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欧阳东剑\0-文章稿子\2023-7-22-NC\"/>
    </mc:Choice>
  </mc:AlternateContent>
  <xr:revisionPtr revIDLastSave="0" documentId="13_ncr:1_{2CD10AC4-CCE2-45C9-823B-33C12511D9D9}" xr6:coauthVersionLast="47" xr6:coauthVersionMax="47" xr10:uidLastSave="{00000000-0000-0000-0000-000000000000}"/>
  <bookViews>
    <workbookView xWindow="-120" yWindow="-120" windowWidth="38640" windowHeight="21120" activeTab="8" xr2:uid="{00000000-000D-0000-FFFF-FFFF00000000}"/>
  </bookViews>
  <sheets>
    <sheet name="Data 1" sheetId="3" r:id="rId1"/>
    <sheet name="Data 2" sheetId="2" r:id="rId2"/>
    <sheet name="Data 3" sheetId="4" r:id="rId3"/>
    <sheet name="Data 4" sheetId="1" r:id="rId4"/>
    <sheet name="Data 5" sheetId="7" r:id="rId5"/>
    <sheet name="Data  6" sheetId="6" r:id="rId6"/>
    <sheet name="Data 7" sheetId="9" r:id="rId7"/>
    <sheet name="Data 8" sheetId="8" r:id="rId8"/>
    <sheet name="Data 9" sheetId="5" r:id="rId9"/>
    <sheet name="Data 10" sheetId="10" r:id="rId10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64" i="4" l="1"/>
  <c r="AD64" i="4"/>
  <c r="AB64" i="4"/>
  <c r="R316" i="4"/>
  <c r="S316" i="4"/>
  <c r="R278" i="4"/>
  <c r="S278" i="4"/>
  <c r="R265" i="4"/>
  <c r="S265" i="4"/>
  <c r="R238" i="4"/>
  <c r="S238" i="4"/>
  <c r="R213" i="4"/>
  <c r="S213" i="4"/>
  <c r="R193" i="4"/>
  <c r="S193" i="4"/>
  <c r="R172" i="4"/>
  <c r="S172" i="4"/>
  <c r="R141" i="4"/>
  <c r="S141" i="4"/>
  <c r="R108" i="4"/>
  <c r="S108" i="4"/>
  <c r="R76" i="4"/>
  <c r="S76" i="4"/>
  <c r="J36" i="7"/>
  <c r="I36" i="7"/>
  <c r="H36" i="7"/>
  <c r="G36" i="7"/>
  <c r="F36" i="7"/>
  <c r="E36" i="7"/>
  <c r="D36" i="7"/>
  <c r="C36" i="7"/>
  <c r="Q34" i="7"/>
  <c r="P34" i="7"/>
  <c r="O34" i="7"/>
  <c r="N34" i="7"/>
  <c r="M34" i="7"/>
  <c r="L34" i="7"/>
  <c r="K34" i="7"/>
  <c r="Q33" i="7"/>
  <c r="P33" i="7"/>
  <c r="O33" i="7"/>
  <c r="N33" i="7"/>
  <c r="M33" i="7"/>
  <c r="L33" i="7"/>
  <c r="K33" i="7"/>
  <c r="Q32" i="7"/>
  <c r="P32" i="7"/>
  <c r="O32" i="7"/>
  <c r="N32" i="7"/>
  <c r="M32" i="7"/>
  <c r="L32" i="7"/>
  <c r="K32" i="7"/>
  <c r="Q31" i="7"/>
  <c r="P31" i="7"/>
  <c r="O31" i="7"/>
  <c r="N31" i="7"/>
  <c r="M31" i="7"/>
  <c r="L31" i="7"/>
  <c r="K31" i="7"/>
  <c r="Q30" i="7"/>
  <c r="P30" i="7"/>
  <c r="O30" i="7"/>
  <c r="N30" i="7"/>
  <c r="M30" i="7"/>
  <c r="L30" i="7"/>
  <c r="K30" i="7"/>
  <c r="Q29" i="7"/>
  <c r="P29" i="7"/>
  <c r="O29" i="7"/>
  <c r="N29" i="7"/>
  <c r="M29" i="7"/>
  <c r="L29" i="7"/>
  <c r="K29" i="7"/>
  <c r="Q28" i="7"/>
  <c r="P28" i="7"/>
  <c r="O28" i="7"/>
  <c r="N28" i="7"/>
  <c r="M28" i="7"/>
  <c r="L28" i="7"/>
  <c r="K28" i="7"/>
  <c r="Q27" i="7"/>
  <c r="P27" i="7"/>
  <c r="O27" i="7"/>
  <c r="N27" i="7"/>
  <c r="M27" i="7"/>
  <c r="L27" i="7"/>
  <c r="K27" i="7"/>
  <c r="Q26" i="7"/>
  <c r="P26" i="7"/>
  <c r="O26" i="7"/>
  <c r="N26" i="7"/>
  <c r="K26" i="7"/>
  <c r="Q25" i="7"/>
  <c r="P25" i="7"/>
  <c r="O25" i="7"/>
  <c r="N25" i="7"/>
  <c r="M25" i="7"/>
  <c r="K25" i="7"/>
  <c r="Q24" i="7"/>
  <c r="P24" i="7"/>
  <c r="O24" i="7"/>
  <c r="N24" i="7"/>
  <c r="M24" i="7"/>
  <c r="K24" i="7"/>
  <c r="Q23" i="7"/>
  <c r="P23" i="7"/>
  <c r="O23" i="7"/>
  <c r="N23" i="7"/>
  <c r="M23" i="7"/>
  <c r="K23" i="7"/>
  <c r="Q22" i="7"/>
  <c r="P22" i="7"/>
  <c r="O22" i="7"/>
  <c r="N22" i="7"/>
  <c r="M22" i="7"/>
  <c r="K22" i="7"/>
  <c r="Q21" i="7"/>
  <c r="P21" i="7"/>
  <c r="O21" i="7"/>
  <c r="N21" i="7"/>
  <c r="M21" i="7"/>
  <c r="K21" i="7"/>
  <c r="Q20" i="7"/>
  <c r="P20" i="7"/>
  <c r="O20" i="7"/>
  <c r="N20" i="7"/>
  <c r="M20" i="7"/>
  <c r="K20" i="7"/>
  <c r="Q19" i="7"/>
  <c r="P19" i="7"/>
  <c r="O19" i="7"/>
  <c r="N19" i="7"/>
  <c r="M19" i="7"/>
  <c r="K19" i="7"/>
  <c r="Q18" i="7"/>
  <c r="P18" i="7"/>
  <c r="O18" i="7"/>
  <c r="N18" i="7"/>
  <c r="M18" i="7"/>
  <c r="K18" i="7"/>
  <c r="Q17" i="7"/>
  <c r="P17" i="7"/>
  <c r="O17" i="7"/>
  <c r="N17" i="7"/>
  <c r="M17" i="7"/>
  <c r="K17" i="7"/>
  <c r="Q16" i="7"/>
  <c r="P16" i="7"/>
  <c r="O16" i="7"/>
  <c r="N16" i="7"/>
  <c r="M16" i="7"/>
  <c r="K16" i="7"/>
  <c r="Q15" i="7"/>
  <c r="P15" i="7"/>
  <c r="O15" i="7"/>
  <c r="N15" i="7"/>
  <c r="M15" i="7"/>
  <c r="K15" i="7"/>
  <c r="Q14" i="7"/>
  <c r="P14" i="7"/>
  <c r="O14" i="7"/>
  <c r="N14" i="7"/>
  <c r="M14" i="7"/>
  <c r="K14" i="7"/>
  <c r="Q13" i="7"/>
  <c r="P13" i="7"/>
  <c r="O13" i="7"/>
  <c r="N13" i="7"/>
  <c r="M13" i="7"/>
  <c r="K13" i="7"/>
  <c r="Q12" i="7"/>
  <c r="P12" i="7"/>
  <c r="O12" i="7"/>
  <c r="N12" i="7"/>
  <c r="M12" i="7"/>
  <c r="K12" i="7"/>
  <c r="Q11" i="7"/>
  <c r="P11" i="7"/>
  <c r="O11" i="7"/>
  <c r="N11" i="7"/>
  <c r="M11" i="7"/>
  <c r="K11" i="7"/>
  <c r="Q10" i="7"/>
  <c r="P10" i="7"/>
  <c r="O10" i="7"/>
  <c r="N10" i="7"/>
  <c r="M10" i="7"/>
  <c r="K10" i="7"/>
  <c r="Q9" i="7"/>
  <c r="P9" i="7"/>
  <c r="O9" i="7"/>
  <c r="N9" i="7"/>
  <c r="M9" i="7"/>
  <c r="K9" i="7"/>
  <c r="Q8" i="7"/>
  <c r="P8" i="7"/>
  <c r="O8" i="7"/>
  <c r="N8" i="7"/>
  <c r="M8" i="7"/>
  <c r="K8" i="7"/>
  <c r="Q7" i="7"/>
  <c r="P7" i="7"/>
  <c r="O7" i="7"/>
  <c r="N7" i="7"/>
  <c r="M7" i="7"/>
  <c r="K7" i="7"/>
  <c r="Q6" i="7"/>
  <c r="P6" i="7"/>
  <c r="O6" i="7"/>
  <c r="N6" i="7"/>
  <c r="M6" i="7"/>
  <c r="K6" i="7"/>
  <c r="Q5" i="7"/>
  <c r="P5" i="7"/>
  <c r="O5" i="7"/>
  <c r="N5" i="7"/>
  <c r="M5" i="7"/>
  <c r="K5" i="7"/>
  <c r="Q4" i="7"/>
  <c r="P4" i="7"/>
  <c r="O4" i="7"/>
  <c r="N4" i="7"/>
  <c r="M4" i="7"/>
  <c r="K4" i="7"/>
  <c r="Q38" i="7"/>
  <c r="P38" i="7"/>
  <c r="N38" i="7"/>
  <c r="K38" i="7"/>
  <c r="K36" i="7"/>
  <c r="O36" i="7"/>
  <c r="P36" i="7"/>
  <c r="Q36" i="7"/>
  <c r="M36" i="7"/>
  <c r="L36" i="7"/>
  <c r="N36" i="7"/>
  <c r="F93" i="1"/>
  <c r="E93" i="1"/>
  <c r="F77" i="1"/>
  <c r="E77" i="1"/>
  <c r="F66" i="1"/>
  <c r="E66" i="1"/>
  <c r="F59" i="1"/>
  <c r="E59" i="1"/>
  <c r="F46" i="1"/>
  <c r="E46" i="1"/>
  <c r="F3" i="1"/>
  <c r="E3" i="1"/>
</calcChain>
</file>

<file path=xl/sharedStrings.xml><?xml version="1.0" encoding="utf-8"?>
<sst xmlns="http://schemas.openxmlformats.org/spreadsheetml/2006/main" count="5678" uniqueCount="1830">
  <si>
    <t>Sample</t>
  </si>
  <si>
    <t>session number</t>
    <phoneticPr fontId="4" type="noConversion"/>
  </si>
  <si>
    <r>
      <t>δ</t>
    </r>
    <r>
      <rPr>
        <vertAlign val="superscript"/>
        <sz val="12"/>
        <rFont val="Times New Roman"/>
        <family val="1"/>
      </rPr>
      <t>18</t>
    </r>
    <r>
      <rPr>
        <sz val="12"/>
        <rFont val="Times New Roman"/>
        <family val="1"/>
      </rPr>
      <t>O (‰)</t>
    </r>
    <phoneticPr fontId="4" type="noConversion"/>
  </si>
  <si>
    <t>2SE</t>
  </si>
  <si>
    <t>San carlos@1</t>
  </si>
  <si>
    <t>Ave δ18O (‰)</t>
    <phoneticPr fontId="4" type="noConversion"/>
  </si>
  <si>
    <t xml:space="preserve">2SD of San Carlos </t>
    <phoneticPr fontId="4" type="noConversion"/>
  </si>
  <si>
    <t>N</t>
    <phoneticPr fontId="4" type="noConversion"/>
  </si>
  <si>
    <t>San carlos@2</t>
  </si>
  <si>
    <t>San carlos@3</t>
  </si>
  <si>
    <t>San carlos@4</t>
  </si>
  <si>
    <t>San carlos@5</t>
  </si>
  <si>
    <t>San carlos@6</t>
  </si>
  <si>
    <t>San carlos@7</t>
  </si>
  <si>
    <t>San carlos@8</t>
  </si>
  <si>
    <t>San carlos@9</t>
  </si>
  <si>
    <t>San carlos@10</t>
  </si>
  <si>
    <t>San carlos@11</t>
  </si>
  <si>
    <t>San carlos@12</t>
  </si>
  <si>
    <t>San carlos@13</t>
  </si>
  <si>
    <t>San carlos@14</t>
  </si>
  <si>
    <t>San carlos@15</t>
  </si>
  <si>
    <t>San carlos@16</t>
  </si>
  <si>
    <t>San carlos@17</t>
  </si>
  <si>
    <t>San carlos@18</t>
  </si>
  <si>
    <t>San carlos@19</t>
  </si>
  <si>
    <t>San carlos@20</t>
  </si>
  <si>
    <t>San carlos@21</t>
  </si>
  <si>
    <t>San carlos@22</t>
  </si>
  <si>
    <t>San carlos@23</t>
  </si>
  <si>
    <t>San carlos@24</t>
  </si>
  <si>
    <t>San carlos@25</t>
  </si>
  <si>
    <t>San carlos@26</t>
  </si>
  <si>
    <t>San carlos@27</t>
  </si>
  <si>
    <t>San carlos@28</t>
  </si>
  <si>
    <t>San carlos@29</t>
  </si>
  <si>
    <t>San carlos@30</t>
  </si>
  <si>
    <t>San carlos@31</t>
  </si>
  <si>
    <t>San carlos@32</t>
  </si>
  <si>
    <t>San carlos@33</t>
  </si>
  <si>
    <t>San carlos@34</t>
  </si>
  <si>
    <t>San carlos@35</t>
  </si>
  <si>
    <t>San carlos@36</t>
  </si>
  <si>
    <t>San carlos@37</t>
  </si>
  <si>
    <t>San carlos@38</t>
  </si>
  <si>
    <t>San carlos@39</t>
  </si>
  <si>
    <t>San carlos@40</t>
  </si>
  <si>
    <t>San carlos@41</t>
  </si>
  <si>
    <t>San carlos@42</t>
  </si>
  <si>
    <t>Sancarlos@6</t>
  </si>
  <si>
    <t>Sancarlos@11</t>
  </si>
  <si>
    <t>Sancarlos@8</t>
  </si>
  <si>
    <t>Sancarlos@1</t>
  </si>
  <si>
    <t>Sancarlos@9</t>
  </si>
  <si>
    <t>Sancarlos@4</t>
  </si>
  <si>
    <t>Sancarlos@14</t>
  </si>
  <si>
    <t>Sancarlos@10</t>
  </si>
  <si>
    <t>Sancarlos@7</t>
  </si>
  <si>
    <t>Sancarlos@5</t>
  </si>
  <si>
    <t>Sancarlos@12</t>
  </si>
  <si>
    <t>Sancarlos2@1</t>
  </si>
  <si>
    <t>Sancarlos2@2</t>
  </si>
  <si>
    <t>Sancarlos2@3</t>
  </si>
  <si>
    <t>Sancarlos2@4</t>
  </si>
  <si>
    <t>Sancarlos2@5</t>
  </si>
  <si>
    <t>Sancarlos2@6</t>
  </si>
  <si>
    <t>San carlos@3</t>
    <phoneticPr fontId="1" type="noConversion"/>
  </si>
  <si>
    <t>San carlos1@1</t>
  </si>
  <si>
    <t>San carlos1@2</t>
  </si>
  <si>
    <t>San carlos1@3</t>
  </si>
  <si>
    <t>San carlos1@4</t>
  </si>
  <si>
    <t>San carlos1@5</t>
  </si>
  <si>
    <t>San carlos1@6</t>
  </si>
  <si>
    <t>San carlos1@8</t>
  </si>
  <si>
    <t>San carlos2@1</t>
  </si>
  <si>
    <t>San carlos2@2</t>
  </si>
  <si>
    <t>San carlos2@3</t>
  </si>
  <si>
    <t>San carlos2@4</t>
  </si>
  <si>
    <t>San carlos2@5</t>
  </si>
  <si>
    <t>San carlos2@6</t>
  </si>
  <si>
    <t>San carlos2@7</t>
  </si>
  <si>
    <t>San carlos2@8</t>
  </si>
  <si>
    <t>San carlos3@1</t>
  </si>
  <si>
    <t>San carlos3@2</t>
  </si>
  <si>
    <t>San carlos3@4</t>
  </si>
  <si>
    <t>2sd of SC</t>
    <phoneticPr fontId="4" type="noConversion"/>
  </si>
  <si>
    <t>2δ</t>
    <phoneticPr fontId="4" type="noConversion"/>
  </si>
  <si>
    <t>MC4-3@11</t>
  </si>
  <si>
    <t>MC4-3@6</t>
  </si>
  <si>
    <t>MC4-3@13</t>
  </si>
  <si>
    <t>MC4-3@16</t>
  </si>
  <si>
    <t>MC4-3@5</t>
  </si>
  <si>
    <t>MC4-3@4</t>
  </si>
  <si>
    <t>MC4-3@3</t>
  </si>
  <si>
    <t>MC4-3@27</t>
  </si>
  <si>
    <t>MC4-3@37</t>
  </si>
  <si>
    <t>MC4-3@7</t>
  </si>
  <si>
    <t>MC4-3@9</t>
  </si>
  <si>
    <t>MC4-3@34</t>
  </si>
  <si>
    <t>MC4-3@8</t>
  </si>
  <si>
    <t>MC4-3@17</t>
  </si>
  <si>
    <t>MC4-3@32</t>
  </si>
  <si>
    <t>MC4-3@1</t>
  </si>
  <si>
    <t>MC4-3@2</t>
  </si>
  <si>
    <t>MC4-3@36</t>
  </si>
  <si>
    <t>MC4-3@24</t>
  </si>
  <si>
    <t>MC4-3@10</t>
  </si>
  <si>
    <t>MC4-3@15</t>
  </si>
  <si>
    <t>MC4-3@26</t>
  </si>
  <si>
    <t>MC4-3@19</t>
  </si>
  <si>
    <t>MC4-3@20</t>
  </si>
  <si>
    <t>MC4-3@18</t>
  </si>
  <si>
    <t>MC4-3@22</t>
  </si>
  <si>
    <t>MC4-3@39</t>
  </si>
  <si>
    <t>MC4-3@25</t>
  </si>
  <si>
    <t>MC4-3@23</t>
  </si>
  <si>
    <t>MC4-3@38</t>
  </si>
  <si>
    <t>MC4-3@33</t>
  </si>
  <si>
    <t>MC4-3@21</t>
  </si>
  <si>
    <t>MC4-3@14</t>
  </si>
  <si>
    <t>MC4-3@29</t>
  </si>
  <si>
    <t>MC4-3@28</t>
  </si>
  <si>
    <t>MC4-3@31</t>
  </si>
  <si>
    <t>MC4-3@35</t>
  </si>
  <si>
    <t>MC4-3@30</t>
  </si>
  <si>
    <t>MC4-3@40</t>
  </si>
  <si>
    <t>MC4-3@12</t>
  </si>
  <si>
    <t>MC4-4@15</t>
  </si>
  <si>
    <t>MC4-4@20</t>
  </si>
  <si>
    <t>MC4-4@9</t>
  </si>
  <si>
    <t>MC4-4@13</t>
  </si>
  <si>
    <t>MC4-4@16</t>
  </si>
  <si>
    <t>MC4-4@30</t>
  </si>
  <si>
    <t>MC4-4@3</t>
  </si>
  <si>
    <t>MC4-4@1</t>
  </si>
  <si>
    <t>MC4-4@7</t>
  </si>
  <si>
    <t>MC4-4@17</t>
  </si>
  <si>
    <t>MC4-4@31</t>
  </si>
  <si>
    <t>MC4-4@28</t>
  </si>
  <si>
    <t>MC4-4@36</t>
  </si>
  <si>
    <t>MC4-4@14</t>
  </si>
  <si>
    <t>MC4-4@33</t>
  </si>
  <si>
    <t>MC4-4@4</t>
  </si>
  <si>
    <t>MC4-4@18</t>
  </si>
  <si>
    <t>MC4-4@6</t>
  </si>
  <si>
    <t>MC4-4@5</t>
  </si>
  <si>
    <t>MC4-4@37</t>
  </si>
  <si>
    <t>MC4-4@19</t>
  </si>
  <si>
    <t>MC4-4@35</t>
  </si>
  <si>
    <t>MC4-4@29</t>
  </si>
  <si>
    <t>MC4-4@10</t>
  </si>
  <si>
    <t>MC4-4@8</t>
  </si>
  <si>
    <t>MC4-4@2</t>
  </si>
  <si>
    <t>MC4-4@22</t>
  </si>
  <si>
    <t>MC4-4@23</t>
  </si>
  <si>
    <t>MC4-4@11</t>
  </si>
  <si>
    <t>MC4-4@24</t>
  </si>
  <si>
    <t>SA564-3@2</t>
  </si>
  <si>
    <t>SA564-3@11</t>
  </si>
  <si>
    <t>SA564-3@4</t>
  </si>
  <si>
    <t>SA564-3@1</t>
  </si>
  <si>
    <t>SA564-3@18</t>
  </si>
  <si>
    <t>SA564-3@31</t>
  </si>
  <si>
    <t>SA564-3@23</t>
  </si>
  <si>
    <t>SA564-3@12</t>
  </si>
  <si>
    <t>SA564-3@26</t>
  </si>
  <si>
    <t>SA564-3@13</t>
  </si>
  <si>
    <t>SA564-3@9</t>
  </si>
  <si>
    <t>SA564-3@20</t>
  </si>
  <si>
    <t>SA564-3@25</t>
  </si>
  <si>
    <t>SA564-3@6</t>
  </si>
  <si>
    <t>SA564-3@34</t>
  </si>
  <si>
    <t>SA564-3@14</t>
  </si>
  <si>
    <t>SA564-3@32</t>
  </si>
  <si>
    <t>SA564-3@33</t>
  </si>
  <si>
    <t>SA564-3@37</t>
  </si>
  <si>
    <t>SA564-3@21</t>
  </si>
  <si>
    <t>SA564-3@29</t>
  </si>
  <si>
    <t>SA564-3@5</t>
  </si>
  <si>
    <t>SA564-3@17</t>
  </si>
  <si>
    <t>SA564-3@22</t>
  </si>
  <si>
    <t>SA564-3@7</t>
  </si>
  <si>
    <t>SA564-3@35</t>
  </si>
  <si>
    <t>SA564-3@3</t>
  </si>
  <si>
    <t>SA564-3@16</t>
  </si>
  <si>
    <t>SA564-3@30</t>
  </si>
  <si>
    <t>SA564-3@15</t>
  </si>
  <si>
    <t>SA564-3@39</t>
  </si>
  <si>
    <t>SA564-3@19</t>
  </si>
  <si>
    <t>SA564-3@24</t>
  </si>
  <si>
    <t>SA564-3@36</t>
  </si>
  <si>
    <t>SA564-3@28</t>
  </si>
  <si>
    <t>SA564-3@38</t>
  </si>
  <si>
    <t>SA564-3@27</t>
  </si>
  <si>
    <t>SA902-2@16</t>
  </si>
  <si>
    <t>SA902-2@8</t>
  </si>
  <si>
    <t>SA902-2@20</t>
  </si>
  <si>
    <t>SA902-2@9</t>
  </si>
  <si>
    <t>SA902-2@35</t>
  </si>
  <si>
    <t>SA902-2@7</t>
  </si>
  <si>
    <t>SA902-2@6</t>
  </si>
  <si>
    <t>SA902-2@29</t>
  </si>
  <si>
    <t>SA902-2@40</t>
  </si>
  <si>
    <t>SA902-2@11</t>
  </si>
  <si>
    <t>SA902-2@18</t>
  </si>
  <si>
    <t>SA902-2@28</t>
  </si>
  <si>
    <t>SA902-2@19</t>
  </si>
  <si>
    <t>SA902-2@21</t>
  </si>
  <si>
    <t>SA902-2@15</t>
  </si>
  <si>
    <t>SA902-2@23</t>
  </si>
  <si>
    <t>SA902-2@34</t>
  </si>
  <si>
    <t>SA902-2@2</t>
  </si>
  <si>
    <t>SA902-2@38</t>
  </si>
  <si>
    <t>SA902-2@26</t>
  </si>
  <si>
    <t>SA902-2@39</t>
  </si>
  <si>
    <t>SA902-2@5</t>
  </si>
  <si>
    <t>SA902-2@24</t>
  </si>
  <si>
    <t>SA902-2@27</t>
  </si>
  <si>
    <t>SA902-2@22</t>
  </si>
  <si>
    <t>SA902-2@12</t>
  </si>
  <si>
    <t>SA902-2@3</t>
  </si>
  <si>
    <t>SA902-2@36</t>
  </si>
  <si>
    <t>SA902-2@25</t>
  </si>
  <si>
    <t>SA902-2@37</t>
  </si>
  <si>
    <t>SA902-2@4</t>
  </si>
  <si>
    <t>SA902-2@30</t>
  </si>
  <si>
    <t>SA902-2@14</t>
  </si>
  <si>
    <t>SA902-2@10</t>
  </si>
  <si>
    <t>SA902-2@31</t>
  </si>
  <si>
    <t>SA902-2@13</t>
  </si>
  <si>
    <t>SA957-1@21</t>
  </si>
  <si>
    <t>SA957-1@24</t>
  </si>
  <si>
    <t>SA957-1@28</t>
  </si>
  <si>
    <t>SA957-1@27</t>
  </si>
  <si>
    <t>SA957-1@20</t>
  </si>
  <si>
    <t>SA957-1@4</t>
  </si>
  <si>
    <t>SA957-1@6</t>
  </si>
  <si>
    <t>SA957-1@7</t>
  </si>
  <si>
    <t>SA957-1@22</t>
  </si>
  <si>
    <t>SA957-1@17</t>
  </si>
  <si>
    <t>SA957-1@12</t>
  </si>
  <si>
    <t>SA957-1@5</t>
  </si>
  <si>
    <t>SA957-1@9</t>
  </si>
  <si>
    <t>SA957-1@25</t>
  </si>
  <si>
    <t>SA957-1@14</t>
  </si>
  <si>
    <t>SA957-1@26</t>
  </si>
  <si>
    <t>SA957-1@3</t>
  </si>
  <si>
    <t>SA957-1@1</t>
  </si>
  <si>
    <t>SA501-9@22</t>
  </si>
  <si>
    <t>SA501-9@5</t>
  </si>
  <si>
    <t>SA501-9@39</t>
  </si>
  <si>
    <t>SA501-9@28</t>
  </si>
  <si>
    <t>SA501-9@16</t>
  </si>
  <si>
    <t>SA501-9@15</t>
  </si>
  <si>
    <t>SA501-9@24</t>
  </si>
  <si>
    <t>SA501-9@2</t>
  </si>
  <si>
    <t>SA501-9@10</t>
  </si>
  <si>
    <t>SA501-9@14</t>
  </si>
  <si>
    <t>SA501-9@32</t>
  </si>
  <si>
    <t>SA501-9@13</t>
  </si>
  <si>
    <t>SA501-9@30</t>
  </si>
  <si>
    <t>SA501-9@31</t>
  </si>
  <si>
    <t>SA501-9@36</t>
  </si>
  <si>
    <t>SA501-9@25</t>
  </si>
  <si>
    <t>SA501-9@17</t>
  </si>
  <si>
    <t>SA501-9@8</t>
  </si>
  <si>
    <t>SA501-9@6</t>
  </si>
  <si>
    <t>SA501-9@9</t>
  </si>
  <si>
    <t>SA501-9@18</t>
  </si>
  <si>
    <t>SA501-9@38</t>
  </si>
  <si>
    <t>SA501-9@7</t>
  </si>
  <si>
    <t>SA501-9@34</t>
  </si>
  <si>
    <t>SA501-9@33</t>
  </si>
  <si>
    <t>SA501-9@4</t>
  </si>
  <si>
    <t>SA501-9@20</t>
  </si>
  <si>
    <t>SA501-9@37</t>
  </si>
  <si>
    <t>SA501-9@35</t>
  </si>
  <si>
    <t>SA501-9@40</t>
  </si>
  <si>
    <t>SA501-9@3</t>
  </si>
  <si>
    <t>SA501-9@12</t>
  </si>
  <si>
    <t>SA501-9@27</t>
  </si>
  <si>
    <t>SA501-9@11</t>
  </si>
  <si>
    <t>SA501-9@19</t>
  </si>
  <si>
    <t>SA501-9@21</t>
  </si>
  <si>
    <t>SA904-2@09</t>
  </si>
  <si>
    <t>SA904-2@27</t>
  </si>
  <si>
    <t>SA904-2@04</t>
  </si>
  <si>
    <t>SA904-2@24</t>
  </si>
  <si>
    <t>SA904-2@31</t>
  </si>
  <si>
    <t>SA904-2@29</t>
  </si>
  <si>
    <t>SA904-2@16</t>
  </si>
  <si>
    <t>SA904-2@26</t>
  </si>
  <si>
    <t>SA904-2@01</t>
  </si>
  <si>
    <t>SA904-2@20</t>
  </si>
  <si>
    <t>SA904-2@12</t>
  </si>
  <si>
    <t>SA904-2@06</t>
  </si>
  <si>
    <t>SA904-2@17</t>
  </si>
  <si>
    <t>SA904-2@38</t>
  </si>
  <si>
    <t>SA904-2@13</t>
  </si>
  <si>
    <t>SA904-2@32</t>
  </si>
  <si>
    <t>SA904-2@02</t>
  </si>
  <si>
    <t>SA904-2@37</t>
  </si>
  <si>
    <t>SA904-2@08</t>
  </si>
  <si>
    <t>SA904-2@18</t>
  </si>
  <si>
    <t>SA904-2@40</t>
  </si>
  <si>
    <t>SA904-2@30</t>
  </si>
  <si>
    <t>SA904-2@39</t>
  </si>
  <si>
    <t>SA904-2@11</t>
  </si>
  <si>
    <t>SA904-2@28</t>
  </si>
  <si>
    <t>SA904-2@36</t>
  </si>
  <si>
    <t>SA904-2@25</t>
  </si>
  <si>
    <t>SA904-2@33</t>
  </si>
  <si>
    <t>SA904-2@34</t>
  </si>
  <si>
    <t>SA904-2@35</t>
  </si>
  <si>
    <t>SA904-2@14</t>
  </si>
  <si>
    <t>SA904-2@22</t>
  </si>
  <si>
    <t>SA904-2@21</t>
  </si>
  <si>
    <t>SA904-2@23</t>
  </si>
  <si>
    <t>SA719-1@37</t>
  </si>
  <si>
    <t>SA719-1@24</t>
  </si>
  <si>
    <t>SA719-1@28</t>
  </si>
  <si>
    <t>SA719-1@2</t>
  </si>
  <si>
    <t>SA719-1@22</t>
  </si>
  <si>
    <t>SA719-1@3</t>
  </si>
  <si>
    <t>SA719-1@9</t>
  </si>
  <si>
    <t>SA719-1@33</t>
  </si>
  <si>
    <t>SA719-1@30</t>
  </si>
  <si>
    <t>SA719-1@16</t>
  </si>
  <si>
    <t>SA719-1@40</t>
  </si>
  <si>
    <t>SA719-1@17</t>
  </si>
  <si>
    <t>SA719-1@29</t>
  </si>
  <si>
    <t>SA719-1@4</t>
  </si>
  <si>
    <t>SA719-1@27</t>
  </si>
  <si>
    <t>SA719-1@18</t>
  </si>
  <si>
    <t>SA719-1@26</t>
  </si>
  <si>
    <t>SA719-1@10</t>
  </si>
  <si>
    <t>SA719-1@39</t>
  </si>
  <si>
    <t>SA719-1@36</t>
  </si>
  <si>
    <t>SA719-1@31</t>
  </si>
  <si>
    <t>SA719-1@1</t>
  </si>
  <si>
    <t>SA719-1@34</t>
  </si>
  <si>
    <t>SA719-1@35</t>
  </si>
  <si>
    <t>SA719-1@6</t>
  </si>
  <si>
    <t>SA719-1@25</t>
  </si>
  <si>
    <t>SA719-1@23</t>
  </si>
  <si>
    <t>SA719-1@38</t>
  </si>
  <si>
    <t>SA719-1@15</t>
  </si>
  <si>
    <t>SA719-1@21</t>
  </si>
  <si>
    <t>SA719-1@7</t>
  </si>
  <si>
    <t>SA719-1@13</t>
  </si>
  <si>
    <t>SA719-1@14</t>
  </si>
  <si>
    <t>SA719-1@11</t>
  </si>
  <si>
    <t>SA719-1@8</t>
  </si>
  <si>
    <t>SA719-1@20</t>
  </si>
  <si>
    <t>SA970-3@14</t>
  </si>
  <si>
    <t>SA970-3@10</t>
  </si>
  <si>
    <t>SA970-3@17</t>
  </si>
  <si>
    <t>SA970-3@19</t>
  </si>
  <si>
    <t>SA970-3@4</t>
  </si>
  <si>
    <t>SA970-3@9</t>
  </si>
  <si>
    <t>SA970-3@8</t>
  </si>
  <si>
    <t>SA970-3@24</t>
  </si>
  <si>
    <t>SA970-3@23</t>
  </si>
  <si>
    <t>SA970-3@1</t>
  </si>
  <si>
    <t>SA970-3@21</t>
  </si>
  <si>
    <t>SA970-3@15</t>
  </si>
  <si>
    <t>SA970-3@18</t>
  </si>
  <si>
    <t>SA970-3@16</t>
  </si>
  <si>
    <t>SA970-3@20</t>
  </si>
  <si>
    <t>SA970-3@7</t>
  </si>
  <si>
    <t>SA970-3@13</t>
  </si>
  <si>
    <t>SA970-3@12</t>
  </si>
  <si>
    <t>SA970-3@5</t>
  </si>
  <si>
    <t>SA970-3@22</t>
  </si>
  <si>
    <t>SA970-3@6</t>
  </si>
  <si>
    <t>SA970-3@25</t>
  </si>
  <si>
    <t>SA970-3@11</t>
  </si>
  <si>
    <t>SA719-32@2</t>
  </si>
  <si>
    <t>SA719-32@30</t>
  </si>
  <si>
    <t>SA719-32@36</t>
  </si>
  <si>
    <t>SA719-32@14</t>
  </si>
  <si>
    <t>SA719-32@28</t>
  </si>
  <si>
    <t>SA719-32@9</t>
  </si>
  <si>
    <t>SA719-32@19</t>
  </si>
  <si>
    <t>SA719-32@29</t>
  </si>
  <si>
    <t>SA719-32@18</t>
  </si>
  <si>
    <t>SA719-32@11</t>
  </si>
  <si>
    <t>SA719-32@13</t>
  </si>
  <si>
    <t>SA719-32@6</t>
  </si>
  <si>
    <t>SA719-32@34</t>
  </si>
  <si>
    <t>SA719-32@20</t>
  </si>
  <si>
    <t>SA719-32@31</t>
  </si>
  <si>
    <t>SA719-32@24</t>
  </si>
  <si>
    <t>SA719-32@26</t>
  </si>
  <si>
    <t>SA719-32@27</t>
  </si>
  <si>
    <t>SA719-32@32</t>
  </si>
  <si>
    <t>SA719-32@5</t>
  </si>
  <si>
    <t>SA719-32@21</t>
  </si>
  <si>
    <t>SA719-32@16</t>
  </si>
  <si>
    <t>SA719-32@12</t>
  </si>
  <si>
    <t>SA719-32@8</t>
  </si>
  <si>
    <t>SA719-32@22</t>
  </si>
  <si>
    <t>SA719-32@15</t>
  </si>
  <si>
    <t>SA719-32@7</t>
  </si>
  <si>
    <t>SA719-32@25</t>
  </si>
  <si>
    <t>SA719-32@3</t>
  </si>
  <si>
    <t>SA719-32@17</t>
  </si>
  <si>
    <t>SA719-32@23</t>
  </si>
  <si>
    <t>SA719-32@4</t>
  </si>
  <si>
    <t>SA903-3@31</t>
  </si>
  <si>
    <t>SA903-3@16</t>
  </si>
  <si>
    <t>SA903-3@20</t>
  </si>
  <si>
    <t>SA903-3@28</t>
  </si>
  <si>
    <t>SA903-3@8</t>
  </si>
  <si>
    <t>SA 903-3@12</t>
  </si>
  <si>
    <t>SA 903-3@52</t>
  </si>
  <si>
    <t>SA903-3@21</t>
  </si>
  <si>
    <t>SA903-3@1</t>
  </si>
  <si>
    <t>SA903-3@29</t>
  </si>
  <si>
    <t>SA 903-3@37</t>
  </si>
  <si>
    <t>SA903-3@19</t>
  </si>
  <si>
    <t>SA903-3@2</t>
  </si>
  <si>
    <t>SA903-3@25</t>
  </si>
  <si>
    <t>SA903-3@13</t>
  </si>
  <si>
    <t>SA903-3@11</t>
  </si>
  <si>
    <t>SA 903-3@46</t>
  </si>
  <si>
    <t>SA 903-3@36</t>
  </si>
  <si>
    <t>SA903-3@9</t>
  </si>
  <si>
    <t>SA 903-3@4</t>
  </si>
  <si>
    <t>SA903-3@22</t>
  </si>
  <si>
    <t>SA903-3@18</t>
  </si>
  <si>
    <t>SA 903-3@42</t>
  </si>
  <si>
    <t>SA903-3@5</t>
  </si>
  <si>
    <t>SA903-3@24</t>
  </si>
  <si>
    <t>SA903-3@3</t>
  </si>
  <si>
    <t>SA 903-3@41</t>
  </si>
  <si>
    <t>SA903-3@10</t>
  </si>
  <si>
    <t>SA 903-3@40</t>
  </si>
  <si>
    <t>SA 903-3@50</t>
  </si>
  <si>
    <t>SA 903-3@51</t>
  </si>
  <si>
    <t>SA 903-3@49</t>
  </si>
  <si>
    <t>SA 903-3@7</t>
  </si>
  <si>
    <t>SA 903-3@33</t>
  </si>
  <si>
    <t>SA903-3@6</t>
  </si>
  <si>
    <t>SA903-3@27</t>
  </si>
  <si>
    <t>SA903-3@26</t>
  </si>
  <si>
    <t>SA 903-3@45</t>
  </si>
  <si>
    <t>SA 903-3@35</t>
  </si>
  <si>
    <t>SA 903-3@14</t>
  </si>
  <si>
    <t>SA 903-3@38</t>
  </si>
  <si>
    <t>SA 903-3@44</t>
  </si>
  <si>
    <t>SA 903-3@39</t>
  </si>
  <si>
    <t>SA 903-3@34</t>
  </si>
  <si>
    <t>SA 903-3@47</t>
  </si>
  <si>
    <t>SA 903-3@43</t>
  </si>
  <si>
    <t>SA 903-3@48</t>
  </si>
  <si>
    <r>
      <t>δ</t>
    </r>
    <r>
      <rPr>
        <b/>
        <vertAlign val="superscript"/>
        <sz val="12"/>
        <rFont val="Times New Roman"/>
        <family val="1"/>
      </rPr>
      <t>18</t>
    </r>
    <r>
      <rPr>
        <b/>
        <sz val="12"/>
        <rFont val="Times New Roman"/>
        <family val="1"/>
      </rPr>
      <t>O (‰)</t>
    </r>
    <phoneticPr fontId="3" type="noConversion"/>
  </si>
  <si>
    <t>n</t>
  </si>
  <si>
    <t>2SD</t>
  </si>
  <si>
    <t>MC-4-3</t>
  </si>
  <si>
    <t>MC4-4</t>
  </si>
  <si>
    <t>SA564-3</t>
  </si>
  <si>
    <t>SA902-2</t>
  </si>
  <si>
    <t>SA957-1</t>
  </si>
  <si>
    <t>SA501-9</t>
  </si>
  <si>
    <t>SA904-2</t>
  </si>
  <si>
    <t>SA719-1</t>
  </si>
  <si>
    <t>SA970-3</t>
  </si>
  <si>
    <t>SA719-32</t>
  </si>
  <si>
    <t>SA903-3</t>
  </si>
  <si>
    <t>SD</t>
  </si>
  <si>
    <t>Sum</t>
  </si>
  <si>
    <t>Normal δ18O group</t>
    <phoneticPr fontId="3" type="noConversion"/>
  </si>
  <si>
    <t>SA957-1@41</t>
  </si>
  <si>
    <t>SA957-1@40</t>
  </si>
  <si>
    <t>SA957-1@43</t>
  </si>
  <si>
    <t>SA957-1@44</t>
  </si>
  <si>
    <t>SA957-1@30</t>
  </si>
  <si>
    <t>SA957-1@39</t>
  </si>
  <si>
    <t>SA957-1@38</t>
  </si>
  <si>
    <t>SA957-1@37</t>
  </si>
  <si>
    <t>SA957-1@42</t>
  </si>
  <si>
    <t>SA957-1@31</t>
  </si>
  <si>
    <t>SA957-1@46</t>
  </si>
  <si>
    <t>SA957-1@45</t>
  </si>
  <si>
    <t>SA957-1@36</t>
  </si>
  <si>
    <t>SA957-1@32</t>
  </si>
  <si>
    <t>Low δ18O group</t>
    <phoneticPr fontId="3" type="noConversion"/>
  </si>
  <si>
    <r>
      <t>AVE δ</t>
    </r>
    <r>
      <rPr>
        <b/>
        <vertAlign val="superscript"/>
        <sz val="11"/>
        <color theme="1"/>
        <rFont val="Times New Roman"/>
        <family val="1"/>
      </rPr>
      <t>18</t>
    </r>
    <r>
      <rPr>
        <b/>
        <sz val="11"/>
        <color theme="1"/>
        <rFont val="Times New Roman"/>
        <family val="1"/>
      </rPr>
      <t>O (‰)</t>
    </r>
    <phoneticPr fontId="3" type="noConversion"/>
  </si>
  <si>
    <t>total</t>
    <phoneticPr fontId="3" type="noConversion"/>
  </si>
  <si>
    <t>Flow #1b</t>
  </si>
  <si>
    <t>3m depth</t>
  </si>
  <si>
    <t>Flow #1d</t>
  </si>
  <si>
    <t>Flow #3</t>
  </si>
  <si>
    <t>10m depth</t>
  </si>
  <si>
    <t>Al/Ti~30</t>
  </si>
  <si>
    <t xml:space="preserve"> 25°49'48.50"S</t>
  </si>
  <si>
    <t xml:space="preserve"> 30°57'15.39"E</t>
  </si>
  <si>
    <t>20m depth</t>
  </si>
  <si>
    <t>Flow #2a</t>
  </si>
  <si>
    <t>MC4-3</t>
  </si>
  <si>
    <t xml:space="preserve"> 25°50'3.13"S</t>
  </si>
  <si>
    <t xml:space="preserve"> 30°56'57.97"E</t>
  </si>
  <si>
    <t>Flow #2b</t>
  </si>
  <si>
    <t>5m depth</t>
  </si>
  <si>
    <t>1m depth</t>
  </si>
  <si>
    <t>Flow #3a</t>
  </si>
  <si>
    <t xml:space="preserve"> 25°49'18.66"S</t>
  </si>
  <si>
    <t xml:space="preserve"> 30°59'31.80"E</t>
  </si>
  <si>
    <t>Flow #3f</t>
  </si>
  <si>
    <t>Al/Ti~20</t>
  </si>
  <si>
    <t xml:space="preserve"> 25°50'31.41"S</t>
  </si>
  <si>
    <t xml:space="preserve"> 30°53'5.14"E</t>
  </si>
  <si>
    <t>4.5m depth</t>
  </si>
  <si>
    <t>3.5m depth</t>
  </si>
  <si>
    <t>Flow #0</t>
  </si>
  <si>
    <t xml:space="preserve"> 25°50'37.72"S</t>
  </si>
  <si>
    <t xml:space="preserve"> 30°53'16.74"E</t>
  </si>
  <si>
    <t>1.5m depth</t>
  </si>
  <si>
    <t>Type</t>
    <phoneticPr fontId="3" type="noConversion"/>
  </si>
  <si>
    <t xml:space="preserve"> Al/Ti ~ 20</t>
    <phoneticPr fontId="3" type="noConversion"/>
  </si>
  <si>
    <t>Sample</t>
    <phoneticPr fontId="3" type="noConversion"/>
  </si>
  <si>
    <t>Pioneer</t>
    <phoneticPr fontId="3" type="noConversion"/>
  </si>
  <si>
    <t>Folow</t>
    <phoneticPr fontId="3" type="noConversion"/>
  </si>
  <si>
    <t>Depth</t>
    <phoneticPr fontId="3" type="noConversion"/>
  </si>
  <si>
    <t>Complex</t>
    <phoneticPr fontId="3" type="noConversion"/>
  </si>
  <si>
    <t>3270Ma Weltevreden Fm</t>
    <phoneticPr fontId="3" type="noConversion"/>
  </si>
  <si>
    <t>GPS</t>
    <phoneticPr fontId="13" type="noConversion"/>
  </si>
  <si>
    <t>Saw Mill</t>
    <phoneticPr fontId="3" type="noConversion"/>
  </si>
  <si>
    <t>Number</t>
  </si>
  <si>
    <t>Location</t>
  </si>
  <si>
    <t xml:space="preserve">   SiO2  </t>
  </si>
  <si>
    <t xml:space="preserve">   TiO2  </t>
  </si>
  <si>
    <t xml:space="preserve">   CaO   </t>
  </si>
  <si>
    <t xml:space="preserve">   Al2O3 </t>
  </si>
  <si>
    <t xml:space="preserve">   Cr2O3 </t>
  </si>
  <si>
    <t xml:space="preserve">   FeO   </t>
  </si>
  <si>
    <t xml:space="preserve">   MnO   </t>
  </si>
  <si>
    <t xml:space="preserve">   MgO   </t>
  </si>
  <si>
    <t xml:space="preserve">   NiO   </t>
  </si>
  <si>
    <t>Fo</t>
  </si>
  <si>
    <t>Ca</t>
  </si>
  <si>
    <t>Al</t>
  </si>
  <si>
    <t>Cr</t>
  </si>
  <si>
    <t>Fe</t>
  </si>
  <si>
    <t>Mn</t>
  </si>
  <si>
    <t>Mg</t>
  </si>
  <si>
    <t>Ni</t>
  </si>
  <si>
    <t>Cr-LA</t>
  </si>
  <si>
    <t>Mn-LA</t>
  </si>
  <si>
    <t>Ni-LA</t>
  </si>
  <si>
    <t>Al-LA</t>
  </si>
  <si>
    <t>Ca-LA</t>
  </si>
  <si>
    <t>Li</t>
  </si>
  <si>
    <t>Na</t>
  </si>
  <si>
    <t>P</t>
  </si>
  <si>
    <t>Sc</t>
  </si>
  <si>
    <t>Ti</t>
  </si>
  <si>
    <t>V</t>
  </si>
  <si>
    <t>Co</t>
  </si>
  <si>
    <t>Cu</t>
  </si>
  <si>
    <t>Zn</t>
  </si>
  <si>
    <t>100Mn/Fe</t>
  </si>
  <si>
    <t>Fe/Mn</t>
  </si>
  <si>
    <t>Mn/FeO</t>
  </si>
  <si>
    <t>100Ca/Fe</t>
  </si>
  <si>
    <t>Ni*FeO/MgO</t>
  </si>
  <si>
    <t>Cr#-EPMA</t>
  </si>
  <si>
    <t>Cr#-LA</t>
  </si>
  <si>
    <t>1000Sc/Al</t>
  </si>
  <si>
    <t>1000Sc/Ca</t>
  </si>
  <si>
    <t>1000Sc/Al-La</t>
  </si>
  <si>
    <t>1000Sc/Ca-La</t>
  </si>
  <si>
    <t>Xpx</t>
  </si>
  <si>
    <t>Source</t>
  </si>
  <si>
    <t>Uv-58/84</t>
  </si>
  <si>
    <t>Uv-39/86</t>
  </si>
  <si>
    <t>Uv-112/86</t>
  </si>
  <si>
    <t>Uv-120/86</t>
  </si>
  <si>
    <t>Uv-138/86</t>
  </si>
  <si>
    <t>Uv-150/86</t>
  </si>
  <si>
    <t>Uv-162/86</t>
  </si>
  <si>
    <t>Uv-164/86</t>
  </si>
  <si>
    <t>Uv-234/86</t>
  </si>
  <si>
    <t>Uv-291/86</t>
  </si>
  <si>
    <t>Uv-303/86</t>
  </si>
  <si>
    <t>Uv-308/86</t>
  </si>
  <si>
    <t>Uv-384/86</t>
  </si>
  <si>
    <t>Uv-389/86</t>
  </si>
  <si>
    <t>Uv-390/86</t>
  </si>
  <si>
    <t>Uv-446/86</t>
  </si>
  <si>
    <t>Uv-453/86</t>
  </si>
  <si>
    <t>Uv-468/86</t>
  </si>
  <si>
    <t>Uv-477/86</t>
  </si>
  <si>
    <t>Uv-479/86</t>
  </si>
  <si>
    <t>Uv-480/86</t>
  </si>
  <si>
    <t>Uv-510/86</t>
  </si>
  <si>
    <t>Uv-557/86</t>
  </si>
  <si>
    <t>Uv-564/86</t>
  </si>
  <si>
    <t>Uv-590/86</t>
  </si>
  <si>
    <t>Uv-599/86</t>
  </si>
  <si>
    <t>Uv-612/86</t>
  </si>
  <si>
    <t>Uv-614/86</t>
  </si>
  <si>
    <t>Uv-239/89</t>
  </si>
  <si>
    <t>Uv-304/89</t>
  </si>
  <si>
    <t>Uv-333/89</t>
  </si>
  <si>
    <t>Uv-379/89</t>
  </si>
  <si>
    <t>Uv-417/89</t>
  </si>
  <si>
    <t>Uv-2/90</t>
  </si>
  <si>
    <t>Uv-6/90</t>
  </si>
  <si>
    <t>Uv-14/99</t>
  </si>
  <si>
    <t>Uv-42/99</t>
  </si>
  <si>
    <t>Uv-43/99</t>
  </si>
  <si>
    <t>Uv-63/99</t>
  </si>
  <si>
    <t>Uv-64/99</t>
  </si>
  <si>
    <t>Uv-85/99</t>
  </si>
  <si>
    <t>Uv-86/99</t>
  </si>
  <si>
    <t>Uv-89/99</t>
  </si>
  <si>
    <t>Uv-94/99</t>
  </si>
  <si>
    <t>Uv-107/99</t>
  </si>
  <si>
    <t>Uv-109/99</t>
  </si>
  <si>
    <t>Uv-168/99</t>
  </si>
  <si>
    <t>Uv-169/99</t>
  </si>
  <si>
    <t>Uv-172/99</t>
  </si>
  <si>
    <t>Uv-174/99</t>
  </si>
  <si>
    <t>Uv-183/99</t>
  </si>
  <si>
    <t>Uv-144/01</t>
  </si>
  <si>
    <t>Uv-4/02</t>
  </si>
  <si>
    <t>Uv-9/02</t>
  </si>
  <si>
    <t>Uv-11/02</t>
  </si>
  <si>
    <t>Uv-137/02</t>
  </si>
  <si>
    <t>Uv-141/02</t>
  </si>
  <si>
    <t>Uv-146/02</t>
  </si>
  <si>
    <t>Uv-159/02</t>
  </si>
  <si>
    <t>Uv-160/02</t>
  </si>
  <si>
    <t>Uv-246/02</t>
  </si>
  <si>
    <t>Uv-275/02</t>
  </si>
  <si>
    <t>Uv-1</t>
  </si>
  <si>
    <t>Uv-336</t>
  </si>
  <si>
    <t>Uv-400</t>
  </si>
  <si>
    <t>Uv-406</t>
  </si>
  <si>
    <t>Uv-433</t>
  </si>
  <si>
    <t>Uv-440</t>
  </si>
  <si>
    <t>Uv-460</t>
  </si>
  <si>
    <t>Uv-489</t>
  </si>
  <si>
    <t>Uv-500</t>
  </si>
  <si>
    <t>Uv-556</t>
  </si>
  <si>
    <t>Uv-564</t>
  </si>
  <si>
    <t>Uv-598</t>
  </si>
  <si>
    <t>Uv-618</t>
  </si>
  <si>
    <t>Uv-648</t>
  </si>
  <si>
    <t>Uv-660</t>
  </si>
  <si>
    <t>Uv-703</t>
  </si>
  <si>
    <t>Uv-709</t>
  </si>
  <si>
    <t>Uv-771</t>
  </si>
  <si>
    <t>Uv-793</t>
  </si>
  <si>
    <t>Uv-812</t>
  </si>
  <si>
    <t>Uv-816</t>
  </si>
  <si>
    <t>Uv-1144</t>
  </si>
  <si>
    <t>Uv-49/72</t>
  </si>
  <si>
    <t>Uv-47/76</t>
  </si>
  <si>
    <t>Uv-49/76</t>
  </si>
  <si>
    <t>Uv-69/76</t>
  </si>
  <si>
    <t>Uv-86/76</t>
  </si>
  <si>
    <t>Uv-193/76</t>
  </si>
  <si>
    <t>Uv-198/76</t>
  </si>
  <si>
    <t>Uv-24/78</t>
  </si>
  <si>
    <t>Uv-248/84</t>
  </si>
  <si>
    <t>Uv-216/86</t>
  </si>
  <si>
    <t>Uv-146/86</t>
  </si>
  <si>
    <t>Uv-251/86</t>
  </si>
  <si>
    <t>Uv-271/86</t>
  </si>
  <si>
    <t>Uv-312/86</t>
  </si>
  <si>
    <t>Uv-412/86</t>
  </si>
  <si>
    <t>Uv-426/86</t>
  </si>
  <si>
    <t>Uv-475/86</t>
  </si>
  <si>
    <t>Uv-500/86a</t>
  </si>
  <si>
    <t>Uv-500/86b</t>
  </si>
  <si>
    <t>Uv-514/86</t>
  </si>
  <si>
    <t>Uv-634/86a</t>
  </si>
  <si>
    <t>Uv-634/86b</t>
  </si>
  <si>
    <t>Uv-652/86</t>
  </si>
  <si>
    <t>Uv-790/86</t>
  </si>
  <si>
    <t>Uv-9/91</t>
  </si>
  <si>
    <t>Uv-17/91</t>
  </si>
  <si>
    <t>Uv-41/91</t>
  </si>
  <si>
    <t>Uv-46/91</t>
  </si>
  <si>
    <t>Uv-50/91</t>
  </si>
  <si>
    <t>Uv-53/91</t>
  </si>
  <si>
    <t>Uv-54/91</t>
  </si>
  <si>
    <t>Uv-55/91</t>
  </si>
  <si>
    <t>Uv-58/91</t>
  </si>
  <si>
    <t>Uv-91/91</t>
  </si>
  <si>
    <t>Uv-33/93</t>
  </si>
  <si>
    <t>Uv-73/93</t>
  </si>
  <si>
    <t>Uv-77/93</t>
  </si>
  <si>
    <t>Uv-94/93</t>
  </si>
  <si>
    <t>Uv-86/01</t>
  </si>
  <si>
    <t>Uv-99/01</t>
  </si>
  <si>
    <t>Uv-1/02</t>
  </si>
  <si>
    <t>Uv-2/02</t>
  </si>
  <si>
    <t>Uv-3/02</t>
  </si>
  <si>
    <t>Uv-1/06</t>
  </si>
  <si>
    <t>Uv-261/89</t>
  </si>
  <si>
    <t>Uv-561(II)/89a</t>
  </si>
  <si>
    <t>Uv-561(II)/89b</t>
  </si>
  <si>
    <t>Uv-1/90</t>
  </si>
  <si>
    <t>Uv-60/93</t>
  </si>
  <si>
    <t>Uv-78/93</t>
  </si>
  <si>
    <t>Uv-108/93</t>
  </si>
  <si>
    <t>Uv-136/93</t>
  </si>
  <si>
    <t>Uv-13/01</t>
  </si>
  <si>
    <t>Uv-20/01</t>
  </si>
  <si>
    <t>Uv-21/01</t>
  </si>
  <si>
    <t>Uv-23/01</t>
  </si>
  <si>
    <t>Uv-27/01</t>
  </si>
  <si>
    <t>Uv-46/01</t>
  </si>
  <si>
    <t>Uv-62/01</t>
  </si>
  <si>
    <t>Uv-74/01</t>
  </si>
  <si>
    <t>Uv-97/01</t>
  </si>
  <si>
    <t>Uv-119/01</t>
  </si>
  <si>
    <t>Uv-35/02</t>
  </si>
  <si>
    <t>Uv-38/02</t>
  </si>
  <si>
    <t>Uv-96/02</t>
  </si>
  <si>
    <t>Uv-108/02</t>
  </si>
  <si>
    <t>Uv-122/02</t>
  </si>
  <si>
    <t>Uv-145/02</t>
  </si>
  <si>
    <t>Uv-148/02a</t>
  </si>
  <si>
    <t>Uv-148/02b</t>
  </si>
  <si>
    <t>Uv-157/02</t>
  </si>
  <si>
    <t>Uv-159/02a</t>
  </si>
  <si>
    <t>Uv-159/02b</t>
  </si>
  <si>
    <t>Uv-164/02</t>
  </si>
  <si>
    <t>Uv-192/02</t>
  </si>
  <si>
    <t>Uv-205/02</t>
  </si>
  <si>
    <t>Uv-207/02</t>
  </si>
  <si>
    <t>Uv-208/02</t>
  </si>
  <si>
    <t>Uv-214/02</t>
  </si>
  <si>
    <t>Uv-216/02</t>
  </si>
  <si>
    <t>Uv-218/02</t>
  </si>
  <si>
    <t>Uv-242/02</t>
  </si>
  <si>
    <t>Uv-247/02a</t>
  </si>
  <si>
    <t>Uv-247/02b</t>
  </si>
  <si>
    <t>Uv-253/02</t>
  </si>
  <si>
    <t>Uv-255/02</t>
  </si>
  <si>
    <t>Uv-256/02</t>
  </si>
  <si>
    <t>Uv-257/02</t>
  </si>
  <si>
    <t>Uv-261/02a</t>
  </si>
  <si>
    <t>Uv-261/02b</t>
  </si>
  <si>
    <t>Uv-262/02</t>
  </si>
  <si>
    <t>Uv-267/02a</t>
  </si>
  <si>
    <t>Uv-267/02b</t>
  </si>
  <si>
    <t>Uv-268/02</t>
  </si>
  <si>
    <t>Uv-271/02</t>
  </si>
  <si>
    <t>Uv-272/02</t>
  </si>
  <si>
    <t>Uv-274/02</t>
  </si>
  <si>
    <t>Uv-276/02</t>
  </si>
  <si>
    <t>Uv-278/02</t>
  </si>
  <si>
    <t>Uv-284/02</t>
  </si>
  <si>
    <t>Uv-1/04</t>
  </si>
  <si>
    <t>Uv-18/04</t>
  </si>
  <si>
    <t>Uv-30/04a</t>
  </si>
  <si>
    <t>Uv-30/04b</t>
  </si>
  <si>
    <t>Uv-32/04</t>
  </si>
  <si>
    <t>Uv-33/04</t>
  </si>
  <si>
    <t>Uv-3/05</t>
  </si>
  <si>
    <t>Uv-6/05</t>
  </si>
  <si>
    <t>Uv-24/05</t>
  </si>
  <si>
    <t>13-52-8</t>
  </si>
  <si>
    <t>Xenoliths from kimberlites</t>
  </si>
  <si>
    <t>Kaalvallei</t>
  </si>
  <si>
    <t>13-52-13</t>
  </si>
  <si>
    <t>13-52-14</t>
  </si>
  <si>
    <t>13-52-26</t>
  </si>
  <si>
    <t>13-52-27</t>
  </si>
  <si>
    <t>13-52-106</t>
  </si>
  <si>
    <t>13-52-109</t>
  </si>
  <si>
    <t>13-52-110</t>
  </si>
  <si>
    <t>13-53-70</t>
  </si>
  <si>
    <t>13-54-3</t>
  </si>
  <si>
    <t>13-54-8</t>
  </si>
  <si>
    <t>13-54-9</t>
  </si>
  <si>
    <t>13-54-24</t>
  </si>
  <si>
    <t>13-54-25</t>
  </si>
  <si>
    <t>13-54-26</t>
  </si>
  <si>
    <t>&lt;5</t>
  </si>
  <si>
    <t>13-54-27</t>
  </si>
  <si>
    <t>13-54-102</t>
  </si>
  <si>
    <t>13-54-103</t>
  </si>
  <si>
    <t>DC0203</t>
  </si>
  <si>
    <t>Kimberley</t>
  </si>
  <si>
    <t>DC0207</t>
  </si>
  <si>
    <t>DC0208</t>
  </si>
  <si>
    <t>&lt;0.3</t>
  </si>
  <si>
    <t>DC0209</t>
  </si>
  <si>
    <t>DC0212</t>
  </si>
  <si>
    <t>DC0213</t>
  </si>
  <si>
    <t>DC0215</t>
  </si>
  <si>
    <t>DC0318</t>
  </si>
  <si>
    <t>DC0322</t>
  </si>
  <si>
    <t>DC0333</t>
  </si>
  <si>
    <t>DC0336</t>
  </si>
  <si>
    <t>DC0338</t>
  </si>
  <si>
    <t>DC0342</t>
  </si>
  <si>
    <t>DC0343</t>
  </si>
  <si>
    <t>DC0345</t>
  </si>
  <si>
    <t>FB1301</t>
  </si>
  <si>
    <t>Premier</t>
  </si>
  <si>
    <t>FB1323</t>
  </si>
  <si>
    <t>FB1325</t>
  </si>
  <si>
    <t>FB1336</t>
  </si>
  <si>
    <t>A1-P1</t>
  </si>
  <si>
    <t>Kirkland Lake</t>
  </si>
  <si>
    <t>A1-P6</t>
  </si>
  <si>
    <t>A1-P7</t>
  </si>
  <si>
    <t>A4-P6</t>
  </si>
  <si>
    <t>B-P1</t>
  </si>
  <si>
    <t>B-P2</t>
  </si>
  <si>
    <t>C-P4</t>
  </si>
  <si>
    <t>C-P7</t>
  </si>
  <si>
    <t>C-P8</t>
  </si>
  <si>
    <t>C-P10</t>
  </si>
  <si>
    <t>C-P14</t>
  </si>
  <si>
    <t>C-P15</t>
  </si>
  <si>
    <t>C-P20</t>
  </si>
  <si>
    <t>C-P24</t>
  </si>
  <si>
    <t>C-P25</t>
  </si>
  <si>
    <t>C-P33</t>
  </si>
  <si>
    <t>AT24</t>
  </si>
  <si>
    <t>Labait</t>
  </si>
  <si>
    <t>AT49</t>
  </si>
  <si>
    <t>RP83-71</t>
  </si>
  <si>
    <t>RP87-3</t>
  </si>
  <si>
    <t>RP87-5</t>
  </si>
  <si>
    <t>RP87-9</t>
  </si>
  <si>
    <t>RP91-2</t>
  </si>
  <si>
    <t>RP91-3</t>
  </si>
  <si>
    <t>RP91-4</t>
  </si>
  <si>
    <t>RP91-9</t>
  </si>
  <si>
    <t>RP91-10</t>
  </si>
  <si>
    <t>RP91-12</t>
  </si>
  <si>
    <t>RP91-21</t>
  </si>
  <si>
    <t>RP91-22</t>
  </si>
  <si>
    <t>DS0239</t>
  </si>
  <si>
    <t>Norway</t>
  </si>
  <si>
    <t>Orogenic peridotites</t>
  </si>
  <si>
    <t>DS0278</t>
  </si>
  <si>
    <t>DS0398</t>
  </si>
  <si>
    <t>DS0412</t>
  </si>
  <si>
    <t>DS0422</t>
  </si>
  <si>
    <t>119-5</t>
  </si>
  <si>
    <t>Pohorje</t>
  </si>
  <si>
    <t>RoP01</t>
  </si>
  <si>
    <t>Ronda</t>
  </si>
  <si>
    <t>RoP02</t>
  </si>
  <si>
    <t>BI-1</t>
  </si>
  <si>
    <t>Baffin Island picrite</t>
  </si>
  <si>
    <t>Volcanic olivine (phenocrysts)</t>
  </si>
  <si>
    <t>BI-2</t>
  </si>
  <si>
    <t>BI-5</t>
  </si>
  <si>
    <t>BI-6</t>
  </si>
  <si>
    <t>BI-8</t>
  </si>
  <si>
    <t>BI-12</t>
  </si>
  <si>
    <t>BI-17</t>
  </si>
  <si>
    <t>BI-18</t>
  </si>
  <si>
    <t>BI-20</t>
  </si>
  <si>
    <t>BI-21</t>
  </si>
  <si>
    <t>BI-22</t>
  </si>
  <si>
    <t>BI-25</t>
  </si>
  <si>
    <t>DB01-1</t>
  </si>
  <si>
    <t>Victor North kimberlite</t>
  </si>
  <si>
    <t>DB01-2</t>
  </si>
  <si>
    <t>DB01-5a</t>
  </si>
  <si>
    <t>DB01-5b</t>
  </si>
  <si>
    <t>DB01-6</t>
  </si>
  <si>
    <t>DB01-7</t>
  </si>
  <si>
    <t>DB01-8</t>
  </si>
  <si>
    <t>DB01-9</t>
  </si>
  <si>
    <t>DB01-10</t>
  </si>
  <si>
    <t>DB01-11</t>
  </si>
  <si>
    <t>DB01-12</t>
  </si>
  <si>
    <t>DB01-13</t>
  </si>
  <si>
    <t>ALX-19</t>
  </si>
  <si>
    <t>ALX-20</t>
  </si>
  <si>
    <t>ALX-26</t>
  </si>
  <si>
    <t>ALX19-1</t>
  </si>
  <si>
    <t>ALX19-2</t>
  </si>
  <si>
    <t>ALX19-3</t>
  </si>
  <si>
    <t>ALX19-4</t>
  </si>
  <si>
    <t>ALX19-5</t>
  </si>
  <si>
    <t>ALX19-6</t>
  </si>
  <si>
    <t>ALX19-7</t>
  </si>
  <si>
    <t xml:space="preserve">PH-18          </t>
  </si>
  <si>
    <t xml:space="preserve">PH-19        </t>
  </si>
  <si>
    <t xml:space="preserve">PH-20      </t>
  </si>
  <si>
    <t>LSD896-437</t>
  </si>
  <si>
    <t>LSD896-540.6-1</t>
  </si>
  <si>
    <t>LSD896-540.6-2</t>
  </si>
  <si>
    <t>LSD896-540.6-3</t>
  </si>
  <si>
    <t>LSD896-540.6-4</t>
  </si>
  <si>
    <t>LSD896-540.6-5</t>
  </si>
  <si>
    <t>LSD896-540.6-6</t>
  </si>
  <si>
    <t>LSD896-621.6-1</t>
  </si>
  <si>
    <t>LSD896-621.6-2</t>
  </si>
  <si>
    <t>LSD896-621.6-3</t>
  </si>
  <si>
    <t>LSD896-621.6-4</t>
  </si>
  <si>
    <t>LSD896-621.6-5</t>
  </si>
  <si>
    <t>LSD896-630.4-1</t>
  </si>
  <si>
    <t>LSD896-630.4-2</t>
  </si>
  <si>
    <t>LSD896-630.4-3</t>
  </si>
  <si>
    <t>LSD896-630.4-4</t>
  </si>
  <si>
    <t>LSD896-630.4-5</t>
  </si>
  <si>
    <t>LSD896-630.4-6</t>
  </si>
  <si>
    <t>LWDD-794-536.6-1</t>
  </si>
  <si>
    <t>LWDD-794-536.6-2</t>
  </si>
  <si>
    <t>LWDD-794-536.6-3</t>
  </si>
  <si>
    <t>LWDD-794-536.6-4</t>
  </si>
  <si>
    <t>LWDD-794-545.6-1</t>
  </si>
  <si>
    <t>LWDD-794-545.6-2</t>
  </si>
  <si>
    <t>LWDD-794-545.6-3</t>
  </si>
  <si>
    <t>LWDD-794-545.6-4</t>
  </si>
  <si>
    <t>LWDD-794-549.3-1</t>
  </si>
  <si>
    <t>LWDD-794-549.3-2</t>
  </si>
  <si>
    <t>LWDD-794-549.3-3</t>
  </si>
  <si>
    <t>LWDD-794-549.3-4</t>
  </si>
  <si>
    <t>LWDD-794-549.3-5</t>
  </si>
  <si>
    <t>MKT528-227.9-1</t>
  </si>
  <si>
    <t>MKT528-227.9-2</t>
  </si>
  <si>
    <t>MKT528-227.9-3</t>
  </si>
  <si>
    <t>MKT528-227.9-4</t>
  </si>
  <si>
    <t>MKT528-227.9-5</t>
  </si>
  <si>
    <t>MKT528-325.4-1</t>
  </si>
  <si>
    <t>MKT528-325.4-2</t>
  </si>
  <si>
    <t>MKT528-325.4-3</t>
  </si>
  <si>
    <t>MKT528-325.4-4</t>
  </si>
  <si>
    <t>MKT528-325.4-5</t>
  </si>
  <si>
    <t>MKT528-325.4-6</t>
  </si>
  <si>
    <t>MKT528-352.2-1</t>
  </si>
  <si>
    <t>MKT528-352.2-2</t>
  </si>
  <si>
    <t>MKT528-352.2-3</t>
  </si>
  <si>
    <t>MKT528-352.2-4</t>
  </si>
  <si>
    <t>MKT528-352.2-5</t>
  </si>
  <si>
    <t>MKT528-352.2-6</t>
  </si>
  <si>
    <t>MKT-528-361.2-1</t>
  </si>
  <si>
    <t>MKT-528-361.2-2</t>
  </si>
  <si>
    <t>MKT-528-361.2-3</t>
  </si>
  <si>
    <t>MKT-528-361.2-4</t>
  </si>
  <si>
    <t>MKT-528-361.2-5</t>
  </si>
  <si>
    <t>MKT528-361.8-1</t>
  </si>
  <si>
    <t>MKT528-361.8-2</t>
  </si>
  <si>
    <t>MKT528-361.8-3</t>
  </si>
  <si>
    <t>MKT528-361.8-4</t>
  </si>
  <si>
    <t>MKT528-361.8-5</t>
  </si>
  <si>
    <t>MKT528-375.9-1</t>
  </si>
  <si>
    <t>MKT528-375.9-2</t>
  </si>
  <si>
    <t>MKT528-375.9-3</t>
  </si>
  <si>
    <t>MKT528-375.9-4</t>
  </si>
  <si>
    <t>MKT528-375.9-5</t>
  </si>
  <si>
    <t>MKT528-375.9-6</t>
  </si>
  <si>
    <t>MKT528-392.1-1</t>
  </si>
  <si>
    <t>MKT528-392.1-2</t>
  </si>
  <si>
    <t>MKT528-392.1-3</t>
  </si>
  <si>
    <t>MKT528-392.1-4</t>
  </si>
  <si>
    <t>MKT528-392.1-5</t>
  </si>
  <si>
    <t>MKT528-392.1-6</t>
  </si>
  <si>
    <t>MW2303.3-1</t>
  </si>
  <si>
    <t>MW2303.3-2</t>
  </si>
  <si>
    <t>MW2303.3-3</t>
  </si>
  <si>
    <t>MW2303.3-4</t>
  </si>
  <si>
    <t>MW2303.3-5</t>
  </si>
  <si>
    <t>MW2303.3-6</t>
  </si>
  <si>
    <t>MW2303.3-7</t>
  </si>
  <si>
    <t>MW2303.3-8</t>
  </si>
  <si>
    <t>MW2303.8-1</t>
  </si>
  <si>
    <t>MW2303.8-2</t>
  </si>
  <si>
    <t>MW2303.8-3</t>
  </si>
  <si>
    <t>MW2303.8-4</t>
  </si>
  <si>
    <t>MW2303.8-5</t>
  </si>
  <si>
    <t>MW2303.8-6</t>
  </si>
  <si>
    <t>LMCD009-207.6-1</t>
  </si>
  <si>
    <t>LMCD009-207.6-2</t>
  </si>
  <si>
    <t>LMCD009-207.6-3</t>
  </si>
  <si>
    <t>LMCD009-207.6-4</t>
  </si>
  <si>
    <t>LMCD009-207.6-5</t>
  </si>
  <si>
    <t>TN01</t>
  </si>
  <si>
    <t>ZV77</t>
  </si>
  <si>
    <t>ZV10</t>
  </si>
  <si>
    <t>TN22-1</t>
  </si>
  <si>
    <t>TN22-2</t>
  </si>
  <si>
    <t>TN22-3</t>
  </si>
  <si>
    <t>TN22-4</t>
  </si>
  <si>
    <t>TN22-5</t>
  </si>
  <si>
    <t>12105/1</t>
  </si>
  <si>
    <t>Weltevreden</t>
  </si>
  <si>
    <t>Barberton</t>
  </si>
  <si>
    <t xml:space="preserve"> WN-18</t>
  </si>
  <si>
    <t>Barberton-South Africa</t>
  </si>
  <si>
    <t xml:space="preserve">BV-03_1a </t>
  </si>
  <si>
    <t xml:space="preserve">BV-03_2a </t>
  </si>
  <si>
    <t xml:space="preserve">BV-03_3a </t>
  </si>
  <si>
    <t xml:space="preserve">BV-03_3b </t>
  </si>
  <si>
    <t xml:space="preserve">BV-03_5a </t>
  </si>
  <si>
    <t xml:space="preserve">BV-03_5b </t>
  </si>
  <si>
    <t xml:space="preserve">BV-03_6a </t>
  </si>
  <si>
    <t xml:space="preserve">BV-03_6b </t>
  </si>
  <si>
    <t xml:space="preserve">BV-03_7a </t>
  </si>
  <si>
    <t xml:space="preserve">BV-03_7b </t>
  </si>
  <si>
    <t xml:space="preserve">BV-03_8a </t>
  </si>
  <si>
    <t xml:space="preserve">BV-03_8b </t>
  </si>
  <si>
    <t xml:space="preserve">BV-03_9a </t>
  </si>
  <si>
    <t xml:space="preserve">BV-03_9b </t>
  </si>
  <si>
    <t xml:space="preserve">BV-03_10a </t>
  </si>
  <si>
    <t xml:space="preserve">BV-03_10b </t>
  </si>
  <si>
    <t xml:space="preserve">BV-10_1a </t>
  </si>
  <si>
    <t xml:space="preserve">BV-10_1b </t>
  </si>
  <si>
    <t xml:space="preserve">BV-10_2a </t>
  </si>
  <si>
    <t xml:space="preserve">BV-10_2b </t>
  </si>
  <si>
    <t xml:space="preserve">BV-10_3a </t>
  </si>
  <si>
    <t xml:space="preserve">BV-10_3b </t>
  </si>
  <si>
    <t xml:space="preserve">BV-10_4a </t>
  </si>
  <si>
    <t xml:space="preserve">BV-10_4b </t>
  </si>
  <si>
    <t xml:space="preserve">BV-10_6b </t>
  </si>
  <si>
    <t xml:space="preserve">BV-10_7b </t>
  </si>
  <si>
    <t xml:space="preserve">BV-10_10a </t>
  </si>
  <si>
    <t xml:space="preserve">BV-13_1a </t>
  </si>
  <si>
    <t xml:space="preserve">BV-13_1b </t>
  </si>
  <si>
    <t xml:space="preserve">BV-13_2a </t>
  </si>
  <si>
    <t xml:space="preserve">BV-13_2b </t>
  </si>
  <si>
    <t xml:space="preserve">BV-13_3a </t>
  </si>
  <si>
    <t xml:space="preserve">BV-13_3b </t>
  </si>
  <si>
    <t xml:space="preserve">BV-13_4a </t>
  </si>
  <si>
    <t xml:space="preserve">BV-13_4b </t>
  </si>
  <si>
    <t xml:space="preserve">BV-13_5a </t>
  </si>
  <si>
    <t xml:space="preserve">BV-13_5b </t>
  </si>
  <si>
    <t xml:space="preserve">BV-13_6a </t>
  </si>
  <si>
    <t xml:space="preserve">BV-13_6b </t>
  </si>
  <si>
    <t xml:space="preserve">BV-13_7a </t>
  </si>
  <si>
    <t xml:space="preserve">BV-13_7b </t>
  </si>
  <si>
    <t xml:space="preserve">BV-13_8a </t>
  </si>
  <si>
    <t xml:space="preserve">BV-13_8b </t>
  </si>
  <si>
    <t xml:space="preserve">BV-13_9a </t>
  </si>
  <si>
    <t xml:space="preserve">BV-13_10a </t>
  </si>
  <si>
    <t xml:space="preserve">BV-13_10b </t>
  </si>
  <si>
    <t xml:space="preserve">BV-15_1a </t>
  </si>
  <si>
    <t xml:space="preserve">BV-15_1b </t>
  </si>
  <si>
    <t xml:space="preserve">BV-15_2a </t>
  </si>
  <si>
    <t xml:space="preserve">BV-15_2b </t>
  </si>
  <si>
    <t xml:space="preserve">BV-15_3b </t>
  </si>
  <si>
    <t xml:space="preserve">BV-15_4b </t>
  </si>
  <si>
    <t xml:space="preserve">BV-15_5a </t>
  </si>
  <si>
    <t xml:space="preserve">BV-15_5b </t>
  </si>
  <si>
    <t xml:space="preserve">BV-15_6a </t>
  </si>
  <si>
    <t xml:space="preserve">BV-15_7a </t>
  </si>
  <si>
    <t xml:space="preserve">BV-15_7b </t>
  </si>
  <si>
    <t xml:space="preserve">BV-15_8a </t>
  </si>
  <si>
    <t xml:space="preserve">BV-15_9a </t>
  </si>
  <si>
    <t xml:space="preserve">BV-15_9b </t>
  </si>
  <si>
    <t xml:space="preserve">BV-15_10a </t>
  </si>
  <si>
    <t xml:space="preserve">BV-15_10b </t>
  </si>
  <si>
    <t xml:space="preserve">BV-16_1a </t>
  </si>
  <si>
    <t xml:space="preserve">BV-16_1b </t>
  </si>
  <si>
    <t xml:space="preserve">BV-16_2b </t>
  </si>
  <si>
    <t xml:space="preserve">BV-16_4a </t>
  </si>
  <si>
    <t xml:space="preserve">BV-16_4b </t>
  </si>
  <si>
    <t xml:space="preserve">BV-16_5a </t>
  </si>
  <si>
    <t xml:space="preserve">BV-16_5b </t>
  </si>
  <si>
    <t xml:space="preserve">BV-16_6a </t>
  </si>
  <si>
    <t xml:space="preserve">BV-16_6b </t>
  </si>
  <si>
    <t>BV03-1</t>
  </si>
  <si>
    <t>BV03-2</t>
  </si>
  <si>
    <t>BV03-3</t>
  </si>
  <si>
    <t>BV03-4</t>
  </si>
  <si>
    <t>BV03-5</t>
  </si>
  <si>
    <t>BV03-6</t>
  </si>
  <si>
    <t>BV03-7</t>
  </si>
  <si>
    <t>BV03-8</t>
  </si>
  <si>
    <t>BV10-1</t>
  </si>
  <si>
    <t>BV10-2</t>
  </si>
  <si>
    <t>BV10-3</t>
  </si>
  <si>
    <t>BV10-4</t>
  </si>
  <si>
    <t>BV10-5</t>
  </si>
  <si>
    <t>BV10-6</t>
  </si>
  <si>
    <t>BV10-7</t>
  </si>
  <si>
    <t>BV10-8</t>
  </si>
  <si>
    <t>BV10-9</t>
  </si>
  <si>
    <t>BV13-1</t>
  </si>
  <si>
    <t>BV13-2</t>
  </si>
  <si>
    <t>BV13-3</t>
  </si>
  <si>
    <t>BV13-4</t>
  </si>
  <si>
    <t>BV13-5</t>
  </si>
  <si>
    <t>BV13-6</t>
  </si>
  <si>
    <t>BV15-1</t>
  </si>
  <si>
    <t>BV15-2</t>
  </si>
  <si>
    <t>BV15-3</t>
  </si>
  <si>
    <t>BV15-4</t>
  </si>
  <si>
    <t>BV15-5</t>
  </si>
  <si>
    <t>BV15-6</t>
  </si>
  <si>
    <t>BV16-1</t>
  </si>
  <si>
    <t>BV16-2</t>
  </si>
  <si>
    <t>BV16-3</t>
  </si>
  <si>
    <t>BV16-4</t>
  </si>
  <si>
    <t>BV16-5</t>
  </si>
  <si>
    <t>BV16-6</t>
  </si>
  <si>
    <t>BV16-7</t>
  </si>
  <si>
    <t>BV16-8</t>
  </si>
  <si>
    <t>BV16-9</t>
  </si>
  <si>
    <t>BV16-10</t>
  </si>
  <si>
    <t>BV01</t>
  </si>
  <si>
    <t>BV03</t>
  </si>
  <si>
    <t>BV10</t>
  </si>
  <si>
    <t>BV13</t>
  </si>
  <si>
    <t>BV15</t>
  </si>
  <si>
    <t>BV16</t>
  </si>
  <si>
    <t xml:space="preserve">501-1_1a </t>
  </si>
  <si>
    <t xml:space="preserve">501-1_2a </t>
  </si>
  <si>
    <t xml:space="preserve">501-1_2b </t>
  </si>
  <si>
    <t xml:space="preserve">501-1_1b </t>
  </si>
  <si>
    <t xml:space="preserve">501-1_3a </t>
  </si>
  <si>
    <t xml:space="preserve">501-1_3b </t>
  </si>
  <si>
    <t xml:space="preserve">501-1_4a </t>
  </si>
  <si>
    <t xml:space="preserve">501-1_5b </t>
  </si>
  <si>
    <t xml:space="preserve">501-1_6a </t>
  </si>
  <si>
    <t xml:space="preserve">501-1_6b </t>
  </si>
  <si>
    <t xml:space="preserve">501-1_7a </t>
  </si>
  <si>
    <t xml:space="preserve">501-1_7b </t>
  </si>
  <si>
    <t xml:space="preserve">501-1_8a </t>
  </si>
  <si>
    <t xml:space="preserve">501-1_8b </t>
  </si>
  <si>
    <t xml:space="preserve">501-1_9a </t>
  </si>
  <si>
    <t xml:space="preserve">501-1_9b </t>
  </si>
  <si>
    <t xml:space="preserve">501-1_10a </t>
  </si>
  <si>
    <t xml:space="preserve">501-1_10b </t>
  </si>
  <si>
    <t xml:space="preserve">501-8_1a </t>
  </si>
  <si>
    <t xml:space="preserve">501-8_1b </t>
  </si>
  <si>
    <t xml:space="preserve">501-8_3a </t>
  </si>
  <si>
    <t xml:space="preserve">501-8_3b </t>
  </si>
  <si>
    <t xml:space="preserve">501-8_4a </t>
  </si>
  <si>
    <t xml:space="preserve">501-8_4b </t>
  </si>
  <si>
    <t xml:space="preserve">501-8_5a </t>
  </si>
  <si>
    <t xml:space="preserve">501-8_5b </t>
  </si>
  <si>
    <t xml:space="preserve">501-8_6a </t>
  </si>
  <si>
    <t xml:space="preserve">501-8_6b </t>
  </si>
  <si>
    <t xml:space="preserve">501-8_7a </t>
  </si>
  <si>
    <t xml:space="preserve">501-8_7b </t>
  </si>
  <si>
    <t xml:space="preserve">501-8_8a </t>
  </si>
  <si>
    <t xml:space="preserve">501-8_8b </t>
  </si>
  <si>
    <t xml:space="preserve">501-8_9a </t>
  </si>
  <si>
    <t xml:space="preserve">501-8_9b </t>
  </si>
  <si>
    <t xml:space="preserve">501-8_10a </t>
  </si>
  <si>
    <t xml:space="preserve">501-8_11a </t>
  </si>
  <si>
    <t xml:space="preserve">501-8_11b </t>
  </si>
  <si>
    <t xml:space="preserve">12-6_1a </t>
  </si>
  <si>
    <t xml:space="preserve">12-6_1b </t>
  </si>
  <si>
    <t xml:space="preserve">12-6_2a </t>
  </si>
  <si>
    <t xml:space="preserve">12-6_2b </t>
  </si>
  <si>
    <t xml:space="preserve">12-6_3a </t>
  </si>
  <si>
    <t xml:space="preserve">12-6_3b </t>
  </si>
  <si>
    <t xml:space="preserve">12-6_4a </t>
  </si>
  <si>
    <t xml:space="preserve">12-6_4b </t>
  </si>
  <si>
    <t xml:space="preserve">12-6_5a </t>
  </si>
  <si>
    <t xml:space="preserve">12-6_5b </t>
  </si>
  <si>
    <t xml:space="preserve">12-6_6a </t>
  </si>
  <si>
    <t xml:space="preserve">12-6_6b </t>
  </si>
  <si>
    <t xml:space="preserve">12-6_7a </t>
  </si>
  <si>
    <t xml:space="preserve">12-6_7b </t>
  </si>
  <si>
    <t xml:space="preserve">12-6_8a </t>
  </si>
  <si>
    <t xml:space="preserve">12-6_8b </t>
  </si>
  <si>
    <t xml:space="preserve">12-6_9a </t>
  </si>
  <si>
    <t xml:space="preserve">12-6_9b </t>
  </si>
  <si>
    <t xml:space="preserve">12-6_11a </t>
  </si>
  <si>
    <t xml:space="preserve">12-6_11b </t>
  </si>
  <si>
    <t xml:space="preserve">12-6_12a </t>
  </si>
  <si>
    <t xml:space="preserve">12-6_12b </t>
  </si>
  <si>
    <t xml:space="preserve">12-6_13a </t>
  </si>
  <si>
    <t xml:space="preserve">12-6_13b </t>
  </si>
  <si>
    <t xml:space="preserve">12-8_1a </t>
  </si>
  <si>
    <t xml:space="preserve">12-8_1b </t>
  </si>
  <si>
    <t xml:space="preserve">12-8_2a </t>
  </si>
  <si>
    <t xml:space="preserve">12-8_2b </t>
  </si>
  <si>
    <t xml:space="preserve">12-8_3a </t>
  </si>
  <si>
    <t xml:space="preserve">12-8_3b </t>
  </si>
  <si>
    <t xml:space="preserve">12-8_4a </t>
  </si>
  <si>
    <t xml:space="preserve">12-8_4b </t>
  </si>
  <si>
    <t xml:space="preserve">12-8_5a </t>
  </si>
  <si>
    <t xml:space="preserve">12-8_5b </t>
  </si>
  <si>
    <t xml:space="preserve">12-8_6a </t>
  </si>
  <si>
    <t xml:space="preserve">12-8_6b </t>
  </si>
  <si>
    <t xml:space="preserve">12-8_7a </t>
  </si>
  <si>
    <t xml:space="preserve">12-8_7b </t>
  </si>
  <si>
    <t xml:space="preserve">12-8_8a </t>
  </si>
  <si>
    <t xml:space="preserve">12-8_8b </t>
  </si>
  <si>
    <t xml:space="preserve">12-8_9a </t>
  </si>
  <si>
    <t xml:space="preserve">12-8_9b </t>
  </si>
  <si>
    <t xml:space="preserve">12-8_10b </t>
  </si>
  <si>
    <t xml:space="preserve">12-8_11a </t>
  </si>
  <si>
    <t xml:space="preserve">12-8_11b </t>
  </si>
  <si>
    <t xml:space="preserve">12-8_12a </t>
  </si>
  <si>
    <t xml:space="preserve">12-8_12b </t>
  </si>
  <si>
    <t xml:space="preserve">12-8_13a </t>
  </si>
  <si>
    <t xml:space="preserve">12-8_13b </t>
  </si>
  <si>
    <t xml:space="preserve">12-8_14a </t>
  </si>
  <si>
    <t xml:space="preserve">12-8_14b </t>
  </si>
  <si>
    <t>WV 501-1A-1</t>
  </si>
  <si>
    <t>WV 501-1A-2</t>
  </si>
  <si>
    <t>WV 501-1A-3</t>
  </si>
  <si>
    <t>WV 501-1A-4</t>
  </si>
  <si>
    <t>WV 501-1A-5</t>
  </si>
  <si>
    <t>WV 501-1A-6</t>
  </si>
  <si>
    <t>WV 501-1A-7</t>
  </si>
  <si>
    <t>WV 501-1A-8</t>
  </si>
  <si>
    <t>WV 501-1A-9</t>
  </si>
  <si>
    <t>WV 501-1A-10</t>
  </si>
  <si>
    <t>WV 501-1A-11</t>
  </si>
  <si>
    <t>WV 501-8B-1</t>
  </si>
  <si>
    <t>WV 501-8B-2</t>
  </si>
  <si>
    <t>WV 501-8B-3</t>
  </si>
  <si>
    <t>WV 501-8B-4</t>
  </si>
  <si>
    <t>WV 501-8B-5</t>
  </si>
  <si>
    <t>WV 501-8B-6</t>
  </si>
  <si>
    <t>WV 501-8B-7</t>
  </si>
  <si>
    <t>WV 501-8B-8</t>
  </si>
  <si>
    <t>WV 501-8B-9</t>
  </si>
  <si>
    <t>MC 4-3</t>
  </si>
  <si>
    <t>MC 4-4</t>
  </si>
  <si>
    <t>MC 6-3</t>
  </si>
  <si>
    <t>MC 6-4</t>
  </si>
  <si>
    <t>SA 700-4</t>
  </si>
  <si>
    <t>501-1</t>
  </si>
  <si>
    <t>501-8</t>
  </si>
  <si>
    <t>564-2</t>
  </si>
  <si>
    <t>564-3</t>
  </si>
  <si>
    <t xml:space="preserve">MC4-3-02 </t>
  </si>
  <si>
    <t xml:space="preserve">MC4-3-03 </t>
  </si>
  <si>
    <t xml:space="preserve">MC4-3-05 </t>
  </si>
  <si>
    <t xml:space="preserve">MC4-3-06 </t>
  </si>
  <si>
    <t xml:space="preserve">MC4-3-08 </t>
  </si>
  <si>
    <t xml:space="preserve">MC4-3-09 </t>
  </si>
  <si>
    <t xml:space="preserve">MC4-3-11 </t>
  </si>
  <si>
    <t xml:space="preserve">MC4-3-13 </t>
  </si>
  <si>
    <t xml:space="preserve">MC4-3-23 </t>
  </si>
  <si>
    <t xml:space="preserve">MC4-3-25 </t>
  </si>
  <si>
    <t xml:space="preserve">MC4-3-27 </t>
  </si>
  <si>
    <t xml:space="preserve">MC4-3-28 </t>
  </si>
  <si>
    <t xml:space="preserve">MC4-3-29 </t>
  </si>
  <si>
    <t xml:space="preserve">MC4-3-31 </t>
  </si>
  <si>
    <t xml:space="preserve">MC4-3-32 </t>
  </si>
  <si>
    <t xml:space="preserve">MC4-3-0 Line 001 </t>
  </si>
  <si>
    <t xml:space="preserve">MC4-3-0 Line 002 </t>
  </si>
  <si>
    <t xml:space="preserve">MC4-3-0 Line 003 </t>
  </si>
  <si>
    <t xml:space="preserve">MC4-3-0 Line 004 </t>
  </si>
  <si>
    <t xml:space="preserve">MC4-3-26 </t>
  </si>
  <si>
    <t xml:space="preserve">MC4-3-30 </t>
  </si>
  <si>
    <t xml:space="preserve">MC4-3-01 </t>
  </si>
  <si>
    <t xml:space="preserve">MC4-3-04 </t>
  </si>
  <si>
    <t xml:space="preserve">MC4-3-07 </t>
  </si>
  <si>
    <t xml:space="preserve">MC4-3-10 </t>
  </si>
  <si>
    <t xml:space="preserve">MC4-3-12 </t>
  </si>
  <si>
    <t xml:space="preserve">MC4-3-14 </t>
  </si>
  <si>
    <t xml:space="preserve">MC4-3-15 </t>
  </si>
  <si>
    <t xml:space="preserve">MC4-3-16 </t>
  </si>
  <si>
    <t xml:space="preserve">MC4-3-17 </t>
  </si>
  <si>
    <t xml:space="preserve">MC4-3-18 </t>
  </si>
  <si>
    <t xml:space="preserve">MC4-3-19 </t>
  </si>
  <si>
    <t xml:space="preserve">MC4-3-20 </t>
  </si>
  <si>
    <t xml:space="preserve">MC4-3-21 </t>
  </si>
  <si>
    <t xml:space="preserve">MC4-3-22 </t>
  </si>
  <si>
    <t xml:space="preserve">MC4-3-24 </t>
  </si>
  <si>
    <t xml:space="preserve">MC4-4-05 </t>
  </si>
  <si>
    <t>MC4-3-LA2</t>
  </si>
  <si>
    <t xml:space="preserve">MC4-4-08 </t>
  </si>
  <si>
    <t xml:space="preserve">MC4-4-10 </t>
  </si>
  <si>
    <t xml:space="preserve">MC4-4-11 </t>
  </si>
  <si>
    <t xml:space="preserve">MC4-4-12 </t>
  </si>
  <si>
    <t xml:space="preserve">MC4-4-13 </t>
  </si>
  <si>
    <t>MC4-3-LA3</t>
  </si>
  <si>
    <t xml:space="preserve">MC4-4-15 </t>
  </si>
  <si>
    <t>MC4-3-LA4</t>
  </si>
  <si>
    <t xml:space="preserve">MC4-4-17 </t>
  </si>
  <si>
    <t>MC4-4-LA</t>
  </si>
  <si>
    <t xml:space="preserve">MC4-4-18 </t>
  </si>
  <si>
    <t xml:space="preserve">MC4-4-21 </t>
  </si>
  <si>
    <t xml:space="preserve">MC4-4-20 </t>
  </si>
  <si>
    <t xml:space="preserve">MC4-4-22 </t>
  </si>
  <si>
    <t xml:space="preserve">MC4-4-25 </t>
  </si>
  <si>
    <t xml:space="preserve">MC4-4-24 </t>
  </si>
  <si>
    <t xml:space="preserve">MC4-4-27 </t>
  </si>
  <si>
    <t xml:space="preserve">MC4-4-28 </t>
  </si>
  <si>
    <t xml:space="preserve">MC4-4-29 </t>
  </si>
  <si>
    <t xml:space="preserve">MC4-4-23 </t>
  </si>
  <si>
    <t xml:space="preserve">MC4-4-26 </t>
  </si>
  <si>
    <t xml:space="preserve">MC4-4-01 </t>
  </si>
  <si>
    <t xml:space="preserve">MC4-4-02 </t>
  </si>
  <si>
    <t xml:space="preserve">MC4-4-03 </t>
  </si>
  <si>
    <t xml:space="preserve">MC4-4-04 </t>
  </si>
  <si>
    <t xml:space="preserve">MC4-4-06 </t>
  </si>
  <si>
    <t xml:space="preserve">MC4-4-07 </t>
  </si>
  <si>
    <t xml:space="preserve">MC4-4-09 </t>
  </si>
  <si>
    <t xml:space="preserve">MC4-4-14 </t>
  </si>
  <si>
    <t xml:space="preserve">MC4-4-16 </t>
  </si>
  <si>
    <t xml:space="preserve">MC4-4-19 </t>
  </si>
  <si>
    <t xml:space="preserve">SA564-3-01 </t>
  </si>
  <si>
    <t xml:space="preserve">SA564-3-04 </t>
  </si>
  <si>
    <t xml:space="preserve">SA564-3-08 </t>
  </si>
  <si>
    <t xml:space="preserve">SA564-3-11 </t>
  </si>
  <si>
    <t xml:space="preserve">SA564-3-12 </t>
  </si>
  <si>
    <t xml:space="preserve">SA564-3-17 </t>
  </si>
  <si>
    <t xml:space="preserve">SA564-3-22 </t>
  </si>
  <si>
    <t xml:space="preserve">SA564-3-21 </t>
  </si>
  <si>
    <t xml:space="preserve">SA564-3-23 </t>
  </si>
  <si>
    <t xml:space="preserve">SA564-3-26 </t>
  </si>
  <si>
    <t xml:space="preserve">SA564-3-28 </t>
  </si>
  <si>
    <t xml:space="preserve">SA564-3-29 </t>
  </si>
  <si>
    <t xml:space="preserve">SA564-3-31 </t>
  </si>
  <si>
    <t xml:space="preserve">SA564-3-18 </t>
  </si>
  <si>
    <t xml:space="preserve">SA564-3-19 </t>
  </si>
  <si>
    <t xml:space="preserve">SA564-3-20 </t>
  </si>
  <si>
    <t xml:space="preserve">SA564-3-24 </t>
  </si>
  <si>
    <t xml:space="preserve">SA564-3-25 </t>
  </si>
  <si>
    <t xml:space="preserve">SA564-3-27 </t>
  </si>
  <si>
    <t xml:space="preserve">SA564-3-30 </t>
  </si>
  <si>
    <t xml:space="preserve">SA564-3-02 </t>
  </si>
  <si>
    <t xml:space="preserve">SA564-3-03 </t>
  </si>
  <si>
    <t xml:space="preserve">SA564-3-05 </t>
  </si>
  <si>
    <t xml:space="preserve">SA564-3-06 </t>
  </si>
  <si>
    <t xml:space="preserve">SA564-3-07 </t>
  </si>
  <si>
    <t xml:space="preserve">SA564-3-09 </t>
  </si>
  <si>
    <t xml:space="preserve">SA564-3-10 </t>
  </si>
  <si>
    <t xml:space="preserve">SA564-3-13 </t>
  </si>
  <si>
    <t xml:space="preserve">SA564-3-14 </t>
  </si>
  <si>
    <t xml:space="preserve">SA564-3-15 </t>
  </si>
  <si>
    <t xml:space="preserve">SA564-3-16 </t>
  </si>
  <si>
    <t xml:space="preserve">SA902-2-1 </t>
  </si>
  <si>
    <t xml:space="preserve">SA902-2-8 </t>
  </si>
  <si>
    <t xml:space="preserve">SA902-2-7 </t>
  </si>
  <si>
    <t xml:space="preserve">SA902-2-11 </t>
  </si>
  <si>
    <t xml:space="preserve">SA902-2-13 </t>
  </si>
  <si>
    <t xml:space="preserve">SA902-2-14 </t>
  </si>
  <si>
    <t xml:space="preserve">SA902-2-15 </t>
  </si>
  <si>
    <t xml:space="preserve">SA902-2-18 </t>
  </si>
  <si>
    <t xml:space="preserve">SA902-2-20 </t>
  </si>
  <si>
    <t xml:space="preserve">SA902-2-28 </t>
  </si>
  <si>
    <t xml:space="preserve">SA902-2-29 </t>
  </si>
  <si>
    <t xml:space="preserve">SA902-2-31 </t>
  </si>
  <si>
    <t xml:space="preserve">SA902-2-2 </t>
  </si>
  <si>
    <t xml:space="preserve">SA902-2-3 </t>
  </si>
  <si>
    <t xml:space="preserve">SA902-2-4 </t>
  </si>
  <si>
    <t xml:space="preserve">SA902-2-5 </t>
  </si>
  <si>
    <t xml:space="preserve">SA902-2-6 </t>
  </si>
  <si>
    <t xml:space="preserve">SA902-2-9 </t>
  </si>
  <si>
    <t xml:space="preserve">SA902-2-10 </t>
  </si>
  <si>
    <t xml:space="preserve">SA902-2-12 </t>
  </si>
  <si>
    <t xml:space="preserve">SA902-2-16 </t>
  </si>
  <si>
    <t xml:space="preserve">SA902-2-17 </t>
  </si>
  <si>
    <t xml:space="preserve">SA902-2-19 </t>
  </si>
  <si>
    <t xml:space="preserve">SA902-2-21 </t>
  </si>
  <si>
    <t xml:space="preserve">SA902-2-22 </t>
  </si>
  <si>
    <t xml:space="preserve">SA902-2-23 </t>
  </si>
  <si>
    <t xml:space="preserve">SA902-2-24 </t>
  </si>
  <si>
    <t xml:space="preserve">SA902-2-25 </t>
  </si>
  <si>
    <t xml:space="preserve">SA902-2-26 </t>
  </si>
  <si>
    <t xml:space="preserve">SA902-2-27 </t>
  </si>
  <si>
    <t xml:space="preserve">SA902-2-30 </t>
  </si>
  <si>
    <t xml:space="preserve">SA902-2-32 </t>
  </si>
  <si>
    <t xml:space="preserve">SA957-1-03 </t>
  </si>
  <si>
    <t xml:space="preserve">SA957-1-08 </t>
  </si>
  <si>
    <t xml:space="preserve">SA957-1-12 </t>
  </si>
  <si>
    <t xml:space="preserve">SA957-1-13 </t>
  </si>
  <si>
    <t xml:space="preserve">SA957-1-14 </t>
  </si>
  <si>
    <t xml:space="preserve">SA957-1-15 </t>
  </si>
  <si>
    <t xml:space="preserve">SA957-1-19 </t>
  </si>
  <si>
    <t xml:space="preserve">SA957-1-21 </t>
  </si>
  <si>
    <t>SA957-1-22</t>
  </si>
  <si>
    <t>SA957-1-23</t>
  </si>
  <si>
    <t>SA957-1-23-1</t>
  </si>
  <si>
    <t>SA957-1-24</t>
  </si>
  <si>
    <t>SA957-1-25</t>
  </si>
  <si>
    <t>SA957-1-26</t>
  </si>
  <si>
    <t>SA957-1-27</t>
  </si>
  <si>
    <t>SA957-1-28</t>
  </si>
  <si>
    <t>SA957-1-LA6</t>
  </si>
  <si>
    <t xml:space="preserve">SA957-1-01 </t>
  </si>
  <si>
    <t xml:space="preserve">SA957-1-02 </t>
  </si>
  <si>
    <t xml:space="preserve">SA957-1-04 </t>
  </si>
  <si>
    <t xml:space="preserve">SA957-1-05 </t>
  </si>
  <si>
    <t xml:space="preserve">SA957-1-06 </t>
  </si>
  <si>
    <t xml:space="preserve">SA957-1-07 </t>
  </si>
  <si>
    <t xml:space="preserve">SA957-1-09 </t>
  </si>
  <si>
    <t xml:space="preserve">SA957-1-10 </t>
  </si>
  <si>
    <t xml:space="preserve">SA957-1-11 </t>
  </si>
  <si>
    <t xml:space="preserve">SA957-1-16 </t>
  </si>
  <si>
    <t xml:space="preserve">SA957-1-17 </t>
  </si>
  <si>
    <t xml:space="preserve">SA957-1-18 </t>
  </si>
  <si>
    <t xml:space="preserve">SA957-1-20 </t>
  </si>
  <si>
    <t xml:space="preserve">SA719-1-1 </t>
  </si>
  <si>
    <t xml:space="preserve">SA719-1-2 </t>
  </si>
  <si>
    <t xml:space="preserve">SA719-1-3 </t>
  </si>
  <si>
    <t>SA719-1-LA</t>
  </si>
  <si>
    <t xml:space="preserve">SA719-1-6 </t>
  </si>
  <si>
    <t xml:space="preserve">SA719-1-8 </t>
  </si>
  <si>
    <t xml:space="preserve">SA719-1-9 </t>
  </si>
  <si>
    <t xml:space="preserve">SA719-1-10 </t>
  </si>
  <si>
    <t xml:space="preserve">SA719-1-11 </t>
  </si>
  <si>
    <t xml:space="preserve">SA719-1-13 </t>
  </si>
  <si>
    <t xml:space="preserve">SA719-1-14 </t>
  </si>
  <si>
    <t xml:space="preserve">SA719-1-4 </t>
  </si>
  <si>
    <t xml:space="preserve">SA719-1-5 </t>
  </si>
  <si>
    <t xml:space="preserve">SA719-1-7 </t>
  </si>
  <si>
    <t xml:space="preserve">SA719-1-12 </t>
  </si>
  <si>
    <t xml:space="preserve">SA719-1-15 </t>
  </si>
  <si>
    <t xml:space="preserve">SA719-1-16 </t>
  </si>
  <si>
    <t xml:space="preserve">SA719-1-17 </t>
  </si>
  <si>
    <t xml:space="preserve">SA719-1-18 </t>
  </si>
  <si>
    <t xml:space="preserve">SA719-1-19 </t>
  </si>
  <si>
    <t xml:space="preserve">SA719-32-1 </t>
  </si>
  <si>
    <t xml:space="preserve">SA719-32-4 </t>
  </si>
  <si>
    <t xml:space="preserve">SA719-32-5 </t>
  </si>
  <si>
    <t xml:space="preserve">SA719-32-6 </t>
  </si>
  <si>
    <t xml:space="preserve">SA719-32-7 </t>
  </si>
  <si>
    <t xml:space="preserve">SA719-32-9 </t>
  </si>
  <si>
    <t xml:space="preserve">SA719-32-10 </t>
  </si>
  <si>
    <t xml:space="preserve">SA719-32-11 </t>
  </si>
  <si>
    <t xml:space="preserve">SA719-32-13 </t>
  </si>
  <si>
    <t xml:space="preserve">SA719-32-14 </t>
  </si>
  <si>
    <t xml:space="preserve">SA719-32-15 </t>
  </si>
  <si>
    <t xml:space="preserve">SA719-32-16 </t>
  </si>
  <si>
    <t xml:space="preserve">SA719-32-2 </t>
  </si>
  <si>
    <t xml:space="preserve">SA719-32-3 </t>
  </si>
  <si>
    <t xml:space="preserve">SA719-32-8 </t>
  </si>
  <si>
    <t xml:space="preserve">SA719-32-12 </t>
  </si>
  <si>
    <t xml:space="preserve">SA719-32-17 </t>
  </si>
  <si>
    <t xml:space="preserve">SA719-32-18 </t>
  </si>
  <si>
    <t xml:space="preserve">SA719-32-19 </t>
  </si>
  <si>
    <t xml:space="preserve">SA501-9-01 </t>
  </si>
  <si>
    <t xml:space="preserve">SA501-9-02 </t>
  </si>
  <si>
    <t xml:space="preserve">SA501-9-04 </t>
  </si>
  <si>
    <t xml:space="preserve">SA501-9-05 </t>
  </si>
  <si>
    <t xml:space="preserve">SA501-9-08 </t>
  </si>
  <si>
    <t xml:space="preserve">SA501-9-10 </t>
  </si>
  <si>
    <t xml:space="preserve">SA501-9-11 </t>
  </si>
  <si>
    <t xml:space="preserve">SA501-9-12 Line 001 </t>
  </si>
  <si>
    <t xml:space="preserve">SA501-9-12 Line 002 </t>
  </si>
  <si>
    <t xml:space="preserve">SA501-9-12 Line 003 </t>
  </si>
  <si>
    <t xml:space="preserve">SA501-9-12 Line 004 </t>
  </si>
  <si>
    <t xml:space="preserve">SA501-9-12 Line 005 </t>
  </si>
  <si>
    <t xml:space="preserve">SA501-9-16 </t>
  </si>
  <si>
    <t xml:space="preserve">SA501-9-17 </t>
  </si>
  <si>
    <t xml:space="preserve">SA501-9-21 </t>
  </si>
  <si>
    <t xml:space="preserve">SA501-9-14 </t>
  </si>
  <si>
    <t xml:space="preserve">SA501-9-15 </t>
  </si>
  <si>
    <t xml:space="preserve">SA501-9-18 </t>
  </si>
  <si>
    <t xml:space="preserve">SA501-9-19 </t>
  </si>
  <si>
    <t xml:space="preserve">SA501-9-20 </t>
  </si>
  <si>
    <t xml:space="preserve">SA501-9-03 </t>
  </si>
  <si>
    <t xml:space="preserve">SA501-9-06 </t>
  </si>
  <si>
    <t xml:space="preserve">SA501-9-07 </t>
  </si>
  <si>
    <t xml:space="preserve">SA501-9-09 </t>
  </si>
  <si>
    <t>SA904-2-LA1</t>
  </si>
  <si>
    <t>SA904-2-LA2</t>
  </si>
  <si>
    <t>SA904-2-LA3</t>
  </si>
  <si>
    <t xml:space="preserve">SA904-2-13 </t>
  </si>
  <si>
    <t xml:space="preserve">SA904-2-14 </t>
  </si>
  <si>
    <t xml:space="preserve">SA904-2-16 </t>
  </si>
  <si>
    <t xml:space="preserve">SA904-2-20 </t>
  </si>
  <si>
    <t xml:space="preserve">SA904-2-21 </t>
  </si>
  <si>
    <t>SA904-2-LA</t>
  </si>
  <si>
    <t xml:space="preserve">SA904-2-22 </t>
  </si>
  <si>
    <t xml:space="preserve">SA904-2-12 </t>
  </si>
  <si>
    <t xml:space="preserve">SA904-2-15 </t>
  </si>
  <si>
    <t xml:space="preserve">SA904-2-17 </t>
  </si>
  <si>
    <t xml:space="preserve">SA904-2-18 </t>
  </si>
  <si>
    <t xml:space="preserve">SA904-2-19 </t>
  </si>
  <si>
    <t xml:space="preserve">SA904-2-01 </t>
  </si>
  <si>
    <t xml:space="preserve">SA904-2-02 </t>
  </si>
  <si>
    <t xml:space="preserve">SA904-2-03 </t>
  </si>
  <si>
    <t xml:space="preserve">SA904-2-04 </t>
  </si>
  <si>
    <t xml:space="preserve">SA904-2-05 </t>
  </si>
  <si>
    <t xml:space="preserve">SA904-2-06 </t>
  </si>
  <si>
    <t xml:space="preserve">SA904-2-07 </t>
  </si>
  <si>
    <t xml:space="preserve">SA904-2-08 </t>
  </si>
  <si>
    <t xml:space="preserve">SA904-2-09 </t>
  </si>
  <si>
    <t xml:space="preserve">SA904-2-10 </t>
  </si>
  <si>
    <t xml:space="preserve">SA904-2-11 </t>
  </si>
  <si>
    <t xml:space="preserve">SA970-3-2 </t>
  </si>
  <si>
    <t xml:space="preserve">SA970-3-4 </t>
  </si>
  <si>
    <t xml:space="preserve">SA970-3-7 </t>
  </si>
  <si>
    <t xml:space="preserve">SA970-3-8 </t>
  </si>
  <si>
    <t xml:space="preserve">SA970-3-10 </t>
  </si>
  <si>
    <t xml:space="preserve">SA970-3-1 </t>
  </si>
  <si>
    <t xml:space="preserve">SA970-3-3 </t>
  </si>
  <si>
    <t xml:space="preserve">SA970-3-5 </t>
  </si>
  <si>
    <t xml:space="preserve">SA970-3-6 </t>
  </si>
  <si>
    <t xml:space="preserve">SA970-3-9 </t>
  </si>
  <si>
    <t xml:space="preserve">SA970-3-11 </t>
  </si>
  <si>
    <t xml:space="preserve">SA970-3-12 </t>
  </si>
  <si>
    <t xml:space="preserve">SA903-3-01 </t>
  </si>
  <si>
    <t xml:space="preserve">SA903-3-02 </t>
  </si>
  <si>
    <t xml:space="preserve">SA903-3-05 </t>
  </si>
  <si>
    <t xml:space="preserve">S903-3-13 </t>
  </si>
  <si>
    <t xml:space="preserve">S903-3-14 </t>
  </si>
  <si>
    <t xml:space="preserve">S903-3-18 </t>
  </si>
  <si>
    <t xml:space="preserve">S903-3-21 </t>
  </si>
  <si>
    <t xml:space="preserve">S903-3-22 </t>
  </si>
  <si>
    <t xml:space="preserve">S903-3-23 </t>
  </si>
  <si>
    <t xml:space="preserve">S903-3-24 </t>
  </si>
  <si>
    <t xml:space="preserve">S903-3-25 </t>
  </si>
  <si>
    <t xml:space="preserve">S903-3-26 </t>
  </si>
  <si>
    <t xml:space="preserve">S903-3-27 </t>
  </si>
  <si>
    <t xml:space="preserve">S903-3-28 </t>
  </si>
  <si>
    <t xml:space="preserve">S903-3-29 </t>
  </si>
  <si>
    <t xml:space="preserve">S903-3-30 </t>
  </si>
  <si>
    <t>S903-3-LA1</t>
  </si>
  <si>
    <t>SA903-3-31</t>
  </si>
  <si>
    <t>SA903-3-32</t>
  </si>
  <si>
    <t>SA903-3-33</t>
  </si>
  <si>
    <t>SA903-3-33-1</t>
  </si>
  <si>
    <t>SA903-3-34</t>
  </si>
  <si>
    <t>S903-3-LA4</t>
  </si>
  <si>
    <t xml:space="preserve">SA903-3-03 </t>
  </si>
  <si>
    <t xml:space="preserve">SA903-3-04 </t>
  </si>
  <si>
    <t xml:space="preserve">SA903-3-06 </t>
  </si>
  <si>
    <t xml:space="preserve">SA903-3-07 </t>
  </si>
  <si>
    <t xml:space="preserve">SA903-3-08 </t>
  </si>
  <si>
    <t xml:space="preserve">SA903-3-09 </t>
  </si>
  <si>
    <t xml:space="preserve">SA903-3-10 </t>
  </si>
  <si>
    <t xml:space="preserve">SA903-3-11 </t>
  </si>
  <si>
    <t xml:space="preserve">S903-3-12 </t>
  </si>
  <si>
    <t xml:space="preserve">S903-3-15 </t>
  </si>
  <si>
    <t xml:space="preserve">S903-3-16 </t>
  </si>
  <si>
    <t xml:space="preserve">S903-3-17 </t>
  </si>
  <si>
    <t xml:space="preserve">S903-3-19 </t>
  </si>
  <si>
    <t xml:space="preserve">S903-3-20 </t>
  </si>
  <si>
    <t>1521-26-ol15h</t>
  </si>
  <si>
    <t>1521-26-ol12</t>
  </si>
  <si>
    <t>1521-26-ol25</t>
  </si>
  <si>
    <t>1521-26-ol21</t>
  </si>
  <si>
    <t>1521-26-ol29</t>
  </si>
  <si>
    <t>1521-26-ol17</t>
  </si>
  <si>
    <t>1521-26-ol9h</t>
  </si>
  <si>
    <t>1521-26-ol8</t>
  </si>
  <si>
    <t>1521-26-ol24h</t>
  </si>
  <si>
    <t>1521-26-ol31h</t>
  </si>
  <si>
    <t>1521-26-ol30</t>
  </si>
  <si>
    <t>1521-26-ol38</t>
  </si>
  <si>
    <t>1522-26-ol39</t>
  </si>
  <si>
    <t>1522-26-ol36</t>
  </si>
  <si>
    <t>1523-26-ol13</t>
  </si>
  <si>
    <t>1523-26-ol9</t>
  </si>
  <si>
    <t>1523-26-ol5</t>
  </si>
  <si>
    <t>1523-26-ol15</t>
  </si>
  <si>
    <t>1523-26-ol16</t>
  </si>
  <si>
    <t>1523-26-ol17</t>
  </si>
  <si>
    <t>1523-26-ol10</t>
  </si>
  <si>
    <t>1523-26-ol4</t>
  </si>
  <si>
    <t>1523-26-ol1</t>
  </si>
  <si>
    <t>z6-11</t>
  </si>
  <si>
    <t>z6-36</t>
  </si>
  <si>
    <t>z6-39</t>
  </si>
  <si>
    <t>810-26-ol23</t>
  </si>
  <si>
    <t>810-26-ol30</t>
  </si>
  <si>
    <t>810-3-ol1</t>
  </si>
  <si>
    <t>wt.%</t>
    <phoneticPr fontId="3" type="noConversion"/>
  </si>
  <si>
    <t xml:space="preserve">   SiO2 </t>
    <phoneticPr fontId="3" type="noConversion"/>
  </si>
  <si>
    <t xml:space="preserve">CaO </t>
    <phoneticPr fontId="3" type="noConversion"/>
  </si>
  <si>
    <t>Al2O3</t>
  </si>
  <si>
    <t>Al2O3</t>
    <phoneticPr fontId="3" type="noConversion"/>
  </si>
  <si>
    <t xml:space="preserve">   Cr2O3 </t>
    <phoneticPr fontId="3" type="noConversion"/>
  </si>
  <si>
    <t xml:space="preserve">   FeO</t>
    <phoneticPr fontId="3" type="noConversion"/>
  </si>
  <si>
    <t xml:space="preserve">   MnO   </t>
    <phoneticPr fontId="3" type="noConversion"/>
  </si>
  <si>
    <t xml:space="preserve">   MgO </t>
    <phoneticPr fontId="3" type="noConversion"/>
  </si>
  <si>
    <t xml:space="preserve">   NiO </t>
    <phoneticPr fontId="3" type="noConversion"/>
  </si>
  <si>
    <t>ppm</t>
  </si>
  <si>
    <t>ppm</t>
    <phoneticPr fontId="3" type="noConversion"/>
  </si>
  <si>
    <t xml:space="preserve">Ca </t>
    <phoneticPr fontId="3" type="noConversion"/>
  </si>
  <si>
    <t xml:space="preserve">Al </t>
    <phoneticPr fontId="3" type="noConversion"/>
  </si>
  <si>
    <t>Cr</t>
    <phoneticPr fontId="3" type="noConversion"/>
  </si>
  <si>
    <t>Fe</t>
    <phoneticPr fontId="3" type="noConversion"/>
  </si>
  <si>
    <t>Mn</t>
    <phoneticPr fontId="3" type="noConversion"/>
  </si>
  <si>
    <t>Mg</t>
    <phoneticPr fontId="3" type="noConversion"/>
  </si>
  <si>
    <t>Ni</t>
    <phoneticPr fontId="3" type="noConversion"/>
  </si>
  <si>
    <t>By EPMA</t>
    <phoneticPr fontId="3" type="noConversion"/>
  </si>
  <si>
    <t>By LA-ICP-MS</t>
    <phoneticPr fontId="3" type="noConversion"/>
  </si>
  <si>
    <t>rock type</t>
    <phoneticPr fontId="3" type="noConversion"/>
  </si>
  <si>
    <t>Udachnaya pipe</t>
  </si>
  <si>
    <t>Coarse Garnet peridotites</t>
    <phoneticPr fontId="3" type="noConversion"/>
  </si>
  <si>
    <t>Megacrysts</t>
    <phoneticPr fontId="3" type="noConversion"/>
  </si>
  <si>
    <t>HT Sheared Garnet peridotites</t>
    <phoneticPr fontId="3" type="noConversion"/>
  </si>
  <si>
    <t>Alexo, Abitibi-Canada</t>
    <phoneticPr fontId="3" type="noConversion"/>
  </si>
  <si>
    <t>Komatiite</t>
    <phoneticPr fontId="3" type="noConversion"/>
  </si>
  <si>
    <t xml:space="preserve"> Pyke Hill, Abitibi-Canada</t>
    <phoneticPr fontId="3" type="noConversion"/>
  </si>
  <si>
    <t>Perseverance,Yilgarn</t>
    <phoneticPr fontId="3" type="noConversion"/>
  </si>
  <si>
    <t>The Horn,Yilgarn</t>
    <phoneticPr fontId="3" type="noConversion"/>
  </si>
  <si>
    <t>Betheno,Yilgarn</t>
    <phoneticPr fontId="3" type="noConversion"/>
  </si>
  <si>
    <t>Murphy Well,Yilgarn</t>
    <phoneticPr fontId="3" type="noConversion"/>
  </si>
  <si>
    <t>Mount Clifford,Yilgarn</t>
    <phoneticPr fontId="3" type="noConversion"/>
  </si>
  <si>
    <t xml:space="preserve"> Belingwe,Zimbabwe</t>
    <phoneticPr fontId="3" type="noConversion"/>
  </si>
  <si>
    <t>Vetreny Belt,Fennoscandia</t>
    <phoneticPr fontId="3" type="noConversion"/>
  </si>
  <si>
    <t>Schapenburg, Barberton-South Africa</t>
    <phoneticPr fontId="3" type="noConversion"/>
  </si>
  <si>
    <t>Komati,Barberton-South Africa</t>
    <phoneticPr fontId="3" type="noConversion"/>
  </si>
  <si>
    <t>Weltevreden,Barberton-South Africa</t>
    <phoneticPr fontId="3" type="noConversion"/>
  </si>
  <si>
    <t>ref.</t>
    <phoneticPr fontId="3" type="noConversion"/>
  </si>
  <si>
    <t>Age (Ga)</t>
    <phoneticPr fontId="3" type="noConversion"/>
  </si>
  <si>
    <t>Sobolev et al., 2009 Lithos</t>
    <phoneticPr fontId="3" type="noConversion"/>
  </si>
  <si>
    <t>de Hoog et al., 2010 Lithos</t>
    <phoneticPr fontId="3" type="noConversion"/>
  </si>
  <si>
    <t>Nicklas et al., 2018 GCA</t>
    <phoneticPr fontId="3" type="noConversion"/>
  </si>
  <si>
    <t>Locmelis et al., 2019 AM</t>
    <phoneticPr fontId="3" type="noConversion"/>
  </si>
  <si>
    <t>Puchtel et al., 2013 GCA</t>
    <phoneticPr fontId="3" type="noConversion"/>
  </si>
  <si>
    <t>Thompson Stiegler et al., 2012 PR</t>
    <phoneticPr fontId="3" type="noConversion"/>
  </si>
  <si>
    <t>Sobolev et al., 2019 Nature</t>
    <phoneticPr fontId="3" type="noConversion"/>
  </si>
  <si>
    <t>Na2O</t>
  </si>
  <si>
    <t>MgO</t>
  </si>
  <si>
    <t>SiO2</t>
  </si>
  <si>
    <t>P2O5</t>
  </si>
  <si>
    <t>CaO</t>
  </si>
  <si>
    <t>TiO2</t>
  </si>
  <si>
    <t>MnO</t>
  </si>
  <si>
    <t>FeO</t>
  </si>
  <si>
    <t>wt%</t>
  </si>
  <si>
    <t>SRM610</t>
  </si>
  <si>
    <t>2SE</t>
    <phoneticPr fontId="14" type="noConversion"/>
  </si>
  <si>
    <t>BCR-2G</t>
  </si>
  <si>
    <t>ave</t>
    <phoneticPr fontId="4" type="noConversion"/>
  </si>
  <si>
    <t>2SD</t>
    <phoneticPr fontId="4" type="noConversion"/>
  </si>
  <si>
    <t>2SE</t>
    <phoneticPr fontId="4" type="noConversion"/>
  </si>
  <si>
    <t>ref</t>
    <phoneticPr fontId="4" type="noConversion"/>
  </si>
  <si>
    <t>Fo</t>
    <phoneticPr fontId="4" type="noConversion"/>
  </si>
  <si>
    <t xml:space="preserve">  Total  </t>
  </si>
  <si>
    <t>Al</t>
    <phoneticPr fontId="4" type="noConversion"/>
  </si>
  <si>
    <t>Ca</t>
    <phoneticPr fontId="4" type="noConversion"/>
  </si>
  <si>
    <t>Cr</t>
    <phoneticPr fontId="4" type="noConversion"/>
  </si>
  <si>
    <t>Mn</t>
    <phoneticPr fontId="4" type="noConversion"/>
  </si>
  <si>
    <t>Ni</t>
    <phoneticPr fontId="4" type="noConversion"/>
  </si>
  <si>
    <t>39.74-41.36</t>
    <phoneticPr fontId="14" type="noConversion"/>
  </si>
  <si>
    <t>8.24-9.489</t>
    <phoneticPr fontId="14" type="noConversion"/>
  </si>
  <si>
    <t>0.05-0.8</t>
    <phoneticPr fontId="14" type="noConversion"/>
  </si>
  <si>
    <t>48.5-50.78</t>
    <phoneticPr fontId="14" type="noConversion"/>
  </si>
  <si>
    <t>58-175</t>
    <phoneticPr fontId="14" type="noConversion"/>
  </si>
  <si>
    <t>64-187</t>
    <phoneticPr fontId="14" type="noConversion"/>
  </si>
  <si>
    <t>2191-3109</t>
    <phoneticPr fontId="14" type="noConversion"/>
  </si>
  <si>
    <t>79-149</t>
    <phoneticPr fontId="14" type="noConversion"/>
  </si>
  <si>
    <t>0.79-1.44</t>
    <phoneticPr fontId="14" type="noConversion"/>
  </si>
  <si>
    <t>56-76.3</t>
    <phoneticPr fontId="14" type="noConversion"/>
  </si>
  <si>
    <t>3.64-4.64</t>
    <phoneticPr fontId="14" type="noConversion"/>
  </si>
  <si>
    <t>1.63-3</t>
    <phoneticPr fontId="14" type="noConversion"/>
  </si>
  <si>
    <t>3.2-4.24</t>
    <phoneticPr fontId="14" type="noConversion"/>
  </si>
  <si>
    <t>2sd</t>
    <phoneticPr fontId="4" type="noConversion"/>
  </si>
  <si>
    <t>ave</t>
    <phoneticPr fontId="14" type="noConversion"/>
  </si>
  <si>
    <t>2SD</t>
    <phoneticPr fontId="14" type="noConversion"/>
  </si>
  <si>
    <t>sample</t>
  </si>
  <si>
    <t>MC4-4-D</t>
  </si>
  <si>
    <t>SA902-2-D</t>
  </si>
  <si>
    <t>SA719-32-D</t>
  </si>
  <si>
    <t>SA904-2-D</t>
  </si>
  <si>
    <t>MC4-3-D</t>
  </si>
  <si>
    <t>SA564-3-D</t>
  </si>
  <si>
    <t>D represent the olivine grains with higher proportions of serpentinization from the same sample</t>
    <phoneticPr fontId="3" type="noConversion"/>
  </si>
  <si>
    <t>Supplementary Data 2. Oxygen isotope compositions of olivine sample analysed in this study.</t>
    <phoneticPr fontId="3" type="noConversion"/>
  </si>
  <si>
    <t>Supplementary Data 4. Oxygen isotope analysis performed in the San Carlos olivine standard in each SIMS analysis session.</t>
    <phoneticPr fontId="3" type="noConversion"/>
  </si>
  <si>
    <r>
      <t>δ</t>
    </r>
    <r>
      <rPr>
        <vertAlign val="superscript"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>O (‰)</t>
    </r>
    <phoneticPr fontId="3" type="noConversion"/>
  </si>
  <si>
    <r>
      <t>δ</t>
    </r>
    <r>
      <rPr>
        <vertAlign val="superscript"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>O-std</t>
    </r>
    <phoneticPr fontId="3" type="noConversion"/>
  </si>
  <si>
    <r>
      <t>Ave. δ</t>
    </r>
    <r>
      <rPr>
        <vertAlign val="superscript"/>
        <sz val="12"/>
        <color theme="1"/>
        <rFont val="Times New Roman"/>
        <family val="1"/>
      </rPr>
      <t>18</t>
    </r>
    <r>
      <rPr>
        <sz val="12"/>
        <color theme="1"/>
        <rFont val="Times New Roman"/>
        <family val="1"/>
      </rPr>
      <t>O (‰) by SIMS</t>
    </r>
    <phoneticPr fontId="3" type="noConversion"/>
  </si>
  <si>
    <t>468±24</t>
    <phoneticPr fontId="14" type="noConversion"/>
  </si>
  <si>
    <t>13.4±0.3</t>
    <phoneticPr fontId="14" type="noConversion"/>
  </si>
  <si>
    <t>432±29</t>
    <phoneticPr fontId="14" type="noConversion"/>
  </si>
  <si>
    <t>1.95±0.04</t>
    <phoneticPr fontId="14" type="noConversion"/>
  </si>
  <si>
    <t>69.7±0.5</t>
    <phoneticPr fontId="14" type="noConversion"/>
  </si>
  <si>
    <t>413±46</t>
    <phoneticPr fontId="14" type="noConversion"/>
  </si>
  <si>
    <t>11.4±0.2</t>
    <phoneticPr fontId="14" type="noConversion"/>
  </si>
  <si>
    <t>455±10</t>
    <phoneticPr fontId="14" type="noConversion"/>
  </si>
  <si>
    <t>452±10</t>
    <phoneticPr fontId="14" type="noConversion"/>
  </si>
  <si>
    <t>450±9</t>
    <phoneticPr fontId="14" type="noConversion"/>
  </si>
  <si>
    <t>408±10</t>
    <phoneticPr fontId="14" type="noConversion"/>
  </si>
  <si>
    <t>444±13</t>
    <phoneticPr fontId="14" type="noConversion"/>
  </si>
  <si>
    <t>458±9</t>
    <phoneticPr fontId="14" type="noConversion"/>
  </si>
  <si>
    <t>410±10</t>
    <phoneticPr fontId="14" type="noConversion"/>
  </si>
  <si>
    <t>458±7 4</t>
    <phoneticPr fontId="14" type="noConversion"/>
  </si>
  <si>
    <t>441±15</t>
    <phoneticPr fontId="14" type="noConversion"/>
  </si>
  <si>
    <t>460±18</t>
    <phoneticPr fontId="14" type="noConversion"/>
  </si>
  <si>
    <t>Deviation from rec.(%)</t>
    <phoneticPr fontId="14" type="noConversion"/>
  </si>
  <si>
    <t>recommended value</t>
    <phoneticPr fontId="14" type="noConversion"/>
  </si>
  <si>
    <t>San Carlos-1</t>
    <phoneticPr fontId="3" type="noConversion"/>
  </si>
  <si>
    <t>San Carlos-2</t>
  </si>
  <si>
    <t>San Carlos-3</t>
  </si>
  <si>
    <t>San Carlos-4</t>
  </si>
  <si>
    <t>San Carlos-5</t>
  </si>
  <si>
    <t>San Carlos-6</t>
  </si>
  <si>
    <t>San Carlos-7</t>
  </si>
  <si>
    <t>San Carlos-8</t>
  </si>
  <si>
    <t>San Carlos-9</t>
  </si>
  <si>
    <t>San Carlos-10</t>
  </si>
  <si>
    <t>San Carlos-11</t>
  </si>
  <si>
    <t>San Carlos-12</t>
  </si>
  <si>
    <t>San Carlos-13</t>
  </si>
  <si>
    <t>San Carlos-14</t>
  </si>
  <si>
    <t>San Carlos-15</t>
  </si>
  <si>
    <t>San Carlos-16</t>
  </si>
  <si>
    <t>San Carlos-17</t>
  </si>
  <si>
    <t>San Carlos-18</t>
  </si>
  <si>
    <t>San Carlos-19</t>
  </si>
  <si>
    <t>San Carlos-20</t>
  </si>
  <si>
    <t>9±1</t>
    <phoneticPr fontId="4" type="noConversion"/>
  </si>
  <si>
    <t>3.23±0.07</t>
    <phoneticPr fontId="4" type="noConversion"/>
  </si>
  <si>
    <t>3.56±0.09</t>
    <phoneticPr fontId="4" type="noConversion"/>
  </si>
  <si>
    <t>13.4±0.4</t>
    <phoneticPr fontId="4" type="noConversion"/>
  </si>
  <si>
    <t>54.4±0.4</t>
    <phoneticPr fontId="4" type="noConversion"/>
  </si>
  <si>
    <t>0.37±0.01</t>
    <phoneticPr fontId="4" type="noConversion"/>
  </si>
  <si>
    <t>7.06 ± 0.11</t>
    <phoneticPr fontId="4" type="noConversion"/>
  </si>
  <si>
    <t>33±2</t>
    <phoneticPr fontId="4" type="noConversion"/>
  </si>
  <si>
    <t>2.27±0.04</t>
    <phoneticPr fontId="4" type="noConversion"/>
  </si>
  <si>
    <t>425±18</t>
    <phoneticPr fontId="4" type="noConversion"/>
  </si>
  <si>
    <t>17±2</t>
    <phoneticPr fontId="4" type="noConversion"/>
  </si>
  <si>
    <t>0.19±0.01</t>
    <phoneticPr fontId="4" type="noConversion"/>
  </si>
  <si>
    <t>38±2</t>
    <phoneticPr fontId="4" type="noConversion"/>
  </si>
  <si>
    <t>13±2</t>
    <phoneticPr fontId="4" type="noConversion"/>
  </si>
  <si>
    <t>21±5</t>
    <phoneticPr fontId="4" type="noConversion"/>
  </si>
  <si>
    <t>125±5</t>
    <phoneticPr fontId="4" type="noConversion"/>
  </si>
  <si>
    <t xml:space="preserve">ave </t>
    <phoneticPr fontId="4" type="noConversion"/>
  </si>
  <si>
    <t>Supplementary Data 6. LA-ICP-MS data of the standard materials compositions.</t>
    <phoneticPr fontId="3" type="noConversion"/>
  </si>
  <si>
    <t>San Carlos-21</t>
  </si>
  <si>
    <t>San Carlos-22</t>
  </si>
  <si>
    <t>San Carlos-23</t>
  </si>
  <si>
    <t>San Carlos-24</t>
  </si>
  <si>
    <t>San Carlos-25</t>
  </si>
  <si>
    <t>San Carlos-26</t>
  </si>
  <si>
    <t>San Carlos-27</t>
  </si>
  <si>
    <t>San Carlos-28</t>
  </si>
  <si>
    <t>San Carlos-29</t>
  </si>
  <si>
    <t>San Carlos-30</t>
  </si>
  <si>
    <t>San Carlos-31</t>
  </si>
  <si>
    <t>Certified values from Jarosewich et al. (1980)</t>
    <phoneticPr fontId="4" type="noConversion"/>
  </si>
  <si>
    <t>De Hoog et al., 2010</t>
    <phoneticPr fontId="4" type="noConversion"/>
  </si>
  <si>
    <t>Jarosewich, E., Nelen, J.A., Norberg, J.A. Reference samples for electronmic roprobe analysis. Geostandards and Geoanalytical Research 4, 43–47,(1980)</t>
    <phoneticPr fontId="3" type="noConversion"/>
  </si>
  <si>
    <t>De Hoog, J. C. M., Gall, L. &amp; Cornell, D. H. Trace-element geochemistry of mantle olivine and application to mantle petrogenesis and geothermobarometry. Chemical Geology 270, 196-215, doi:10.1016/j.chemgeo.2009.11.017 (2010).</t>
    <phoneticPr fontId="3" type="noConversion"/>
  </si>
  <si>
    <t>Lang, O. I. &amp; Lambart, S. First-row transition elements in pyroxenites and peridotites: A promising tool for constraining mantle source mineralogy. Chemical Geology 612, doi:10.1016/j.chemgeo.2022.121137 (2022).</t>
    <phoneticPr fontId="3" type="noConversion"/>
  </si>
  <si>
    <t>Lang et al., 2022 min</t>
    <phoneticPr fontId="4" type="noConversion"/>
  </si>
  <si>
    <t>Lang et al., 2022 max</t>
    <phoneticPr fontId="3" type="noConversion"/>
  </si>
  <si>
    <t xml:space="preserve"> Recommended</t>
    <phoneticPr fontId="4" type="noConversion"/>
  </si>
  <si>
    <t>Ti</t>
    <phoneticPr fontId="3" type="noConversion"/>
  </si>
  <si>
    <t>P</t>
    <phoneticPr fontId="3" type="noConversion"/>
  </si>
  <si>
    <t>ave value(ppm)</t>
    <phoneticPr fontId="3" type="noConversion"/>
  </si>
  <si>
    <t>Supplementary Data 5. EPMA analysis of major/minor oxide and trace element compositions of the San Carlos olivine standard</t>
    <phoneticPr fontId="3" type="noConversion"/>
  </si>
  <si>
    <t>Supplementary Data 8. Comparison of results of olivine δ18O values between in situ SIMS and bulk-grain LF method.</t>
    <phoneticPr fontId="3" type="noConversion"/>
  </si>
  <si>
    <t>Sample</t>
    <phoneticPr fontId="13" type="noConversion"/>
  </si>
  <si>
    <t>SA970-3-R</t>
  </si>
  <si>
    <t>Al2O3</t>
    <phoneticPr fontId="13" type="noConversion"/>
  </si>
  <si>
    <t>CaO</t>
    <phoneticPr fontId="13" type="noConversion"/>
  </si>
  <si>
    <t>Fe2O3</t>
    <phoneticPr fontId="13" type="noConversion"/>
  </si>
  <si>
    <t>K2O</t>
  </si>
  <si>
    <t>LOI</t>
    <phoneticPr fontId="3" type="noConversion"/>
  </si>
  <si>
    <t>SUM</t>
    <phoneticPr fontId="13" type="noConversion"/>
  </si>
  <si>
    <t>Ga</t>
  </si>
  <si>
    <t>Rb</t>
  </si>
  <si>
    <t>Sr</t>
  </si>
  <si>
    <t>Y</t>
  </si>
  <si>
    <t>Zr</t>
  </si>
  <si>
    <t>Nb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</si>
  <si>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</si>
  <si>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</si>
  <si>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</si>
  <si>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</si>
  <si>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</si>
  <si>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</si>
  <si>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</si>
  <si>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</si>
  <si>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</si>
  <si>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</si>
  <si>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</si>
  <si>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</si>
  <si>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</si>
  <si>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</si>
  <si>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</si>
  <si>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</si>
  <si>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</si>
  <si>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</si>
  <si>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&lt;LOD</t>
  </si>
  <si>
    <t>Pb</t>
  </si>
  <si>
    <t>Th</t>
  </si>
  <si>
    <t>U</t>
  </si>
  <si>
    <t>Li</t>
    <phoneticPr fontId="3" type="noConversion"/>
  </si>
  <si>
    <t>&lt;LOD: below detectable limit</t>
    <phoneticPr fontId="3" type="noConversion"/>
  </si>
  <si>
    <t xml:space="preserve">R:reduplicative sample
</t>
    <phoneticPr fontId="3" type="noConversion"/>
  </si>
  <si>
    <t>Major element: wt.%; trace element: ppm</t>
    <phoneticPr fontId="3" type="noConversion"/>
  </si>
  <si>
    <t>Fe2O3</t>
  </si>
  <si>
    <t>Be</t>
  </si>
  <si>
    <t>W-2</t>
  </si>
  <si>
    <t>The compositions of the standard materials</t>
    <phoneticPr fontId="3" type="noConversion"/>
  </si>
  <si>
    <t>BHVO-2</t>
    <phoneticPr fontId="13" type="noConversion"/>
  </si>
  <si>
    <t>AGV-2</t>
    <phoneticPr fontId="13" type="noConversion"/>
  </si>
  <si>
    <t>Recommend</t>
    <phoneticPr fontId="3" type="noConversion"/>
  </si>
  <si>
    <t xml:space="preserve"> The recommended/preferred published values from the GeoReM Database (website: GeoRe, - Database on geochemical, environmental and biological reference materials (gwdg.de). http://georem.mpch-mainz.gwdg.de/</t>
    <phoneticPr fontId="3" type="noConversion"/>
  </si>
  <si>
    <t>Low-δ18O Group</t>
    <phoneticPr fontId="3" type="noConversion"/>
  </si>
  <si>
    <t>Normal-δ18O Group</t>
    <phoneticPr fontId="3" type="noConversion"/>
  </si>
  <si>
    <t>Supplementary Data 10. Major/minor oxide compositions of serpentine analyzed by EPMA and LA-ICP-MS in this study.</t>
    <phoneticPr fontId="3" type="noConversion"/>
  </si>
  <si>
    <t>Supplementary Data 3. Major/minor oxide compositions of olivine grains analyzed by EPMA and LA-ICP-MS in this study.</t>
    <phoneticPr fontId="3" type="noConversion"/>
  </si>
  <si>
    <t>Ser-902-2-11</t>
  </si>
  <si>
    <t>Ser-902-2-12</t>
  </si>
  <si>
    <t>Ser-902-2-13</t>
  </si>
  <si>
    <t>Ser-902-2-14</t>
  </si>
  <si>
    <t>Ser-902-2-15</t>
  </si>
  <si>
    <t>Ser-MC4-3-2</t>
  </si>
  <si>
    <t>Ser-MC4-3-3</t>
  </si>
  <si>
    <t>Ser-MC4-3-4</t>
  </si>
  <si>
    <t>Ser-MC4-3-5</t>
  </si>
  <si>
    <t>Ser-MC4-3-6</t>
  </si>
  <si>
    <t>Ser-MC4-3-8</t>
  </si>
  <si>
    <t>Ser-MC4-3-9</t>
  </si>
  <si>
    <t>Ser-SA903-3-1</t>
  </si>
  <si>
    <t>Ser-SA903-3-2</t>
  </si>
  <si>
    <t>Ser-SA903-3-3</t>
  </si>
  <si>
    <t>Ser-SA957-1-3</t>
  </si>
  <si>
    <t>Ser-SA957-1-4</t>
  </si>
  <si>
    <t>By LA-ICP-MS</t>
    <phoneticPr fontId="3" type="noConversion"/>
  </si>
  <si>
    <t>/</t>
    <phoneticPr fontId="3" type="noConversion"/>
  </si>
  <si>
    <t>Ser-902-2-10</t>
    <phoneticPr fontId="3" type="noConversion"/>
  </si>
  <si>
    <t>Ser-SA564-3-1</t>
    <phoneticPr fontId="3" type="noConversion"/>
  </si>
  <si>
    <t>Ser-SA564-3-4</t>
  </si>
  <si>
    <t>Ser-SA564-3-5</t>
  </si>
  <si>
    <t>Ser-SA564-3-6</t>
  </si>
  <si>
    <t>Ser-501-9-1</t>
    <phoneticPr fontId="3" type="noConversion"/>
  </si>
  <si>
    <t>Ser-501-9-2</t>
  </si>
  <si>
    <t>Ser-501-9-3</t>
  </si>
  <si>
    <t>Ser-501-9-4</t>
  </si>
  <si>
    <t>Ser-501-9-5</t>
  </si>
  <si>
    <t>Ser-MC4-4-10</t>
    <phoneticPr fontId="3" type="noConversion"/>
  </si>
  <si>
    <t>Ser-MC4-4-11</t>
  </si>
  <si>
    <t>Ser-MC4-4-12</t>
  </si>
  <si>
    <t>Ser-MC4-4-13</t>
  </si>
  <si>
    <t>Ser-MC4-4-14</t>
  </si>
  <si>
    <t>Ser-MC4-4-15</t>
  </si>
  <si>
    <t>Supplementary Data 1. Sample Location</t>
    <phoneticPr fontId="3" type="noConversion"/>
  </si>
  <si>
    <t>Supplementary Data 7. Major (wt.%) and trace elements (ppm) of the 3.27 Ga komatiites of the Weltevreden Formation and the standard materials</t>
    <phoneticPr fontId="3" type="noConversion"/>
  </si>
  <si>
    <t>Supplementary Data 9. The compilation of major/minor oxide and trace element compositions of olivine samples from previous studies.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</si>
</sst>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 "/>
    <numFmt numFmtId="177" formatCode="0.0"/>
    <numFmt numFmtId="178" formatCode="0_ "/>
    <numFmt numFmtId="179" formatCode="0_);[Red]\(0\)"/>
    <numFmt numFmtId="180" formatCode="0.00_);[Red]\(0.00\)"/>
    <numFmt numFmtId="181" formatCode="0.0_ "/>
  </numFmts>
  <fonts count="26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12"/>
      <name val="Times New Roman"/>
      <family val="1"/>
    </font>
    <font>
      <sz val="9"/>
      <name val="等线"/>
      <family val="2"/>
      <charset val="134"/>
      <scheme val="minor"/>
    </font>
    <font>
      <sz val="9"/>
      <name val="Times New Roman"/>
      <family val="2"/>
      <charset val="134"/>
    </font>
    <font>
      <vertAlign val="superscript"/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u/>
      <sz val="11"/>
      <color theme="10"/>
      <name val="等线"/>
      <family val="2"/>
      <charset val="134"/>
      <scheme val="minor"/>
    </font>
    <font>
      <b/>
      <vertAlign val="superscript"/>
      <sz val="12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name val="Times New Roman"/>
      <family val="1"/>
    </font>
    <font>
      <sz val="12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Times New Roman"/>
      <family val="3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color theme="1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>
      <alignment vertical="center"/>
    </xf>
  </cellStyleXfs>
  <cellXfs count="90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9" fontId="2" fillId="0" borderId="0" xfId="1" applyNumberFormat="1" applyFont="1" applyAlignment="1">
      <alignment horizontal="center"/>
    </xf>
    <xf numFmtId="2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1" applyFon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/>
    </xf>
    <xf numFmtId="176" fontId="8" fillId="0" borderId="0" xfId="0" applyNumberFormat="1" applyFont="1" applyAlignment="1">
      <alignment horizontal="center" vertical="center"/>
    </xf>
    <xf numFmtId="0" fontId="0" fillId="0" borderId="0" xfId="0" applyAlignment="1"/>
    <xf numFmtId="0" fontId="6" fillId="0" borderId="0" xfId="0" applyFont="1">
      <alignment vertical="center"/>
    </xf>
    <xf numFmtId="0" fontId="6" fillId="0" borderId="0" xfId="0" applyFont="1" applyAlignment="1"/>
    <xf numFmtId="19" fontId="7" fillId="0" borderId="0" xfId="1" applyNumberFormat="1" applyFont="1" applyAlignment="1">
      <alignment horizontal="center"/>
    </xf>
    <xf numFmtId="0" fontId="6" fillId="0" borderId="0" xfId="2" applyFont="1" applyFill="1" applyAlignment="1" applyProtection="1">
      <alignment horizontal="center"/>
    </xf>
    <xf numFmtId="0" fontId="2" fillId="0" borderId="0" xfId="2" applyFont="1" applyFill="1" applyAlignment="1" applyProtection="1">
      <alignment horizontal="center"/>
    </xf>
    <xf numFmtId="0" fontId="1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8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8" fillId="0" borderId="0" xfId="0" applyFont="1" applyAlignment="1"/>
    <xf numFmtId="0" fontId="11" fillId="0" borderId="0" xfId="0" applyFont="1" applyAlignment="1"/>
    <xf numFmtId="0" fontId="8" fillId="0" borderId="0" xfId="0" applyFont="1" applyAlignment="1">
      <alignment horizontal="right"/>
    </xf>
    <xf numFmtId="1" fontId="6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177" fontId="18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79" fontId="21" fillId="0" borderId="0" xfId="0" applyNumberFormat="1" applyFont="1" applyAlignment="1">
      <alignment horizontal="center"/>
    </xf>
    <xf numFmtId="180" fontId="22" fillId="0" borderId="0" xfId="0" applyNumberFormat="1" applyFont="1" applyAlignment="1">
      <alignment horizontal="center" vertical="center"/>
    </xf>
    <xf numFmtId="180" fontId="22" fillId="0" borderId="0" xfId="0" applyNumberFormat="1" applyFont="1" applyAlignment="1">
      <alignment horizontal="center"/>
    </xf>
    <xf numFmtId="0" fontId="23" fillId="0" borderId="0" xfId="0" applyFont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181" fontId="23" fillId="0" borderId="0" xfId="0" applyNumberFormat="1" applyFont="1" applyAlignment="1">
      <alignment horizontal="center" vertical="center"/>
    </xf>
    <xf numFmtId="178" fontId="23" fillId="0" borderId="0" xfId="0" applyNumberFormat="1" applyFont="1" applyAlignment="1">
      <alignment horizontal="center" vertical="center"/>
    </xf>
    <xf numFmtId="2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2" fontId="23" fillId="0" borderId="0" xfId="0" applyNumberFormat="1" applyFont="1" applyAlignment="1">
      <alignment horizontal="left" vertical="center"/>
    </xf>
    <xf numFmtId="179" fontId="23" fillId="0" borderId="0" xfId="0" applyNumberFormat="1" applyFont="1" applyAlignment="1">
      <alignment horizontal="center" vertical="center"/>
    </xf>
    <xf numFmtId="179" fontId="23" fillId="0" borderId="0" xfId="0" applyNumberFormat="1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77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7" fontId="2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2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7" fillId="0" borderId="0" xfId="1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</cellXfs>
  <cellStyles count="3">
    <cellStyle name="常规" xfId="0" builtinId="0"/>
    <cellStyle name="常规 2" xfId="1" xr:uid="{00000000-0005-0000-0000-000001000000}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A957-1@44" TargetMode="External"/><Relationship Id="rId13" Type="http://schemas.openxmlformats.org/officeDocument/2006/relationships/hyperlink" Target="mailto:SA957-1@46" TargetMode="External"/><Relationship Id="rId3" Type="http://schemas.openxmlformats.org/officeDocument/2006/relationships/hyperlink" Target="mailto:SA904-2@04" TargetMode="External"/><Relationship Id="rId7" Type="http://schemas.openxmlformats.org/officeDocument/2006/relationships/hyperlink" Target="mailto:SA957-1@43" TargetMode="External"/><Relationship Id="rId12" Type="http://schemas.openxmlformats.org/officeDocument/2006/relationships/hyperlink" Target="mailto:SA957-1@37" TargetMode="External"/><Relationship Id="rId2" Type="http://schemas.openxmlformats.org/officeDocument/2006/relationships/hyperlink" Target="mailto:SA904-2@02" TargetMode="External"/><Relationship Id="rId16" Type="http://schemas.openxmlformats.org/officeDocument/2006/relationships/hyperlink" Target="mailto:SA957-1@32" TargetMode="External"/><Relationship Id="rId1" Type="http://schemas.openxmlformats.org/officeDocument/2006/relationships/hyperlink" Target="mailto:SA904-2@01" TargetMode="External"/><Relationship Id="rId6" Type="http://schemas.openxmlformats.org/officeDocument/2006/relationships/hyperlink" Target="mailto:SA957-1@40" TargetMode="External"/><Relationship Id="rId11" Type="http://schemas.openxmlformats.org/officeDocument/2006/relationships/hyperlink" Target="mailto:SA957-1@38" TargetMode="External"/><Relationship Id="rId5" Type="http://schemas.openxmlformats.org/officeDocument/2006/relationships/hyperlink" Target="mailto:SA957-1@41" TargetMode="External"/><Relationship Id="rId15" Type="http://schemas.openxmlformats.org/officeDocument/2006/relationships/hyperlink" Target="mailto:SA957-1@36" TargetMode="External"/><Relationship Id="rId10" Type="http://schemas.openxmlformats.org/officeDocument/2006/relationships/hyperlink" Target="mailto:SA957-1@39" TargetMode="External"/><Relationship Id="rId4" Type="http://schemas.openxmlformats.org/officeDocument/2006/relationships/hyperlink" Target="mailto:SA904-2@05" TargetMode="External"/><Relationship Id="rId9" Type="http://schemas.openxmlformats.org/officeDocument/2006/relationships/hyperlink" Target="mailto:SA957-1@30" TargetMode="External"/><Relationship Id="rId14" Type="http://schemas.openxmlformats.org/officeDocument/2006/relationships/hyperlink" Target="mailto:SA957-1@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zoomScale="175" zoomScaleNormal="175" workbookViewId="0">
      <selection activeCell="B9" sqref="B9"/>
    </sheetView>
  </sheetViews>
  <sheetFormatPr defaultRowHeight="15.75" x14ac:dyDescent="0.2"/>
  <cols>
    <col min="1" max="1" width="8.625" style="18"/>
    <col min="2" max="2" width="20.125" style="18" customWidth="1"/>
    <col min="3" max="3" width="8.625" style="18"/>
    <col min="4" max="4" width="17.75" style="18" customWidth="1"/>
    <col min="5" max="5" width="11.625" style="18" customWidth="1"/>
    <col min="6" max="6" width="10.375" style="18" customWidth="1"/>
    <col min="7" max="7" width="14.5" style="18" customWidth="1"/>
    <col min="8" max="8" width="18.875" style="18" customWidth="1"/>
    <col min="9" max="9" width="8.625" style="18"/>
  </cols>
  <sheetData>
    <row r="1" spans="1:9" x14ac:dyDescent="0.2">
      <c r="A1" s="18" t="s">
        <v>1827</v>
      </c>
    </row>
    <row r="2" spans="1:9" s="17" customFormat="1" x14ac:dyDescent="0.25">
      <c r="A2" s="28" t="s">
        <v>526</v>
      </c>
      <c r="B2" s="2"/>
      <c r="C2" s="19"/>
      <c r="D2" s="19"/>
      <c r="E2" s="19"/>
      <c r="F2" s="19"/>
      <c r="I2" s="19"/>
    </row>
    <row r="3" spans="1:9" s="17" customFormat="1" x14ac:dyDescent="0.25">
      <c r="A3" s="29" t="s">
        <v>525</v>
      </c>
      <c r="B3" s="2"/>
      <c r="C3" s="19" t="s">
        <v>521</v>
      </c>
      <c r="D3" s="19" t="s">
        <v>523</v>
      </c>
      <c r="E3" s="19" t="s">
        <v>524</v>
      </c>
      <c r="F3" s="19" t="s">
        <v>519</v>
      </c>
      <c r="G3" s="79" t="s">
        <v>527</v>
      </c>
      <c r="H3" s="79"/>
      <c r="I3" s="19"/>
    </row>
    <row r="4" spans="1:9" s="17" customFormat="1" x14ac:dyDescent="0.25">
      <c r="A4" s="28" t="s">
        <v>522</v>
      </c>
      <c r="B4" s="2"/>
      <c r="C4" s="19" t="s">
        <v>463</v>
      </c>
      <c r="D4" s="2" t="s">
        <v>490</v>
      </c>
      <c r="E4" s="19" t="s">
        <v>498</v>
      </c>
      <c r="F4" s="19"/>
      <c r="G4" s="2" t="s">
        <v>496</v>
      </c>
      <c r="H4" s="2" t="s">
        <v>497</v>
      </c>
      <c r="I4" s="19"/>
    </row>
    <row r="5" spans="1:9" s="17" customFormat="1" x14ac:dyDescent="0.25">
      <c r="A5" s="2"/>
      <c r="B5" s="2"/>
      <c r="C5" s="19" t="s">
        <v>500</v>
      </c>
      <c r="D5" s="2" t="s">
        <v>499</v>
      </c>
      <c r="E5" s="19" t="s">
        <v>491</v>
      </c>
      <c r="F5" s="19" t="s">
        <v>495</v>
      </c>
      <c r="G5" s="2" t="s">
        <v>501</v>
      </c>
      <c r="H5" s="2" t="s">
        <v>502</v>
      </c>
      <c r="I5" s="19"/>
    </row>
    <row r="6" spans="1:9" s="17" customFormat="1" x14ac:dyDescent="0.25">
      <c r="A6" s="19"/>
      <c r="C6" s="19" t="s">
        <v>460</v>
      </c>
      <c r="D6" s="2" t="s">
        <v>503</v>
      </c>
      <c r="E6" s="19" t="s">
        <v>504</v>
      </c>
      <c r="F6" s="19"/>
      <c r="G6" s="2" t="s">
        <v>501</v>
      </c>
      <c r="H6" s="2" t="s">
        <v>502</v>
      </c>
      <c r="I6" s="19"/>
    </row>
    <row r="7" spans="1:9" s="17" customFormat="1" x14ac:dyDescent="0.25">
      <c r="A7" s="19"/>
      <c r="B7" s="2"/>
      <c r="C7" s="19" t="s">
        <v>466</v>
      </c>
      <c r="D7" s="2" t="s">
        <v>506</v>
      </c>
      <c r="E7" s="19" t="s">
        <v>494</v>
      </c>
      <c r="F7" s="28" t="s">
        <v>520</v>
      </c>
      <c r="G7" s="2" t="s">
        <v>507</v>
      </c>
      <c r="H7" s="2" t="s">
        <v>508</v>
      </c>
      <c r="I7" s="19"/>
    </row>
    <row r="8" spans="1:9" s="17" customFormat="1" x14ac:dyDescent="0.25">
      <c r="A8" s="19"/>
      <c r="B8" s="2"/>
      <c r="C8" s="19" t="s">
        <v>468</v>
      </c>
      <c r="D8" s="2" t="s">
        <v>509</v>
      </c>
      <c r="E8" s="19" t="s">
        <v>491</v>
      </c>
      <c r="F8" s="19"/>
      <c r="G8" s="2" t="s">
        <v>507</v>
      </c>
      <c r="H8" s="2" t="s">
        <v>508</v>
      </c>
      <c r="I8" s="19"/>
    </row>
    <row r="9" spans="1:9" s="17" customFormat="1" x14ac:dyDescent="0.25">
      <c r="A9" s="19"/>
      <c r="B9" s="2"/>
      <c r="C9" s="19" t="s">
        <v>467</v>
      </c>
      <c r="D9" s="2" t="s">
        <v>493</v>
      </c>
      <c r="E9" s="19"/>
      <c r="F9" s="19" t="s">
        <v>510</v>
      </c>
      <c r="G9" s="2" t="s">
        <v>507</v>
      </c>
      <c r="H9" s="2" t="s">
        <v>508</v>
      </c>
      <c r="I9" s="19"/>
    </row>
    <row r="10" spans="1:9" s="17" customFormat="1" x14ac:dyDescent="0.25">
      <c r="A10" s="28"/>
      <c r="B10" s="2"/>
      <c r="C10" s="19"/>
      <c r="D10" s="2"/>
      <c r="E10" s="19"/>
      <c r="F10" s="19"/>
      <c r="G10" s="2"/>
      <c r="H10" s="2"/>
      <c r="I10" s="19"/>
    </row>
    <row r="11" spans="1:9" s="17" customFormat="1" x14ac:dyDescent="0.25">
      <c r="A11" s="28" t="s">
        <v>528</v>
      </c>
      <c r="B11" s="2"/>
      <c r="C11" s="19"/>
      <c r="D11" s="2"/>
      <c r="E11" s="19"/>
      <c r="F11" s="19"/>
      <c r="G11" s="2"/>
      <c r="H11" s="2"/>
      <c r="I11" s="19"/>
    </row>
    <row r="12" spans="1:9" s="17" customFormat="1" x14ac:dyDescent="0.25">
      <c r="A12" s="30"/>
      <c r="B12" s="2"/>
      <c r="C12" s="19" t="s">
        <v>469</v>
      </c>
      <c r="D12" s="2" t="s">
        <v>490</v>
      </c>
      <c r="E12" s="19" t="s">
        <v>513</v>
      </c>
      <c r="F12" s="19" t="s">
        <v>495</v>
      </c>
      <c r="G12" s="2" t="s">
        <v>511</v>
      </c>
      <c r="H12" s="2" t="s">
        <v>512</v>
      </c>
      <c r="I12" s="19"/>
    </row>
    <row r="13" spans="1:9" s="17" customFormat="1" x14ac:dyDescent="0.25">
      <c r="A13" s="28"/>
      <c r="B13" s="2"/>
      <c r="C13" s="19" t="s">
        <v>464</v>
      </c>
      <c r="D13" s="2" t="s">
        <v>492</v>
      </c>
      <c r="E13" s="19" t="s">
        <v>514</v>
      </c>
      <c r="F13" s="19"/>
      <c r="G13" s="2" t="s">
        <v>511</v>
      </c>
      <c r="H13" s="2" t="s">
        <v>512</v>
      </c>
      <c r="I13" s="19"/>
    </row>
    <row r="14" spans="1:9" s="17" customFormat="1" x14ac:dyDescent="0.25">
      <c r="A14" s="30"/>
      <c r="B14" s="2"/>
      <c r="C14" s="19" t="s">
        <v>465</v>
      </c>
      <c r="D14" s="2" t="s">
        <v>499</v>
      </c>
      <c r="E14" s="19" t="s">
        <v>505</v>
      </c>
      <c r="F14" s="19" t="s">
        <v>495</v>
      </c>
      <c r="G14" s="2" t="s">
        <v>511</v>
      </c>
      <c r="H14" s="2" t="s">
        <v>512</v>
      </c>
      <c r="I14" s="19"/>
    </row>
    <row r="15" spans="1:9" s="17" customFormat="1" x14ac:dyDescent="0.25">
      <c r="A15" s="30"/>
      <c r="B15" s="2"/>
      <c r="C15" s="19" t="s">
        <v>462</v>
      </c>
      <c r="D15" s="2" t="s">
        <v>515</v>
      </c>
      <c r="E15" s="19"/>
      <c r="F15" s="19" t="s">
        <v>495</v>
      </c>
      <c r="G15" s="2" t="s">
        <v>516</v>
      </c>
      <c r="H15" s="2" t="s">
        <v>517</v>
      </c>
      <c r="I15" s="19"/>
    </row>
    <row r="16" spans="1:9" s="17" customFormat="1" x14ac:dyDescent="0.25">
      <c r="A16" s="30"/>
      <c r="B16" s="2"/>
      <c r="C16" s="19" t="s">
        <v>461</v>
      </c>
      <c r="D16" s="2" t="s">
        <v>499</v>
      </c>
      <c r="E16" s="19" t="s">
        <v>518</v>
      </c>
      <c r="F16" s="19" t="s">
        <v>495</v>
      </c>
      <c r="G16" s="2" t="s">
        <v>516</v>
      </c>
      <c r="H16" s="2" t="s">
        <v>517</v>
      </c>
      <c r="I16" s="19"/>
    </row>
    <row r="17" spans="1:9" s="17" customFormat="1" x14ac:dyDescent="0.25">
      <c r="A17" s="19"/>
      <c r="B17" s="2"/>
      <c r="C17" s="19"/>
      <c r="D17" s="2"/>
      <c r="E17" s="19"/>
      <c r="F17" s="19"/>
      <c r="G17" s="19"/>
      <c r="H17" s="19"/>
      <c r="I17" s="19"/>
    </row>
  </sheetData>
  <mergeCells count="1">
    <mergeCell ref="G3:H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65"/>
  <sheetViews>
    <sheetView workbookViewId="0">
      <selection activeCell="F49" sqref="F49"/>
    </sheetView>
  </sheetViews>
  <sheetFormatPr defaultRowHeight="15.75" x14ac:dyDescent="0.2"/>
  <cols>
    <col min="1" max="1" width="12.25" style="1" customWidth="1"/>
    <col min="2" max="8" width="10.5" style="1" customWidth="1"/>
    <col min="9" max="9" width="15.375" style="3" customWidth="1"/>
    <col min="10" max="10" width="8.625" style="24"/>
    <col min="11" max="11" width="14.875" style="24" customWidth="1"/>
    <col min="12" max="14" width="9.625" style="24" bestFit="1" customWidth="1"/>
    <col min="15" max="15" width="9.625" bestFit="1" customWidth="1"/>
  </cols>
  <sheetData>
    <row r="1" spans="1:14" s="80" customFormat="1" x14ac:dyDescent="0.2">
      <c r="A1" s="80" t="s">
        <v>1654</v>
      </c>
    </row>
    <row r="2" spans="1:14" ht="18.75" x14ac:dyDescent="0.25">
      <c r="A2" s="20" t="s">
        <v>0</v>
      </c>
      <c r="B2" s="20" t="s">
        <v>1</v>
      </c>
      <c r="C2" s="9" t="s">
        <v>456</v>
      </c>
      <c r="D2" s="9" t="s">
        <v>3</v>
      </c>
      <c r="E2" s="7" t="s">
        <v>85</v>
      </c>
      <c r="F2" s="1" t="s">
        <v>86</v>
      </c>
    </row>
    <row r="3" spans="1:14" x14ac:dyDescent="0.25">
      <c r="A3" s="20" t="s">
        <v>487</v>
      </c>
      <c r="B3" s="20"/>
      <c r="C3" s="9"/>
      <c r="D3" s="9"/>
      <c r="E3" s="7"/>
    </row>
    <row r="4" spans="1:14" x14ac:dyDescent="0.25">
      <c r="A4" s="8" t="s">
        <v>87</v>
      </c>
      <c r="B4" s="8">
        <v>1</v>
      </c>
      <c r="C4" s="7">
        <v>3.5589726255786669</v>
      </c>
      <c r="D4" s="7">
        <v>0.10601479999999999</v>
      </c>
      <c r="E4" s="7">
        <v>0.32</v>
      </c>
      <c r="F4" s="4">
        <v>0.33710404598438148</v>
      </c>
    </row>
    <row r="5" spans="1:14" x14ac:dyDescent="0.25">
      <c r="A5" s="8" t="s">
        <v>88</v>
      </c>
      <c r="B5" s="8">
        <v>1</v>
      </c>
      <c r="C5" s="7">
        <v>3.7550336757654694</v>
      </c>
      <c r="D5" s="7">
        <v>0.10894941999999999</v>
      </c>
      <c r="E5" s="7">
        <v>0.32</v>
      </c>
      <c r="F5" s="4">
        <v>0.33803842402652456</v>
      </c>
    </row>
    <row r="6" spans="1:14" ht="16.5" x14ac:dyDescent="0.25">
      <c r="A6" s="8" t="s">
        <v>89</v>
      </c>
      <c r="B6" s="8">
        <v>1</v>
      </c>
      <c r="C6" s="7">
        <v>3.7757734025647149</v>
      </c>
      <c r="D6" s="7">
        <v>9.7232619999999992E-2</v>
      </c>
      <c r="E6" s="7">
        <v>0.32</v>
      </c>
      <c r="F6" s="4">
        <v>0.33444608293724176</v>
      </c>
      <c r="I6" s="25" t="s">
        <v>487</v>
      </c>
      <c r="J6" s="26" t="s">
        <v>457</v>
      </c>
      <c r="K6" s="26" t="s">
        <v>488</v>
      </c>
      <c r="L6" s="26" t="s">
        <v>470</v>
      </c>
      <c r="M6" s="26" t="s">
        <v>458</v>
      </c>
      <c r="N6" s="26" t="s">
        <v>3</v>
      </c>
    </row>
    <row r="7" spans="1:14" x14ac:dyDescent="0.25">
      <c r="A7" s="8" t="s">
        <v>90</v>
      </c>
      <c r="B7" s="8">
        <v>1</v>
      </c>
      <c r="C7" s="7">
        <v>3.7792299818795048</v>
      </c>
      <c r="D7" s="7">
        <v>9.959672E-2</v>
      </c>
      <c r="E7" s="7">
        <v>0.32</v>
      </c>
      <c r="F7" s="4">
        <v>0.3351410249950883</v>
      </c>
      <c r="I7" s="25" t="s">
        <v>459</v>
      </c>
      <c r="J7" s="26">
        <v>40</v>
      </c>
      <c r="K7" s="27">
        <v>3.9470237127303691</v>
      </c>
      <c r="L7" s="27">
        <v>0.13454841915245314</v>
      </c>
      <c r="M7" s="27">
        <v>0.26371490153880817</v>
      </c>
      <c r="N7" s="27">
        <v>4.1696987089483842E-2</v>
      </c>
    </row>
    <row r="8" spans="1:14" x14ac:dyDescent="0.25">
      <c r="A8" s="8" t="s">
        <v>91</v>
      </c>
      <c r="B8" s="8">
        <v>1</v>
      </c>
      <c r="C8" s="7">
        <v>3.8039194866685317</v>
      </c>
      <c r="D8" s="7">
        <v>0.14155193999999999</v>
      </c>
      <c r="E8" s="7">
        <v>0.32</v>
      </c>
      <c r="F8" s="4">
        <v>0.34990991943322158</v>
      </c>
      <c r="I8" s="25" t="s">
        <v>460</v>
      </c>
      <c r="J8" s="26">
        <v>30</v>
      </c>
      <c r="K8" s="27">
        <v>4.49</v>
      </c>
      <c r="L8" s="27">
        <v>0.2</v>
      </c>
      <c r="M8" s="27">
        <v>0.39200000000000002</v>
      </c>
      <c r="N8" s="27">
        <v>7.1569080847341704E-2</v>
      </c>
    </row>
    <row r="9" spans="1:14" x14ac:dyDescent="0.25">
      <c r="A9" s="8" t="s">
        <v>92</v>
      </c>
      <c r="B9" s="8">
        <v>1</v>
      </c>
      <c r="C9" s="7">
        <v>3.8088573144786704</v>
      </c>
      <c r="D9" s="7">
        <v>0.12507598</v>
      </c>
      <c r="E9" s="7">
        <v>0.32</v>
      </c>
      <c r="F9" s="4">
        <v>0.34357532037816746</v>
      </c>
      <c r="I9" s="25" t="s">
        <v>461</v>
      </c>
      <c r="J9" s="26">
        <v>37</v>
      </c>
      <c r="K9" s="27">
        <v>4.3962861945264855</v>
      </c>
      <c r="L9" s="27">
        <v>0.2279780759580568</v>
      </c>
      <c r="M9" s="27">
        <v>0.44683702887779131</v>
      </c>
      <c r="N9" s="27">
        <v>7.3459555038043592E-2</v>
      </c>
    </row>
    <row r="10" spans="1:14" x14ac:dyDescent="0.25">
      <c r="A10" s="8" t="s">
        <v>93</v>
      </c>
      <c r="B10" s="8">
        <v>1</v>
      </c>
      <c r="C10" s="7">
        <v>3.8123137794383837</v>
      </c>
      <c r="D10" s="7">
        <v>0.1194668</v>
      </c>
      <c r="E10" s="7">
        <v>0.32</v>
      </c>
      <c r="F10" s="4">
        <v>0.341573295651519</v>
      </c>
      <c r="I10" s="25" t="s">
        <v>462</v>
      </c>
      <c r="J10" s="26">
        <v>36</v>
      </c>
      <c r="K10" s="27">
        <v>4.3924735302358959</v>
      </c>
      <c r="L10" s="27">
        <v>0.24284245192804113</v>
      </c>
      <c r="M10" s="27">
        <v>0.47597120577896063</v>
      </c>
      <c r="N10" s="27">
        <v>7.9328534296493433E-2</v>
      </c>
    </row>
    <row r="11" spans="1:14" x14ac:dyDescent="0.25">
      <c r="A11" s="8" t="s">
        <v>94</v>
      </c>
      <c r="B11" s="8">
        <v>1</v>
      </c>
      <c r="C11" s="7">
        <v>3.8187328969529002</v>
      </c>
      <c r="D11" s="7">
        <v>0.10650142</v>
      </c>
      <c r="E11" s="7">
        <v>0.32</v>
      </c>
      <c r="F11" s="4">
        <v>0.33725739793519194</v>
      </c>
      <c r="I11" s="25" t="s">
        <v>463</v>
      </c>
      <c r="J11" s="26">
        <v>32</v>
      </c>
      <c r="K11" s="27">
        <v>4.51</v>
      </c>
      <c r="L11" s="27">
        <v>0.27</v>
      </c>
      <c r="M11" s="27">
        <v>0.53</v>
      </c>
      <c r="N11" s="27">
        <v>9.3691648507217548E-2</v>
      </c>
    </row>
    <row r="12" spans="1:14" x14ac:dyDescent="0.25">
      <c r="A12" s="8" t="s">
        <v>95</v>
      </c>
      <c r="B12" s="8">
        <v>1</v>
      </c>
      <c r="C12" s="7">
        <v>3.8325585485733367</v>
      </c>
      <c r="D12" s="7">
        <v>0.10953301999999999</v>
      </c>
      <c r="E12" s="7">
        <v>0.32</v>
      </c>
      <c r="F12" s="4">
        <v>0.33822696886901316</v>
      </c>
      <c r="I12" s="25" t="s">
        <v>489</v>
      </c>
      <c r="J12" s="26">
        <v>175</v>
      </c>
      <c r="K12" s="27">
        <v>4.3471566874985497</v>
      </c>
      <c r="L12" s="27">
        <v>0.30453647848589532</v>
      </c>
      <c r="M12" s="27">
        <v>0.59689149783235484</v>
      </c>
      <c r="N12" s="27">
        <v>4.5120756084378863E-2</v>
      </c>
    </row>
    <row r="13" spans="1:14" x14ac:dyDescent="0.25">
      <c r="A13" s="8" t="s">
        <v>96</v>
      </c>
      <c r="B13" s="8">
        <v>1</v>
      </c>
      <c r="C13" s="7">
        <v>3.8498403443006612</v>
      </c>
      <c r="D13" s="7">
        <v>0.10659462</v>
      </c>
      <c r="E13" s="7">
        <v>0.32</v>
      </c>
      <c r="F13" s="4">
        <v>0.33728684085351507</v>
      </c>
      <c r="I13" s="25"/>
      <c r="J13" s="26"/>
      <c r="K13" s="27"/>
      <c r="L13" s="27"/>
      <c r="M13" s="27"/>
      <c r="N13" s="27"/>
    </row>
    <row r="14" spans="1:14" x14ac:dyDescent="0.25">
      <c r="A14" s="8" t="s">
        <v>97</v>
      </c>
      <c r="B14" s="8">
        <v>1</v>
      </c>
      <c r="C14" s="7">
        <v>3.8552717041328464</v>
      </c>
      <c r="D14" s="7">
        <v>8.6239219999999991E-2</v>
      </c>
      <c r="E14" s="7">
        <v>0.32</v>
      </c>
      <c r="F14" s="4">
        <v>0.33141696255051339</v>
      </c>
      <c r="I14" s="25" t="s">
        <v>472</v>
      </c>
      <c r="J14" s="26"/>
      <c r="K14" s="27"/>
      <c r="L14" s="27"/>
      <c r="M14" s="27"/>
      <c r="N14" s="27"/>
    </row>
    <row r="15" spans="1:14" x14ac:dyDescent="0.25">
      <c r="A15" s="8" t="s">
        <v>98</v>
      </c>
      <c r="B15" s="8">
        <v>1</v>
      </c>
      <c r="C15" s="7">
        <v>3.8587280086668496</v>
      </c>
      <c r="D15" s="7">
        <v>9.1319379999999992E-2</v>
      </c>
      <c r="E15" s="7">
        <v>0.32</v>
      </c>
      <c r="F15" s="4">
        <v>0.33277504287969734</v>
      </c>
      <c r="I15" s="25" t="s">
        <v>464</v>
      </c>
      <c r="J15" s="26">
        <v>36</v>
      </c>
      <c r="K15" s="27">
        <v>5.1100000000000003</v>
      </c>
      <c r="L15" s="27">
        <v>0.12</v>
      </c>
      <c r="M15" s="27">
        <v>0.23519999999999999</v>
      </c>
      <c r="N15" s="27">
        <v>3.9199999999999999E-2</v>
      </c>
    </row>
    <row r="16" spans="1:14" x14ac:dyDescent="0.25">
      <c r="A16" s="8" t="s">
        <v>99</v>
      </c>
      <c r="B16" s="8">
        <v>1</v>
      </c>
      <c r="C16" s="7">
        <v>3.87156560663386</v>
      </c>
      <c r="D16" s="7">
        <v>0.11634253999999999</v>
      </c>
      <c r="E16" s="7">
        <v>0.32</v>
      </c>
      <c r="F16" s="4">
        <v>0.34049315208040765</v>
      </c>
      <c r="I16" s="25" t="s">
        <v>465</v>
      </c>
      <c r="J16" s="26">
        <v>34</v>
      </c>
      <c r="K16" s="27">
        <v>5.0225187525622834</v>
      </c>
      <c r="L16" s="27">
        <v>0.11831198043208328</v>
      </c>
      <c r="M16" s="27">
        <v>0.23189148164688322</v>
      </c>
      <c r="N16" s="27">
        <v>3.9769061009040527E-2</v>
      </c>
    </row>
    <row r="17" spans="1:15" x14ac:dyDescent="0.25">
      <c r="A17" s="8" t="s">
        <v>100</v>
      </c>
      <c r="B17" s="8">
        <v>1</v>
      </c>
      <c r="C17" s="7">
        <v>3.8819343154509358</v>
      </c>
      <c r="D17" s="7">
        <v>0.12009864000000001</v>
      </c>
      <c r="E17" s="7">
        <v>0.32</v>
      </c>
      <c r="F17" s="4">
        <v>0.34179479710763533</v>
      </c>
      <c r="I17" s="25" t="s">
        <v>466</v>
      </c>
      <c r="J17" s="26">
        <v>36</v>
      </c>
      <c r="K17" s="27">
        <v>5.1969695686398971</v>
      </c>
      <c r="L17" s="27">
        <v>0.12493791968448459</v>
      </c>
      <c r="M17" s="27">
        <v>0.24487832258158979</v>
      </c>
      <c r="N17" s="27">
        <v>4.0813053763598298E-2</v>
      </c>
    </row>
    <row r="18" spans="1:15" x14ac:dyDescent="0.25">
      <c r="A18" s="8" t="s">
        <v>101</v>
      </c>
      <c r="B18" s="8">
        <v>1</v>
      </c>
      <c r="C18" s="7">
        <v>3.8883529860800419</v>
      </c>
      <c r="D18" s="7">
        <v>0.1088985</v>
      </c>
      <c r="E18" s="7">
        <v>0.32</v>
      </c>
      <c r="F18" s="4">
        <v>0.33802201600228649</v>
      </c>
      <c r="I18" s="25" t="s">
        <v>467</v>
      </c>
      <c r="J18" s="26">
        <v>23</v>
      </c>
      <c r="K18" s="27">
        <v>4.926038179487068</v>
      </c>
      <c r="L18" s="27">
        <v>0.12312456732182475</v>
      </c>
      <c r="M18" s="27">
        <v>0.2413241519507765</v>
      </c>
      <c r="N18" s="27">
        <v>5.0319564141836644E-2</v>
      </c>
    </row>
    <row r="19" spans="1:15" x14ac:dyDescent="0.25">
      <c r="A19" s="8" t="s">
        <v>102</v>
      </c>
      <c r="B19" s="8">
        <v>1</v>
      </c>
      <c r="C19" s="7">
        <v>3.8927966569966461</v>
      </c>
      <c r="D19" s="7">
        <v>0.10812278</v>
      </c>
      <c r="E19" s="7">
        <v>0.32</v>
      </c>
      <c r="F19" s="4">
        <v>0.337772905300186</v>
      </c>
      <c r="I19" s="25" t="s">
        <v>468</v>
      </c>
      <c r="J19" s="26">
        <v>32</v>
      </c>
      <c r="K19" s="27">
        <v>5.1097112411442529</v>
      </c>
      <c r="L19" s="27">
        <v>0.16603351209459427</v>
      </c>
      <c r="M19" s="27">
        <v>0.32542568370540476</v>
      </c>
      <c r="N19" s="27">
        <v>5.752767693009006E-2</v>
      </c>
    </row>
    <row r="20" spans="1:15" x14ac:dyDescent="0.25">
      <c r="A20" s="8" t="s">
        <v>103</v>
      </c>
      <c r="B20" s="8">
        <v>1</v>
      </c>
      <c r="C20" s="7">
        <v>3.8982277835232875</v>
      </c>
      <c r="D20" s="7">
        <v>0.12743206000000001</v>
      </c>
      <c r="E20" s="7">
        <v>0.32</v>
      </c>
      <c r="F20" s="4">
        <v>0.34444002368459392</v>
      </c>
      <c r="I20" s="25" t="s">
        <v>469</v>
      </c>
      <c r="J20" s="26">
        <v>47</v>
      </c>
      <c r="K20" s="27">
        <v>5.1394712407204119</v>
      </c>
      <c r="L20" s="27">
        <v>0.18995523557470009</v>
      </c>
      <c r="M20" s="27">
        <v>0.37231226172641219</v>
      </c>
      <c r="N20" s="27">
        <v>5.4307324891285008E-2</v>
      </c>
    </row>
    <row r="21" spans="1:15" x14ac:dyDescent="0.25">
      <c r="A21" s="8" t="s">
        <v>104</v>
      </c>
      <c r="B21" s="8">
        <v>1</v>
      </c>
      <c r="C21" s="7">
        <v>3.9036588805529551</v>
      </c>
      <c r="D21" s="7">
        <v>8.4987160000000006E-2</v>
      </c>
      <c r="E21" s="7">
        <v>0.32</v>
      </c>
      <c r="F21" s="4">
        <v>0.3310933665370927</v>
      </c>
      <c r="I21" s="25" t="s">
        <v>489</v>
      </c>
      <c r="J21" s="26">
        <v>208</v>
      </c>
      <c r="K21" s="27">
        <v>5.0841181637589861</v>
      </c>
      <c r="L21" s="27">
        <v>0.16570137469283053</v>
      </c>
      <c r="M21" s="27">
        <v>0.32477469439794782</v>
      </c>
      <c r="N21" s="27">
        <v>2.251907333894131E-2</v>
      </c>
    </row>
    <row r="22" spans="1:15" x14ac:dyDescent="0.25">
      <c r="A22" s="8" t="s">
        <v>105</v>
      </c>
      <c r="B22" s="8">
        <v>1</v>
      </c>
      <c r="C22" s="7">
        <v>3.9461191678478151</v>
      </c>
      <c r="D22" s="7">
        <v>9.8701259999999999E-2</v>
      </c>
      <c r="E22" s="7">
        <v>0.32</v>
      </c>
      <c r="F22" s="4">
        <v>0.33487600500123565</v>
      </c>
      <c r="I22" s="25" t="s">
        <v>471</v>
      </c>
      <c r="J22" s="26">
        <v>383</v>
      </c>
      <c r="K22" s="26"/>
      <c r="L22" s="26"/>
      <c r="M22" s="26"/>
      <c r="N22" s="26"/>
      <c r="O22" s="23"/>
    </row>
    <row r="23" spans="1:15" x14ac:dyDescent="0.25">
      <c r="A23" s="8" t="s">
        <v>106</v>
      </c>
      <c r="B23" s="8">
        <v>1</v>
      </c>
      <c r="C23" s="7">
        <v>3.9471065949385089</v>
      </c>
      <c r="D23" s="7">
        <v>0.10371610000000001</v>
      </c>
      <c r="E23" s="7">
        <v>0.32</v>
      </c>
      <c r="F23" s="4">
        <v>0.33638821233689209</v>
      </c>
    </row>
    <row r="24" spans="1:15" x14ac:dyDescent="0.25">
      <c r="A24" s="8" t="s">
        <v>107</v>
      </c>
      <c r="B24" s="8">
        <v>1</v>
      </c>
      <c r="C24" s="7">
        <v>3.9594493513080877</v>
      </c>
      <c r="D24" s="7">
        <v>0.11471629999999999</v>
      </c>
      <c r="E24" s="7">
        <v>0.32</v>
      </c>
      <c r="F24" s="4">
        <v>0.33994092058134162</v>
      </c>
    </row>
    <row r="25" spans="1:15" x14ac:dyDescent="0.25">
      <c r="A25" s="8" t="s">
        <v>108</v>
      </c>
      <c r="B25" s="8">
        <v>1</v>
      </c>
      <c r="C25" s="7">
        <v>3.9614241781899491</v>
      </c>
      <c r="D25" s="7">
        <v>0.13536708</v>
      </c>
      <c r="E25" s="7">
        <v>0.32</v>
      </c>
      <c r="F25" s="4">
        <v>0.34745394852804079</v>
      </c>
    </row>
    <row r="26" spans="1:15" x14ac:dyDescent="0.25">
      <c r="A26" s="8" t="s">
        <v>109</v>
      </c>
      <c r="B26" s="8">
        <v>1</v>
      </c>
      <c r="C26" s="7">
        <v>3.9821596249926294</v>
      </c>
      <c r="D26" s="7">
        <v>0.11804439999999999</v>
      </c>
      <c r="E26" s="7">
        <v>0.32</v>
      </c>
      <c r="F26" s="4">
        <v>0.34107840795242378</v>
      </c>
    </row>
    <row r="27" spans="1:15" x14ac:dyDescent="0.25">
      <c r="A27" s="8" t="s">
        <v>110</v>
      </c>
      <c r="B27" s="8">
        <v>1</v>
      </c>
      <c r="C27" s="7">
        <v>3.992527187161885</v>
      </c>
      <c r="D27" s="7">
        <v>0.11528711999999999</v>
      </c>
      <c r="E27" s="7">
        <v>0.32</v>
      </c>
      <c r="F27" s="4">
        <v>0.34013397366022469</v>
      </c>
    </row>
    <row r="28" spans="1:15" x14ac:dyDescent="0.25">
      <c r="A28" s="8" t="s">
        <v>111</v>
      </c>
      <c r="B28" s="8">
        <v>1</v>
      </c>
      <c r="C28" s="7">
        <v>4.0009198968591999</v>
      </c>
      <c r="D28" s="7">
        <v>8.9620840000000007E-2</v>
      </c>
      <c r="E28" s="7">
        <v>0.32</v>
      </c>
      <c r="F28" s="4">
        <v>0.33231294732872746</v>
      </c>
    </row>
    <row r="29" spans="1:15" x14ac:dyDescent="0.25">
      <c r="A29" s="8" t="s">
        <v>112</v>
      </c>
      <c r="B29" s="8">
        <v>1</v>
      </c>
      <c r="C29" s="7">
        <v>4.0186924613518578</v>
      </c>
      <c r="D29" s="7">
        <v>0.10351258000000001</v>
      </c>
      <c r="E29" s="7">
        <v>0.32</v>
      </c>
      <c r="F29" s="4">
        <v>0.33632551823829304</v>
      </c>
    </row>
    <row r="30" spans="1:15" x14ac:dyDescent="0.25">
      <c r="A30" s="8" t="s">
        <v>113</v>
      </c>
      <c r="B30" s="8">
        <v>1</v>
      </c>
      <c r="C30" s="7">
        <v>4.0201734941353511</v>
      </c>
      <c r="D30" s="7">
        <v>8.5324919999999999E-2</v>
      </c>
      <c r="E30" s="7">
        <v>0.32</v>
      </c>
      <c r="F30" s="4">
        <v>0.33118022581821882</v>
      </c>
    </row>
    <row r="31" spans="1:15" x14ac:dyDescent="0.25">
      <c r="A31" s="8" t="s">
        <v>114</v>
      </c>
      <c r="B31" s="8">
        <v>1</v>
      </c>
      <c r="C31" s="7">
        <v>4.0231355531217581</v>
      </c>
      <c r="D31" s="7">
        <v>0.13278064000000001</v>
      </c>
      <c r="E31" s="7">
        <v>0.32</v>
      </c>
      <c r="F31" s="4">
        <v>0.34645446794464868</v>
      </c>
    </row>
    <row r="32" spans="1:15" x14ac:dyDescent="0.25">
      <c r="A32" s="8" t="s">
        <v>115</v>
      </c>
      <c r="B32" s="8">
        <v>1</v>
      </c>
      <c r="C32" s="7">
        <v>4.0315280059371705</v>
      </c>
      <c r="D32" s="7">
        <v>0.11573349999999999</v>
      </c>
      <c r="E32" s="7">
        <v>0.32</v>
      </c>
      <c r="F32" s="4">
        <v>0.34028553160875058</v>
      </c>
    </row>
    <row r="33" spans="1:6" x14ac:dyDescent="0.25">
      <c r="A33" s="8" t="s">
        <v>116</v>
      </c>
      <c r="B33" s="8">
        <v>1</v>
      </c>
      <c r="C33" s="7">
        <v>4.0349837013304555</v>
      </c>
      <c r="D33" s="7">
        <v>0.11365944</v>
      </c>
      <c r="E33" s="7">
        <v>0.32</v>
      </c>
      <c r="F33" s="4">
        <v>0.33958573041444717</v>
      </c>
    </row>
    <row r="34" spans="1:6" x14ac:dyDescent="0.25">
      <c r="A34" s="8" t="s">
        <v>117</v>
      </c>
      <c r="B34" s="8">
        <v>1</v>
      </c>
      <c r="C34" s="7">
        <v>4.0685526922745154</v>
      </c>
      <c r="D34" s="7">
        <v>0.10913482000000001</v>
      </c>
      <c r="E34" s="7">
        <v>0.32</v>
      </c>
      <c r="F34" s="4">
        <v>0.33809822379958226</v>
      </c>
    </row>
    <row r="35" spans="1:6" x14ac:dyDescent="0.25">
      <c r="A35" s="8" t="s">
        <v>118</v>
      </c>
      <c r="B35" s="8">
        <v>1</v>
      </c>
      <c r="C35" s="7">
        <v>4.0799066547703458</v>
      </c>
      <c r="D35" s="7">
        <v>9.8894659999999995E-2</v>
      </c>
      <c r="E35" s="7">
        <v>0.32</v>
      </c>
      <c r="F35" s="4">
        <v>0.33493305864980782</v>
      </c>
    </row>
    <row r="36" spans="1:6" x14ac:dyDescent="0.25">
      <c r="A36" s="8" t="s">
        <v>119</v>
      </c>
      <c r="B36" s="8">
        <v>1</v>
      </c>
      <c r="C36" s="7">
        <v>4.0838558288993365</v>
      </c>
      <c r="D36" s="7">
        <v>0.10577593999999998</v>
      </c>
      <c r="E36" s="7">
        <v>0.32</v>
      </c>
      <c r="F36" s="4">
        <v>0.33702900391937129</v>
      </c>
    </row>
    <row r="37" spans="1:6" x14ac:dyDescent="0.25">
      <c r="A37" s="8" t="s">
        <v>120</v>
      </c>
      <c r="B37" s="8">
        <v>1</v>
      </c>
      <c r="C37" s="7">
        <v>4.0863240548100634</v>
      </c>
      <c r="D37" s="7">
        <v>0.10460554</v>
      </c>
      <c r="E37" s="7">
        <v>0.32</v>
      </c>
      <c r="F37" s="4">
        <v>0.33666351004926509</v>
      </c>
    </row>
    <row r="38" spans="1:6" x14ac:dyDescent="0.25">
      <c r="A38" s="8" t="s">
        <v>121</v>
      </c>
      <c r="B38" s="8">
        <v>1</v>
      </c>
      <c r="C38" s="7">
        <v>4.087311343468647</v>
      </c>
      <c r="D38" s="7">
        <v>0.10528206</v>
      </c>
      <c r="E38" s="7">
        <v>0.32</v>
      </c>
      <c r="F38" s="4">
        <v>0.3368743269497449</v>
      </c>
    </row>
    <row r="39" spans="1:6" x14ac:dyDescent="0.25">
      <c r="A39" s="8" t="s">
        <v>122</v>
      </c>
      <c r="B39" s="8">
        <v>1</v>
      </c>
      <c r="C39" s="7">
        <v>4.0922477721403077</v>
      </c>
      <c r="D39" s="7">
        <v>0.12110962</v>
      </c>
      <c r="E39" s="7">
        <v>0.32</v>
      </c>
      <c r="F39" s="4">
        <v>0.34215134086620852</v>
      </c>
    </row>
    <row r="40" spans="1:6" x14ac:dyDescent="0.25">
      <c r="A40" s="8" t="s">
        <v>123</v>
      </c>
      <c r="B40" s="8">
        <v>1</v>
      </c>
      <c r="C40" s="7">
        <v>4.1026141930321529</v>
      </c>
      <c r="D40" s="7">
        <v>9.47992E-2</v>
      </c>
      <c r="E40" s="7">
        <v>0.32</v>
      </c>
      <c r="F40" s="4">
        <v>0.33374674278656263</v>
      </c>
    </row>
    <row r="41" spans="1:6" x14ac:dyDescent="0.25">
      <c r="A41" s="8" t="s">
        <v>124</v>
      </c>
      <c r="B41" s="8">
        <v>1</v>
      </c>
      <c r="C41" s="7">
        <v>4.1322319463106041</v>
      </c>
      <c r="D41" s="7">
        <v>9.7096620000000008E-2</v>
      </c>
      <c r="E41" s="7">
        <v>0.32</v>
      </c>
      <c r="F41" s="4">
        <v>0.33440656933652546</v>
      </c>
    </row>
    <row r="42" spans="1:6" x14ac:dyDescent="0.25">
      <c r="A42" s="8" t="s">
        <v>125</v>
      </c>
      <c r="B42" s="8">
        <v>1</v>
      </c>
      <c r="C42" s="7">
        <v>4.1875160721791129</v>
      </c>
      <c r="D42" s="7">
        <v>9.9792219999999987E-2</v>
      </c>
      <c r="E42" s="7">
        <v>0.32</v>
      </c>
      <c r="F42" s="4">
        <v>0.33519917537566885</v>
      </c>
    </row>
    <row r="43" spans="1:6" x14ac:dyDescent="0.25">
      <c r="A43" s="8" t="s">
        <v>126</v>
      </c>
      <c r="B43" s="8">
        <v>1</v>
      </c>
      <c r="C43" s="7">
        <v>4.1964007359167486</v>
      </c>
      <c r="D43" s="7">
        <v>0.10386294000000001</v>
      </c>
      <c r="E43" s="7">
        <v>0.32</v>
      </c>
      <c r="F43" s="4">
        <v>0.33643351543127153</v>
      </c>
    </row>
    <row r="44" spans="1:6" x14ac:dyDescent="0.25">
      <c r="A44" s="8"/>
      <c r="B44" s="8"/>
      <c r="C44" s="7"/>
      <c r="D44" s="7"/>
      <c r="E44" s="7"/>
      <c r="F44" s="4"/>
    </row>
    <row r="45" spans="1:6" x14ac:dyDescent="0.25">
      <c r="A45" s="8" t="s">
        <v>127</v>
      </c>
      <c r="B45" s="8">
        <v>1</v>
      </c>
      <c r="C45" s="7">
        <v>3.9362448433130766</v>
      </c>
      <c r="D45" s="7">
        <v>0.13328345999999999</v>
      </c>
      <c r="E45" s="7">
        <v>0.32</v>
      </c>
      <c r="F45" s="4">
        <v>0.34664748767237819</v>
      </c>
    </row>
    <row r="46" spans="1:6" x14ac:dyDescent="0.25">
      <c r="A46" s="8" t="s">
        <v>128</v>
      </c>
      <c r="B46" s="8">
        <v>1</v>
      </c>
      <c r="C46" s="7">
        <v>4.1618488224037264</v>
      </c>
      <c r="D46" s="7">
        <v>8.5167859999999998E-2</v>
      </c>
      <c r="E46" s="7">
        <v>0.32</v>
      </c>
      <c r="F46" s="4">
        <v>0.33113979582191511</v>
      </c>
    </row>
    <row r="47" spans="1:6" x14ac:dyDescent="0.25">
      <c r="A47" s="8" t="s">
        <v>129</v>
      </c>
      <c r="B47" s="8">
        <v>1</v>
      </c>
      <c r="C47" s="7">
        <v>4.2121954987686809</v>
      </c>
      <c r="D47" s="7">
        <v>0.10303171999999999</v>
      </c>
      <c r="E47" s="7">
        <v>0.32</v>
      </c>
      <c r="F47" s="4">
        <v>0.3361778328893183</v>
      </c>
    </row>
    <row r="48" spans="1:6" x14ac:dyDescent="0.25">
      <c r="A48" s="8" t="s">
        <v>130</v>
      </c>
      <c r="B48" s="8">
        <v>1</v>
      </c>
      <c r="C48" s="7">
        <v>4.2566169318211706</v>
      </c>
      <c r="D48" s="7">
        <v>0.11380126000000002</v>
      </c>
      <c r="E48" s="7">
        <v>0.32</v>
      </c>
      <c r="F48" s="4">
        <v>0.33963322390129563</v>
      </c>
    </row>
    <row r="49" spans="1:6" x14ac:dyDescent="0.25">
      <c r="A49" s="8" t="s">
        <v>131</v>
      </c>
      <c r="B49" s="8">
        <v>1</v>
      </c>
      <c r="C49" s="7">
        <v>4.2580976122728984</v>
      </c>
      <c r="D49" s="7">
        <v>0.11518646</v>
      </c>
      <c r="E49" s="7">
        <v>0.32</v>
      </c>
      <c r="F49" s="4">
        <v>0.34009986852001517</v>
      </c>
    </row>
    <row r="50" spans="1:6" x14ac:dyDescent="0.25">
      <c r="A50" s="8" t="s">
        <v>132</v>
      </c>
      <c r="B50" s="8">
        <v>1</v>
      </c>
      <c r="C50" s="7">
        <v>4.297581615580885</v>
      </c>
      <c r="D50" s="7">
        <v>0.1247249</v>
      </c>
      <c r="E50" s="7">
        <v>0.32</v>
      </c>
      <c r="F50" s="4">
        <v>0.34344766803693688</v>
      </c>
    </row>
    <row r="51" spans="1:6" x14ac:dyDescent="0.25">
      <c r="A51" s="8" t="s">
        <v>133</v>
      </c>
      <c r="B51" s="8">
        <v>1</v>
      </c>
      <c r="C51" s="7">
        <v>4.338544621304024</v>
      </c>
      <c r="D51" s="7">
        <v>0.10594513999999999</v>
      </c>
      <c r="E51" s="7">
        <v>0.32</v>
      </c>
      <c r="F51" s="4">
        <v>0.33708214531419428</v>
      </c>
    </row>
    <row r="52" spans="1:6" x14ac:dyDescent="0.25">
      <c r="A52" s="8" t="s">
        <v>134</v>
      </c>
      <c r="B52" s="8">
        <v>1</v>
      </c>
      <c r="C52" s="7">
        <v>4.4007262182359614</v>
      </c>
      <c r="D52" s="7">
        <v>9.8546339999999996E-2</v>
      </c>
      <c r="E52" s="7">
        <v>0.32</v>
      </c>
      <c r="F52" s="4">
        <v>0.33483037664972337</v>
      </c>
    </row>
    <row r="53" spans="1:6" x14ac:dyDescent="0.25">
      <c r="A53" s="8" t="s">
        <v>135</v>
      </c>
      <c r="B53" s="8">
        <v>1</v>
      </c>
      <c r="C53" s="7">
        <v>4.4051676129227832</v>
      </c>
      <c r="D53" s="7">
        <v>0.11954599999999999</v>
      </c>
      <c r="E53" s="7">
        <v>0.32</v>
      </c>
      <c r="F53" s="4">
        <v>0.34160100426667367</v>
      </c>
    </row>
    <row r="54" spans="1:6" x14ac:dyDescent="0.25">
      <c r="A54" s="8" t="s">
        <v>136</v>
      </c>
      <c r="B54" s="8">
        <v>1</v>
      </c>
      <c r="C54" s="7">
        <v>4.4273742904716862</v>
      </c>
      <c r="D54" s="7">
        <v>0.13656524</v>
      </c>
      <c r="E54" s="7">
        <v>0.32</v>
      </c>
      <c r="F54" s="4">
        <v>0.34792249823237587</v>
      </c>
    </row>
    <row r="55" spans="1:6" x14ac:dyDescent="0.25">
      <c r="A55" s="8" t="s">
        <v>137</v>
      </c>
      <c r="B55" s="8">
        <v>1</v>
      </c>
      <c r="C55" s="7">
        <v>4.4323090407364063</v>
      </c>
      <c r="D55" s="7">
        <v>0.12293016000000001</v>
      </c>
      <c r="E55" s="7">
        <v>0.32</v>
      </c>
      <c r="F55" s="4">
        <v>0.34279997700937148</v>
      </c>
    </row>
    <row r="56" spans="1:6" x14ac:dyDescent="0.25">
      <c r="A56" s="8" t="s">
        <v>138</v>
      </c>
      <c r="B56" s="8">
        <v>1</v>
      </c>
      <c r="C56" s="7">
        <v>4.4382307089099715</v>
      </c>
      <c r="D56" s="7">
        <v>0.13564710000000002</v>
      </c>
      <c r="E56" s="7">
        <v>0.32</v>
      </c>
      <c r="F56" s="4">
        <v>0.34756313921129495</v>
      </c>
    </row>
    <row r="57" spans="1:6" x14ac:dyDescent="0.25">
      <c r="A57" s="8" t="s">
        <v>139</v>
      </c>
      <c r="B57" s="8">
        <v>1</v>
      </c>
      <c r="C57" s="7">
        <v>4.4555020407938422</v>
      </c>
      <c r="D57" s="7">
        <v>8.6643339999999985E-2</v>
      </c>
      <c r="E57" s="7">
        <v>0.32</v>
      </c>
      <c r="F57" s="4">
        <v>0.33152234972374878</v>
      </c>
    </row>
    <row r="58" spans="1:6" x14ac:dyDescent="0.25">
      <c r="A58" s="8" t="s">
        <v>140</v>
      </c>
      <c r="B58" s="8">
        <v>1</v>
      </c>
      <c r="C58" s="7">
        <v>4.4974454620853415</v>
      </c>
      <c r="D58" s="7">
        <v>0.10813336</v>
      </c>
      <c r="E58" s="7">
        <v>0.32</v>
      </c>
      <c r="F58" s="4">
        <v>0.3377762921593071</v>
      </c>
    </row>
    <row r="59" spans="1:6" x14ac:dyDescent="0.25">
      <c r="A59" s="8" t="s">
        <v>141</v>
      </c>
      <c r="B59" s="8">
        <v>1</v>
      </c>
      <c r="C59" s="7">
        <v>4.5023798665792967</v>
      </c>
      <c r="D59" s="7">
        <v>0.12151906000000001</v>
      </c>
      <c r="E59" s="7">
        <v>0.32</v>
      </c>
      <c r="F59" s="4">
        <v>0.342296482516668</v>
      </c>
    </row>
    <row r="60" spans="1:6" x14ac:dyDescent="0.25">
      <c r="A60" s="8" t="s">
        <v>142</v>
      </c>
      <c r="B60" s="8">
        <v>1</v>
      </c>
      <c r="C60" s="7">
        <v>4.5344529023121485</v>
      </c>
      <c r="D60" s="7">
        <v>0.10658466</v>
      </c>
      <c r="E60" s="7">
        <v>0.32</v>
      </c>
      <c r="F60" s="4">
        <v>0.3372836932721705</v>
      </c>
    </row>
    <row r="61" spans="1:6" x14ac:dyDescent="0.25">
      <c r="A61" s="8" t="s">
        <v>143</v>
      </c>
      <c r="B61" s="8">
        <v>1</v>
      </c>
      <c r="C61" s="7">
        <v>4.5379068601903629</v>
      </c>
      <c r="D61" s="7">
        <v>0.11051362000000001</v>
      </c>
      <c r="E61" s="7">
        <v>0.32</v>
      </c>
      <c r="F61" s="4">
        <v>0.33854580222697256</v>
      </c>
    </row>
    <row r="62" spans="1:6" x14ac:dyDescent="0.25">
      <c r="A62" s="8" t="s">
        <v>144</v>
      </c>
      <c r="B62" s="8">
        <v>1</v>
      </c>
      <c r="C62" s="7">
        <v>4.5487620787134304</v>
      </c>
      <c r="D62" s="7">
        <v>0.15031564</v>
      </c>
      <c r="E62" s="7">
        <v>0.32</v>
      </c>
      <c r="F62" s="4">
        <v>0.35354602476708685</v>
      </c>
    </row>
    <row r="63" spans="1:6" x14ac:dyDescent="0.25">
      <c r="A63" s="8" t="s">
        <v>145</v>
      </c>
      <c r="B63" s="8">
        <v>1</v>
      </c>
      <c r="C63" s="7">
        <v>4.5684985377761134</v>
      </c>
      <c r="D63" s="7">
        <v>0.11216888</v>
      </c>
      <c r="E63" s="7">
        <v>0.32</v>
      </c>
      <c r="F63" s="4">
        <v>0.33908974865137753</v>
      </c>
    </row>
    <row r="64" spans="1:6" x14ac:dyDescent="0.25">
      <c r="A64" s="8" t="s">
        <v>146</v>
      </c>
      <c r="B64" s="8">
        <v>1</v>
      </c>
      <c r="C64" s="7">
        <v>4.5995826709321292</v>
      </c>
      <c r="D64" s="7">
        <v>0.12670729999999999</v>
      </c>
      <c r="E64" s="7">
        <v>0.32</v>
      </c>
      <c r="F64" s="4">
        <v>0.34417254375282463</v>
      </c>
    </row>
    <row r="65" spans="1:6" x14ac:dyDescent="0.25">
      <c r="A65" s="8" t="s">
        <v>147</v>
      </c>
      <c r="B65" s="8">
        <v>1</v>
      </c>
      <c r="C65" s="7">
        <v>4.62671882262776</v>
      </c>
      <c r="D65" s="7">
        <v>8.2063980000000009E-2</v>
      </c>
      <c r="E65" s="7">
        <v>0.32</v>
      </c>
      <c r="F65" s="4">
        <v>0.33035510713993876</v>
      </c>
    </row>
    <row r="66" spans="1:6" x14ac:dyDescent="0.25">
      <c r="A66" s="8" t="s">
        <v>148</v>
      </c>
      <c r="B66" s="8">
        <v>1</v>
      </c>
      <c r="C66" s="7">
        <v>4.6380664495307773</v>
      </c>
      <c r="D66" s="7">
        <v>9.889386E-2</v>
      </c>
      <c r="E66" s="7">
        <v>0.32</v>
      </c>
      <c r="F66" s="4">
        <v>0.33493282243712635</v>
      </c>
    </row>
    <row r="67" spans="1:6" x14ac:dyDescent="0.25">
      <c r="A67" s="8" t="s">
        <v>149</v>
      </c>
      <c r="B67" s="8">
        <v>1</v>
      </c>
      <c r="C67" s="7">
        <v>4.652374143394729</v>
      </c>
      <c r="D67" s="7">
        <v>0.12053516</v>
      </c>
      <c r="E67" s="7">
        <v>0.32</v>
      </c>
      <c r="F67" s="4">
        <v>0.34194842417567245</v>
      </c>
    </row>
    <row r="68" spans="1:6" x14ac:dyDescent="0.25">
      <c r="A68" s="8" t="s">
        <v>150</v>
      </c>
      <c r="B68" s="8">
        <v>1</v>
      </c>
      <c r="C68" s="7">
        <v>4.6686550632669661</v>
      </c>
      <c r="D68" s="7">
        <v>0.12495004000000001</v>
      </c>
      <c r="E68" s="7">
        <v>0.32</v>
      </c>
      <c r="F68" s="4">
        <v>0.34352949290563339</v>
      </c>
    </row>
    <row r="69" spans="1:6" x14ac:dyDescent="0.25">
      <c r="A69" s="8" t="s">
        <v>151</v>
      </c>
      <c r="B69" s="8">
        <v>1</v>
      </c>
      <c r="C69" s="7">
        <v>4.6711218461850432</v>
      </c>
      <c r="D69" s="7">
        <v>9.5553559999999996E-2</v>
      </c>
      <c r="E69" s="7">
        <v>0.32</v>
      </c>
      <c r="F69" s="4">
        <v>0.33396179845705948</v>
      </c>
    </row>
    <row r="70" spans="1:6" x14ac:dyDescent="0.25">
      <c r="A70" s="8" t="s">
        <v>152</v>
      </c>
      <c r="B70" s="8">
        <v>1</v>
      </c>
      <c r="C70" s="7">
        <v>4.7056561681242659</v>
      </c>
      <c r="D70" s="7">
        <v>0.1080561</v>
      </c>
      <c r="E70" s="7">
        <v>0.32</v>
      </c>
      <c r="F70" s="4">
        <v>0.33775156660955696</v>
      </c>
    </row>
    <row r="71" spans="1:6" x14ac:dyDescent="0.25">
      <c r="A71" s="8" t="s">
        <v>153</v>
      </c>
      <c r="B71" s="8">
        <v>1</v>
      </c>
      <c r="C71" s="7">
        <v>4.7229228818719022</v>
      </c>
      <c r="D71" s="7">
        <v>0.10738565999999999</v>
      </c>
      <c r="E71" s="7">
        <v>0.32</v>
      </c>
      <c r="F71" s="4">
        <v>0.33753767193253498</v>
      </c>
    </row>
    <row r="72" spans="1:6" x14ac:dyDescent="0.25">
      <c r="A72" s="8" t="s">
        <v>154</v>
      </c>
      <c r="B72" s="8">
        <v>1</v>
      </c>
      <c r="C72" s="7">
        <v>4.7530155846651727</v>
      </c>
      <c r="D72" s="7">
        <v>0.15841968000000001</v>
      </c>
      <c r="E72" s="7">
        <v>0.32</v>
      </c>
      <c r="F72" s="4">
        <v>0.35706693351709623</v>
      </c>
    </row>
    <row r="73" spans="1:6" x14ac:dyDescent="0.25">
      <c r="A73" s="8" t="s">
        <v>155</v>
      </c>
      <c r="B73" s="8">
        <v>1</v>
      </c>
      <c r="C73" s="7">
        <v>4.7702814806977418</v>
      </c>
      <c r="D73" s="7">
        <v>0.14013065999999999</v>
      </c>
      <c r="E73" s="7">
        <v>0.32</v>
      </c>
      <c r="F73" s="4">
        <v>0.34933737542959187</v>
      </c>
    </row>
    <row r="74" spans="1:6" x14ac:dyDescent="0.25">
      <c r="A74" s="8" t="s">
        <v>156</v>
      </c>
      <c r="B74" s="8">
        <v>1</v>
      </c>
      <c r="C74" s="7">
        <v>4.7752145390953817</v>
      </c>
      <c r="D74" s="7">
        <v>0.11198487999999999</v>
      </c>
      <c r="E74" s="7">
        <v>0.32</v>
      </c>
      <c r="F74" s="4">
        <v>0.33902892700861736</v>
      </c>
    </row>
    <row r="75" spans="1:6" x14ac:dyDescent="0.25">
      <c r="A75" s="8"/>
      <c r="B75" s="8"/>
      <c r="C75" s="7"/>
      <c r="D75" s="7"/>
      <c r="E75" s="7"/>
      <c r="F75" s="4"/>
    </row>
    <row r="76" spans="1:6" x14ac:dyDescent="0.25">
      <c r="A76" s="8" t="s">
        <v>157</v>
      </c>
      <c r="B76" s="8">
        <v>1</v>
      </c>
      <c r="C76" s="7">
        <v>3.9964767063817828</v>
      </c>
      <c r="D76" s="7">
        <v>0.10621149999999999</v>
      </c>
      <c r="E76" s="7">
        <v>0.32</v>
      </c>
      <c r="F76" s="4">
        <v>0.33716595725584458</v>
      </c>
    </row>
    <row r="77" spans="1:6" x14ac:dyDescent="0.25">
      <c r="A77" s="8" t="s">
        <v>158</v>
      </c>
      <c r="B77" s="8">
        <v>1</v>
      </c>
      <c r="C77" s="7">
        <v>4.0028946418454723</v>
      </c>
      <c r="D77" s="7">
        <v>0.10276469999999999</v>
      </c>
      <c r="E77" s="7">
        <v>0.32</v>
      </c>
      <c r="F77" s="4">
        <v>0.33609609275635738</v>
      </c>
    </row>
    <row r="78" spans="1:6" x14ac:dyDescent="0.25">
      <c r="A78" s="8" t="s">
        <v>159</v>
      </c>
      <c r="B78" s="8">
        <v>1</v>
      </c>
      <c r="C78" s="7">
        <v>4.0680590388066591</v>
      </c>
      <c r="D78" s="7">
        <v>0.13484504</v>
      </c>
      <c r="E78" s="7">
        <v>0.32</v>
      </c>
      <c r="F78" s="4">
        <v>0.34725089605730552</v>
      </c>
    </row>
    <row r="79" spans="1:6" x14ac:dyDescent="0.25">
      <c r="A79" s="8" t="s">
        <v>160</v>
      </c>
      <c r="B79" s="8">
        <v>1</v>
      </c>
      <c r="C79" s="7">
        <v>4.0868176992614167</v>
      </c>
      <c r="D79" s="7">
        <v>8.7746900000000003E-2</v>
      </c>
      <c r="E79" s="7">
        <v>0.32</v>
      </c>
      <c r="F79" s="4">
        <v>0.33181247484024767</v>
      </c>
    </row>
    <row r="80" spans="1:6" x14ac:dyDescent="0.25">
      <c r="A80" s="8" t="s">
        <v>161</v>
      </c>
      <c r="B80" s="8">
        <v>1</v>
      </c>
      <c r="C80" s="7">
        <v>4.0922477721403077</v>
      </c>
      <c r="D80" s="7">
        <v>0.11176004</v>
      </c>
      <c r="E80" s="7">
        <v>0.32</v>
      </c>
      <c r="F80" s="4">
        <v>0.33895472638805557</v>
      </c>
    </row>
    <row r="81" spans="1:6" x14ac:dyDescent="0.25">
      <c r="A81" s="8" t="s">
        <v>162</v>
      </c>
      <c r="B81" s="8">
        <v>1</v>
      </c>
      <c r="C81" s="7">
        <v>4.0991587313419693</v>
      </c>
      <c r="D81" s="7">
        <v>0.10091483999999999</v>
      </c>
      <c r="E81" s="7">
        <v>0.32</v>
      </c>
      <c r="F81" s="4">
        <v>0.33553510238457257</v>
      </c>
    </row>
    <row r="82" spans="1:6" x14ac:dyDescent="0.25">
      <c r="A82" s="8" t="s">
        <v>163</v>
      </c>
      <c r="B82" s="8">
        <v>1</v>
      </c>
      <c r="C82" s="7">
        <v>4.1440788020072272</v>
      </c>
      <c r="D82" s="7">
        <v>0.11190214000000001</v>
      </c>
      <c r="E82" s="7">
        <v>0.32</v>
      </c>
      <c r="F82" s="4">
        <v>0.3390016060973452</v>
      </c>
    </row>
    <row r="83" spans="1:6" x14ac:dyDescent="0.25">
      <c r="A83" s="8" t="s">
        <v>164</v>
      </c>
      <c r="B83" s="8">
        <v>1</v>
      </c>
      <c r="C83" s="7">
        <v>4.148027722717865</v>
      </c>
      <c r="D83" s="7">
        <v>0.11082257999999999</v>
      </c>
      <c r="E83" s="7">
        <v>0.32</v>
      </c>
      <c r="F83" s="4">
        <v>0.33864678388825192</v>
      </c>
    </row>
    <row r="84" spans="1:6" x14ac:dyDescent="0.25">
      <c r="A84" s="8" t="s">
        <v>165</v>
      </c>
      <c r="B84" s="8">
        <v>1</v>
      </c>
      <c r="C84" s="7">
        <v>4.1959071455579426</v>
      </c>
      <c r="D84" s="7">
        <v>9.6270239999999993E-2</v>
      </c>
      <c r="E84" s="7">
        <v>0.32</v>
      </c>
      <c r="F84" s="4">
        <v>0.33416756142638621</v>
      </c>
    </row>
    <row r="85" spans="1:6" x14ac:dyDescent="0.25">
      <c r="A85" s="8" t="s">
        <v>166</v>
      </c>
      <c r="B85" s="8">
        <v>1</v>
      </c>
      <c r="C85" s="7">
        <v>4.2339128903528813</v>
      </c>
      <c r="D85" s="7">
        <v>0.11665002000000001</v>
      </c>
      <c r="E85" s="7">
        <v>0.32</v>
      </c>
      <c r="F85" s="4">
        <v>0.34059833699828956</v>
      </c>
    </row>
    <row r="86" spans="1:6" x14ac:dyDescent="0.25">
      <c r="A86" s="8" t="s">
        <v>167</v>
      </c>
      <c r="B86" s="8">
        <v>1</v>
      </c>
      <c r="C86" s="7">
        <v>4.2432907090969092</v>
      </c>
      <c r="D86" s="7">
        <v>0.10277741999999999</v>
      </c>
      <c r="E86" s="7">
        <v>0.32</v>
      </c>
      <c r="F86" s="4">
        <v>0.33609998224019055</v>
      </c>
    </row>
    <row r="87" spans="1:6" x14ac:dyDescent="0.25">
      <c r="A87" s="8" t="s">
        <v>168</v>
      </c>
      <c r="B87" s="8">
        <v>1</v>
      </c>
      <c r="C87" s="7">
        <v>4.2531620022414955</v>
      </c>
      <c r="D87" s="7">
        <v>0.14905684</v>
      </c>
      <c r="E87" s="7">
        <v>0.32</v>
      </c>
      <c r="F87" s="4">
        <v>0.35301266485890503</v>
      </c>
    </row>
    <row r="88" spans="1:6" x14ac:dyDescent="0.25">
      <c r="A88" s="8" t="s">
        <v>169</v>
      </c>
      <c r="B88" s="8">
        <v>1</v>
      </c>
      <c r="C88" s="7">
        <v>4.2753720555488375</v>
      </c>
      <c r="D88" s="7">
        <v>0.14750150000000001</v>
      </c>
      <c r="E88" s="7">
        <v>0.32</v>
      </c>
      <c r="F88" s="4">
        <v>0.35235875539320716</v>
      </c>
    </row>
    <row r="89" spans="1:6" x14ac:dyDescent="0.25">
      <c r="A89" s="8" t="s">
        <v>170</v>
      </c>
      <c r="B89" s="8">
        <v>1</v>
      </c>
      <c r="C89" s="7">
        <v>4.2882043059557056</v>
      </c>
      <c r="D89" s="7">
        <v>0.12170366000000001</v>
      </c>
      <c r="E89" s="7">
        <v>0.32</v>
      </c>
      <c r="F89" s="4">
        <v>0.34236206106605271</v>
      </c>
    </row>
    <row r="90" spans="1:6" x14ac:dyDescent="0.25">
      <c r="A90" s="8" t="s">
        <v>171</v>
      </c>
      <c r="B90" s="8">
        <v>1</v>
      </c>
      <c r="C90" s="7">
        <v>4.3178165630633991</v>
      </c>
      <c r="D90" s="7">
        <v>0.12854425999999999</v>
      </c>
      <c r="E90" s="7">
        <v>0.32</v>
      </c>
      <c r="F90" s="4">
        <v>0.34485305099266211</v>
      </c>
    </row>
    <row r="91" spans="1:6" x14ac:dyDescent="0.25">
      <c r="A91" s="8" t="s">
        <v>172</v>
      </c>
      <c r="B91" s="8">
        <v>1</v>
      </c>
      <c r="C91" s="7">
        <v>4.3642073362430533</v>
      </c>
      <c r="D91" s="7">
        <v>0.10115083999999999</v>
      </c>
      <c r="E91" s="7">
        <v>0.32</v>
      </c>
      <c r="F91" s="4">
        <v>0.33560615672646055</v>
      </c>
    </row>
    <row r="92" spans="1:6" x14ac:dyDescent="0.25">
      <c r="A92" s="8" t="s">
        <v>173</v>
      </c>
      <c r="B92" s="8">
        <v>1</v>
      </c>
      <c r="C92" s="7">
        <v>4.3962848038235052</v>
      </c>
      <c r="D92" s="7">
        <v>8.8556360000000001E-2</v>
      </c>
      <c r="E92" s="7">
        <v>0.32</v>
      </c>
      <c r="F92" s="4">
        <v>0.33202745202234346</v>
      </c>
    </row>
    <row r="93" spans="1:6" x14ac:dyDescent="0.25">
      <c r="A93" s="8" t="s">
        <v>174</v>
      </c>
      <c r="B93" s="8">
        <v>1</v>
      </c>
      <c r="C93" s="7">
        <v>4.4056611000039112</v>
      </c>
      <c r="D93" s="7">
        <v>0.12479406</v>
      </c>
      <c r="E93" s="7">
        <v>0.32</v>
      </c>
      <c r="F93" s="4">
        <v>0.34347278991396624</v>
      </c>
    </row>
    <row r="94" spans="1:6" x14ac:dyDescent="0.25">
      <c r="A94" s="8" t="s">
        <v>175</v>
      </c>
      <c r="B94" s="8">
        <v>1</v>
      </c>
      <c r="C94" s="7">
        <v>4.4165177541705187</v>
      </c>
      <c r="D94" s="7">
        <v>9.3864800000000012E-2</v>
      </c>
      <c r="E94" s="7">
        <v>0.32</v>
      </c>
      <c r="F94" s="4">
        <v>0.33348253429383679</v>
      </c>
    </row>
    <row r="95" spans="1:6" x14ac:dyDescent="0.25">
      <c r="A95" s="8" t="s">
        <v>176</v>
      </c>
      <c r="B95" s="8">
        <v>1</v>
      </c>
      <c r="C95" s="7">
        <v>4.4175047168865831</v>
      </c>
      <c r="D95" s="7">
        <v>7.6236739999999997E-2</v>
      </c>
      <c r="E95" s="7">
        <v>0.32</v>
      </c>
      <c r="F95" s="4">
        <v>0.32895598569691298</v>
      </c>
    </row>
    <row r="96" spans="1:6" x14ac:dyDescent="0.25">
      <c r="A96" s="8" t="s">
        <v>177</v>
      </c>
      <c r="B96" s="8">
        <v>1</v>
      </c>
      <c r="C96" s="7">
        <v>4.4545151155792464</v>
      </c>
      <c r="D96" s="7">
        <v>0.11787880000000001</v>
      </c>
      <c r="E96" s="7">
        <v>0.32</v>
      </c>
      <c r="F96" s="4">
        <v>0.34102113056149469</v>
      </c>
    </row>
    <row r="97" spans="1:6" x14ac:dyDescent="0.25">
      <c r="A97" s="8" t="s">
        <v>178</v>
      </c>
      <c r="B97" s="8">
        <v>1</v>
      </c>
      <c r="C97" s="7">
        <v>4.4599431922068185</v>
      </c>
      <c r="D97" s="7">
        <v>9.9206580000000003E-2</v>
      </c>
      <c r="E97" s="7">
        <v>0.32</v>
      </c>
      <c r="F97" s="4">
        <v>0.33502529085920724</v>
      </c>
    </row>
    <row r="98" spans="1:6" x14ac:dyDescent="0.25">
      <c r="A98" s="8" t="s">
        <v>179</v>
      </c>
      <c r="B98" s="8">
        <v>1</v>
      </c>
      <c r="C98" s="7">
        <v>4.480174854611283</v>
      </c>
      <c r="D98" s="7">
        <v>0.12832701999999999</v>
      </c>
      <c r="E98" s="7">
        <v>0.32</v>
      </c>
      <c r="F98" s="4">
        <v>0.34477213353471653</v>
      </c>
    </row>
    <row r="99" spans="1:6" x14ac:dyDescent="0.25">
      <c r="A99" s="8" t="s">
        <v>180</v>
      </c>
      <c r="B99" s="8">
        <v>1</v>
      </c>
      <c r="C99" s="7">
        <v>4.4806683046782645</v>
      </c>
      <c r="D99" s="7">
        <v>9.9821960000000001E-2</v>
      </c>
      <c r="E99" s="7">
        <v>0.32</v>
      </c>
      <c r="F99" s="4">
        <v>0.3352080304799418</v>
      </c>
    </row>
    <row r="100" spans="1:6" x14ac:dyDescent="0.25">
      <c r="A100" s="8" t="s">
        <v>181</v>
      </c>
      <c r="B100" s="8">
        <v>1</v>
      </c>
      <c r="C100" s="7">
        <v>4.5073142467250236</v>
      </c>
      <c r="D100" s="7">
        <v>8.9428579999999994E-2</v>
      </c>
      <c r="E100" s="7">
        <v>0.32</v>
      </c>
      <c r="F100" s="4">
        <v>0.33226114867798856</v>
      </c>
    </row>
    <row r="101" spans="1:6" x14ac:dyDescent="0.25">
      <c r="A101" s="8" t="s">
        <v>182</v>
      </c>
      <c r="B101" s="8">
        <v>1</v>
      </c>
      <c r="C101" s="7">
        <v>4.5453081583285453</v>
      </c>
      <c r="D101" s="7">
        <v>9.6530320000000003E-2</v>
      </c>
      <c r="E101" s="7">
        <v>0.32</v>
      </c>
      <c r="F101" s="4">
        <v>0.33424258058976031</v>
      </c>
    </row>
    <row r="102" spans="1:6" x14ac:dyDescent="0.25">
      <c r="A102" s="8" t="s">
        <v>183</v>
      </c>
      <c r="B102" s="8">
        <v>1</v>
      </c>
      <c r="C102" s="7">
        <v>4.5734325916785554</v>
      </c>
      <c r="D102" s="7">
        <v>0.10571772</v>
      </c>
      <c r="E102" s="7">
        <v>0.32</v>
      </c>
      <c r="F102" s="4">
        <v>0.3370107362117688</v>
      </c>
    </row>
    <row r="103" spans="1:6" x14ac:dyDescent="0.25">
      <c r="A103" s="8" t="s">
        <v>184</v>
      </c>
      <c r="B103" s="8">
        <v>1</v>
      </c>
      <c r="C103" s="7">
        <v>4.5803402262429902</v>
      </c>
      <c r="D103" s="7">
        <v>9.9913100000000005E-2</v>
      </c>
      <c r="E103" s="7">
        <v>0.32</v>
      </c>
      <c r="F103" s="4">
        <v>0.33523518244899358</v>
      </c>
    </row>
    <row r="104" spans="1:6" x14ac:dyDescent="0.25">
      <c r="A104" s="8" t="s">
        <v>185</v>
      </c>
      <c r="B104" s="8">
        <v>1</v>
      </c>
      <c r="C104" s="7">
        <v>4.5803402262429902</v>
      </c>
      <c r="D104" s="7">
        <v>0.10815959999999999</v>
      </c>
      <c r="E104" s="7">
        <v>0.32</v>
      </c>
      <c r="F104" s="4">
        <v>0.33778469336570005</v>
      </c>
    </row>
    <row r="105" spans="1:6" x14ac:dyDescent="0.2">
      <c r="A105" s="1" t="s">
        <v>186</v>
      </c>
      <c r="B105" s="1">
        <v>1</v>
      </c>
      <c r="C105" s="4">
        <v>4.60649012486458</v>
      </c>
      <c r="D105" s="4">
        <v>9.7161159999999996E-2</v>
      </c>
      <c r="E105" s="4">
        <v>0.32</v>
      </c>
      <c r="F105" s="4">
        <v>0.33442531455101543</v>
      </c>
    </row>
    <row r="106" spans="1:6" x14ac:dyDescent="0.25">
      <c r="A106" s="2" t="s">
        <v>187</v>
      </c>
      <c r="B106" s="8">
        <v>1</v>
      </c>
      <c r="C106" s="10">
        <v>4.6148776833522884</v>
      </c>
      <c r="D106" s="10">
        <v>9.9694840000000007E-2</v>
      </c>
      <c r="E106" s="10">
        <v>0.32</v>
      </c>
      <c r="F106" s="4">
        <v>0.33517019724704883</v>
      </c>
    </row>
    <row r="107" spans="1:6" x14ac:dyDescent="0.25">
      <c r="A107" s="2" t="s">
        <v>188</v>
      </c>
      <c r="B107" s="8">
        <v>1</v>
      </c>
      <c r="C107" s="10">
        <v>4.6272122003883673</v>
      </c>
      <c r="D107" s="10">
        <v>0.10846828</v>
      </c>
      <c r="E107" s="10">
        <v>0.32</v>
      </c>
      <c r="F107" s="4">
        <v>0.33788366010530668</v>
      </c>
    </row>
    <row r="108" spans="1:6" x14ac:dyDescent="0.25">
      <c r="A108" s="2" t="s">
        <v>189</v>
      </c>
      <c r="B108" s="8">
        <v>1</v>
      </c>
      <c r="C108" s="10">
        <v>4.6854290671136969</v>
      </c>
      <c r="D108" s="10">
        <v>9.7540039999999995E-2</v>
      </c>
      <c r="E108" s="10">
        <v>0.32</v>
      </c>
      <c r="F108" s="4">
        <v>0.33453558764831226</v>
      </c>
    </row>
    <row r="109" spans="1:6" x14ac:dyDescent="0.25">
      <c r="A109" s="2" t="s">
        <v>190</v>
      </c>
      <c r="B109" s="8">
        <v>1</v>
      </c>
      <c r="C109" s="10">
        <v>4.7209495582474172</v>
      </c>
      <c r="D109" s="10">
        <v>0.12114375999999999</v>
      </c>
      <c r="E109" s="10">
        <v>0.32</v>
      </c>
      <c r="F109" s="4">
        <v>0.34216342672316341</v>
      </c>
    </row>
    <row r="110" spans="1:6" x14ac:dyDescent="0.25">
      <c r="A110" s="2" t="s">
        <v>191</v>
      </c>
      <c r="B110" s="8">
        <v>1</v>
      </c>
      <c r="C110" s="10">
        <v>4.7495623696850302</v>
      </c>
      <c r="D110" s="10">
        <v>0.10229616</v>
      </c>
      <c r="E110" s="10">
        <v>0.32</v>
      </c>
      <c r="F110" s="4">
        <v>0.33595312820503043</v>
      </c>
    </row>
    <row r="111" spans="1:6" x14ac:dyDescent="0.25">
      <c r="A111" s="2" t="s">
        <v>192</v>
      </c>
      <c r="B111" s="8">
        <v>1</v>
      </c>
      <c r="C111" s="10">
        <v>4.7579487282367907</v>
      </c>
      <c r="D111" s="10">
        <v>0.12600839999999999</v>
      </c>
      <c r="E111" s="10">
        <v>0.32</v>
      </c>
      <c r="F111" s="4">
        <v>0.34391585725371837</v>
      </c>
    </row>
    <row r="112" spans="1:6" x14ac:dyDescent="0.25">
      <c r="A112" s="2" t="s">
        <v>193</v>
      </c>
      <c r="B112" s="8">
        <v>1</v>
      </c>
      <c r="C112" s="10">
        <v>4.792480051850676</v>
      </c>
      <c r="D112" s="10">
        <v>0.11058464000000001</v>
      </c>
      <c r="E112" s="10">
        <v>0.32</v>
      </c>
      <c r="F112" s="4">
        <v>0.33856899238401855</v>
      </c>
    </row>
    <row r="113" spans="1:6" x14ac:dyDescent="0.25">
      <c r="A113" s="2"/>
      <c r="B113" s="8"/>
      <c r="C113" s="10"/>
      <c r="D113" s="10"/>
      <c r="E113" s="10"/>
      <c r="F113" s="4"/>
    </row>
    <row r="114" spans="1:6" x14ac:dyDescent="0.25">
      <c r="A114" s="2" t="s">
        <v>194</v>
      </c>
      <c r="B114" s="8">
        <v>2</v>
      </c>
      <c r="C114" s="10">
        <v>3.7675987372632314</v>
      </c>
      <c r="D114" s="10">
        <v>0.11001103999999999</v>
      </c>
      <c r="E114" s="10">
        <v>0.32</v>
      </c>
      <c r="F114" s="4">
        <v>0.33838207535547976</v>
      </c>
    </row>
    <row r="115" spans="1:6" x14ac:dyDescent="0.25">
      <c r="A115" s="2" t="s">
        <v>195</v>
      </c>
      <c r="B115" s="8">
        <v>2</v>
      </c>
      <c r="C115" s="10">
        <v>3.9083595323050684</v>
      </c>
      <c r="D115" s="10">
        <v>0.11200102000000001</v>
      </c>
      <c r="E115" s="10">
        <v>0.32</v>
      </c>
      <c r="F115" s="4">
        <v>0.33903425856547359</v>
      </c>
    </row>
    <row r="116" spans="1:6" x14ac:dyDescent="0.25">
      <c r="A116" s="2" t="s">
        <v>196</v>
      </c>
      <c r="B116" s="8">
        <v>2</v>
      </c>
      <c r="C116" s="10">
        <v>4.0762587773504482</v>
      </c>
      <c r="D116" s="10">
        <v>0.10802223999999999</v>
      </c>
      <c r="E116" s="10">
        <v>0.32</v>
      </c>
      <c r="F116" s="4">
        <v>0.33774073537939958</v>
      </c>
    </row>
    <row r="117" spans="1:6" x14ac:dyDescent="0.25">
      <c r="A117" s="2" t="s">
        <v>197</v>
      </c>
      <c r="B117" s="8">
        <v>2</v>
      </c>
      <c r="C117" s="10">
        <v>4.1123040571385783</v>
      </c>
      <c r="D117" s="10">
        <v>0.10735106</v>
      </c>
      <c r="E117" s="10">
        <v>0.32</v>
      </c>
      <c r="F117" s="4">
        <v>0.33752666573638834</v>
      </c>
    </row>
    <row r="118" spans="1:6" x14ac:dyDescent="0.25">
      <c r="A118" s="2" t="s">
        <v>198</v>
      </c>
      <c r="B118" s="8">
        <v>2</v>
      </c>
      <c r="C118" s="10">
        <v>4.1261292991669158</v>
      </c>
      <c r="D118" s="10">
        <v>0.12356107999999999</v>
      </c>
      <c r="E118" s="10">
        <v>0.32</v>
      </c>
      <c r="F118" s="4">
        <v>0.34302673436740527</v>
      </c>
    </row>
    <row r="119" spans="1:6" x14ac:dyDescent="0.25">
      <c r="A119" s="2" t="s">
        <v>199</v>
      </c>
      <c r="B119" s="8">
        <v>2</v>
      </c>
      <c r="C119" s="10">
        <v>4.1567416549087106</v>
      </c>
      <c r="D119" s="10">
        <v>0.11549118</v>
      </c>
      <c r="E119" s="10">
        <v>0.32</v>
      </c>
      <c r="F119" s="4">
        <v>0.34020319319164599</v>
      </c>
    </row>
    <row r="120" spans="1:6" x14ac:dyDescent="0.25">
      <c r="A120" s="2" t="s">
        <v>200</v>
      </c>
      <c r="B120" s="8">
        <v>2</v>
      </c>
      <c r="C120" s="10">
        <v>4.1715537486871259</v>
      </c>
      <c r="D120" s="10">
        <v>0.10472429999999999</v>
      </c>
      <c r="E120" s="10">
        <v>0.32</v>
      </c>
      <c r="F120" s="4">
        <v>0.33670042918073334</v>
      </c>
    </row>
    <row r="121" spans="1:6" x14ac:dyDescent="0.25">
      <c r="A121" s="2" t="s">
        <v>201</v>
      </c>
      <c r="B121" s="8">
        <v>2</v>
      </c>
      <c r="C121" s="10">
        <v>4.1848844455052259</v>
      </c>
      <c r="D121" s="10">
        <v>0.1221834</v>
      </c>
      <c r="E121" s="10">
        <v>0.32</v>
      </c>
      <c r="F121" s="4">
        <v>0.34253289365484302</v>
      </c>
    </row>
    <row r="122" spans="1:6" x14ac:dyDescent="0.25">
      <c r="A122" s="2" t="s">
        <v>202</v>
      </c>
      <c r="B122" s="8">
        <v>2</v>
      </c>
      <c r="C122" s="10">
        <v>4.2233943492201522</v>
      </c>
      <c r="D122" s="10">
        <v>0.13650483999999999</v>
      </c>
      <c r="E122" s="10">
        <v>0.32</v>
      </c>
      <c r="F122" s="4">
        <v>0.34789879468521534</v>
      </c>
    </row>
    <row r="123" spans="1:6" x14ac:dyDescent="0.25">
      <c r="A123" s="2" t="s">
        <v>203</v>
      </c>
      <c r="B123" s="8">
        <v>2</v>
      </c>
      <c r="C123" s="10">
        <v>4.2391928550768849</v>
      </c>
      <c r="D123" s="10">
        <v>0.11769943999999999</v>
      </c>
      <c r="E123" s="10">
        <v>0.32</v>
      </c>
      <c r="F123" s="4">
        <v>0.34095917376764273</v>
      </c>
    </row>
    <row r="124" spans="1:6" x14ac:dyDescent="0.25">
      <c r="A124" s="2" t="s">
        <v>204</v>
      </c>
      <c r="B124" s="8">
        <v>2</v>
      </c>
      <c r="C124" s="10">
        <v>4.2633838334724867</v>
      </c>
      <c r="D124" s="10">
        <v>0.12889400000000001</v>
      </c>
      <c r="E124" s="10">
        <v>0.32</v>
      </c>
      <c r="F124" s="4">
        <v>0.34498356951599884</v>
      </c>
    </row>
    <row r="125" spans="1:6" x14ac:dyDescent="0.25">
      <c r="A125" s="2" t="s">
        <v>205</v>
      </c>
      <c r="B125" s="8">
        <v>2</v>
      </c>
      <c r="C125" s="10">
        <v>4.2648648947712644</v>
      </c>
      <c r="D125" s="10">
        <v>0.10988131999999999</v>
      </c>
      <c r="E125" s="10">
        <v>0.32</v>
      </c>
      <c r="F125" s="4">
        <v>0.33833992446198602</v>
      </c>
    </row>
    <row r="126" spans="1:6" x14ac:dyDescent="0.25">
      <c r="A126" s="2" t="s">
        <v>206</v>
      </c>
      <c r="B126" s="8">
        <v>2</v>
      </c>
      <c r="C126" s="10">
        <v>4.2772069869585589</v>
      </c>
      <c r="D126" s="10">
        <v>0.12477842</v>
      </c>
      <c r="E126" s="10">
        <v>0.32</v>
      </c>
      <c r="F126" s="4">
        <v>0.34346710773769357</v>
      </c>
    </row>
    <row r="127" spans="1:6" x14ac:dyDescent="0.25">
      <c r="A127" s="2" t="s">
        <v>207</v>
      </c>
      <c r="B127" s="8">
        <v>2</v>
      </c>
      <c r="C127" s="10">
        <v>4.3132450243702412</v>
      </c>
      <c r="D127" s="10">
        <v>0.12737804</v>
      </c>
      <c r="E127" s="10">
        <v>0.32</v>
      </c>
      <c r="F127" s="4">
        <v>0.34442004162685075</v>
      </c>
    </row>
    <row r="128" spans="1:6" x14ac:dyDescent="0.25">
      <c r="A128" s="2" t="s">
        <v>208</v>
      </c>
      <c r="B128" s="8">
        <v>2</v>
      </c>
      <c r="C128" s="10">
        <v>4.3591546155585288</v>
      </c>
      <c r="D128" s="10">
        <v>0.13586002</v>
      </c>
      <c r="E128" s="10">
        <v>0.32</v>
      </c>
      <c r="F128" s="4">
        <v>0.34764629299677624</v>
      </c>
    </row>
    <row r="129" spans="1:6" x14ac:dyDescent="0.25">
      <c r="A129" s="2" t="s">
        <v>209</v>
      </c>
      <c r="B129" s="8">
        <v>2</v>
      </c>
      <c r="C129" s="10">
        <v>4.3813681772350765</v>
      </c>
      <c r="D129" s="10">
        <v>0.12940286000000001</v>
      </c>
      <c r="E129" s="10">
        <v>0.32</v>
      </c>
      <c r="F129" s="4">
        <v>0.34517401434085332</v>
      </c>
    </row>
    <row r="130" spans="1:6" x14ac:dyDescent="0.25">
      <c r="A130" s="2" t="s">
        <v>210</v>
      </c>
      <c r="B130" s="8">
        <v>2</v>
      </c>
      <c r="C130" s="10">
        <v>4.3907470884570063</v>
      </c>
      <c r="D130" s="10">
        <v>0.11110518</v>
      </c>
      <c r="E130" s="10">
        <v>0.32</v>
      </c>
      <c r="F130" s="4">
        <v>0.33873937034663154</v>
      </c>
    </row>
    <row r="131" spans="1:6" x14ac:dyDescent="0.25">
      <c r="A131" s="2" t="s">
        <v>211</v>
      </c>
      <c r="B131" s="8">
        <v>2</v>
      </c>
      <c r="C131" s="10">
        <v>4.3937088316205273</v>
      </c>
      <c r="D131" s="10">
        <v>0.13445886000000001</v>
      </c>
      <c r="E131" s="10">
        <v>0.32</v>
      </c>
      <c r="F131" s="4">
        <v>0.34710111643799074</v>
      </c>
    </row>
    <row r="132" spans="1:6" x14ac:dyDescent="0.25">
      <c r="A132" s="2" t="s">
        <v>212</v>
      </c>
      <c r="B132" s="8">
        <v>2</v>
      </c>
      <c r="C132" s="10">
        <v>4.4085174158609455</v>
      </c>
      <c r="D132" s="10">
        <v>0.1175427</v>
      </c>
      <c r="E132" s="10">
        <v>0.32</v>
      </c>
      <c r="F132" s="4">
        <v>0.34090509870532887</v>
      </c>
    </row>
    <row r="133" spans="1:6" x14ac:dyDescent="0.25">
      <c r="A133" s="2" t="s">
        <v>213</v>
      </c>
      <c r="B133" s="8">
        <v>2</v>
      </c>
      <c r="C133" s="10">
        <v>4.450473880358679</v>
      </c>
      <c r="D133" s="10">
        <v>0.13246060000000001</v>
      </c>
      <c r="E133" s="10">
        <v>0.32</v>
      </c>
      <c r="F133" s="4">
        <v>0.34633193695118564</v>
      </c>
    </row>
    <row r="134" spans="1:6" x14ac:dyDescent="0.25">
      <c r="A134" s="2" t="s">
        <v>214</v>
      </c>
      <c r="B134" s="8">
        <v>2</v>
      </c>
      <c r="C134" s="10">
        <v>4.4509674753467454</v>
      </c>
      <c r="D134" s="10">
        <v>0.12344819999999999</v>
      </c>
      <c r="E134" s="10">
        <v>0.32</v>
      </c>
      <c r="F134" s="4">
        <v>0.34298609021830606</v>
      </c>
    </row>
    <row r="135" spans="1:6" x14ac:dyDescent="0.25">
      <c r="A135" s="2" t="s">
        <v>215</v>
      </c>
      <c r="B135" s="8">
        <v>2</v>
      </c>
      <c r="C135" s="10">
        <v>4.4583713709311397</v>
      </c>
      <c r="D135" s="10">
        <v>9.4205420000000012E-2</v>
      </c>
      <c r="E135" s="10">
        <v>0.32</v>
      </c>
      <c r="F135" s="4">
        <v>0.33357856819252707</v>
      </c>
    </row>
    <row r="136" spans="1:6" x14ac:dyDescent="0.25">
      <c r="A136" s="2" t="s">
        <v>216</v>
      </c>
      <c r="B136" s="8">
        <v>2</v>
      </c>
      <c r="C136" s="10">
        <v>4.4593585528673483</v>
      </c>
      <c r="D136" s="10">
        <v>0.13996238</v>
      </c>
      <c r="E136" s="10">
        <v>0.32</v>
      </c>
      <c r="F136" s="4">
        <v>0.34926990682746262</v>
      </c>
    </row>
    <row r="137" spans="1:6" x14ac:dyDescent="0.25">
      <c r="A137" s="2" t="s">
        <v>217</v>
      </c>
      <c r="B137" s="8">
        <v>2</v>
      </c>
      <c r="C137" s="10">
        <v>4.4741661649672295</v>
      </c>
      <c r="D137" s="10">
        <v>0.12672296</v>
      </c>
      <c r="E137" s="10">
        <v>0.32</v>
      </c>
      <c r="F137" s="4">
        <v>0.344178309297901</v>
      </c>
    </row>
    <row r="138" spans="1:6" x14ac:dyDescent="0.25">
      <c r="A138" s="2" t="s">
        <v>218</v>
      </c>
      <c r="B138" s="11">
        <v>2</v>
      </c>
      <c r="C138" s="10">
        <v>4.5101971051839502</v>
      </c>
      <c r="D138" s="10">
        <v>0.10888514000000001</v>
      </c>
      <c r="E138" s="10">
        <v>0.32</v>
      </c>
      <c r="F138" s="4">
        <v>0.33801771212884629</v>
      </c>
    </row>
    <row r="139" spans="1:6" x14ac:dyDescent="0.25">
      <c r="A139" s="21" t="s">
        <v>219</v>
      </c>
      <c r="B139" s="11">
        <v>2</v>
      </c>
      <c r="C139" s="10">
        <v>4.5412912565492682</v>
      </c>
      <c r="D139" s="10">
        <v>0.12548466</v>
      </c>
      <c r="E139" s="10">
        <v>0.32</v>
      </c>
      <c r="F139" s="4">
        <v>0.3437243079785246</v>
      </c>
    </row>
    <row r="140" spans="1:6" x14ac:dyDescent="0.25">
      <c r="A140" s="21" t="s">
        <v>220</v>
      </c>
      <c r="B140" s="11">
        <v>2</v>
      </c>
      <c r="C140" s="10">
        <v>4.5496815761934304</v>
      </c>
      <c r="D140" s="10">
        <v>0.12603502</v>
      </c>
      <c r="E140" s="10">
        <v>0.32</v>
      </c>
      <c r="F140" s="4">
        <v>0.34392561153016854</v>
      </c>
    </row>
    <row r="141" spans="1:6" x14ac:dyDescent="0.25">
      <c r="A141" s="2" t="s">
        <v>221</v>
      </c>
      <c r="B141" s="11">
        <v>2</v>
      </c>
      <c r="C141" s="10">
        <v>4.6148275451367535</v>
      </c>
      <c r="D141" s="10">
        <v>7.7646259999999995E-2</v>
      </c>
      <c r="E141" s="10">
        <v>0.32</v>
      </c>
      <c r="F141" s="4">
        <v>0.32928550179439664</v>
      </c>
    </row>
    <row r="142" spans="1:6" x14ac:dyDescent="0.25">
      <c r="A142" s="21" t="s">
        <v>222</v>
      </c>
      <c r="B142" s="11">
        <v>2</v>
      </c>
      <c r="C142" s="10">
        <v>4.620256184317471</v>
      </c>
      <c r="D142" s="10">
        <v>0.13309638000000001</v>
      </c>
      <c r="E142" s="10">
        <v>0.32</v>
      </c>
      <c r="F142" s="4">
        <v>0.34657559978899899</v>
      </c>
    </row>
    <row r="143" spans="1:6" x14ac:dyDescent="0.25">
      <c r="A143" s="21" t="s">
        <v>223</v>
      </c>
      <c r="B143" s="11">
        <v>2</v>
      </c>
      <c r="C143" s="10">
        <v>4.6237107575434102</v>
      </c>
      <c r="D143" s="10">
        <v>8.6767759999999999E-2</v>
      </c>
      <c r="E143" s="10">
        <v>0.32</v>
      </c>
      <c r="F143" s="4">
        <v>0.3315548886314566</v>
      </c>
    </row>
    <row r="144" spans="1:6" x14ac:dyDescent="0.25">
      <c r="A144" s="21" t="s">
        <v>224</v>
      </c>
      <c r="B144" s="11">
        <v>2</v>
      </c>
      <c r="C144" s="10">
        <v>4.6321003856927909</v>
      </c>
      <c r="D144" s="10">
        <v>0.14132418000000002</v>
      </c>
      <c r="E144" s="10">
        <v>0.32</v>
      </c>
      <c r="F144" s="4">
        <v>0.34981784381685338</v>
      </c>
    </row>
    <row r="145" spans="1:6" x14ac:dyDescent="0.25">
      <c r="A145" s="2" t="s">
        <v>225</v>
      </c>
      <c r="B145" s="11">
        <v>2</v>
      </c>
      <c r="C145" s="10">
        <v>4.6552948736963753</v>
      </c>
      <c r="D145" s="10">
        <v>0.11428532</v>
      </c>
      <c r="E145" s="10">
        <v>0.32</v>
      </c>
      <c r="F145" s="4">
        <v>0.3397957244691322</v>
      </c>
    </row>
    <row r="146" spans="1:6" x14ac:dyDescent="0.25">
      <c r="A146" s="2" t="s">
        <v>226</v>
      </c>
      <c r="B146" s="11">
        <v>2</v>
      </c>
      <c r="C146" s="10">
        <v>4.7041495884206252</v>
      </c>
      <c r="D146" s="10">
        <v>9.4527819999999999E-2</v>
      </c>
      <c r="E146" s="10">
        <v>0.32</v>
      </c>
      <c r="F146" s="4">
        <v>0.33366976002321874</v>
      </c>
    </row>
    <row r="147" spans="1:6" x14ac:dyDescent="0.25">
      <c r="A147" s="21" t="s">
        <v>227</v>
      </c>
      <c r="B147" s="11">
        <v>2</v>
      </c>
      <c r="C147" s="10">
        <v>4.7372115260160843</v>
      </c>
      <c r="D147" s="10">
        <v>9.0616759999999991E-2</v>
      </c>
      <c r="E147" s="10">
        <v>0.32</v>
      </c>
      <c r="F147" s="4">
        <v>0.33258291777073817</v>
      </c>
    </row>
    <row r="148" spans="1:6" x14ac:dyDescent="0.25">
      <c r="A148" s="2" t="s">
        <v>228</v>
      </c>
      <c r="B148" s="11">
        <v>2</v>
      </c>
      <c r="C148" s="10">
        <v>4.8028387010190787</v>
      </c>
      <c r="D148" s="10">
        <v>9.7441300000000008E-2</v>
      </c>
      <c r="E148" s="10">
        <v>0.32</v>
      </c>
      <c r="F148" s="4">
        <v>0.33450681150865974</v>
      </c>
    </row>
    <row r="149" spans="1:6" x14ac:dyDescent="0.25">
      <c r="A149" s="21" t="s">
        <v>229</v>
      </c>
      <c r="B149" s="11">
        <v>2</v>
      </c>
      <c r="C149" s="10">
        <v>4.8255358193249194</v>
      </c>
      <c r="D149" s="10">
        <v>9.9881480000000009E-2</v>
      </c>
      <c r="E149" s="10">
        <v>0.32</v>
      </c>
      <c r="F149" s="4">
        <v>0.3352257598201403</v>
      </c>
    </row>
    <row r="150" spans="1:6" x14ac:dyDescent="0.25">
      <c r="A150" s="21"/>
      <c r="B150" s="11"/>
      <c r="C150" s="10"/>
      <c r="D150" s="10"/>
      <c r="E150" s="10"/>
      <c r="F150" s="4"/>
    </row>
    <row r="151" spans="1:6" x14ac:dyDescent="0.25">
      <c r="A151" s="2" t="s">
        <v>473</v>
      </c>
      <c r="B151" s="11">
        <v>6</v>
      </c>
      <c r="C151" s="10">
        <v>3.8467733667881348</v>
      </c>
      <c r="D151" s="10">
        <v>0.17942883999999998</v>
      </c>
      <c r="E151" s="10">
        <v>0.31</v>
      </c>
      <c r="F151" s="4">
        <v>0.35818250742288571</v>
      </c>
    </row>
    <row r="152" spans="1:6" x14ac:dyDescent="0.25">
      <c r="A152" s="2" t="s">
        <v>474</v>
      </c>
      <c r="B152" s="11">
        <v>6</v>
      </c>
      <c r="C152" s="10">
        <v>3.9473850510411257</v>
      </c>
      <c r="D152" s="10">
        <v>0.17164878</v>
      </c>
      <c r="E152" s="10">
        <v>0.31</v>
      </c>
      <c r="F152" s="4">
        <v>0.35434912681631997</v>
      </c>
    </row>
    <row r="153" spans="1:6" x14ac:dyDescent="0.25">
      <c r="A153" s="2" t="s">
        <v>230</v>
      </c>
      <c r="B153" s="11">
        <v>5</v>
      </c>
      <c r="C153" s="10">
        <v>3.9981492254558386</v>
      </c>
      <c r="D153" s="10">
        <v>0.225991</v>
      </c>
      <c r="E153" s="10">
        <v>0.4</v>
      </c>
      <c r="F153" s="4">
        <v>0.45942565457427387</v>
      </c>
    </row>
    <row r="154" spans="1:6" x14ac:dyDescent="0.25">
      <c r="A154" s="2" t="s">
        <v>475</v>
      </c>
      <c r="B154" s="11">
        <v>6</v>
      </c>
      <c r="C154" s="10">
        <v>4.1135487798475694</v>
      </c>
      <c r="D154" s="10">
        <v>0.15109825999999998</v>
      </c>
      <c r="E154" s="10">
        <v>0.31</v>
      </c>
      <c r="F154" s="4">
        <v>0.34486328330952776</v>
      </c>
    </row>
    <row r="155" spans="1:6" x14ac:dyDescent="0.25">
      <c r="A155" s="2" t="s">
        <v>476</v>
      </c>
      <c r="B155" s="11">
        <v>6</v>
      </c>
      <c r="C155" s="10">
        <v>4.1406741070431092</v>
      </c>
      <c r="D155" s="10">
        <v>0.17849177999999999</v>
      </c>
      <c r="E155" s="10">
        <v>0.31</v>
      </c>
      <c r="F155" s="4">
        <v>0.35771401360244248</v>
      </c>
    </row>
    <row r="156" spans="1:6" x14ac:dyDescent="0.25">
      <c r="A156" s="2" t="s">
        <v>477</v>
      </c>
      <c r="B156" s="11">
        <v>6</v>
      </c>
      <c r="C156" s="10">
        <v>4.1798123211498215</v>
      </c>
      <c r="D156" s="10">
        <v>0.18455788000000001</v>
      </c>
      <c r="E156" s="10">
        <v>0.31</v>
      </c>
      <c r="F156" s="4">
        <v>0.36077917216781569</v>
      </c>
    </row>
    <row r="157" spans="1:6" x14ac:dyDescent="0.25">
      <c r="A157" s="21" t="s">
        <v>231</v>
      </c>
      <c r="B157" s="11">
        <v>5</v>
      </c>
      <c r="C157" s="10">
        <v>4.3017457125742311</v>
      </c>
      <c r="D157" s="10">
        <v>0.21003939999999999</v>
      </c>
      <c r="E157" s="10">
        <v>0.4</v>
      </c>
      <c r="F157" s="4">
        <v>0.45179259572547226</v>
      </c>
    </row>
    <row r="158" spans="1:6" x14ac:dyDescent="0.25">
      <c r="A158" s="2" t="s">
        <v>232</v>
      </c>
      <c r="B158" s="11">
        <v>5</v>
      </c>
      <c r="C158" s="10">
        <v>4.3308191113278642</v>
      </c>
      <c r="D158" s="10">
        <v>0.211895</v>
      </c>
      <c r="E158" s="10">
        <v>0.4</v>
      </c>
      <c r="F158" s="4">
        <v>0.45265824970390195</v>
      </c>
    </row>
    <row r="159" spans="1:6" x14ac:dyDescent="0.25">
      <c r="A159" s="2" t="s">
        <v>478</v>
      </c>
      <c r="B159" s="11">
        <v>6</v>
      </c>
      <c r="C159" s="10">
        <v>4.3596006286535811</v>
      </c>
      <c r="D159" s="10">
        <v>0.16007954000000002</v>
      </c>
      <c r="E159" s="10">
        <v>0.31</v>
      </c>
      <c r="F159" s="4">
        <v>0.3488917584675964</v>
      </c>
    </row>
    <row r="160" spans="1:6" x14ac:dyDescent="0.25">
      <c r="A160" s="2" t="s">
        <v>233</v>
      </c>
      <c r="B160" s="11">
        <v>5</v>
      </c>
      <c r="C160" s="10">
        <v>4.4002961830599627</v>
      </c>
      <c r="D160" s="10">
        <v>0.23723339999999998</v>
      </c>
      <c r="E160" s="10">
        <v>0.4</v>
      </c>
      <c r="F160" s="4">
        <v>0.46505879851429544</v>
      </c>
    </row>
    <row r="161" spans="1:6" x14ac:dyDescent="0.25">
      <c r="A161" s="21" t="s">
        <v>479</v>
      </c>
      <c r="B161" s="11">
        <v>6</v>
      </c>
      <c r="C161" s="10">
        <v>4.4158783272011366</v>
      </c>
      <c r="D161" s="10">
        <v>0.17589560000000001</v>
      </c>
      <c r="E161" s="10">
        <v>0.31</v>
      </c>
      <c r="F161" s="4">
        <v>0.35642567542106168</v>
      </c>
    </row>
    <row r="162" spans="1:6" x14ac:dyDescent="0.25">
      <c r="A162" s="2" t="s">
        <v>480</v>
      </c>
      <c r="B162" s="11">
        <v>6</v>
      </c>
      <c r="C162" s="10">
        <v>4.4652971586504453</v>
      </c>
      <c r="D162" s="10">
        <v>0.2411344</v>
      </c>
      <c r="E162" s="10">
        <v>0.31</v>
      </c>
      <c r="F162" s="4">
        <v>0.39274138929244523</v>
      </c>
    </row>
    <row r="163" spans="1:6" x14ac:dyDescent="0.25">
      <c r="A163" s="2" t="s">
        <v>481</v>
      </c>
      <c r="B163" s="11">
        <v>6</v>
      </c>
      <c r="C163" s="10">
        <v>4.4700800188096519</v>
      </c>
      <c r="D163" s="10">
        <v>0.13745640000000001</v>
      </c>
      <c r="E163" s="10">
        <v>0.31</v>
      </c>
      <c r="F163" s="4">
        <v>0.33910803868525441</v>
      </c>
    </row>
    <row r="164" spans="1:6" x14ac:dyDescent="0.25">
      <c r="A164" s="21" t="s">
        <v>482</v>
      </c>
      <c r="B164" s="11">
        <v>6</v>
      </c>
      <c r="C164" s="10">
        <v>4.5357423360344953</v>
      </c>
      <c r="D164" s="10">
        <v>0.24611839999999999</v>
      </c>
      <c r="E164" s="10">
        <v>0.31</v>
      </c>
      <c r="F164" s="4">
        <v>0.39582100350860616</v>
      </c>
    </row>
    <row r="165" spans="1:6" x14ac:dyDescent="0.25">
      <c r="A165" s="21" t="s">
        <v>234</v>
      </c>
      <c r="B165" s="11">
        <v>5</v>
      </c>
      <c r="C165" s="10">
        <v>4.5627907058495358</v>
      </c>
      <c r="D165" s="10">
        <v>0.22126699999999999</v>
      </c>
      <c r="E165" s="10">
        <v>0.4</v>
      </c>
      <c r="F165" s="4">
        <v>0.45712042755602167</v>
      </c>
    </row>
    <row r="166" spans="1:6" x14ac:dyDescent="0.25">
      <c r="A166" s="21" t="s">
        <v>235</v>
      </c>
      <c r="B166" s="11">
        <v>5</v>
      </c>
      <c r="C166" s="10">
        <v>4.6042648021606283</v>
      </c>
      <c r="D166" s="10">
        <v>0.18321441999999999</v>
      </c>
      <c r="E166" s="10">
        <v>0.4</v>
      </c>
      <c r="F166" s="4">
        <v>0.43996309356119456</v>
      </c>
    </row>
    <row r="167" spans="1:6" x14ac:dyDescent="0.25">
      <c r="A167" s="21" t="s">
        <v>236</v>
      </c>
      <c r="B167" s="11">
        <v>5</v>
      </c>
      <c r="C167" s="10">
        <v>4.648121017164776</v>
      </c>
      <c r="D167" s="10">
        <v>0.2078448</v>
      </c>
      <c r="E167" s="10">
        <v>0.4</v>
      </c>
      <c r="F167" s="4">
        <v>0.45077650880124626</v>
      </c>
    </row>
    <row r="168" spans="1:6" x14ac:dyDescent="0.25">
      <c r="A168" s="21" t="s">
        <v>237</v>
      </c>
      <c r="B168" s="11">
        <v>5</v>
      </c>
      <c r="C168" s="10">
        <v>4.6492330844332006</v>
      </c>
      <c r="D168" s="10">
        <v>0.22495520000000002</v>
      </c>
      <c r="E168" s="10">
        <v>0.4</v>
      </c>
      <c r="F168" s="4">
        <v>0.45891703172473347</v>
      </c>
    </row>
    <row r="169" spans="1:6" x14ac:dyDescent="0.25">
      <c r="A169" s="21" t="s">
        <v>238</v>
      </c>
      <c r="B169" s="11">
        <v>5</v>
      </c>
      <c r="C169" s="10">
        <v>4.6747080651906252</v>
      </c>
      <c r="D169" s="10">
        <v>0.2183454</v>
      </c>
      <c r="E169" s="10">
        <v>0.4</v>
      </c>
      <c r="F169" s="4">
        <v>0.45571341180742092</v>
      </c>
    </row>
    <row r="170" spans="1:6" x14ac:dyDescent="0.25">
      <c r="A170" s="21" t="s">
        <v>239</v>
      </c>
      <c r="B170" s="11">
        <v>5</v>
      </c>
      <c r="C170" s="10">
        <v>4.6949041693627489</v>
      </c>
      <c r="D170" s="10">
        <v>0.2048374</v>
      </c>
      <c r="E170" s="10">
        <v>0.4</v>
      </c>
      <c r="F170" s="4">
        <v>0.44939777529351438</v>
      </c>
    </row>
    <row r="171" spans="1:6" x14ac:dyDescent="0.25">
      <c r="A171" s="21" t="s">
        <v>240</v>
      </c>
      <c r="B171" s="11">
        <v>5</v>
      </c>
      <c r="C171" s="10">
        <v>4.7003225669407538</v>
      </c>
      <c r="D171" s="10">
        <v>0.15850851999999999</v>
      </c>
      <c r="E171" s="10">
        <v>0.4</v>
      </c>
      <c r="F171" s="4">
        <v>0.43026149131962815</v>
      </c>
    </row>
    <row r="172" spans="1:6" x14ac:dyDescent="0.25">
      <c r="A172" s="21" t="s">
        <v>241</v>
      </c>
      <c r="B172" s="11">
        <v>5</v>
      </c>
      <c r="C172" s="10">
        <v>4.7008151470829578</v>
      </c>
      <c r="D172" s="10">
        <v>0.15287107999999999</v>
      </c>
      <c r="E172" s="10">
        <v>0.4</v>
      </c>
      <c r="F172" s="4">
        <v>0.42821672912249287</v>
      </c>
    </row>
    <row r="173" spans="1:6" x14ac:dyDescent="0.25">
      <c r="A173" s="21" t="s">
        <v>242</v>
      </c>
      <c r="B173" s="11">
        <v>5</v>
      </c>
      <c r="C173" s="10">
        <v>4.7022928860537583</v>
      </c>
      <c r="D173" s="10">
        <v>0.12832628000000001</v>
      </c>
      <c r="E173" s="10">
        <v>0.4</v>
      </c>
      <c r="F173" s="4">
        <v>0.42008050911538186</v>
      </c>
    </row>
    <row r="174" spans="1:6" x14ac:dyDescent="0.25">
      <c r="A174" s="21" t="s">
        <v>483</v>
      </c>
      <c r="B174" s="11">
        <v>6</v>
      </c>
      <c r="C174" s="10">
        <v>4.7025422365124374</v>
      </c>
      <c r="D174" s="10">
        <v>0.16571757999999998</v>
      </c>
      <c r="E174" s="10">
        <v>0.31</v>
      </c>
      <c r="F174" s="4">
        <v>0.35151431879947137</v>
      </c>
    </row>
    <row r="175" spans="1:6" x14ac:dyDescent="0.25">
      <c r="A175" s="2" t="s">
        <v>243</v>
      </c>
      <c r="B175" s="11">
        <v>5</v>
      </c>
      <c r="C175" s="10">
        <v>4.7060994389412896</v>
      </c>
      <c r="D175" s="10">
        <v>0.1818786</v>
      </c>
      <c r="E175" s="10">
        <v>0.4</v>
      </c>
      <c r="F175" s="4">
        <v>0.439408494612883</v>
      </c>
    </row>
    <row r="176" spans="1:6" x14ac:dyDescent="0.25">
      <c r="A176" s="8" t="s">
        <v>244</v>
      </c>
      <c r="B176" s="8">
        <v>5</v>
      </c>
      <c r="C176" s="7">
        <v>4.7436686906709937</v>
      </c>
      <c r="D176" s="7">
        <v>0.14419167999999999</v>
      </c>
      <c r="E176" s="7">
        <v>0.4</v>
      </c>
      <c r="F176" s="4">
        <v>0.42519553217457778</v>
      </c>
    </row>
    <row r="177" spans="1:6" x14ac:dyDescent="0.25">
      <c r="A177" s="8" t="s">
        <v>245</v>
      </c>
      <c r="B177" s="8">
        <v>5</v>
      </c>
      <c r="C177" s="7">
        <v>4.7436686906709937</v>
      </c>
      <c r="D177" s="7">
        <v>0.19603472</v>
      </c>
      <c r="E177" s="7">
        <v>0.4</v>
      </c>
      <c r="F177" s="4">
        <v>0.4454543876150267</v>
      </c>
    </row>
    <row r="178" spans="1:6" x14ac:dyDescent="0.25">
      <c r="A178" s="8" t="s">
        <v>484</v>
      </c>
      <c r="B178" s="8">
        <v>6</v>
      </c>
      <c r="C178" s="7">
        <v>4.7459602864399706</v>
      </c>
      <c r="D178" s="7">
        <v>0.16924761999999999</v>
      </c>
      <c r="E178" s="7">
        <v>0.31</v>
      </c>
      <c r="F178" s="4">
        <v>0.35319223784741421</v>
      </c>
    </row>
    <row r="179" spans="1:6" x14ac:dyDescent="0.25">
      <c r="A179" s="8" t="s">
        <v>246</v>
      </c>
      <c r="B179" s="8">
        <v>5</v>
      </c>
      <c r="C179" s="7">
        <v>4.7606057145294596</v>
      </c>
      <c r="D179" s="7">
        <v>0.16283082000000001</v>
      </c>
      <c r="E179" s="7">
        <v>0.4</v>
      </c>
      <c r="F179" s="4">
        <v>0.43187252279101113</v>
      </c>
    </row>
    <row r="180" spans="1:6" x14ac:dyDescent="0.25">
      <c r="A180" s="8" t="s">
        <v>247</v>
      </c>
      <c r="B180" s="8">
        <v>5</v>
      </c>
      <c r="C180" s="7">
        <v>4.7860513694738414</v>
      </c>
      <c r="D180" s="7">
        <v>0.14526465999999999</v>
      </c>
      <c r="E180" s="7">
        <v>0.4</v>
      </c>
      <c r="F180" s="4">
        <v>0.4255605966779768</v>
      </c>
    </row>
    <row r="181" spans="1:6" x14ac:dyDescent="0.25">
      <c r="A181" s="8" t="s">
        <v>485</v>
      </c>
      <c r="B181" s="8">
        <v>6</v>
      </c>
      <c r="C181" s="7">
        <v>4.8115441216661576</v>
      </c>
      <c r="D181" s="7">
        <v>0.15938246</v>
      </c>
      <c r="E181" s="7">
        <v>0.31</v>
      </c>
      <c r="F181" s="4">
        <v>0.34857247245824163</v>
      </c>
    </row>
    <row r="182" spans="1:6" x14ac:dyDescent="0.25">
      <c r="A182" s="8" t="s">
        <v>486</v>
      </c>
      <c r="B182" s="8">
        <v>6</v>
      </c>
      <c r="C182" s="7">
        <v>4.8265005955177074</v>
      </c>
      <c r="D182" s="7">
        <v>0.15776608</v>
      </c>
      <c r="E182" s="7">
        <v>0.31</v>
      </c>
      <c r="F182" s="4">
        <v>0.34783636382437993</v>
      </c>
    </row>
    <row r="183" spans="1:6" x14ac:dyDescent="0.25">
      <c r="A183" s="8"/>
      <c r="B183" s="8"/>
      <c r="C183" s="7"/>
      <c r="D183" s="7"/>
      <c r="E183" s="7"/>
      <c r="F183" s="4"/>
    </row>
    <row r="184" spans="1:6" x14ac:dyDescent="0.25">
      <c r="A184" s="8" t="s">
        <v>472</v>
      </c>
      <c r="B184" s="8"/>
      <c r="C184" s="7"/>
      <c r="D184" s="7"/>
      <c r="E184" s="7"/>
      <c r="F184" s="4"/>
    </row>
    <row r="185" spans="1:6" x14ac:dyDescent="0.25">
      <c r="A185" s="8" t="s">
        <v>248</v>
      </c>
      <c r="B185" s="8">
        <v>1</v>
      </c>
      <c r="C185" s="7">
        <v>4.8738705970272527</v>
      </c>
      <c r="D185" s="7">
        <v>0.10727778</v>
      </c>
      <c r="E185" s="7">
        <v>0.32</v>
      </c>
      <c r="F185" s="4">
        <v>0.33750336603021963</v>
      </c>
    </row>
    <row r="186" spans="1:6" x14ac:dyDescent="0.25">
      <c r="A186" s="8" t="s">
        <v>249</v>
      </c>
      <c r="B186" s="8">
        <v>1</v>
      </c>
      <c r="C186" s="7">
        <v>4.9029722750863574</v>
      </c>
      <c r="D186" s="7">
        <v>0.11046392000000001</v>
      </c>
      <c r="E186" s="7">
        <v>0.32</v>
      </c>
      <c r="F186" s="4">
        <v>0.33852958160516256</v>
      </c>
    </row>
    <row r="187" spans="1:6" x14ac:dyDescent="0.25">
      <c r="A187" s="8" t="s">
        <v>250</v>
      </c>
      <c r="B187" s="8">
        <v>1</v>
      </c>
      <c r="C187" s="7">
        <v>4.9123438216406132</v>
      </c>
      <c r="D187" s="7">
        <v>0.12051462</v>
      </c>
      <c r="E187" s="7">
        <v>0.32</v>
      </c>
      <c r="F187" s="4">
        <v>0.34194118446561012</v>
      </c>
    </row>
    <row r="188" spans="1:6" x14ac:dyDescent="0.25">
      <c r="A188" s="8" t="s">
        <v>251</v>
      </c>
      <c r="B188" s="8">
        <v>1</v>
      </c>
      <c r="C188" s="7">
        <v>4.9192491155348677</v>
      </c>
      <c r="D188" s="7">
        <v>0.11187926000000001</v>
      </c>
      <c r="E188" s="7">
        <v>0.32</v>
      </c>
      <c r="F188" s="4">
        <v>0.33899405425191104</v>
      </c>
    </row>
    <row r="189" spans="1:6" x14ac:dyDescent="0.25">
      <c r="A189" s="8" t="s">
        <v>252</v>
      </c>
      <c r="B189" s="8">
        <v>1</v>
      </c>
      <c r="C189" s="7">
        <v>4.9882994320347898</v>
      </c>
      <c r="D189" s="7">
        <v>0.12233176</v>
      </c>
      <c r="E189" s="7">
        <v>0.32</v>
      </c>
      <c r="F189" s="4">
        <v>0.3425858425339518</v>
      </c>
    </row>
    <row r="190" spans="1:6" x14ac:dyDescent="0.25">
      <c r="A190" s="8" t="s">
        <v>253</v>
      </c>
      <c r="B190" s="8">
        <v>1</v>
      </c>
      <c r="C190" s="7">
        <v>4.9927382178493804</v>
      </c>
      <c r="D190" s="7">
        <v>9.83932E-2</v>
      </c>
      <c r="E190" s="7">
        <v>0.32</v>
      </c>
      <c r="F190" s="4">
        <v>0.33478533690447076</v>
      </c>
    </row>
    <row r="191" spans="1:6" x14ac:dyDescent="0.25">
      <c r="A191" s="8" t="s">
        <v>254</v>
      </c>
      <c r="B191" s="8">
        <v>1</v>
      </c>
      <c r="C191" s="7">
        <v>5.0203568868876953</v>
      </c>
      <c r="D191" s="7">
        <v>9.7093760000000001E-2</v>
      </c>
      <c r="E191" s="7">
        <v>0.32</v>
      </c>
      <c r="F191" s="4">
        <v>0.33440573893241965</v>
      </c>
    </row>
    <row r="192" spans="1:6" x14ac:dyDescent="0.25">
      <c r="A192" s="8" t="s">
        <v>255</v>
      </c>
      <c r="B192" s="8">
        <v>1</v>
      </c>
      <c r="C192" s="7">
        <v>5.0223296197738652</v>
      </c>
      <c r="D192" s="7">
        <v>0.10502456</v>
      </c>
      <c r="E192" s="7">
        <v>0.32</v>
      </c>
      <c r="F192" s="4">
        <v>0.33679394027089266</v>
      </c>
    </row>
    <row r="193" spans="1:6" x14ac:dyDescent="0.25">
      <c r="A193" s="8" t="s">
        <v>256</v>
      </c>
      <c r="B193" s="8">
        <v>1</v>
      </c>
      <c r="C193" s="7">
        <v>5.0272614349628437</v>
      </c>
      <c r="D193" s="7">
        <v>9.665472E-2</v>
      </c>
      <c r="E193" s="7">
        <v>0.32</v>
      </c>
      <c r="F193" s="4">
        <v>0.33427852892203291</v>
      </c>
    </row>
    <row r="194" spans="1:6" x14ac:dyDescent="0.25">
      <c r="A194" s="8" t="s">
        <v>257</v>
      </c>
      <c r="B194" s="8">
        <v>1</v>
      </c>
      <c r="C194" s="7">
        <v>5.0272614349628437</v>
      </c>
      <c r="D194" s="7">
        <v>0.11473046000000001</v>
      </c>
      <c r="E194" s="7">
        <v>0.32</v>
      </c>
      <c r="F194" s="4">
        <v>0.33994569926947393</v>
      </c>
    </row>
    <row r="195" spans="1:6" x14ac:dyDescent="0.25">
      <c r="A195" s="8" t="s">
        <v>258</v>
      </c>
      <c r="B195" s="8">
        <v>1</v>
      </c>
      <c r="C195" s="7">
        <v>5.0277546151440351</v>
      </c>
      <c r="D195" s="7">
        <v>0.10874936</v>
      </c>
      <c r="E195" s="7">
        <v>0.32</v>
      </c>
      <c r="F195" s="4">
        <v>0.33797399796494643</v>
      </c>
    </row>
    <row r="196" spans="1:6" x14ac:dyDescent="0.25">
      <c r="A196" s="8" t="s">
        <v>259</v>
      </c>
      <c r="B196" s="8">
        <v>1</v>
      </c>
      <c r="C196" s="7">
        <v>5.0460021108607211</v>
      </c>
      <c r="D196" s="7">
        <v>9.7744339999999999E-2</v>
      </c>
      <c r="E196" s="7">
        <v>0.32</v>
      </c>
      <c r="F196" s="4">
        <v>0.33459521216245103</v>
      </c>
    </row>
    <row r="197" spans="1:6" x14ac:dyDescent="0.25">
      <c r="A197" s="8" t="s">
        <v>260</v>
      </c>
      <c r="B197" s="8">
        <v>1</v>
      </c>
      <c r="C197" s="7">
        <v>5.0652355972486856</v>
      </c>
      <c r="D197" s="7">
        <v>0.10772664</v>
      </c>
      <c r="E197" s="7">
        <v>0.32</v>
      </c>
      <c r="F197" s="4">
        <v>0.33764630749600921</v>
      </c>
    </row>
    <row r="198" spans="1:6" x14ac:dyDescent="0.25">
      <c r="A198" s="8" t="s">
        <v>261</v>
      </c>
      <c r="B198" s="8">
        <v>1</v>
      </c>
      <c r="C198" s="7">
        <v>5.0785508711255147</v>
      </c>
      <c r="D198" s="7">
        <v>0.11493396</v>
      </c>
      <c r="E198" s="7">
        <v>0.32</v>
      </c>
      <c r="F198" s="4">
        <v>0.34001443375433582</v>
      </c>
    </row>
    <row r="199" spans="1:6" x14ac:dyDescent="0.25">
      <c r="A199" s="8" t="s">
        <v>262</v>
      </c>
      <c r="B199" s="8">
        <v>1</v>
      </c>
      <c r="C199" s="7">
        <v>5.1002494560827589</v>
      </c>
      <c r="D199" s="7">
        <v>0.12904898000000001</v>
      </c>
      <c r="E199" s="7">
        <v>0.32</v>
      </c>
      <c r="F199" s="4">
        <v>0.34504150364708364</v>
      </c>
    </row>
    <row r="200" spans="1:6" x14ac:dyDescent="0.25">
      <c r="A200" s="8" t="s">
        <v>263</v>
      </c>
      <c r="B200" s="8">
        <v>1</v>
      </c>
      <c r="C200" s="7">
        <v>5.1007426002692444</v>
      </c>
      <c r="D200" s="7">
        <v>0.12526554000000001</v>
      </c>
      <c r="E200" s="7">
        <v>0.32</v>
      </c>
      <c r="F200" s="4">
        <v>0.34364437360662781</v>
      </c>
    </row>
    <row r="201" spans="1:6" x14ac:dyDescent="0.25">
      <c r="A201" s="8" t="s">
        <v>264</v>
      </c>
      <c r="B201" s="8">
        <v>1</v>
      </c>
      <c r="C201" s="7">
        <v>5.1017288879119871</v>
      </c>
      <c r="D201" s="7">
        <v>0.16358555999999999</v>
      </c>
      <c r="E201" s="7">
        <v>0.32</v>
      </c>
      <c r="F201" s="4">
        <v>0.35938869687361291</v>
      </c>
    </row>
    <row r="202" spans="1:6" x14ac:dyDescent="0.25">
      <c r="A202" s="8" t="s">
        <v>265</v>
      </c>
      <c r="B202" s="8">
        <v>1</v>
      </c>
      <c r="C202" s="7">
        <v>5.1061671702671898</v>
      </c>
      <c r="D202" s="7">
        <v>0.10701176</v>
      </c>
      <c r="E202" s="7">
        <v>0.32</v>
      </c>
      <c r="F202" s="4">
        <v>0.33741890400257307</v>
      </c>
    </row>
    <row r="203" spans="1:6" x14ac:dyDescent="0.25">
      <c r="A203" s="8" t="s">
        <v>266</v>
      </c>
      <c r="B203" s="8">
        <v>1</v>
      </c>
      <c r="C203" s="7">
        <v>5.1081397338798027</v>
      </c>
      <c r="D203" s="7">
        <v>0.11703567999999999</v>
      </c>
      <c r="E203" s="7">
        <v>0.32</v>
      </c>
      <c r="F203" s="4">
        <v>0.34073061264445026</v>
      </c>
    </row>
    <row r="204" spans="1:6" x14ac:dyDescent="0.25">
      <c r="A204" s="8" t="s">
        <v>267</v>
      </c>
      <c r="B204" s="8">
        <v>1</v>
      </c>
      <c r="C204" s="4">
        <v>5.1101122936016363</v>
      </c>
      <c r="D204" s="7">
        <v>0.12698310000000002</v>
      </c>
      <c r="E204" s="7">
        <v>0.32</v>
      </c>
      <c r="F204" s="4">
        <v>0.34427417516510006</v>
      </c>
    </row>
    <row r="205" spans="1:6" x14ac:dyDescent="0.25">
      <c r="A205" s="8" t="s">
        <v>268</v>
      </c>
      <c r="B205" s="8">
        <v>1</v>
      </c>
      <c r="C205" s="7">
        <v>5.1130711258885775</v>
      </c>
      <c r="D205" s="7">
        <v>0.11085546</v>
      </c>
      <c r="E205" s="7">
        <v>0.32</v>
      </c>
      <c r="F205" s="4">
        <v>0.3386575453342382</v>
      </c>
    </row>
    <row r="206" spans="1:6" x14ac:dyDescent="0.25">
      <c r="A206" s="8" t="s">
        <v>269</v>
      </c>
      <c r="B206" s="8">
        <v>1</v>
      </c>
      <c r="C206" s="7">
        <v>5.1175093579041206</v>
      </c>
      <c r="D206" s="7">
        <v>0.11669890000000001</v>
      </c>
      <c r="E206" s="7">
        <v>0.32</v>
      </c>
      <c r="F206" s="4">
        <v>0.34061508078945946</v>
      </c>
    </row>
    <row r="207" spans="1:6" x14ac:dyDescent="0.25">
      <c r="A207" s="8" t="s">
        <v>270</v>
      </c>
      <c r="B207" s="8">
        <v>1</v>
      </c>
      <c r="C207" s="7">
        <v>5.126878894139189</v>
      </c>
      <c r="D207" s="7">
        <v>0.1005701</v>
      </c>
      <c r="E207" s="7">
        <v>0.32</v>
      </c>
      <c r="F207" s="4">
        <v>0.33543158022763747</v>
      </c>
    </row>
    <row r="208" spans="1:6" x14ac:dyDescent="0.25">
      <c r="A208" s="8" t="s">
        <v>271</v>
      </c>
      <c r="B208" s="8">
        <v>1</v>
      </c>
      <c r="C208" s="7">
        <v>5.1298376768170577</v>
      </c>
      <c r="D208" s="7">
        <v>0.11063445999999999</v>
      </c>
      <c r="E208" s="7">
        <v>0.32</v>
      </c>
      <c r="F208" s="4">
        <v>0.33858526804852512</v>
      </c>
    </row>
    <row r="209" spans="1:6" x14ac:dyDescent="0.25">
      <c r="A209" s="22" t="s">
        <v>272</v>
      </c>
      <c r="B209" s="22">
        <v>1</v>
      </c>
      <c r="C209" s="7">
        <v>5.1323033223612136</v>
      </c>
      <c r="D209" s="7">
        <v>9.286040000000001E-2</v>
      </c>
      <c r="E209" s="7">
        <v>0.32</v>
      </c>
      <c r="F209" s="4">
        <v>0.33320122131852997</v>
      </c>
    </row>
    <row r="210" spans="1:6" x14ac:dyDescent="0.25">
      <c r="A210" s="8" t="s">
        <v>273</v>
      </c>
      <c r="B210" s="22">
        <v>1</v>
      </c>
      <c r="C210" s="7">
        <v>5.1411795959833633</v>
      </c>
      <c r="D210" s="7">
        <v>0.14199388000000002</v>
      </c>
      <c r="E210" s="7">
        <v>0.32</v>
      </c>
      <c r="F210" s="4">
        <v>0.35008893435447858</v>
      </c>
    </row>
    <row r="211" spans="1:6" x14ac:dyDescent="0.25">
      <c r="A211" s="22" t="s">
        <v>274</v>
      </c>
      <c r="B211" s="22">
        <v>1</v>
      </c>
      <c r="C211" s="7">
        <v>5.1668217216576373</v>
      </c>
      <c r="D211" s="7">
        <v>0.10880644</v>
      </c>
      <c r="E211" s="7">
        <v>0.32</v>
      </c>
      <c r="F211" s="4">
        <v>0.33799236882727635</v>
      </c>
    </row>
    <row r="212" spans="1:6" x14ac:dyDescent="0.25">
      <c r="A212" s="8" t="s">
        <v>275</v>
      </c>
      <c r="B212" s="22">
        <v>1</v>
      </c>
      <c r="C212" s="7">
        <v>5.184080474496394</v>
      </c>
      <c r="D212" s="7">
        <v>0.10272837999999999</v>
      </c>
      <c r="E212" s="7">
        <v>0.32</v>
      </c>
      <c r="F212" s="4">
        <v>0.33608498933666231</v>
      </c>
    </row>
    <row r="213" spans="1:6" x14ac:dyDescent="0.25">
      <c r="A213" s="8" t="s">
        <v>276</v>
      </c>
      <c r="B213" s="22">
        <v>1</v>
      </c>
      <c r="C213" s="7">
        <v>5.2008458348952651</v>
      </c>
      <c r="D213" s="7">
        <v>0.12953055999999999</v>
      </c>
      <c r="E213" s="7">
        <v>0.32</v>
      </c>
      <c r="F213" s="4">
        <v>0.34522190830524302</v>
      </c>
    </row>
    <row r="214" spans="1:6" x14ac:dyDescent="0.25">
      <c r="A214" s="8" t="s">
        <v>277</v>
      </c>
      <c r="B214" s="22">
        <v>1</v>
      </c>
      <c r="C214" s="7">
        <v>5.2057767697562305</v>
      </c>
      <c r="D214" s="7">
        <v>0.13689480000000001</v>
      </c>
      <c r="E214" s="7">
        <v>0.32</v>
      </c>
      <c r="F214" s="4">
        <v>0.3480519878797419</v>
      </c>
    </row>
    <row r="215" spans="1:6" x14ac:dyDescent="0.25">
      <c r="A215" s="8" t="s">
        <v>278</v>
      </c>
      <c r="B215" s="22">
        <v>1</v>
      </c>
      <c r="C215" s="7">
        <v>5.2328964768846973</v>
      </c>
      <c r="D215" s="7">
        <v>0.13840849999999999</v>
      </c>
      <c r="E215" s="7">
        <v>0.32</v>
      </c>
      <c r="F215" s="4">
        <v>0.34865012960308789</v>
      </c>
    </row>
    <row r="216" spans="1:6" x14ac:dyDescent="0.25">
      <c r="A216" s="8" t="s">
        <v>279</v>
      </c>
      <c r="B216" s="22">
        <v>1</v>
      </c>
      <c r="C216" s="7">
        <v>5.233389555661212</v>
      </c>
      <c r="D216" s="7">
        <v>0.12315197999999999</v>
      </c>
      <c r="E216" s="7">
        <v>0.32</v>
      </c>
      <c r="F216" s="4">
        <v>0.34287958553684761</v>
      </c>
    </row>
    <row r="217" spans="1:6" x14ac:dyDescent="0.25">
      <c r="A217" s="22" t="s">
        <v>280</v>
      </c>
      <c r="B217" s="22">
        <v>1</v>
      </c>
      <c r="C217" s="7">
        <v>5.2412787830199576</v>
      </c>
      <c r="D217" s="7">
        <v>0.12424252</v>
      </c>
      <c r="E217" s="7">
        <v>0.32</v>
      </c>
      <c r="F217" s="4">
        <v>0.34327278333120209</v>
      </c>
    </row>
    <row r="218" spans="1:6" x14ac:dyDescent="0.25">
      <c r="A218" s="8" t="s">
        <v>281</v>
      </c>
      <c r="B218" s="22">
        <v>1</v>
      </c>
      <c r="C218" s="7">
        <v>5.2989668665269321</v>
      </c>
      <c r="D218" s="7">
        <v>0.12321984</v>
      </c>
      <c r="E218" s="7">
        <v>0.32</v>
      </c>
      <c r="F218" s="4">
        <v>0.34290396464553397</v>
      </c>
    </row>
    <row r="219" spans="1:6" x14ac:dyDescent="0.25">
      <c r="A219" s="8" t="s">
        <v>282</v>
      </c>
      <c r="B219" s="22">
        <v>1</v>
      </c>
      <c r="C219" s="7">
        <v>5.3822882234904217</v>
      </c>
      <c r="D219" s="7">
        <v>9.3760860000000001E-2</v>
      </c>
      <c r="E219" s="7">
        <v>0.32</v>
      </c>
      <c r="F219" s="4">
        <v>0.33345329338295582</v>
      </c>
    </row>
    <row r="220" spans="1:6" x14ac:dyDescent="0.25">
      <c r="A220" s="22" t="s">
        <v>283</v>
      </c>
      <c r="B220" s="22">
        <v>1</v>
      </c>
      <c r="C220" s="7">
        <v>5.396585273294443</v>
      </c>
      <c r="D220" s="7">
        <v>9.2822180000000004E-2</v>
      </c>
      <c r="E220" s="7">
        <v>0.32</v>
      </c>
      <c r="F220" s="4">
        <v>0.33319057174528877</v>
      </c>
    </row>
    <row r="221" spans="1:6" x14ac:dyDescent="0.25">
      <c r="A221" s="22"/>
      <c r="B221" s="22"/>
      <c r="C221" s="7"/>
      <c r="D221" s="7"/>
      <c r="E221" s="7"/>
      <c r="F221" s="4"/>
    </row>
    <row r="222" spans="1:6" x14ac:dyDescent="0.25">
      <c r="A222" s="8" t="s">
        <v>284</v>
      </c>
      <c r="B222" s="22">
        <v>1</v>
      </c>
      <c r="C222" s="7">
        <v>4.7995826709321294</v>
      </c>
      <c r="D222" s="7">
        <v>0.10751313999999999</v>
      </c>
      <c r="E222" s="7">
        <v>0.32</v>
      </c>
      <c r="F222" s="4">
        <v>0.33757825059185848</v>
      </c>
    </row>
    <row r="223" spans="1:6" x14ac:dyDescent="0.25">
      <c r="A223" s="22" t="s">
        <v>285</v>
      </c>
      <c r="B223" s="22">
        <v>1</v>
      </c>
      <c r="C223" s="7">
        <v>4.8222784118304949</v>
      </c>
      <c r="D223" s="7">
        <v>9.9852360000000001E-2</v>
      </c>
      <c r="E223" s="7">
        <v>0.32</v>
      </c>
      <c r="F223" s="4">
        <v>0.33521708458485466</v>
      </c>
    </row>
    <row r="224" spans="1:6" x14ac:dyDescent="0.25">
      <c r="A224" s="8" t="s">
        <v>286</v>
      </c>
      <c r="B224" s="22">
        <v>1</v>
      </c>
      <c r="C224" s="7">
        <v>4.8508940466261281</v>
      </c>
      <c r="D224" s="7">
        <v>0.11422760000000001</v>
      </c>
      <c r="E224" s="7">
        <v>0.32</v>
      </c>
      <c r="F224" s="4">
        <v>0.33977631553973858</v>
      </c>
    </row>
    <row r="225" spans="1:6" x14ac:dyDescent="0.25">
      <c r="A225" s="8" t="s">
        <v>287</v>
      </c>
      <c r="B225" s="22">
        <v>1</v>
      </c>
      <c r="C225" s="7">
        <v>4.8652015569592377</v>
      </c>
      <c r="D225" s="7">
        <v>0.11727374</v>
      </c>
      <c r="E225" s="7">
        <v>0.32</v>
      </c>
      <c r="F225" s="4">
        <v>0.34081245589559606</v>
      </c>
    </row>
    <row r="226" spans="1:6" x14ac:dyDescent="0.25">
      <c r="A226" s="8" t="s">
        <v>288</v>
      </c>
      <c r="B226" s="22">
        <v>1</v>
      </c>
      <c r="C226" s="7">
        <v>4.8696417771644009</v>
      </c>
      <c r="D226" s="7">
        <v>0.10282238</v>
      </c>
      <c r="E226" s="7">
        <v>0.32</v>
      </c>
      <c r="F226" s="4">
        <v>0.33611373347256196</v>
      </c>
    </row>
    <row r="227" spans="1:6" x14ac:dyDescent="0.25">
      <c r="A227" s="8" t="s">
        <v>289</v>
      </c>
      <c r="B227" s="22">
        <v>1</v>
      </c>
      <c r="C227" s="7">
        <v>4.8854290671136971</v>
      </c>
      <c r="D227" s="7">
        <v>8.8439339999999991E-2</v>
      </c>
      <c r="E227" s="7">
        <v>0.32</v>
      </c>
      <c r="F227" s="4">
        <v>0.33199626030971435</v>
      </c>
    </row>
    <row r="228" spans="1:6" x14ac:dyDescent="0.25">
      <c r="A228" s="8" t="s">
        <v>290</v>
      </c>
      <c r="B228" s="22">
        <v>1</v>
      </c>
      <c r="C228" s="7">
        <v>4.8952959967669587</v>
      </c>
      <c r="D228" s="7">
        <v>8.8878180000000001E-2</v>
      </c>
      <c r="E228" s="7">
        <v>0.32</v>
      </c>
      <c r="F228" s="4">
        <v>0.33211343074334165</v>
      </c>
    </row>
    <row r="229" spans="1:6" x14ac:dyDescent="0.25">
      <c r="A229" s="8" t="s">
        <v>291</v>
      </c>
      <c r="B229" s="22">
        <v>1</v>
      </c>
      <c r="C229" s="7">
        <v>4.9170028993161727</v>
      </c>
      <c r="D229" s="7">
        <v>0.14107655999999999</v>
      </c>
      <c r="E229" s="7">
        <v>0.32</v>
      </c>
      <c r="F229" s="4">
        <v>0.34971788027127465</v>
      </c>
    </row>
    <row r="230" spans="1:6" x14ac:dyDescent="0.25">
      <c r="A230" s="8" t="s">
        <v>292</v>
      </c>
      <c r="B230" s="22">
        <v>1</v>
      </c>
      <c r="C230" s="7">
        <v>4.9224295513310077</v>
      </c>
      <c r="D230" s="7">
        <v>8.6853260000000002E-2</v>
      </c>
      <c r="E230" s="7">
        <v>0.32</v>
      </c>
      <c r="F230" s="4">
        <v>0.33157727421014188</v>
      </c>
    </row>
    <row r="231" spans="1:6" x14ac:dyDescent="0.25">
      <c r="A231" s="8" t="s">
        <v>293</v>
      </c>
      <c r="B231" s="22">
        <v>1</v>
      </c>
      <c r="C231" s="7">
        <v>4.9475890986282307</v>
      </c>
      <c r="D231" s="7">
        <v>0.114798</v>
      </c>
      <c r="E231" s="7">
        <v>0.32</v>
      </c>
      <c r="F231" s="4">
        <v>0.33996849972313614</v>
      </c>
    </row>
    <row r="232" spans="1:6" x14ac:dyDescent="0.25">
      <c r="A232" s="8" t="s">
        <v>294</v>
      </c>
      <c r="B232" s="22">
        <v>1</v>
      </c>
      <c r="C232" s="7">
        <v>4.9663350164583528</v>
      </c>
      <c r="D232" s="7">
        <v>9.3447200000000008E-2</v>
      </c>
      <c r="E232" s="7">
        <v>0.32</v>
      </c>
      <c r="F232" s="4">
        <v>0.33336523392195533</v>
      </c>
    </row>
    <row r="233" spans="1:6" x14ac:dyDescent="0.25">
      <c r="A233" s="8" t="s">
        <v>295</v>
      </c>
      <c r="B233" s="22">
        <v>1</v>
      </c>
      <c r="C233" s="7">
        <v>4.9707747876326076</v>
      </c>
      <c r="D233" s="7">
        <v>0.10704584</v>
      </c>
      <c r="E233" s="7">
        <v>0.32</v>
      </c>
      <c r="F233" s="4">
        <v>0.33742971395730043</v>
      </c>
    </row>
    <row r="234" spans="1:6" x14ac:dyDescent="0.25">
      <c r="A234" s="8" t="s">
        <v>296</v>
      </c>
      <c r="B234" s="22">
        <v>1</v>
      </c>
      <c r="C234" s="7">
        <v>4.9717614007722846</v>
      </c>
      <c r="D234" s="7">
        <v>9.2178019999999999E-2</v>
      </c>
      <c r="E234" s="7">
        <v>0.32</v>
      </c>
      <c r="F234" s="4">
        <v>0.33301169254415136</v>
      </c>
    </row>
    <row r="235" spans="1:6" x14ac:dyDescent="0.25">
      <c r="A235" s="8" t="s">
        <v>297</v>
      </c>
      <c r="B235" s="22">
        <v>1</v>
      </c>
      <c r="C235" s="7">
        <v>4.9991497625754313</v>
      </c>
      <c r="D235" s="7">
        <v>9.0384619999999999E-2</v>
      </c>
      <c r="E235" s="7">
        <v>0.32</v>
      </c>
      <c r="F235" s="4">
        <v>0.33251974307181281</v>
      </c>
    </row>
    <row r="236" spans="1:6" x14ac:dyDescent="0.25">
      <c r="A236" s="8" t="s">
        <v>298</v>
      </c>
      <c r="B236" s="22">
        <v>1</v>
      </c>
      <c r="C236" s="7">
        <v>5.0070408381143192</v>
      </c>
      <c r="D236" s="7">
        <v>8.2268060000000004E-2</v>
      </c>
      <c r="E236" s="7">
        <v>0.32</v>
      </c>
      <c r="F236" s="4">
        <v>0.33040586207899464</v>
      </c>
    </row>
    <row r="237" spans="1:6" x14ac:dyDescent="0.25">
      <c r="A237" s="8" t="s">
        <v>299</v>
      </c>
      <c r="B237" s="22">
        <v>1</v>
      </c>
      <c r="C237" s="7">
        <v>5.0292341542282468</v>
      </c>
      <c r="D237" s="7">
        <v>0.11076433999999999</v>
      </c>
      <c r="E237" s="7">
        <v>0.32</v>
      </c>
      <c r="F237" s="4">
        <v>0.33862772924796869</v>
      </c>
    </row>
    <row r="238" spans="1:6" x14ac:dyDescent="0.25">
      <c r="A238" s="8" t="s">
        <v>300</v>
      </c>
      <c r="B238" s="22">
        <v>1</v>
      </c>
      <c r="C238" s="7">
        <v>5.0294765754147663</v>
      </c>
      <c r="D238" s="7">
        <v>9.7279900000000002E-2</v>
      </c>
      <c r="E238" s="7">
        <v>0.32</v>
      </c>
      <c r="F238" s="4">
        <v>0.33445983158521442</v>
      </c>
    </row>
    <row r="239" spans="1:6" x14ac:dyDescent="0.25">
      <c r="A239" s="8" t="s">
        <v>301</v>
      </c>
      <c r="B239" s="8">
        <v>1</v>
      </c>
      <c r="C239" s="4">
        <v>5.0297273334363126</v>
      </c>
      <c r="D239" s="7">
        <v>9.9341399999999996E-2</v>
      </c>
      <c r="E239" s="7">
        <v>0.32</v>
      </c>
      <c r="F239" s="4">
        <v>0.33506523805665067</v>
      </c>
    </row>
    <row r="240" spans="1:6" x14ac:dyDescent="0.25">
      <c r="A240" s="8" t="s">
        <v>302</v>
      </c>
      <c r="B240" s="8">
        <v>1</v>
      </c>
      <c r="C240" s="7">
        <v>5.0395908665243052</v>
      </c>
      <c r="D240" s="7">
        <v>0.12283089999999999</v>
      </c>
      <c r="E240" s="7">
        <v>0.32</v>
      </c>
      <c r="F240" s="4">
        <v>0.34276439429265404</v>
      </c>
    </row>
    <row r="241" spans="1:6" x14ac:dyDescent="0.25">
      <c r="A241" s="8" t="s">
        <v>303</v>
      </c>
      <c r="B241" s="8">
        <v>1</v>
      </c>
      <c r="C241" s="7">
        <v>5.043536252518706</v>
      </c>
      <c r="D241" s="7">
        <v>9.7267039999999999E-2</v>
      </c>
      <c r="E241" s="7">
        <v>0.32</v>
      </c>
      <c r="F241" s="4">
        <v>0.33445609139371585</v>
      </c>
    </row>
    <row r="242" spans="1:6" x14ac:dyDescent="0.25">
      <c r="A242" s="8" t="s">
        <v>304</v>
      </c>
      <c r="B242" s="8">
        <v>1</v>
      </c>
      <c r="C242" s="7">
        <v>5.0538928166940913</v>
      </c>
      <c r="D242" s="7">
        <v>0.11323108</v>
      </c>
      <c r="E242" s="7">
        <v>0.32</v>
      </c>
      <c r="F242" s="4">
        <v>0.33944259820765926</v>
      </c>
    </row>
    <row r="243" spans="1:6" x14ac:dyDescent="0.25">
      <c r="A243" s="8" t="s">
        <v>305</v>
      </c>
      <c r="B243" s="8">
        <v>1</v>
      </c>
      <c r="C243" s="7">
        <v>5.0669649897727984</v>
      </c>
      <c r="D243" s="7">
        <v>0.11635108</v>
      </c>
      <c r="E243" s="7">
        <v>0.32</v>
      </c>
      <c r="F243" s="4">
        <v>0.34049607019342587</v>
      </c>
    </row>
    <row r="244" spans="1:6" x14ac:dyDescent="0.25">
      <c r="A244" s="2" t="s">
        <v>306</v>
      </c>
      <c r="B244" s="2">
        <v>1</v>
      </c>
      <c r="C244" s="10">
        <v>5.0950803782886043</v>
      </c>
      <c r="D244" s="10">
        <v>0.1056916</v>
      </c>
      <c r="E244" s="10">
        <v>0.32</v>
      </c>
      <c r="F244" s="4">
        <v>0.33700254347787945</v>
      </c>
    </row>
    <row r="245" spans="1:6" x14ac:dyDescent="0.25">
      <c r="A245" s="2" t="s">
        <v>307</v>
      </c>
      <c r="B245" s="2">
        <v>1</v>
      </c>
      <c r="C245" s="10">
        <v>5.0955736236631646</v>
      </c>
      <c r="D245" s="10">
        <v>0.11431304</v>
      </c>
      <c r="E245" s="10">
        <v>0.32</v>
      </c>
      <c r="F245" s="4">
        <v>0.33980504868827599</v>
      </c>
    </row>
    <row r="246" spans="1:6" x14ac:dyDescent="0.25">
      <c r="A246" s="2" t="s">
        <v>308</v>
      </c>
      <c r="B246" s="2">
        <v>1</v>
      </c>
      <c r="C246" s="10">
        <v>5.1113573471919418</v>
      </c>
      <c r="D246" s="10">
        <v>0.13382394</v>
      </c>
      <c r="E246" s="10">
        <v>0.32</v>
      </c>
      <c r="F246" s="4">
        <v>0.34685565717906869</v>
      </c>
    </row>
    <row r="247" spans="1:6" x14ac:dyDescent="0.25">
      <c r="A247" s="2" t="s">
        <v>309</v>
      </c>
      <c r="B247" s="2">
        <v>1</v>
      </c>
      <c r="C247" s="10">
        <v>5.1128370585001361</v>
      </c>
      <c r="D247" s="10">
        <v>0.11095086000000001</v>
      </c>
      <c r="E247" s="10">
        <v>0.32</v>
      </c>
      <c r="F247" s="4">
        <v>0.33868878536901631</v>
      </c>
    </row>
    <row r="248" spans="1:6" x14ac:dyDescent="0.25">
      <c r="A248" s="2" t="s">
        <v>310</v>
      </c>
      <c r="B248" s="2">
        <v>1</v>
      </c>
      <c r="C248" s="10">
        <v>5.1202355821987675</v>
      </c>
      <c r="D248" s="10">
        <v>0.10711551999999999</v>
      </c>
      <c r="E248" s="10">
        <v>0.32</v>
      </c>
      <c r="F248" s="4">
        <v>0.33745182563570525</v>
      </c>
    </row>
    <row r="249" spans="1:6" x14ac:dyDescent="0.25">
      <c r="A249" s="2" t="s">
        <v>311</v>
      </c>
      <c r="B249" s="2">
        <v>1</v>
      </c>
      <c r="C249" s="10">
        <v>5.1278651560043755</v>
      </c>
      <c r="D249" s="10">
        <v>0.11238902000000001</v>
      </c>
      <c r="E249" s="10">
        <v>0.32</v>
      </c>
      <c r="F249" s="4">
        <v>0.33916263328462409</v>
      </c>
    </row>
    <row r="250" spans="1:6" x14ac:dyDescent="0.25">
      <c r="A250" s="2" t="s">
        <v>312</v>
      </c>
      <c r="B250" s="2">
        <v>1</v>
      </c>
      <c r="C250" s="10">
        <v>5.1483494730521153</v>
      </c>
      <c r="D250" s="10">
        <v>9.7300339999999999E-2</v>
      </c>
      <c r="E250" s="10">
        <v>0.32</v>
      </c>
      <c r="F250" s="4">
        <v>0.33446577726893917</v>
      </c>
    </row>
    <row r="251" spans="1:6" x14ac:dyDescent="0.25">
      <c r="A251" s="2" t="s">
        <v>313</v>
      </c>
      <c r="B251" s="2">
        <v>1</v>
      </c>
      <c r="C251" s="10">
        <v>5.1616663033803016</v>
      </c>
      <c r="D251" s="10">
        <v>8.7378280000000003E-2</v>
      </c>
      <c r="E251" s="10">
        <v>0.32</v>
      </c>
      <c r="F251" s="4">
        <v>0.33171518478320888</v>
      </c>
    </row>
    <row r="252" spans="1:6" x14ac:dyDescent="0.25">
      <c r="A252" s="2" t="s">
        <v>314</v>
      </c>
      <c r="B252" s="2">
        <v>1</v>
      </c>
      <c r="C252" s="10">
        <v>5.1658354982130952</v>
      </c>
      <c r="D252" s="10">
        <v>0.10507414</v>
      </c>
      <c r="E252" s="10">
        <v>0.32</v>
      </c>
      <c r="F252" s="4">
        <v>0.33680940440661628</v>
      </c>
    </row>
    <row r="253" spans="1:6" x14ac:dyDescent="0.25">
      <c r="A253" s="2" t="s">
        <v>315</v>
      </c>
      <c r="B253" s="2">
        <v>1</v>
      </c>
      <c r="C253" s="10">
        <v>5.181887817740539</v>
      </c>
      <c r="D253" s="10">
        <v>9.6915260000000003E-2</v>
      </c>
      <c r="E253" s="10">
        <v>0.32</v>
      </c>
      <c r="F253" s="4">
        <v>0.33435395559327186</v>
      </c>
    </row>
    <row r="254" spans="1:6" x14ac:dyDescent="0.25">
      <c r="A254" s="2" t="s">
        <v>316</v>
      </c>
      <c r="B254" s="2">
        <v>1</v>
      </c>
      <c r="C254" s="10">
        <v>5.1843538281033625</v>
      </c>
      <c r="D254" s="10">
        <v>0.11124347999999999</v>
      </c>
      <c r="E254" s="10">
        <v>0.32</v>
      </c>
      <c r="F254" s="4">
        <v>0.33878475739399849</v>
      </c>
    </row>
    <row r="255" spans="1:6" x14ac:dyDescent="0.25">
      <c r="A255" s="2" t="s">
        <v>317</v>
      </c>
      <c r="B255" s="2">
        <v>1</v>
      </c>
      <c r="C255" s="10">
        <v>5.2777656499705365</v>
      </c>
      <c r="D255" s="10">
        <v>0.1156964</v>
      </c>
      <c r="E255" s="10">
        <v>0.32</v>
      </c>
      <c r="F255" s="4">
        <v>0.3402729154266616</v>
      </c>
    </row>
    <row r="256" spans="1:6" x14ac:dyDescent="0.25">
      <c r="A256" s="2"/>
      <c r="B256" s="2"/>
      <c r="C256" s="10"/>
      <c r="D256" s="10"/>
      <c r="E256" s="10"/>
      <c r="F256" s="4"/>
    </row>
    <row r="257" spans="1:6" x14ac:dyDescent="0.25">
      <c r="A257" s="2" t="s">
        <v>318</v>
      </c>
      <c r="B257" s="2">
        <v>2</v>
      </c>
      <c r="C257" s="10">
        <v>4.9251996759149232</v>
      </c>
      <c r="D257" s="10">
        <v>9.8780740000000006E-2</v>
      </c>
      <c r="E257" s="10">
        <v>0.32</v>
      </c>
      <c r="F257" s="4">
        <v>0.33489943952617718</v>
      </c>
    </row>
    <row r="258" spans="1:6" x14ac:dyDescent="0.25">
      <c r="A258" s="2" t="s">
        <v>319</v>
      </c>
      <c r="B258" s="2">
        <v>2</v>
      </c>
      <c r="C258" s="10">
        <v>4.9908145153513921</v>
      </c>
      <c r="D258" s="10">
        <v>0.17538973999999999</v>
      </c>
      <c r="E258" s="10">
        <v>0.32</v>
      </c>
      <c r="F258" s="4">
        <v>0.36491308677172379</v>
      </c>
    </row>
    <row r="259" spans="1:6" x14ac:dyDescent="0.25">
      <c r="A259" s="2" t="s">
        <v>320</v>
      </c>
      <c r="B259" s="2">
        <v>2</v>
      </c>
      <c r="C259" s="10">
        <v>5.0317599402851982</v>
      </c>
      <c r="D259" s="10">
        <v>8.7735560000000004E-2</v>
      </c>
      <c r="E259" s="10">
        <v>0.32</v>
      </c>
      <c r="F259" s="4">
        <v>0.33180947618854045</v>
      </c>
    </row>
    <row r="260" spans="1:6" x14ac:dyDescent="0.25">
      <c r="A260" s="2" t="s">
        <v>321</v>
      </c>
      <c r="B260" s="2">
        <v>2</v>
      </c>
      <c r="C260" s="10">
        <v>5.0426126634064232</v>
      </c>
      <c r="D260" s="10">
        <v>0.1016325</v>
      </c>
      <c r="E260" s="10">
        <v>0.32</v>
      </c>
      <c r="F260" s="4">
        <v>0.33575164192636497</v>
      </c>
    </row>
    <row r="261" spans="1:6" x14ac:dyDescent="0.25">
      <c r="A261" s="2" t="s">
        <v>322</v>
      </c>
      <c r="B261" s="2">
        <v>2</v>
      </c>
      <c r="C261" s="10">
        <v>5.0648110484008821</v>
      </c>
      <c r="D261" s="10">
        <v>9.2655299999999996E-2</v>
      </c>
      <c r="E261" s="10">
        <v>0.32</v>
      </c>
      <c r="F261" s="4">
        <v>0.33314411989121168</v>
      </c>
    </row>
    <row r="262" spans="1:6" x14ac:dyDescent="0.25">
      <c r="A262" s="2" t="s">
        <v>323</v>
      </c>
      <c r="B262" s="2">
        <v>2</v>
      </c>
      <c r="C262" s="10">
        <v>5.071223823438002</v>
      </c>
      <c r="D262" s="10">
        <v>0.14564404</v>
      </c>
      <c r="E262" s="10">
        <v>0.32</v>
      </c>
      <c r="F262" s="4">
        <v>0.35158524768186961</v>
      </c>
    </row>
    <row r="263" spans="1:6" x14ac:dyDescent="0.25">
      <c r="A263" s="2" t="s">
        <v>324</v>
      </c>
      <c r="B263" s="2">
        <v>2</v>
      </c>
      <c r="C263" s="10">
        <v>5.0845425325000679</v>
      </c>
      <c r="D263" s="10">
        <v>9.6172939999999998E-2</v>
      </c>
      <c r="E263" s="10">
        <v>0.32</v>
      </c>
      <c r="F263" s="4">
        <v>0.33413954328729728</v>
      </c>
    </row>
    <row r="264" spans="1:6" x14ac:dyDescent="0.25">
      <c r="A264" s="2" t="s">
        <v>325</v>
      </c>
      <c r="B264" s="2">
        <v>2</v>
      </c>
      <c r="C264" s="10">
        <v>5.0909551810052687</v>
      </c>
      <c r="D264" s="10">
        <v>0.13353018</v>
      </c>
      <c r="E264" s="10">
        <v>0.32</v>
      </c>
      <c r="F264" s="4">
        <v>0.34674242453272486</v>
      </c>
    </row>
    <row r="265" spans="1:6" x14ac:dyDescent="0.25">
      <c r="A265" s="2" t="s">
        <v>326</v>
      </c>
      <c r="B265" s="2">
        <v>2</v>
      </c>
      <c r="C265" s="10">
        <v>5.096874512357763</v>
      </c>
      <c r="D265" s="10">
        <v>0.1228668</v>
      </c>
      <c r="E265" s="10">
        <v>0.32</v>
      </c>
      <c r="F265" s="4">
        <v>0.34277726083017818</v>
      </c>
    </row>
    <row r="266" spans="1:6" x14ac:dyDescent="0.25">
      <c r="A266" s="2" t="s">
        <v>327</v>
      </c>
      <c r="B266" s="2">
        <v>2</v>
      </c>
      <c r="C266" s="10">
        <v>5.1264706435535032</v>
      </c>
      <c r="D266" s="10">
        <v>9.5999039999999994E-2</v>
      </c>
      <c r="E266" s="10">
        <v>0.32</v>
      </c>
      <c r="F266" s="4">
        <v>0.33408953243243283</v>
      </c>
    </row>
    <row r="267" spans="1:6" x14ac:dyDescent="0.25">
      <c r="A267" s="2" t="s">
        <v>328</v>
      </c>
      <c r="B267" s="2">
        <v>2</v>
      </c>
      <c r="C267" s="10">
        <v>5.1565591456784965</v>
      </c>
      <c r="D267" s="10">
        <v>0.11689978000000001</v>
      </c>
      <c r="E267" s="10">
        <v>0.32</v>
      </c>
      <c r="F267" s="4">
        <v>0.34068395701008347</v>
      </c>
    </row>
    <row r="268" spans="1:6" x14ac:dyDescent="0.25">
      <c r="A268" s="2" t="s">
        <v>329</v>
      </c>
      <c r="B268" s="2">
        <v>2</v>
      </c>
      <c r="C268" s="10">
        <v>5.1609983562389452</v>
      </c>
      <c r="D268" s="10">
        <v>9.9801560000000011E-2</v>
      </c>
      <c r="E268" s="10">
        <v>0.32</v>
      </c>
      <c r="F268" s="4">
        <v>0.3352019561077077</v>
      </c>
    </row>
    <row r="269" spans="1:6" x14ac:dyDescent="0.25">
      <c r="A269" s="2" t="s">
        <v>330</v>
      </c>
      <c r="B269" s="2">
        <v>2</v>
      </c>
      <c r="C269" s="10">
        <v>5.1639578189979911</v>
      </c>
      <c r="D269" s="10">
        <v>0.10996916000000001</v>
      </c>
      <c r="E269" s="10">
        <v>0.32</v>
      </c>
      <c r="F269" s="4">
        <v>0.33836846211061933</v>
      </c>
    </row>
    <row r="270" spans="1:6" x14ac:dyDescent="0.25">
      <c r="A270" s="2" t="s">
        <v>331</v>
      </c>
      <c r="B270" s="2">
        <v>2</v>
      </c>
      <c r="C270" s="10">
        <v>5.1654375470928926</v>
      </c>
      <c r="D270" s="10">
        <v>0.12883138</v>
      </c>
      <c r="E270" s="10">
        <v>0.32</v>
      </c>
      <c r="F270" s="4">
        <v>0.34496017809698615</v>
      </c>
    </row>
    <row r="271" spans="1:6" x14ac:dyDescent="0.25">
      <c r="A271" s="2" t="s">
        <v>332</v>
      </c>
      <c r="B271" s="2">
        <v>2</v>
      </c>
      <c r="C271" s="10">
        <v>5.1713564375773053</v>
      </c>
      <c r="D271" s="10">
        <v>0.13527438</v>
      </c>
      <c r="E271" s="10">
        <v>0.32</v>
      </c>
      <c r="F271" s="4">
        <v>0.34741784335923853</v>
      </c>
    </row>
    <row r="272" spans="1:6" x14ac:dyDescent="0.25">
      <c r="A272" s="2" t="s">
        <v>333</v>
      </c>
      <c r="B272" s="2">
        <v>2</v>
      </c>
      <c r="C272" s="10">
        <v>5.1728361547245321</v>
      </c>
      <c r="D272" s="10">
        <v>0.1086076</v>
      </c>
      <c r="E272" s="10">
        <v>0.32</v>
      </c>
      <c r="F272" s="4">
        <v>0.33792841072889979</v>
      </c>
    </row>
    <row r="273" spans="1:6" x14ac:dyDescent="0.25">
      <c r="A273" s="2" t="s">
        <v>334</v>
      </c>
      <c r="B273" s="2">
        <v>2</v>
      </c>
      <c r="C273" s="10">
        <v>5.1797414724604103</v>
      </c>
      <c r="D273" s="10">
        <v>0.13236596</v>
      </c>
      <c r="E273" s="10">
        <v>0.32</v>
      </c>
      <c r="F273" s="4">
        <v>0.34629575129753121</v>
      </c>
    </row>
    <row r="274" spans="1:6" x14ac:dyDescent="0.25">
      <c r="A274" s="2" t="s">
        <v>335</v>
      </c>
      <c r="B274" s="2">
        <v>2</v>
      </c>
      <c r="C274" s="10">
        <v>5.1812211771999994</v>
      </c>
      <c r="D274" s="10">
        <v>0.10477124000000002</v>
      </c>
      <c r="E274" s="10">
        <v>0.32</v>
      </c>
      <c r="F274" s="4">
        <v>0.33671503193522206</v>
      </c>
    </row>
    <row r="275" spans="1:6" x14ac:dyDescent="0.25">
      <c r="A275" s="2" t="s">
        <v>336</v>
      </c>
      <c r="B275" s="2">
        <v>2</v>
      </c>
      <c r="C275" s="10">
        <v>5.1846738130778647</v>
      </c>
      <c r="D275" s="10">
        <v>0.13977715999999998</v>
      </c>
      <c r="E275" s="10">
        <v>0.32</v>
      </c>
      <c r="F275" s="4">
        <v>0.34919572514231273</v>
      </c>
    </row>
    <row r="276" spans="1:6" x14ac:dyDescent="0.25">
      <c r="A276" s="2" t="s">
        <v>337</v>
      </c>
      <c r="B276" s="2">
        <v>2</v>
      </c>
      <c r="C276" s="4">
        <v>5.1974977848297037</v>
      </c>
      <c r="D276" s="7">
        <v>0.10749028000000001</v>
      </c>
      <c r="E276" s="10">
        <v>0.32</v>
      </c>
      <c r="F276" s="4">
        <v>0.33757097075204556</v>
      </c>
    </row>
    <row r="277" spans="1:6" x14ac:dyDescent="0.25">
      <c r="A277" s="2" t="s">
        <v>338</v>
      </c>
      <c r="B277" s="2">
        <v>2</v>
      </c>
      <c r="C277" s="10">
        <v>5.202430037867968</v>
      </c>
      <c r="D277" s="10">
        <v>0.11760313999999999</v>
      </c>
      <c r="E277" s="10">
        <v>0.32</v>
      </c>
      <c r="F277" s="4">
        <v>0.3409259428935551</v>
      </c>
    </row>
    <row r="278" spans="1:6" x14ac:dyDescent="0.25">
      <c r="A278" s="2" t="s">
        <v>339</v>
      </c>
      <c r="B278" s="2">
        <v>2</v>
      </c>
      <c r="C278" s="10">
        <v>5.2093351512526311</v>
      </c>
      <c r="D278" s="10">
        <v>0.11798802</v>
      </c>
      <c r="E278" s="10">
        <v>0.32</v>
      </c>
      <c r="F278" s="4">
        <v>0.34105889940524997</v>
      </c>
    </row>
    <row r="279" spans="1:6" x14ac:dyDescent="0.25">
      <c r="A279" s="2" t="s">
        <v>340</v>
      </c>
      <c r="B279" s="2">
        <v>2</v>
      </c>
      <c r="C279" s="10">
        <v>5.2187063002960592</v>
      </c>
      <c r="D279" s="10">
        <v>0.10937372000000001</v>
      </c>
      <c r="E279" s="10">
        <v>0.32</v>
      </c>
      <c r="F279" s="4">
        <v>0.33817541398901019</v>
      </c>
    </row>
    <row r="280" spans="1:6" x14ac:dyDescent="0.25">
      <c r="A280" s="2" t="s">
        <v>341</v>
      </c>
      <c r="B280" s="2">
        <v>2</v>
      </c>
      <c r="C280" s="10">
        <v>5.2280773615218763</v>
      </c>
      <c r="D280" s="10">
        <v>0.11105264000000001</v>
      </c>
      <c r="E280" s="10">
        <v>0.32</v>
      </c>
      <c r="F280" s="4">
        <v>0.33872214106988874</v>
      </c>
    </row>
    <row r="281" spans="1:6" x14ac:dyDescent="0.25">
      <c r="A281" s="2" t="s">
        <v>342</v>
      </c>
      <c r="B281" s="2">
        <v>2</v>
      </c>
      <c r="C281" s="10">
        <v>5.2379415416262702</v>
      </c>
      <c r="D281" s="10">
        <v>0.12798282</v>
      </c>
      <c r="E281" s="10">
        <v>0.32</v>
      </c>
      <c r="F281" s="4">
        <v>0.34464416753392535</v>
      </c>
    </row>
    <row r="282" spans="1:6" x14ac:dyDescent="0.25">
      <c r="A282" s="2" t="s">
        <v>343</v>
      </c>
      <c r="B282" s="2">
        <v>2</v>
      </c>
      <c r="C282" s="10">
        <v>5.2556968206162011</v>
      </c>
      <c r="D282" s="10">
        <v>0.10652144000000001</v>
      </c>
      <c r="E282" s="10">
        <v>0.32</v>
      </c>
      <c r="F282" s="4">
        <v>0.3372637205210095</v>
      </c>
    </row>
    <row r="283" spans="1:6" x14ac:dyDescent="0.25">
      <c r="A283" s="2" t="s">
        <v>344</v>
      </c>
      <c r="B283" s="2">
        <v>2</v>
      </c>
      <c r="C283" s="10">
        <v>5.2685198816093983</v>
      </c>
      <c r="D283" s="10">
        <v>0.10634658</v>
      </c>
      <c r="E283" s="10">
        <v>0.32</v>
      </c>
      <c r="F283" s="4">
        <v>0.33720853351849861</v>
      </c>
    </row>
    <row r="284" spans="1:6" x14ac:dyDescent="0.25">
      <c r="A284" s="2" t="s">
        <v>345</v>
      </c>
      <c r="B284" s="2">
        <v>2</v>
      </c>
      <c r="C284" s="10">
        <v>5.283315516897293</v>
      </c>
      <c r="D284" s="10">
        <v>9.422665999999999E-2</v>
      </c>
      <c r="E284" s="10">
        <v>0.32</v>
      </c>
      <c r="F284" s="4">
        <v>0.33358456717113821</v>
      </c>
    </row>
    <row r="285" spans="1:6" x14ac:dyDescent="0.25">
      <c r="A285" s="2" t="s">
        <v>346</v>
      </c>
      <c r="B285" s="2">
        <v>2</v>
      </c>
      <c r="C285" s="10">
        <v>5.285781434829012</v>
      </c>
      <c r="D285" s="10">
        <v>0.11132876</v>
      </c>
      <c r="E285" s="10">
        <v>0.32</v>
      </c>
      <c r="F285" s="4">
        <v>0.33881276953966422</v>
      </c>
    </row>
    <row r="286" spans="1:6" x14ac:dyDescent="0.25">
      <c r="A286" s="2" t="s">
        <v>347</v>
      </c>
      <c r="B286" s="2">
        <v>2</v>
      </c>
      <c r="C286" s="10">
        <v>5.2951518675138818</v>
      </c>
      <c r="D286" s="10">
        <v>0.12031014</v>
      </c>
      <c r="E286" s="10">
        <v>0.32</v>
      </c>
      <c r="F286" s="4">
        <v>0.34186917057087729</v>
      </c>
    </row>
    <row r="287" spans="1:6" x14ac:dyDescent="0.25">
      <c r="A287" s="2" t="s">
        <v>348</v>
      </c>
      <c r="B287" s="2">
        <v>2</v>
      </c>
      <c r="C287" s="10">
        <v>5.3040290385369673</v>
      </c>
      <c r="D287" s="10">
        <v>8.4729139999999994E-2</v>
      </c>
      <c r="E287" s="10">
        <v>0.32</v>
      </c>
      <c r="F287" s="4">
        <v>0.33102723024721031</v>
      </c>
    </row>
    <row r="288" spans="1:6" x14ac:dyDescent="0.25">
      <c r="A288" s="2" t="s">
        <v>349</v>
      </c>
      <c r="B288" s="2">
        <v>2</v>
      </c>
      <c r="C288" s="10">
        <v>5.3222763092759564</v>
      </c>
      <c r="D288" s="10">
        <v>9.0138099999999999E-2</v>
      </c>
      <c r="E288" s="10">
        <v>0.32</v>
      </c>
      <c r="F288" s="4">
        <v>0.33245281931668141</v>
      </c>
    </row>
    <row r="289" spans="1:6" x14ac:dyDescent="0.25">
      <c r="A289" s="2" t="s">
        <v>350</v>
      </c>
      <c r="B289" s="2">
        <v>2</v>
      </c>
      <c r="C289" s="10">
        <v>5.3622218748180579</v>
      </c>
      <c r="D289" s="10">
        <v>0.10371495999999999</v>
      </c>
      <c r="E289" s="10">
        <v>0.32</v>
      </c>
      <c r="F289" s="4">
        <v>0.33638786085083627</v>
      </c>
    </row>
    <row r="290" spans="1:6" x14ac:dyDescent="0.25">
      <c r="A290" s="2" t="s">
        <v>351</v>
      </c>
      <c r="B290" s="2">
        <v>2</v>
      </c>
      <c r="C290" s="10">
        <v>5.4021658447756913</v>
      </c>
      <c r="D290" s="10">
        <v>0.11514622000000001</v>
      </c>
      <c r="E290" s="10">
        <v>0.32</v>
      </c>
      <c r="F290" s="4">
        <v>0.34008624197442683</v>
      </c>
    </row>
    <row r="291" spans="1:6" x14ac:dyDescent="0.25">
      <c r="A291" s="2" t="s">
        <v>352</v>
      </c>
      <c r="B291" s="2">
        <v>2</v>
      </c>
      <c r="C291" s="10">
        <v>5.4125214283952783</v>
      </c>
      <c r="D291" s="10">
        <v>7.9615499999999992E-2</v>
      </c>
      <c r="E291" s="10">
        <v>0.32</v>
      </c>
      <c r="F291" s="4">
        <v>0.329755406081917</v>
      </c>
    </row>
    <row r="292" spans="1:6" x14ac:dyDescent="0.25">
      <c r="A292" s="2" t="s">
        <v>353</v>
      </c>
      <c r="B292" s="2">
        <v>2</v>
      </c>
      <c r="C292" s="10">
        <v>5.5431898171122267</v>
      </c>
      <c r="D292" s="10">
        <v>0.12248284</v>
      </c>
      <c r="E292" s="10">
        <v>0.32</v>
      </c>
      <c r="F292" s="4">
        <v>0.34263981977357155</v>
      </c>
    </row>
    <row r="293" spans="1:6" x14ac:dyDescent="0.25">
      <c r="A293" s="2"/>
      <c r="B293" s="2"/>
      <c r="C293" s="10"/>
      <c r="D293" s="10"/>
      <c r="E293" s="10"/>
      <c r="F293" s="4"/>
    </row>
    <row r="294" spans="1:6" x14ac:dyDescent="0.25">
      <c r="A294" s="2" t="s">
        <v>354</v>
      </c>
      <c r="B294" s="2">
        <v>3</v>
      </c>
      <c r="C294" s="10">
        <v>4.7380749454166882</v>
      </c>
      <c r="D294" s="10">
        <v>9.62871E-2</v>
      </c>
      <c r="E294" s="10">
        <v>0.24</v>
      </c>
      <c r="F294" s="4">
        <v>0.25859467439684447</v>
      </c>
    </row>
    <row r="295" spans="1:6" x14ac:dyDescent="0.25">
      <c r="A295" s="2" t="s">
        <v>355</v>
      </c>
      <c r="B295" s="2">
        <v>3</v>
      </c>
      <c r="C295" s="10">
        <v>4.7587973481109067</v>
      </c>
      <c r="D295" s="10">
        <v>0.10834408000000001</v>
      </c>
      <c r="E295" s="10">
        <v>0.24</v>
      </c>
      <c r="F295" s="4">
        <v>0.26332193161802225</v>
      </c>
    </row>
    <row r="296" spans="1:6" x14ac:dyDescent="0.25">
      <c r="A296" s="2" t="s">
        <v>356</v>
      </c>
      <c r="B296" s="2">
        <v>3</v>
      </c>
      <c r="C296" s="10">
        <v>4.7686650079904638</v>
      </c>
      <c r="D296" s="10">
        <v>0.10846012000000001</v>
      </c>
      <c r="E296" s="10">
        <v>0.24</v>
      </c>
      <c r="F296" s="4">
        <v>0.26336969763132279</v>
      </c>
    </row>
    <row r="297" spans="1:6" x14ac:dyDescent="0.25">
      <c r="A297" s="2" t="s">
        <v>357</v>
      </c>
      <c r="B297" s="2">
        <v>3</v>
      </c>
      <c r="C297" s="10">
        <v>4.7839596883776441</v>
      </c>
      <c r="D297" s="10">
        <v>0.10854466</v>
      </c>
      <c r="E297" s="10">
        <v>0.24</v>
      </c>
      <c r="F297" s="4">
        <v>0.26340452390670061</v>
      </c>
    </row>
    <row r="298" spans="1:6" x14ac:dyDescent="0.25">
      <c r="A298" s="2" t="s">
        <v>358</v>
      </c>
      <c r="B298" s="2">
        <v>3</v>
      </c>
      <c r="C298" s="10">
        <v>4.8273755710982549</v>
      </c>
      <c r="D298" s="10">
        <v>0.10236968</v>
      </c>
      <c r="E298" s="10">
        <v>0.24</v>
      </c>
      <c r="F298" s="4">
        <v>0.26092058443768368</v>
      </c>
    </row>
    <row r="299" spans="1:6" x14ac:dyDescent="0.25">
      <c r="A299" s="2" t="s">
        <v>359</v>
      </c>
      <c r="B299" s="2">
        <v>3</v>
      </c>
      <c r="C299" s="10">
        <v>4.8441516520801686</v>
      </c>
      <c r="D299" s="10">
        <v>0.1248649</v>
      </c>
      <c r="E299" s="10">
        <v>0.24</v>
      </c>
      <c r="F299" s="4">
        <v>0.27053880174941636</v>
      </c>
    </row>
    <row r="300" spans="1:6" x14ac:dyDescent="0.25">
      <c r="A300" s="2" t="s">
        <v>360</v>
      </c>
      <c r="B300" s="2">
        <v>3</v>
      </c>
      <c r="C300" s="10">
        <v>4.8461227559379374</v>
      </c>
      <c r="D300" s="10">
        <v>0.1082243</v>
      </c>
      <c r="E300" s="10">
        <v>0.24</v>
      </c>
      <c r="F300" s="4">
        <v>0.26327267064868315</v>
      </c>
    </row>
    <row r="301" spans="1:6" x14ac:dyDescent="0.25">
      <c r="A301" s="2" t="s">
        <v>361</v>
      </c>
      <c r="B301" s="2">
        <v>3</v>
      </c>
      <c r="C301" s="10">
        <v>4.8466160981611086</v>
      </c>
      <c r="D301" s="10">
        <v>0.11767204000000001</v>
      </c>
      <c r="E301" s="10">
        <v>0.24</v>
      </c>
      <c r="F301" s="4">
        <v>0.26729517204349501</v>
      </c>
    </row>
    <row r="302" spans="1:6" x14ac:dyDescent="0.25">
      <c r="A302" s="2" t="s">
        <v>362</v>
      </c>
      <c r="B302" s="2">
        <v>3</v>
      </c>
      <c r="C302" s="10">
        <v>4.8925126342519212</v>
      </c>
      <c r="D302" s="10">
        <v>0.13646882000000002</v>
      </c>
      <c r="E302" s="10">
        <v>0.24</v>
      </c>
      <c r="F302" s="4">
        <v>0.27608646984630092</v>
      </c>
    </row>
    <row r="303" spans="1:6" x14ac:dyDescent="0.25">
      <c r="A303" s="2" t="s">
        <v>363</v>
      </c>
      <c r="B303" s="2">
        <v>3</v>
      </c>
      <c r="C303" s="10">
        <v>4.8944865022138737</v>
      </c>
      <c r="D303" s="10">
        <v>0.11513268</v>
      </c>
      <c r="E303" s="10">
        <v>0.24</v>
      </c>
      <c r="F303" s="4">
        <v>0.26618702824138968</v>
      </c>
    </row>
    <row r="304" spans="1:6" x14ac:dyDescent="0.25">
      <c r="A304" s="2" t="s">
        <v>364</v>
      </c>
      <c r="B304" s="2">
        <v>3</v>
      </c>
      <c r="C304" s="10">
        <v>4.8959669006284363</v>
      </c>
      <c r="D304" s="10">
        <v>0.10981914000000001</v>
      </c>
      <c r="E304" s="10">
        <v>0.24</v>
      </c>
      <c r="F304" s="4">
        <v>0.26393227068765124</v>
      </c>
    </row>
    <row r="305" spans="1:6" x14ac:dyDescent="0.25">
      <c r="A305" s="2" t="s">
        <v>365</v>
      </c>
      <c r="B305" s="2">
        <v>3</v>
      </c>
      <c r="C305" s="10">
        <v>4.9117576806884609</v>
      </c>
      <c r="D305" s="10">
        <v>9.6250660000000002E-2</v>
      </c>
      <c r="E305" s="10">
        <v>0.24</v>
      </c>
      <c r="F305" s="4">
        <v>0.25858110826283426</v>
      </c>
    </row>
    <row r="306" spans="1:6" x14ac:dyDescent="0.25">
      <c r="A306" s="2" t="s">
        <v>366</v>
      </c>
      <c r="B306" s="2">
        <v>3</v>
      </c>
      <c r="C306" s="10">
        <v>4.9186660685569512</v>
      </c>
      <c r="D306" s="10">
        <v>0.1089762</v>
      </c>
      <c r="E306" s="10">
        <v>0.24</v>
      </c>
      <c r="F306" s="4">
        <v>0.26358264769601203</v>
      </c>
    </row>
    <row r="307" spans="1:6" x14ac:dyDescent="0.25">
      <c r="A307" s="2" t="s">
        <v>367</v>
      </c>
      <c r="B307" s="2">
        <v>3</v>
      </c>
      <c r="C307" s="10">
        <v>4.9536656042200153</v>
      </c>
      <c r="D307" s="10">
        <v>0.12421156</v>
      </c>
      <c r="E307" s="10">
        <v>0.24</v>
      </c>
      <c r="F307" s="4">
        <v>0.27023787972383445</v>
      </c>
    </row>
    <row r="308" spans="1:6" x14ac:dyDescent="0.25">
      <c r="A308" s="2" t="s">
        <v>368</v>
      </c>
      <c r="B308" s="2">
        <v>3</v>
      </c>
      <c r="C308" s="10">
        <v>4.9620514870303918</v>
      </c>
      <c r="D308" s="10">
        <v>0.15029906000000001</v>
      </c>
      <c r="E308" s="10">
        <v>0.24</v>
      </c>
      <c r="F308" s="4">
        <v>0.28317804900253762</v>
      </c>
    </row>
    <row r="309" spans="1:6" x14ac:dyDescent="0.25">
      <c r="A309" s="2" t="s">
        <v>369</v>
      </c>
      <c r="B309" s="2">
        <v>3</v>
      </c>
      <c r="C309" s="10">
        <v>4.9659977604901808</v>
      </c>
      <c r="D309" s="10">
        <v>0.10358569999999999</v>
      </c>
      <c r="E309" s="10">
        <v>0.24</v>
      </c>
      <c r="F309" s="4">
        <v>0.26140007124040726</v>
      </c>
    </row>
    <row r="310" spans="1:6" x14ac:dyDescent="0.25">
      <c r="A310" s="2" t="s">
        <v>370</v>
      </c>
      <c r="B310" s="2">
        <v>3</v>
      </c>
      <c r="C310" s="10">
        <v>4.9729037015726512</v>
      </c>
      <c r="D310" s="10">
        <v>9.8307680000000008E-2</v>
      </c>
      <c r="E310" s="10">
        <v>0.24</v>
      </c>
      <c r="F310" s="4">
        <v>0.25935381228542292</v>
      </c>
    </row>
    <row r="311" spans="1:6" x14ac:dyDescent="0.25">
      <c r="A311" s="2" t="s">
        <v>371</v>
      </c>
      <c r="B311" s="2">
        <v>3</v>
      </c>
      <c r="C311" s="10">
        <v>5.0192709280416778</v>
      </c>
      <c r="D311" s="10">
        <v>0.11065758000000001</v>
      </c>
      <c r="E311" s="10">
        <v>0.24</v>
      </c>
      <c r="F311" s="4">
        <v>0.26428223552001445</v>
      </c>
    </row>
    <row r="312" spans="1:6" x14ac:dyDescent="0.25">
      <c r="A312" s="2" t="s">
        <v>372</v>
      </c>
      <c r="B312" s="2">
        <v>3</v>
      </c>
      <c r="C312" s="10">
        <v>5.01976418485118</v>
      </c>
      <c r="D312" s="10">
        <v>0.11559866000000001</v>
      </c>
      <c r="E312" s="10">
        <v>0.24</v>
      </c>
      <c r="F312" s="4">
        <v>0.26638890779046265</v>
      </c>
    </row>
    <row r="313" spans="1:6" x14ac:dyDescent="0.25">
      <c r="A313" s="2" t="s">
        <v>373</v>
      </c>
      <c r="B313" s="2">
        <v>3</v>
      </c>
      <c r="C313" s="10">
        <v>5.0345617760007269</v>
      </c>
      <c r="D313" s="10">
        <v>0.11399965999999999</v>
      </c>
      <c r="E313" s="10">
        <v>0.24</v>
      </c>
      <c r="F313" s="4">
        <v>0.26569893202667488</v>
      </c>
    </row>
    <row r="314" spans="1:6" x14ac:dyDescent="0.25">
      <c r="A314" s="2" t="s">
        <v>374</v>
      </c>
      <c r="B314" s="2">
        <v>3</v>
      </c>
      <c r="C314" s="10">
        <v>5.0676089389911709</v>
      </c>
      <c r="D314" s="10">
        <v>0.10310812000000001</v>
      </c>
      <c r="E314" s="10">
        <v>0.24</v>
      </c>
      <c r="F314" s="4">
        <v>0.26121118737514748</v>
      </c>
    </row>
    <row r="315" spans="1:6" x14ac:dyDescent="0.25">
      <c r="A315" s="2" t="s">
        <v>375</v>
      </c>
      <c r="B315" s="2">
        <v>3</v>
      </c>
      <c r="C315" s="10">
        <v>5.1721688872011082</v>
      </c>
      <c r="D315" s="10">
        <v>0.11929265999999999</v>
      </c>
      <c r="E315" s="10">
        <v>0.24</v>
      </c>
      <c r="F315" s="4">
        <v>0.26801257196235329</v>
      </c>
    </row>
    <row r="316" spans="1:6" x14ac:dyDescent="0.25">
      <c r="A316" s="2" t="s">
        <v>376</v>
      </c>
      <c r="B316" s="2">
        <v>3</v>
      </c>
      <c r="C316" s="10">
        <v>5.203732006290636</v>
      </c>
      <c r="D316" s="10">
        <v>0.10059564</v>
      </c>
      <c r="E316" s="10">
        <v>0.24</v>
      </c>
      <c r="F316" s="4">
        <v>0.26022967314856621</v>
      </c>
    </row>
    <row r="317" spans="1:6" x14ac:dyDescent="0.25">
      <c r="A317" s="2"/>
      <c r="B317" s="2"/>
      <c r="C317" s="10"/>
      <c r="D317" s="10"/>
      <c r="E317" s="10"/>
      <c r="F317" s="4"/>
    </row>
    <row r="318" spans="1:6" x14ac:dyDescent="0.25">
      <c r="A318" s="2" t="s">
        <v>377</v>
      </c>
      <c r="B318" s="2">
        <v>4</v>
      </c>
      <c r="C318" s="10">
        <v>4.8592371459353672</v>
      </c>
      <c r="D318" s="10">
        <v>0.1287624</v>
      </c>
      <c r="E318" s="10">
        <v>0.18</v>
      </c>
      <c r="F318" s="4">
        <v>0.22131370417070878</v>
      </c>
    </row>
    <row r="319" spans="1:6" x14ac:dyDescent="0.25">
      <c r="A319" s="2" t="s">
        <v>378</v>
      </c>
      <c r="B319" s="2">
        <v>4</v>
      </c>
      <c r="C319" s="10">
        <v>4.8691006498366605</v>
      </c>
      <c r="D319" s="10">
        <v>0.10819324</v>
      </c>
      <c r="E319" s="10">
        <v>0.18</v>
      </c>
      <c r="F319" s="4">
        <v>0.21001375474405862</v>
      </c>
    </row>
    <row r="320" spans="1:6" x14ac:dyDescent="0.25">
      <c r="A320" s="2" t="s">
        <v>379</v>
      </c>
      <c r="B320" s="2">
        <v>4</v>
      </c>
      <c r="C320" s="10">
        <v>4.873539194852075</v>
      </c>
      <c r="D320" s="10">
        <v>0.16624647999999997</v>
      </c>
      <c r="E320" s="10">
        <v>0.18</v>
      </c>
      <c r="F320" s="4">
        <v>0.245026309020869</v>
      </c>
    </row>
    <row r="321" spans="1:6" x14ac:dyDescent="0.25">
      <c r="A321" s="2" t="s">
        <v>380</v>
      </c>
      <c r="B321" s="2">
        <v>4</v>
      </c>
      <c r="C321" s="10">
        <v>4.874525535513488</v>
      </c>
      <c r="D321" s="10">
        <v>0.10133009999999999</v>
      </c>
      <c r="E321" s="10">
        <v>0.18</v>
      </c>
      <c r="F321" s="4">
        <v>0.20656182891814739</v>
      </c>
    </row>
    <row r="322" spans="1:6" x14ac:dyDescent="0.25">
      <c r="A322" s="2" t="s">
        <v>381</v>
      </c>
      <c r="B322" s="2">
        <v>4</v>
      </c>
      <c r="C322" s="10">
        <v>4.8760050446812624</v>
      </c>
      <c r="D322" s="10">
        <v>0.14154512</v>
      </c>
      <c r="E322" s="10">
        <v>0.18</v>
      </c>
      <c r="F322" s="4">
        <v>0.22898694503358571</v>
      </c>
    </row>
    <row r="323" spans="1:6" x14ac:dyDescent="0.25">
      <c r="A323" s="2" t="s">
        <v>382</v>
      </c>
      <c r="B323" s="2">
        <v>4</v>
      </c>
      <c r="C323" s="10">
        <v>4.9105263038625662</v>
      </c>
      <c r="D323" s="10">
        <v>0.1156794</v>
      </c>
      <c r="E323" s="10">
        <v>0.18</v>
      </c>
      <c r="F323" s="4">
        <v>0.21396664128868312</v>
      </c>
    </row>
    <row r="324" spans="1:6" x14ac:dyDescent="0.25">
      <c r="A324" s="2" t="s">
        <v>383</v>
      </c>
      <c r="B324" s="2">
        <v>4</v>
      </c>
      <c r="C324" s="10">
        <v>4.961319704183266</v>
      </c>
      <c r="D324" s="10">
        <v>8.7456760000000008E-2</v>
      </c>
      <c r="E324" s="10">
        <v>0.18</v>
      </c>
      <c r="F324" s="4">
        <v>0.20012167516213131</v>
      </c>
    </row>
    <row r="325" spans="1:6" x14ac:dyDescent="0.25">
      <c r="A325" s="2" t="s">
        <v>384</v>
      </c>
      <c r="B325" s="2">
        <v>4</v>
      </c>
      <c r="C325" s="10">
        <v>4.9775927721822448</v>
      </c>
      <c r="D325" s="10">
        <v>0.10310517999999999</v>
      </c>
      <c r="E325" s="10">
        <v>0.18</v>
      </c>
      <c r="F325" s="4">
        <v>0.20743837191520859</v>
      </c>
    </row>
    <row r="326" spans="1:6" x14ac:dyDescent="0.25">
      <c r="A326" s="2" t="s">
        <v>385</v>
      </c>
      <c r="B326" s="2">
        <v>4</v>
      </c>
      <c r="C326" s="10">
        <v>4.9840033020199126</v>
      </c>
      <c r="D326" s="10">
        <v>9.5961180000000007E-2</v>
      </c>
      <c r="E326" s="10">
        <v>0.18</v>
      </c>
      <c r="F326" s="4">
        <v>0.2039817346406104</v>
      </c>
    </row>
    <row r="327" spans="1:6" x14ac:dyDescent="0.25">
      <c r="A327" s="2" t="s">
        <v>386</v>
      </c>
      <c r="B327" s="2">
        <v>4</v>
      </c>
      <c r="C327" s="10">
        <v>5.0204932275993635</v>
      </c>
      <c r="D327" s="10">
        <v>0.12415928</v>
      </c>
      <c r="E327" s="10">
        <v>0.18</v>
      </c>
      <c r="F327" s="4">
        <v>0.21866761719586739</v>
      </c>
    </row>
    <row r="328" spans="1:6" x14ac:dyDescent="0.25">
      <c r="A328" s="2" t="s">
        <v>387</v>
      </c>
      <c r="B328" s="2">
        <v>4</v>
      </c>
      <c r="C328" s="10">
        <v>5.0328206042621488</v>
      </c>
      <c r="D328" s="10">
        <v>0.10618474</v>
      </c>
      <c r="E328" s="10">
        <v>0.18</v>
      </c>
      <c r="F328" s="4">
        <v>0.2089861215699923</v>
      </c>
    </row>
    <row r="329" spans="1:6" x14ac:dyDescent="0.25">
      <c r="A329" s="2" t="s">
        <v>388</v>
      </c>
      <c r="B329" s="2">
        <v>4</v>
      </c>
      <c r="C329" s="10">
        <v>5.0377515123779482</v>
      </c>
      <c r="D329" s="10">
        <v>9.746436E-2</v>
      </c>
      <c r="E329" s="10">
        <v>0.18</v>
      </c>
      <c r="F329" s="4">
        <v>0.20469318862680702</v>
      </c>
    </row>
    <row r="330" spans="1:6" x14ac:dyDescent="0.25">
      <c r="A330" s="2" t="s">
        <v>389</v>
      </c>
      <c r="B330" s="2">
        <v>4</v>
      </c>
      <c r="C330" s="10">
        <v>5.0673364504907301</v>
      </c>
      <c r="D330" s="10">
        <v>0.10517936</v>
      </c>
      <c r="E330" s="10">
        <v>0.18</v>
      </c>
      <c r="F330" s="4">
        <v>0.20847709171515608</v>
      </c>
    </row>
    <row r="331" spans="1:6" x14ac:dyDescent="0.25">
      <c r="A331" s="2" t="s">
        <v>390</v>
      </c>
      <c r="B331" s="2">
        <v>4</v>
      </c>
      <c r="C331" s="10">
        <v>5.098399693530256</v>
      </c>
      <c r="D331" s="10">
        <v>0.13036944</v>
      </c>
      <c r="E331" s="10">
        <v>0.18</v>
      </c>
      <c r="F331" s="4">
        <v>0.22225253853648916</v>
      </c>
    </row>
    <row r="332" spans="1:6" x14ac:dyDescent="0.25">
      <c r="A332" s="2" t="s">
        <v>391</v>
      </c>
      <c r="B332" s="2">
        <v>4</v>
      </c>
      <c r="C332" s="10">
        <v>5.1146705309882794</v>
      </c>
      <c r="D332" s="10">
        <v>0.11450108000000001</v>
      </c>
      <c r="E332" s="10">
        <v>0.18</v>
      </c>
      <c r="F332" s="4">
        <v>0.21333189475830003</v>
      </c>
    </row>
    <row r="333" spans="1:6" x14ac:dyDescent="0.25">
      <c r="A333" s="2" t="s">
        <v>392</v>
      </c>
      <c r="B333" s="2">
        <v>4</v>
      </c>
      <c r="C333" s="10">
        <v>5.1200940846435294</v>
      </c>
      <c r="D333" s="10">
        <v>0.12337258000000001</v>
      </c>
      <c r="E333" s="10">
        <v>0.18</v>
      </c>
      <c r="F333" s="4">
        <v>0.21822189050564197</v>
      </c>
    </row>
    <row r="334" spans="1:6" x14ac:dyDescent="0.25">
      <c r="A334" s="2" t="s">
        <v>393</v>
      </c>
      <c r="B334" s="2">
        <v>4</v>
      </c>
      <c r="C334" s="10">
        <v>5.1358715280275824</v>
      </c>
      <c r="D334" s="10">
        <v>0.15858274</v>
      </c>
      <c r="E334" s="10">
        <v>0.18</v>
      </c>
      <c r="F334" s="4">
        <v>0.23989265396403367</v>
      </c>
    </row>
    <row r="335" spans="1:6" x14ac:dyDescent="0.25">
      <c r="A335" s="2" t="s">
        <v>394</v>
      </c>
      <c r="B335" s="2">
        <v>4</v>
      </c>
      <c r="C335" s="10">
        <v>5.1388297709493624</v>
      </c>
      <c r="D335" s="10">
        <v>0.1125384</v>
      </c>
      <c r="E335" s="10">
        <v>0.18</v>
      </c>
      <c r="F335" s="4">
        <v>0.21228492992805684</v>
      </c>
    </row>
    <row r="336" spans="1:6" x14ac:dyDescent="0.25">
      <c r="A336" s="2" t="s">
        <v>395</v>
      </c>
      <c r="B336" s="2">
        <v>4</v>
      </c>
      <c r="C336" s="10">
        <v>5.1388297709493624</v>
      </c>
      <c r="D336" s="10">
        <v>0.26352179999999997</v>
      </c>
      <c r="E336" s="10">
        <v>0.18</v>
      </c>
      <c r="F336" s="4">
        <v>0.31912965872077759</v>
      </c>
    </row>
    <row r="337" spans="1:6" x14ac:dyDescent="0.25">
      <c r="A337" s="2" t="s">
        <v>396</v>
      </c>
      <c r="B337" s="2">
        <v>4</v>
      </c>
      <c r="C337" s="10">
        <v>5.1634814549813068</v>
      </c>
      <c r="D337" s="10">
        <v>0.10791576</v>
      </c>
      <c r="E337" s="10">
        <v>0.18</v>
      </c>
      <c r="F337" s="4">
        <v>0.20987093952326416</v>
      </c>
    </row>
    <row r="338" spans="1:6" x14ac:dyDescent="0.25">
      <c r="A338" s="2" t="s">
        <v>397</v>
      </c>
      <c r="B338" s="11">
        <v>4</v>
      </c>
      <c r="C338" s="10">
        <v>5.1777791532739901</v>
      </c>
      <c r="D338" s="10">
        <v>0.13852028</v>
      </c>
      <c r="E338" s="10">
        <v>0.18</v>
      </c>
      <c r="F338" s="4">
        <v>0.22712962812296947</v>
      </c>
    </row>
    <row r="339" spans="1:6" x14ac:dyDescent="0.25">
      <c r="A339" s="2" t="s">
        <v>398</v>
      </c>
      <c r="B339" s="11">
        <v>4</v>
      </c>
      <c r="C339" s="10">
        <v>5.1787651938969521</v>
      </c>
      <c r="D339" s="10">
        <v>0.10727967999999999</v>
      </c>
      <c r="E339" s="10">
        <v>0.18</v>
      </c>
      <c r="F339" s="4">
        <v>0.20954457697803203</v>
      </c>
    </row>
    <row r="340" spans="1:6" x14ac:dyDescent="0.25">
      <c r="A340" s="2" t="s">
        <v>399</v>
      </c>
      <c r="B340" s="11">
        <v>4</v>
      </c>
      <c r="C340" s="10">
        <v>5.1792582138438288</v>
      </c>
      <c r="D340" s="10">
        <v>0.11109034000000001</v>
      </c>
      <c r="E340" s="10">
        <v>0.18</v>
      </c>
      <c r="F340" s="4">
        <v>0.21152083500524388</v>
      </c>
    </row>
    <row r="341" spans="1:6" x14ac:dyDescent="0.25">
      <c r="A341" s="2" t="s">
        <v>400</v>
      </c>
      <c r="B341" s="11">
        <v>4</v>
      </c>
      <c r="C341" s="10">
        <v>5.2019368686454648</v>
      </c>
      <c r="D341" s="10">
        <v>0.10738208</v>
      </c>
      <c r="E341" s="10">
        <v>0.18</v>
      </c>
      <c r="F341" s="4">
        <v>0.20959702074487221</v>
      </c>
    </row>
    <row r="342" spans="1:6" x14ac:dyDescent="0.25">
      <c r="A342" s="2" t="s">
        <v>401</v>
      </c>
      <c r="B342" s="11">
        <v>4</v>
      </c>
      <c r="C342" s="10">
        <v>5.2127830000030784</v>
      </c>
      <c r="D342" s="10">
        <v>0.13681485999999998</v>
      </c>
      <c r="E342" s="10">
        <v>0.18</v>
      </c>
      <c r="F342" s="4">
        <v>0.2260935777876488</v>
      </c>
    </row>
    <row r="343" spans="1:6" x14ac:dyDescent="0.25">
      <c r="A343" s="2" t="s">
        <v>402</v>
      </c>
      <c r="B343" s="11">
        <v>4</v>
      </c>
      <c r="C343" s="10">
        <v>5.2132760031787893</v>
      </c>
      <c r="D343" s="10">
        <v>0.11611685999999999</v>
      </c>
      <c r="E343" s="10">
        <v>0.18</v>
      </c>
      <c r="F343" s="4">
        <v>0.21420346676993721</v>
      </c>
    </row>
    <row r="344" spans="1:6" x14ac:dyDescent="0.25">
      <c r="A344" s="2" t="s">
        <v>403</v>
      </c>
      <c r="B344" s="11">
        <v>4</v>
      </c>
      <c r="C344" s="10">
        <v>5.2231360156517344</v>
      </c>
      <c r="D344" s="10">
        <v>0.12593283999999999</v>
      </c>
      <c r="E344" s="10">
        <v>0.18</v>
      </c>
      <c r="F344" s="4">
        <v>0.2196794942421017</v>
      </c>
    </row>
    <row r="345" spans="1:6" x14ac:dyDescent="0.25">
      <c r="A345" s="2" t="s">
        <v>404</v>
      </c>
      <c r="B345" s="11">
        <v>4</v>
      </c>
      <c r="C345" s="10">
        <v>5.2581382747799559</v>
      </c>
      <c r="D345" s="10">
        <v>0.10211156</v>
      </c>
      <c r="E345" s="10">
        <v>0.18</v>
      </c>
      <c r="F345" s="4">
        <v>0.20694629903826162</v>
      </c>
    </row>
    <row r="346" spans="1:6" x14ac:dyDescent="0.25">
      <c r="A346" s="2" t="s">
        <v>405</v>
      </c>
      <c r="B346" s="11">
        <v>4</v>
      </c>
      <c r="C346" s="10">
        <v>5.2739135403471149</v>
      </c>
      <c r="D346" s="10">
        <v>9.917999999999999E-2</v>
      </c>
      <c r="E346" s="10">
        <v>0.18</v>
      </c>
      <c r="F346" s="4">
        <v>0.20551562568330417</v>
      </c>
    </row>
    <row r="347" spans="1:6" x14ac:dyDescent="0.25">
      <c r="A347" s="2" t="s">
        <v>406</v>
      </c>
      <c r="B347" s="11">
        <v>4</v>
      </c>
      <c r="C347" s="10">
        <v>5.4084861578815921</v>
      </c>
      <c r="D347" s="10">
        <v>0.1070724</v>
      </c>
      <c r="E347" s="10">
        <v>0.18</v>
      </c>
      <c r="F347" s="4">
        <v>0.20943853237109927</v>
      </c>
    </row>
    <row r="348" spans="1:6" x14ac:dyDescent="0.25">
      <c r="A348" s="2" t="s">
        <v>407</v>
      </c>
      <c r="B348" s="11">
        <v>4</v>
      </c>
      <c r="C348" s="10">
        <v>5.4597471537459707</v>
      </c>
      <c r="D348" s="10">
        <v>0.10263002</v>
      </c>
      <c r="E348" s="10">
        <v>0.18</v>
      </c>
      <c r="F348" s="4">
        <v>0.20720260858686212</v>
      </c>
    </row>
    <row r="349" spans="1:6" x14ac:dyDescent="0.25">
      <c r="A349" s="2" t="s">
        <v>408</v>
      </c>
      <c r="B349" s="11">
        <v>4</v>
      </c>
      <c r="C349" s="10">
        <v>5.4691118595009627</v>
      </c>
      <c r="D349" s="10">
        <v>0.12745638000000001</v>
      </c>
      <c r="E349" s="10">
        <v>0.18</v>
      </c>
      <c r="F349" s="4">
        <v>0.2205564073036746</v>
      </c>
    </row>
    <row r="350" spans="1:6" x14ac:dyDescent="0.25">
      <c r="A350" s="2"/>
      <c r="B350" s="11"/>
      <c r="C350" s="10"/>
      <c r="D350" s="10"/>
      <c r="E350" s="10"/>
      <c r="F350" s="4"/>
    </row>
    <row r="351" spans="1:6" x14ac:dyDescent="0.25">
      <c r="A351" s="2" t="s">
        <v>409</v>
      </c>
      <c r="B351" s="11">
        <v>5</v>
      </c>
      <c r="C351" s="10">
        <v>4.8663885236837796</v>
      </c>
      <c r="D351" s="10">
        <v>0.1562144</v>
      </c>
      <c r="E351" s="10">
        <v>0.4</v>
      </c>
      <c r="F351" s="4">
        <v>0.4294216328590818</v>
      </c>
    </row>
    <row r="352" spans="1:6" x14ac:dyDescent="0.25">
      <c r="A352" s="2" t="s">
        <v>410</v>
      </c>
      <c r="B352" s="11">
        <v>5</v>
      </c>
      <c r="C352" s="10">
        <v>4.8963502971192039</v>
      </c>
      <c r="D352" s="10">
        <v>0.16115135999999999</v>
      </c>
      <c r="E352" s="10">
        <v>0.4</v>
      </c>
      <c r="F352" s="4">
        <v>0.43124211393351836</v>
      </c>
    </row>
    <row r="353" spans="1:6" x14ac:dyDescent="0.25">
      <c r="A353" s="2" t="s">
        <v>411</v>
      </c>
      <c r="B353" s="11">
        <v>5</v>
      </c>
      <c r="C353" s="10">
        <v>4.9091547916938794</v>
      </c>
      <c r="D353" s="10">
        <v>0.19378932000000001</v>
      </c>
      <c r="E353" s="10">
        <v>0.4</v>
      </c>
      <c r="F353" s="4">
        <v>0.44447080955453355</v>
      </c>
    </row>
    <row r="354" spans="1:6" x14ac:dyDescent="0.25">
      <c r="A354" s="2" t="s">
        <v>412</v>
      </c>
      <c r="B354" s="11">
        <v>5</v>
      </c>
      <c r="C354" s="10">
        <v>4.9304135130758349</v>
      </c>
      <c r="D354" s="10">
        <v>0.18920762000000002</v>
      </c>
      <c r="E354" s="10">
        <v>0.4</v>
      </c>
      <c r="F354" s="4">
        <v>0.44249239933140594</v>
      </c>
    </row>
    <row r="355" spans="1:6" x14ac:dyDescent="0.25">
      <c r="A355" s="2" t="s">
        <v>413</v>
      </c>
      <c r="B355" s="11">
        <v>5</v>
      </c>
      <c r="C355" s="10">
        <v>4.9422399909422019</v>
      </c>
      <c r="D355" s="10">
        <v>0.20743739999999999</v>
      </c>
      <c r="E355" s="10">
        <v>0.4</v>
      </c>
      <c r="F355" s="4">
        <v>0.4505888091361791</v>
      </c>
    </row>
    <row r="356" spans="1:6" x14ac:dyDescent="0.25">
      <c r="A356" s="2" t="s">
        <v>414</v>
      </c>
      <c r="B356" s="11">
        <v>6</v>
      </c>
      <c r="C356" s="10">
        <v>4.953937483297489</v>
      </c>
      <c r="D356" s="10">
        <v>0.22086660000000002</v>
      </c>
      <c r="E356" s="10">
        <v>0.31</v>
      </c>
      <c r="F356" s="4">
        <v>0.38063375440909075</v>
      </c>
    </row>
    <row r="357" spans="1:6" x14ac:dyDescent="0.25">
      <c r="A357" s="2" t="s">
        <v>415</v>
      </c>
      <c r="B357" s="11">
        <v>6</v>
      </c>
      <c r="C357" s="10">
        <v>4.9609615938812528</v>
      </c>
      <c r="D357" s="10">
        <v>0.19885555999999999</v>
      </c>
      <c r="E357" s="10">
        <v>0.31</v>
      </c>
      <c r="F357" s="4">
        <v>0.36829815875580157</v>
      </c>
    </row>
    <row r="358" spans="1:6" x14ac:dyDescent="0.25">
      <c r="A358" s="2" t="s">
        <v>416</v>
      </c>
      <c r="B358" s="11">
        <v>5</v>
      </c>
      <c r="C358" s="10">
        <v>4.969235230555217</v>
      </c>
      <c r="D358" s="10">
        <v>0.19981028000000001</v>
      </c>
      <c r="E358" s="10">
        <v>0.4</v>
      </c>
      <c r="F358" s="4">
        <v>0.4471287823364522</v>
      </c>
    </row>
    <row r="359" spans="1:6" x14ac:dyDescent="0.25">
      <c r="A359" s="2" t="s">
        <v>417</v>
      </c>
      <c r="B359" s="11">
        <v>5</v>
      </c>
      <c r="C359" s="10">
        <v>4.9796965350746767</v>
      </c>
      <c r="D359" s="10">
        <v>0.15131129999999998</v>
      </c>
      <c r="E359" s="10">
        <v>0.4</v>
      </c>
      <c r="F359" s="4">
        <v>0.42766237794279965</v>
      </c>
    </row>
    <row r="360" spans="1:6" x14ac:dyDescent="0.25">
      <c r="A360" s="2" t="s">
        <v>418</v>
      </c>
      <c r="B360" s="11">
        <v>5</v>
      </c>
      <c r="C360" s="10">
        <v>4.981751847700945</v>
      </c>
      <c r="D360" s="10">
        <v>0.19917176000000003</v>
      </c>
      <c r="E360" s="10">
        <v>0.4</v>
      </c>
      <c r="F360" s="4">
        <v>0.44684380938029972</v>
      </c>
    </row>
    <row r="361" spans="1:6" x14ac:dyDescent="0.25">
      <c r="A361" s="2" t="s">
        <v>419</v>
      </c>
      <c r="B361" s="11">
        <v>6</v>
      </c>
      <c r="C361" s="10">
        <v>4.9925256836263667</v>
      </c>
      <c r="D361" s="10">
        <v>0.2637642</v>
      </c>
      <c r="E361" s="10">
        <v>0.31</v>
      </c>
      <c r="F361" s="4">
        <v>0.40702770569291719</v>
      </c>
    </row>
    <row r="362" spans="1:6" x14ac:dyDescent="0.25">
      <c r="A362" s="2" t="s">
        <v>420</v>
      </c>
      <c r="B362" s="11">
        <v>5</v>
      </c>
      <c r="C362" s="10">
        <v>5.0027280111443666</v>
      </c>
      <c r="D362" s="10">
        <v>0.28664299999999998</v>
      </c>
      <c r="E362" s="10">
        <v>0.4</v>
      </c>
      <c r="F362" s="4">
        <v>0.49210182833332372</v>
      </c>
    </row>
    <row r="363" spans="1:6" x14ac:dyDescent="0.25">
      <c r="A363" s="2" t="s">
        <v>421</v>
      </c>
      <c r="B363" s="11">
        <v>5</v>
      </c>
      <c r="C363" s="10">
        <v>5.0036469117979649</v>
      </c>
      <c r="D363" s="10">
        <v>0.19644014000000001</v>
      </c>
      <c r="E363" s="10">
        <v>0.4</v>
      </c>
      <c r="F363" s="4">
        <v>0.44563295277977327</v>
      </c>
    </row>
    <row r="364" spans="1:6" x14ac:dyDescent="0.25">
      <c r="A364" s="2" t="s">
        <v>422</v>
      </c>
      <c r="B364" s="11">
        <v>5</v>
      </c>
      <c r="C364" s="10">
        <v>5.0094022988712146</v>
      </c>
      <c r="D364" s="10">
        <v>0.21007600000000001</v>
      </c>
      <c r="E364" s="10">
        <v>0.4</v>
      </c>
      <c r="F364" s="4">
        <v>0.45180961231031819</v>
      </c>
    </row>
    <row r="365" spans="1:6" x14ac:dyDescent="0.25">
      <c r="A365" s="2" t="s">
        <v>423</v>
      </c>
      <c r="B365" s="11">
        <v>5</v>
      </c>
      <c r="C365" s="10">
        <v>5.0162867619642553</v>
      </c>
      <c r="D365" s="10">
        <v>0.237647</v>
      </c>
      <c r="E365" s="10">
        <v>0.4</v>
      </c>
      <c r="F365" s="4">
        <v>0.46526991801426409</v>
      </c>
    </row>
    <row r="366" spans="1:6" x14ac:dyDescent="0.25">
      <c r="A366" s="2" t="s">
        <v>424</v>
      </c>
      <c r="B366" s="11">
        <v>5</v>
      </c>
      <c r="C366" s="10">
        <v>5.0165091038701064</v>
      </c>
      <c r="D366" s="10">
        <v>0.15843105999999998</v>
      </c>
      <c r="E366" s="10">
        <v>0.4</v>
      </c>
      <c r="F366" s="4">
        <v>0.43023296104869002</v>
      </c>
    </row>
    <row r="367" spans="1:6" x14ac:dyDescent="0.25">
      <c r="A367" s="2" t="s">
        <v>425</v>
      </c>
      <c r="B367" s="11">
        <v>6</v>
      </c>
      <c r="C367" s="10">
        <v>5.0171902440884608</v>
      </c>
      <c r="D367" s="10">
        <v>0.21370719999999999</v>
      </c>
      <c r="E367" s="10">
        <v>0.31</v>
      </c>
      <c r="F367" s="4">
        <v>0.37652459060709431</v>
      </c>
    </row>
    <row r="368" spans="1:6" x14ac:dyDescent="0.25">
      <c r="A368" s="2" t="s">
        <v>426</v>
      </c>
      <c r="B368" s="11">
        <v>6</v>
      </c>
      <c r="C368" s="10">
        <v>5.0260055552155567</v>
      </c>
      <c r="D368" s="10">
        <v>0.17714988000000001</v>
      </c>
      <c r="E368" s="10">
        <v>0.31</v>
      </c>
      <c r="F368" s="4">
        <v>0.35704632750388904</v>
      </c>
    </row>
    <row r="369" spans="1:6" x14ac:dyDescent="0.25">
      <c r="A369" s="2" t="s">
        <v>427</v>
      </c>
      <c r="B369" s="11">
        <v>5</v>
      </c>
      <c r="C369" s="10">
        <v>5.0460191439166904</v>
      </c>
      <c r="D369" s="10">
        <v>0.18266580000000002</v>
      </c>
      <c r="E369" s="10">
        <v>0.4</v>
      </c>
      <c r="F369" s="4">
        <v>0.43973491388521796</v>
      </c>
    </row>
    <row r="370" spans="1:6" x14ac:dyDescent="0.25">
      <c r="A370" s="2" t="s">
        <v>428</v>
      </c>
      <c r="B370" s="11">
        <v>6</v>
      </c>
      <c r="C370" s="10">
        <v>5.0461221814175801</v>
      </c>
      <c r="D370" s="10">
        <v>0.17975264000000002</v>
      </c>
      <c r="E370" s="10">
        <v>0.31</v>
      </c>
      <c r="F370" s="4">
        <v>0.35834482218523767</v>
      </c>
    </row>
    <row r="371" spans="1:6" x14ac:dyDescent="0.25">
      <c r="A371" s="2" t="s">
        <v>429</v>
      </c>
      <c r="B371" s="11">
        <v>5</v>
      </c>
      <c r="C371" s="10">
        <v>5.0470389593627658</v>
      </c>
      <c r="D371" s="10">
        <v>0.14473353999999999</v>
      </c>
      <c r="E371" s="10">
        <v>0.4</v>
      </c>
      <c r="F371" s="4">
        <v>0.42537959236537387</v>
      </c>
    </row>
    <row r="372" spans="1:6" x14ac:dyDescent="0.25">
      <c r="A372" s="2" t="s">
        <v>430</v>
      </c>
      <c r="B372" s="11">
        <v>5</v>
      </c>
      <c r="C372" s="10">
        <v>5.0591424094742683</v>
      </c>
      <c r="D372" s="10">
        <v>0.2041616</v>
      </c>
      <c r="E372" s="10">
        <v>0.4</v>
      </c>
      <c r="F372" s="4">
        <v>0.44909014564401212</v>
      </c>
    </row>
    <row r="373" spans="1:6" x14ac:dyDescent="0.25">
      <c r="A373" s="2" t="s">
        <v>431</v>
      </c>
      <c r="B373" s="11">
        <v>6</v>
      </c>
      <c r="C373" s="10">
        <v>5.0664748756830562</v>
      </c>
      <c r="D373" s="10">
        <v>0.25328880000000004</v>
      </c>
      <c r="E373" s="10">
        <v>0.31</v>
      </c>
      <c r="F373" s="4">
        <v>0.40031889314075603</v>
      </c>
    </row>
    <row r="374" spans="1:6" x14ac:dyDescent="0.25">
      <c r="A374" s="2" t="s">
        <v>432</v>
      </c>
      <c r="B374" s="11">
        <v>5</v>
      </c>
      <c r="C374" s="10">
        <v>5.0827791854569124</v>
      </c>
      <c r="D374" s="10">
        <v>0.20169599999999999</v>
      </c>
      <c r="E374" s="10">
        <v>0.4</v>
      </c>
      <c r="F374" s="4">
        <v>0.44797463813925897</v>
      </c>
    </row>
    <row r="375" spans="1:6" x14ac:dyDescent="0.25">
      <c r="A375" s="2" t="s">
        <v>433</v>
      </c>
      <c r="B375" s="11">
        <v>5</v>
      </c>
      <c r="C375" s="10">
        <v>5.0929384437599561</v>
      </c>
      <c r="D375" s="10">
        <v>0.22909260000000001</v>
      </c>
      <c r="E375" s="10">
        <v>0.4</v>
      </c>
      <c r="F375" s="4">
        <v>0.4609592383006984</v>
      </c>
    </row>
    <row r="376" spans="1:6" x14ac:dyDescent="0.25">
      <c r="A376" s="2" t="s">
        <v>434</v>
      </c>
      <c r="B376" s="11">
        <v>5</v>
      </c>
      <c r="C376" s="10">
        <v>5.1148926094742686</v>
      </c>
      <c r="D376" s="10">
        <v>0.25991179999999997</v>
      </c>
      <c r="E376" s="10">
        <v>0.4</v>
      </c>
      <c r="F376" s="4">
        <v>0.47702635543462379</v>
      </c>
    </row>
    <row r="377" spans="1:6" x14ac:dyDescent="0.25">
      <c r="A377" s="2" t="s">
        <v>435</v>
      </c>
      <c r="B377" s="11">
        <v>6</v>
      </c>
      <c r="C377" s="10">
        <v>5.1343710789229018</v>
      </c>
      <c r="D377" s="10">
        <v>0.17969328000000001</v>
      </c>
      <c r="E377" s="10">
        <v>0.31</v>
      </c>
      <c r="F377" s="4">
        <v>0.35831504974973966</v>
      </c>
    </row>
    <row r="378" spans="1:6" x14ac:dyDescent="0.25">
      <c r="A378" s="2" t="s">
        <v>436</v>
      </c>
      <c r="B378" s="11">
        <v>5</v>
      </c>
      <c r="C378" s="10">
        <v>5.1479778138910373</v>
      </c>
      <c r="D378" s="10">
        <v>0.20350940000000001</v>
      </c>
      <c r="E378" s="10">
        <v>0.4</v>
      </c>
      <c r="F378" s="4">
        <v>0.44879402390000694</v>
      </c>
    </row>
    <row r="379" spans="1:6" x14ac:dyDescent="0.25">
      <c r="A379" s="2" t="s">
        <v>437</v>
      </c>
      <c r="B379" s="11">
        <v>6</v>
      </c>
      <c r="C379" s="10">
        <v>5.153769509620826</v>
      </c>
      <c r="D379" s="10">
        <v>0.1864943</v>
      </c>
      <c r="E379" s="10">
        <v>0.31</v>
      </c>
      <c r="F379" s="4">
        <v>0.36177358103168616</v>
      </c>
    </row>
    <row r="380" spans="1:6" x14ac:dyDescent="0.25">
      <c r="A380" s="2" t="s">
        <v>438</v>
      </c>
      <c r="B380" s="11">
        <v>6</v>
      </c>
      <c r="C380" s="10">
        <v>5.1598118795575179</v>
      </c>
      <c r="D380" s="10">
        <v>0.18052252000000002</v>
      </c>
      <c r="E380" s="10">
        <v>0.31</v>
      </c>
      <c r="F380" s="4">
        <v>0.35873162702381067</v>
      </c>
    </row>
    <row r="381" spans="1:6" x14ac:dyDescent="0.25">
      <c r="A381" s="2" t="s">
        <v>439</v>
      </c>
      <c r="B381" s="11">
        <v>6</v>
      </c>
      <c r="C381" s="10">
        <v>5.1956350735443486</v>
      </c>
      <c r="D381" s="10">
        <v>0.25620700000000002</v>
      </c>
      <c r="E381" s="10">
        <v>0.31</v>
      </c>
      <c r="F381" s="4">
        <v>0.4021716385437939</v>
      </c>
    </row>
    <row r="382" spans="1:6" x14ac:dyDescent="0.25">
      <c r="A382" s="2" t="s">
        <v>440</v>
      </c>
      <c r="B382" s="2">
        <v>6</v>
      </c>
      <c r="C382" s="10">
        <v>5.1995429099388897</v>
      </c>
      <c r="D382" s="10">
        <v>0.20007079999999999</v>
      </c>
      <c r="E382" s="10">
        <v>0.31</v>
      </c>
      <c r="F382" s="4">
        <v>0.36895572229285184</v>
      </c>
    </row>
    <row r="383" spans="1:6" x14ac:dyDescent="0.25">
      <c r="A383" s="2" t="s">
        <v>441</v>
      </c>
      <c r="B383" s="11">
        <v>6</v>
      </c>
      <c r="C383" s="10">
        <v>5.2346282342579382</v>
      </c>
      <c r="D383" s="10">
        <v>0.19553864000000001</v>
      </c>
      <c r="E383" s="10">
        <v>0.31</v>
      </c>
      <c r="F383" s="4">
        <v>0.36651788460189716</v>
      </c>
    </row>
    <row r="384" spans="1:6" x14ac:dyDescent="0.25">
      <c r="A384" s="2" t="s">
        <v>442</v>
      </c>
      <c r="B384" s="11">
        <v>6</v>
      </c>
      <c r="C384" s="10">
        <v>5.2437815474415093</v>
      </c>
      <c r="D384" s="10">
        <v>0.2688566</v>
      </c>
      <c r="E384" s="10">
        <v>0.31</v>
      </c>
      <c r="F384" s="4">
        <v>0.41034603856204094</v>
      </c>
    </row>
    <row r="385" spans="1:6" x14ac:dyDescent="0.25">
      <c r="A385" s="2" t="s">
        <v>443</v>
      </c>
      <c r="B385" s="11">
        <v>5</v>
      </c>
      <c r="C385" s="10">
        <v>5.2533372620230772</v>
      </c>
      <c r="D385" s="10">
        <v>0.2258568</v>
      </c>
      <c r="E385" s="10">
        <v>0.4</v>
      </c>
      <c r="F385" s="4">
        <v>0.45935965659408973</v>
      </c>
    </row>
    <row r="386" spans="1:6" x14ac:dyDescent="0.25">
      <c r="A386" s="2" t="s">
        <v>444</v>
      </c>
      <c r="B386" s="11">
        <v>5</v>
      </c>
      <c r="C386" s="10">
        <v>5.2543218774077545</v>
      </c>
      <c r="D386" s="10">
        <v>0.19316751999999998</v>
      </c>
      <c r="E386" s="10">
        <v>0.4</v>
      </c>
      <c r="F386" s="4">
        <v>0.4442000571622548</v>
      </c>
    </row>
    <row r="387" spans="1:6" x14ac:dyDescent="0.25">
      <c r="A387" s="2" t="s">
        <v>445</v>
      </c>
      <c r="B387" s="11">
        <v>5</v>
      </c>
      <c r="C387" s="10">
        <v>5.2666294879172106</v>
      </c>
      <c r="D387" s="10">
        <v>0.17690576</v>
      </c>
      <c r="E387" s="10">
        <v>0.4</v>
      </c>
      <c r="F387" s="4">
        <v>0.43737357935885612</v>
      </c>
    </row>
    <row r="388" spans="1:6" x14ac:dyDescent="0.25">
      <c r="A388" s="2" t="s">
        <v>446</v>
      </c>
      <c r="B388" s="11">
        <v>6</v>
      </c>
      <c r="C388" s="10">
        <v>5.2735152032478645</v>
      </c>
      <c r="D388" s="10">
        <v>0.24208440000000001</v>
      </c>
      <c r="E388" s="10">
        <v>0.31</v>
      </c>
      <c r="F388" s="4">
        <v>0.39332538276007567</v>
      </c>
    </row>
    <row r="389" spans="1:6" x14ac:dyDescent="0.25">
      <c r="A389" s="2" t="s">
        <v>447</v>
      </c>
      <c r="B389" s="11">
        <v>6</v>
      </c>
      <c r="C389" s="10">
        <v>5.2961189361211503</v>
      </c>
      <c r="D389" s="10">
        <v>0.17354800000000001</v>
      </c>
      <c r="E389" s="10">
        <v>0.31</v>
      </c>
      <c r="F389" s="4">
        <v>0.35527300531281575</v>
      </c>
    </row>
    <row r="390" spans="1:6" x14ac:dyDescent="0.25">
      <c r="A390" s="2" t="s">
        <v>448</v>
      </c>
      <c r="B390" s="11">
        <v>6</v>
      </c>
      <c r="C390" s="10">
        <v>5.3352441078878119</v>
      </c>
      <c r="D390" s="10">
        <v>0.18942613999999999</v>
      </c>
      <c r="E390" s="10">
        <v>0.31</v>
      </c>
      <c r="F390" s="4">
        <v>0.36329363126168285</v>
      </c>
    </row>
    <row r="391" spans="1:6" x14ac:dyDescent="0.25">
      <c r="A391" s="2" t="s">
        <v>449</v>
      </c>
      <c r="B391" s="11">
        <v>6</v>
      </c>
      <c r="C391" s="10">
        <v>5.3448015036220244</v>
      </c>
      <c r="D391" s="10">
        <v>0.15276125999999998</v>
      </c>
      <c r="E391" s="10">
        <v>0.31</v>
      </c>
      <c r="F391" s="4">
        <v>0.34559514255380908</v>
      </c>
    </row>
    <row r="392" spans="1:6" x14ac:dyDescent="0.25">
      <c r="A392" s="2" t="s">
        <v>450</v>
      </c>
      <c r="B392" s="11">
        <v>6</v>
      </c>
      <c r="C392" s="10">
        <v>5.3727254503383026</v>
      </c>
      <c r="D392" s="10">
        <v>0.17828297999999998</v>
      </c>
      <c r="E392" s="10">
        <v>0.31</v>
      </c>
      <c r="F392" s="4">
        <v>0.35760987256741161</v>
      </c>
    </row>
    <row r="393" spans="1:6" x14ac:dyDescent="0.25">
      <c r="A393" s="2" t="s">
        <v>451</v>
      </c>
      <c r="B393" s="11">
        <v>6</v>
      </c>
      <c r="C393" s="10">
        <v>5.4134617914494587</v>
      </c>
      <c r="D393" s="10">
        <v>0.15420230000000001</v>
      </c>
      <c r="E393" s="10">
        <v>0.31</v>
      </c>
      <c r="F393" s="4">
        <v>0.34623452936599203</v>
      </c>
    </row>
    <row r="394" spans="1:6" x14ac:dyDescent="0.25">
      <c r="A394" s="2" t="s">
        <v>452</v>
      </c>
      <c r="B394" s="11">
        <v>6</v>
      </c>
      <c r="C394" s="10">
        <v>5.4933085684771381</v>
      </c>
      <c r="D394" s="10">
        <v>0.18235312000000001</v>
      </c>
      <c r="E394" s="10">
        <v>0.31</v>
      </c>
      <c r="F394" s="4">
        <v>0.35965630868057136</v>
      </c>
    </row>
    <row r="395" spans="1:6" x14ac:dyDescent="0.25">
      <c r="A395" s="2" t="s">
        <v>453</v>
      </c>
      <c r="B395" s="11">
        <v>6</v>
      </c>
      <c r="C395" s="10">
        <v>5.5044259534516726</v>
      </c>
      <c r="D395" s="10">
        <v>0.24139319999999997</v>
      </c>
      <c r="E395" s="10">
        <v>0.31</v>
      </c>
      <c r="F395" s="4">
        <v>0.39290033978890881</v>
      </c>
    </row>
    <row r="396" spans="1:6" x14ac:dyDescent="0.25">
      <c r="A396" s="2" t="s">
        <v>454</v>
      </c>
      <c r="B396" s="11">
        <v>6</v>
      </c>
      <c r="C396" s="10">
        <v>5.5311492871018686</v>
      </c>
      <c r="D396" s="10">
        <v>0.23367300000000002</v>
      </c>
      <c r="E396" s="10">
        <v>0.31</v>
      </c>
      <c r="F396" s="4">
        <v>0.38820493418940466</v>
      </c>
    </row>
    <row r="397" spans="1:6" x14ac:dyDescent="0.25">
      <c r="A397" s="2" t="s">
        <v>455</v>
      </c>
      <c r="B397" s="11">
        <v>6</v>
      </c>
      <c r="C397" s="10">
        <v>5.7167586514908546</v>
      </c>
      <c r="D397" s="10">
        <v>0.16787544000000001</v>
      </c>
      <c r="E397" s="10">
        <v>0.31</v>
      </c>
      <c r="F397" s="4">
        <v>0.35253675461601675</v>
      </c>
    </row>
    <row r="398" spans="1:6" x14ac:dyDescent="0.25">
      <c r="A398" s="2"/>
      <c r="B398" s="11"/>
      <c r="C398" s="10"/>
      <c r="D398" s="10"/>
      <c r="E398" s="10"/>
      <c r="F398" s="4"/>
    </row>
    <row r="399" spans="1:6" x14ac:dyDescent="0.25">
      <c r="A399" s="2"/>
      <c r="B399" s="11"/>
      <c r="C399" s="10"/>
      <c r="D399" s="10"/>
      <c r="E399" s="10"/>
      <c r="F399" s="4"/>
    </row>
    <row r="400" spans="1:6" x14ac:dyDescent="0.25">
      <c r="A400" s="2"/>
      <c r="B400" s="11"/>
      <c r="C400" s="10"/>
      <c r="D400" s="10"/>
      <c r="E400" s="10"/>
      <c r="F400" s="4"/>
    </row>
    <row r="401" spans="1:6" x14ac:dyDescent="0.25">
      <c r="A401" s="2"/>
      <c r="B401" s="11"/>
      <c r="C401" s="10"/>
      <c r="D401" s="10"/>
      <c r="E401" s="10"/>
      <c r="F401" s="4"/>
    </row>
    <row r="402" spans="1:6" x14ac:dyDescent="0.25">
      <c r="A402" s="2"/>
      <c r="B402" s="11"/>
      <c r="C402" s="10"/>
      <c r="D402" s="10"/>
      <c r="E402" s="10"/>
      <c r="F402" s="4"/>
    </row>
    <row r="403" spans="1:6" x14ac:dyDescent="0.25">
      <c r="A403" s="2"/>
      <c r="B403" s="11"/>
      <c r="C403" s="10"/>
      <c r="D403" s="10"/>
      <c r="E403" s="10"/>
      <c r="F403" s="4"/>
    </row>
    <row r="404" spans="1:6" x14ac:dyDescent="0.25">
      <c r="A404" s="2"/>
      <c r="B404" s="11"/>
      <c r="C404" s="10"/>
      <c r="D404" s="10"/>
      <c r="E404" s="10"/>
      <c r="F404" s="4"/>
    </row>
    <row r="405" spans="1:6" x14ac:dyDescent="0.25">
      <c r="A405" s="2"/>
      <c r="B405" s="11"/>
      <c r="C405" s="10"/>
      <c r="D405" s="10"/>
      <c r="E405" s="10"/>
      <c r="F405" s="4"/>
    </row>
    <row r="406" spans="1:6" x14ac:dyDescent="0.25">
      <c r="A406" s="2"/>
      <c r="B406" s="11"/>
      <c r="C406" s="10"/>
      <c r="D406" s="10"/>
      <c r="E406" s="10"/>
      <c r="F406" s="4"/>
    </row>
    <row r="407" spans="1:6" x14ac:dyDescent="0.25">
      <c r="A407" s="2"/>
      <c r="B407" s="11"/>
      <c r="C407" s="10"/>
      <c r="D407" s="10"/>
      <c r="E407" s="10"/>
      <c r="F407" s="4"/>
    </row>
    <row r="408" spans="1:6" x14ac:dyDescent="0.25">
      <c r="A408" s="2"/>
      <c r="B408" s="11"/>
      <c r="C408" s="10"/>
      <c r="D408" s="10"/>
      <c r="E408" s="10"/>
      <c r="F408" s="4"/>
    </row>
    <row r="409" spans="1:6" x14ac:dyDescent="0.25">
      <c r="A409" s="2"/>
      <c r="B409" s="11"/>
      <c r="C409" s="10"/>
      <c r="D409" s="10"/>
      <c r="E409" s="10"/>
      <c r="F409" s="4"/>
    </row>
    <row r="410" spans="1:6" x14ac:dyDescent="0.25">
      <c r="A410" s="2"/>
      <c r="B410" s="11"/>
      <c r="C410" s="10"/>
      <c r="D410" s="10"/>
      <c r="E410" s="10"/>
      <c r="F410" s="4"/>
    </row>
    <row r="411" spans="1:6" x14ac:dyDescent="0.25">
      <c r="A411" s="2"/>
      <c r="B411" s="11"/>
      <c r="C411" s="10"/>
      <c r="D411" s="10"/>
      <c r="E411" s="10"/>
      <c r="F411" s="4"/>
    </row>
    <row r="412" spans="1:6" x14ac:dyDescent="0.25">
      <c r="A412" s="2"/>
      <c r="B412" s="11"/>
      <c r="C412" s="10"/>
      <c r="D412" s="10"/>
      <c r="E412" s="10"/>
      <c r="F412" s="4"/>
    </row>
    <row r="413" spans="1:6" x14ac:dyDescent="0.25">
      <c r="A413" s="2"/>
      <c r="B413" s="2"/>
      <c r="C413" s="10"/>
      <c r="D413" s="10"/>
      <c r="E413" s="10"/>
      <c r="F413" s="4"/>
    </row>
    <row r="414" spans="1:6" x14ac:dyDescent="0.25">
      <c r="A414" s="2"/>
      <c r="B414" s="11"/>
      <c r="C414" s="10"/>
      <c r="D414" s="10"/>
      <c r="E414" s="10"/>
      <c r="F414" s="4"/>
    </row>
    <row r="415" spans="1:6" x14ac:dyDescent="0.25">
      <c r="A415" s="2"/>
      <c r="B415" s="11"/>
      <c r="C415" s="10"/>
      <c r="D415" s="10"/>
      <c r="E415" s="10"/>
      <c r="F415" s="4"/>
    </row>
    <row r="416" spans="1:6" x14ac:dyDescent="0.25">
      <c r="A416" s="2"/>
      <c r="B416" s="11"/>
      <c r="C416" s="10"/>
      <c r="D416" s="10"/>
      <c r="E416" s="10"/>
      <c r="F416" s="4"/>
    </row>
    <row r="417" spans="1:6" x14ac:dyDescent="0.25">
      <c r="A417" s="2"/>
      <c r="B417" s="11"/>
      <c r="C417" s="10"/>
      <c r="D417" s="10"/>
      <c r="E417" s="10"/>
      <c r="F417" s="4"/>
    </row>
    <row r="418" spans="1:6" x14ac:dyDescent="0.25">
      <c r="A418" s="2"/>
      <c r="B418" s="11"/>
      <c r="C418" s="10"/>
      <c r="D418" s="10"/>
      <c r="E418" s="10"/>
      <c r="F418" s="4"/>
    </row>
    <row r="419" spans="1:6" x14ac:dyDescent="0.25">
      <c r="A419" s="2"/>
      <c r="B419" s="11"/>
      <c r="C419" s="10"/>
      <c r="D419" s="10"/>
      <c r="E419" s="10"/>
      <c r="F419" s="4"/>
    </row>
    <row r="420" spans="1:6" x14ac:dyDescent="0.25">
      <c r="A420" s="2"/>
      <c r="B420" s="11"/>
      <c r="C420" s="10"/>
      <c r="D420" s="10"/>
      <c r="E420" s="10"/>
      <c r="F420" s="4"/>
    </row>
    <row r="421" spans="1:6" x14ac:dyDescent="0.25">
      <c r="A421" s="2"/>
      <c r="B421" s="11"/>
      <c r="C421" s="10"/>
      <c r="D421" s="10"/>
      <c r="E421" s="10"/>
      <c r="F421" s="4"/>
    </row>
    <row r="422" spans="1:6" x14ac:dyDescent="0.25">
      <c r="A422" s="2"/>
      <c r="B422" s="11"/>
      <c r="C422" s="10"/>
      <c r="D422" s="10"/>
      <c r="E422" s="10"/>
      <c r="F422" s="4"/>
    </row>
    <row r="423" spans="1:6" x14ac:dyDescent="0.25">
      <c r="A423" s="2"/>
      <c r="B423" s="11"/>
      <c r="C423" s="10"/>
      <c r="D423" s="10"/>
      <c r="E423" s="10"/>
      <c r="F423" s="4"/>
    </row>
    <row r="424" spans="1:6" x14ac:dyDescent="0.25">
      <c r="A424" s="2"/>
      <c r="B424" s="11"/>
      <c r="C424" s="10"/>
      <c r="D424" s="10"/>
      <c r="E424" s="10"/>
      <c r="F424" s="4"/>
    </row>
    <row r="425" spans="1:6" x14ac:dyDescent="0.25">
      <c r="A425" s="2"/>
      <c r="B425" s="11"/>
      <c r="C425" s="10"/>
      <c r="D425" s="10"/>
      <c r="E425" s="10"/>
      <c r="F425" s="4"/>
    </row>
    <row r="426" spans="1:6" x14ac:dyDescent="0.25">
      <c r="A426" s="2"/>
      <c r="B426" s="11"/>
      <c r="C426" s="10"/>
      <c r="D426" s="10"/>
      <c r="E426" s="10"/>
      <c r="F426" s="4"/>
    </row>
    <row r="427" spans="1:6" x14ac:dyDescent="0.25">
      <c r="A427" s="2"/>
      <c r="B427" s="11"/>
      <c r="C427" s="10"/>
      <c r="D427" s="10"/>
      <c r="E427" s="10"/>
      <c r="F427" s="4"/>
    </row>
    <row r="428" spans="1:6" x14ac:dyDescent="0.25">
      <c r="A428" s="2"/>
      <c r="B428" s="11"/>
      <c r="C428" s="10"/>
      <c r="D428" s="10"/>
      <c r="E428" s="10"/>
      <c r="F428" s="4"/>
    </row>
    <row r="429" spans="1:6" x14ac:dyDescent="0.25">
      <c r="A429" s="2"/>
      <c r="B429" s="11"/>
      <c r="C429" s="10"/>
      <c r="D429" s="10"/>
      <c r="E429" s="10"/>
      <c r="F429" s="4"/>
    </row>
    <row r="430" spans="1:6" x14ac:dyDescent="0.25">
      <c r="A430" s="2"/>
      <c r="B430" s="11"/>
      <c r="C430" s="10"/>
      <c r="D430" s="10"/>
      <c r="E430" s="10"/>
      <c r="F430" s="4"/>
    </row>
    <row r="431" spans="1:6" x14ac:dyDescent="0.25">
      <c r="A431" s="2"/>
      <c r="B431" s="11"/>
      <c r="C431" s="10"/>
      <c r="D431" s="10"/>
      <c r="E431" s="10"/>
      <c r="F431" s="4"/>
    </row>
    <row r="432" spans="1:6" x14ac:dyDescent="0.25">
      <c r="A432" s="2"/>
      <c r="B432" s="11"/>
      <c r="C432" s="10"/>
      <c r="D432" s="10"/>
      <c r="E432" s="10"/>
      <c r="F432" s="4"/>
    </row>
    <row r="433" spans="1:6" x14ac:dyDescent="0.25">
      <c r="A433" s="2"/>
      <c r="B433" s="11"/>
      <c r="C433" s="10"/>
      <c r="D433" s="10"/>
      <c r="E433" s="10"/>
      <c r="F433" s="4"/>
    </row>
    <row r="434" spans="1:6" x14ac:dyDescent="0.25">
      <c r="A434" s="2"/>
      <c r="B434" s="11"/>
      <c r="C434" s="10"/>
      <c r="D434" s="10"/>
      <c r="E434" s="10"/>
      <c r="F434" s="4"/>
    </row>
    <row r="435" spans="1:6" x14ac:dyDescent="0.25">
      <c r="A435" s="2"/>
      <c r="B435" s="11"/>
      <c r="C435" s="10"/>
      <c r="D435" s="10"/>
      <c r="E435" s="10"/>
      <c r="F435" s="4"/>
    </row>
    <row r="436" spans="1:6" x14ac:dyDescent="0.25">
      <c r="A436" s="2"/>
      <c r="B436" s="11"/>
      <c r="C436" s="10"/>
      <c r="D436" s="10"/>
      <c r="E436" s="10"/>
      <c r="F436" s="4"/>
    </row>
    <row r="437" spans="1:6" x14ac:dyDescent="0.25">
      <c r="A437" s="2"/>
      <c r="B437" s="11"/>
      <c r="C437" s="10"/>
      <c r="D437" s="10"/>
      <c r="E437" s="10"/>
      <c r="F437" s="4"/>
    </row>
    <row r="438" spans="1:6" x14ac:dyDescent="0.25">
      <c r="A438" s="2"/>
      <c r="B438" s="11"/>
      <c r="C438" s="10"/>
      <c r="D438" s="10"/>
      <c r="E438" s="10"/>
      <c r="F438" s="4"/>
    </row>
    <row r="439" spans="1:6" x14ac:dyDescent="0.25">
      <c r="A439" s="2"/>
      <c r="B439" s="11"/>
      <c r="C439" s="10"/>
      <c r="D439" s="10"/>
      <c r="E439" s="10"/>
      <c r="F439" s="4"/>
    </row>
    <row r="440" spans="1:6" x14ac:dyDescent="0.25">
      <c r="A440" s="2"/>
      <c r="B440" s="11"/>
      <c r="C440" s="10"/>
      <c r="D440" s="10"/>
      <c r="E440" s="10"/>
      <c r="F440" s="4"/>
    </row>
    <row r="441" spans="1:6" x14ac:dyDescent="0.25">
      <c r="A441" s="2"/>
      <c r="B441" s="11"/>
      <c r="C441" s="10"/>
      <c r="D441" s="10"/>
      <c r="E441" s="10"/>
      <c r="F441" s="4"/>
    </row>
    <row r="442" spans="1:6" x14ac:dyDescent="0.25">
      <c r="A442" s="2"/>
      <c r="B442" s="11"/>
      <c r="C442" s="10"/>
      <c r="D442" s="10"/>
      <c r="E442" s="10"/>
      <c r="F442" s="4"/>
    </row>
    <row r="443" spans="1:6" x14ac:dyDescent="0.25">
      <c r="A443" s="2"/>
      <c r="B443" s="11"/>
      <c r="C443" s="10"/>
      <c r="D443" s="10"/>
      <c r="E443" s="10"/>
      <c r="F443" s="4"/>
    </row>
    <row r="444" spans="1:6" x14ac:dyDescent="0.25">
      <c r="A444" s="2"/>
      <c r="B444" s="2"/>
      <c r="C444" s="10"/>
      <c r="D444" s="10"/>
      <c r="E444" s="10"/>
      <c r="F444" s="4"/>
    </row>
    <row r="445" spans="1:6" x14ac:dyDescent="0.25">
      <c r="A445" s="2"/>
      <c r="B445" s="2"/>
      <c r="C445" s="10"/>
      <c r="D445" s="10"/>
      <c r="E445" s="10"/>
      <c r="F445" s="4"/>
    </row>
    <row r="446" spans="1:6" x14ac:dyDescent="0.25">
      <c r="A446" s="2"/>
      <c r="B446" s="2"/>
      <c r="C446" s="10"/>
      <c r="D446" s="10"/>
      <c r="E446" s="10"/>
      <c r="F446" s="4"/>
    </row>
    <row r="447" spans="1:6" x14ac:dyDescent="0.25">
      <c r="A447" s="2"/>
      <c r="B447" s="11"/>
      <c r="C447" s="10"/>
      <c r="D447" s="10"/>
      <c r="E447" s="10"/>
      <c r="F447" s="4"/>
    </row>
    <row r="448" spans="1:6" x14ac:dyDescent="0.25">
      <c r="A448" s="2"/>
      <c r="B448" s="11"/>
      <c r="C448" s="10"/>
      <c r="D448" s="10"/>
      <c r="E448" s="10"/>
      <c r="F448" s="4"/>
    </row>
    <row r="449" spans="1:6" x14ac:dyDescent="0.25">
      <c r="A449" s="2"/>
      <c r="B449" s="11"/>
      <c r="C449" s="10"/>
      <c r="D449" s="10"/>
      <c r="E449" s="10"/>
      <c r="F449" s="4"/>
    </row>
    <row r="450" spans="1:6" x14ac:dyDescent="0.25">
      <c r="A450" s="2"/>
      <c r="B450" s="11"/>
      <c r="C450" s="10"/>
      <c r="D450" s="10"/>
      <c r="E450" s="10"/>
      <c r="F450" s="4"/>
    </row>
    <row r="451" spans="1:6" x14ac:dyDescent="0.25">
      <c r="A451" s="2"/>
      <c r="B451" s="11"/>
      <c r="C451" s="10"/>
      <c r="D451" s="10"/>
      <c r="E451" s="10"/>
      <c r="F451" s="4"/>
    </row>
    <row r="452" spans="1:6" x14ac:dyDescent="0.25">
      <c r="A452" s="2"/>
      <c r="B452" s="11"/>
      <c r="C452" s="10"/>
      <c r="D452" s="10"/>
      <c r="E452" s="10"/>
      <c r="F452" s="4"/>
    </row>
    <row r="453" spans="1:6" x14ac:dyDescent="0.25">
      <c r="A453" s="2"/>
      <c r="B453" s="11"/>
      <c r="C453" s="10"/>
      <c r="D453" s="10"/>
      <c r="E453" s="10"/>
      <c r="F453" s="4"/>
    </row>
    <row r="454" spans="1:6" x14ac:dyDescent="0.25">
      <c r="A454" s="2"/>
      <c r="B454" s="11"/>
      <c r="C454" s="10"/>
      <c r="D454" s="10"/>
      <c r="E454" s="10"/>
      <c r="F454" s="4"/>
    </row>
    <row r="455" spans="1:6" x14ac:dyDescent="0.25">
      <c r="A455" s="2"/>
      <c r="B455" s="11"/>
      <c r="C455" s="10"/>
      <c r="D455" s="10"/>
      <c r="E455" s="10"/>
      <c r="F455" s="4"/>
    </row>
    <row r="456" spans="1:6" x14ac:dyDescent="0.25">
      <c r="A456" s="2"/>
      <c r="B456" s="11"/>
      <c r="C456" s="10"/>
      <c r="D456" s="10"/>
      <c r="E456" s="10"/>
      <c r="F456" s="4"/>
    </row>
    <row r="457" spans="1:6" x14ac:dyDescent="0.25">
      <c r="A457" s="2"/>
      <c r="B457" s="11"/>
      <c r="C457" s="10"/>
      <c r="D457" s="10"/>
      <c r="E457" s="10"/>
      <c r="F457" s="4"/>
    </row>
    <row r="458" spans="1:6" x14ac:dyDescent="0.25">
      <c r="A458" s="2"/>
      <c r="B458" s="11"/>
      <c r="C458" s="10"/>
      <c r="D458" s="10"/>
      <c r="E458" s="10"/>
      <c r="F458" s="4"/>
    </row>
    <row r="459" spans="1:6" x14ac:dyDescent="0.25">
      <c r="A459" s="2"/>
      <c r="B459" s="2"/>
      <c r="C459" s="10"/>
      <c r="D459" s="10"/>
      <c r="E459" s="10"/>
      <c r="F459" s="4"/>
    </row>
    <row r="460" spans="1:6" x14ac:dyDescent="0.25">
      <c r="A460" s="2"/>
      <c r="B460" s="2"/>
      <c r="C460" s="10"/>
      <c r="D460" s="10"/>
      <c r="E460" s="10"/>
      <c r="F460" s="4"/>
    </row>
    <row r="461" spans="1:6" x14ac:dyDescent="0.25">
      <c r="A461" s="2"/>
      <c r="B461" s="11"/>
      <c r="C461" s="10"/>
      <c r="D461" s="10"/>
      <c r="E461" s="10"/>
      <c r="F461" s="4"/>
    </row>
    <row r="462" spans="1:6" x14ac:dyDescent="0.25">
      <c r="A462" s="2"/>
      <c r="B462" s="11"/>
      <c r="C462" s="10"/>
      <c r="D462" s="10"/>
      <c r="E462" s="10"/>
      <c r="F462" s="4"/>
    </row>
    <row r="463" spans="1:6" x14ac:dyDescent="0.25">
      <c r="A463" s="2"/>
      <c r="B463" s="11"/>
      <c r="C463" s="10"/>
      <c r="D463" s="10"/>
      <c r="E463" s="10"/>
      <c r="F463" s="4"/>
    </row>
    <row r="464" spans="1:6" x14ac:dyDescent="0.25">
      <c r="A464" s="2"/>
      <c r="B464" s="11"/>
      <c r="C464" s="10"/>
      <c r="D464" s="10"/>
      <c r="E464" s="10"/>
      <c r="F464" s="4"/>
    </row>
    <row r="465" spans="1:5" x14ac:dyDescent="0.25">
      <c r="A465" s="2"/>
      <c r="B465" s="2"/>
      <c r="C465" s="10"/>
      <c r="D465" s="10"/>
      <c r="E465" s="10"/>
    </row>
  </sheetData>
  <mergeCells count="1">
    <mergeCell ref="A1:XFD1"/>
  </mergeCells>
  <phoneticPr fontId="3" type="noConversion"/>
  <hyperlinks>
    <hyperlink ref="A217" r:id="rId1" display="SA904-2@01" xr:uid="{00000000-0004-0000-0100-000000000000}"/>
    <hyperlink ref="A221" r:id="rId2" display="SA904-2@02" xr:uid="{00000000-0004-0000-0100-000001000000}"/>
    <hyperlink ref="A211" r:id="rId3" display="SA904-2@04" xr:uid="{00000000-0004-0000-0100-000002000000}"/>
    <hyperlink ref="A235:A238" r:id="rId4" display="SA904-2@05" xr:uid="{00000000-0004-0000-0100-000003000000}"/>
    <hyperlink ref="A139" r:id="rId5" display="SA957-1@41" xr:uid="{00000000-0004-0000-0100-000004000000}"/>
    <hyperlink ref="A140" r:id="rId6" display="SA957-1@40" xr:uid="{00000000-0004-0000-0100-000005000000}"/>
    <hyperlink ref="A142" r:id="rId7" display="SA957-1@43" xr:uid="{00000000-0004-0000-0100-000006000000}"/>
    <hyperlink ref="A143" r:id="rId8" display="SA957-1@44" xr:uid="{00000000-0004-0000-0100-000007000000}"/>
    <hyperlink ref="A144" r:id="rId9" display="SA957-1@30" xr:uid="{00000000-0004-0000-0100-000008000000}"/>
    <hyperlink ref="A147" r:id="rId10" display="SA957-1@39" xr:uid="{00000000-0004-0000-0100-000009000000}"/>
    <hyperlink ref="A149" r:id="rId11" display="SA957-1@38" xr:uid="{00000000-0004-0000-0100-00000A000000}"/>
    <hyperlink ref="A150" r:id="rId12" display="SA957-1@37" xr:uid="{00000000-0004-0000-0100-00000B000000}"/>
    <hyperlink ref="A157" r:id="rId13" display="SA957-1@46" xr:uid="{00000000-0004-0000-0100-00000C000000}"/>
    <hyperlink ref="A161" r:id="rId14" display="SA957-1@45" xr:uid="{00000000-0004-0000-0100-00000D000000}"/>
    <hyperlink ref="A164" r:id="rId15" display="SA957-1@36" xr:uid="{00000000-0004-0000-0100-00000E000000}"/>
    <hyperlink ref="A165" r:id="rId16" display="SA957-1@32" xr:uid="{00000000-0004-0000-0100-00000F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316"/>
  <sheetViews>
    <sheetView zoomScale="85" zoomScaleNormal="85" workbookViewId="0">
      <pane xSplit="2" ySplit="3" topLeftCell="C208" activePane="bottomRight" state="frozen"/>
      <selection pane="topRight" activeCell="C1" sqref="C1"/>
      <selection pane="bottomLeft" activeCell="A4" sqref="A4"/>
      <selection pane="bottomRight" activeCell="A2" sqref="A2:XFD4"/>
    </sheetView>
  </sheetViews>
  <sheetFormatPr defaultRowHeight="15.75" x14ac:dyDescent="0.2"/>
  <cols>
    <col min="1" max="1" width="13.5" style="18" customWidth="1"/>
    <col min="2" max="2" width="20.125" style="18" customWidth="1"/>
    <col min="3" max="3" width="9.375" style="18" customWidth="1"/>
    <col min="4" max="4" width="13.125" style="18" customWidth="1"/>
    <col min="5" max="5" width="10.375" style="18" customWidth="1"/>
    <col min="6" max="6" width="9.75" style="18" customWidth="1"/>
    <col min="7" max="9" width="12.25" style="18" bestFit="1" customWidth="1"/>
    <col min="10" max="10" width="13.375" style="18" bestFit="1" customWidth="1"/>
    <col min="11" max="11" width="11.5" style="18" customWidth="1"/>
    <col min="12" max="12" width="10" style="18" bestFit="1" customWidth="1"/>
    <col min="13" max="13" width="9" style="18" bestFit="1" customWidth="1"/>
    <col min="14" max="14" width="10" style="18" bestFit="1" customWidth="1"/>
    <col min="15" max="15" width="11.125" style="18" bestFit="1" customWidth="1"/>
    <col min="16" max="16" width="10" style="18" bestFit="1" customWidth="1"/>
    <col min="17" max="17" width="12.25" style="18" bestFit="1" customWidth="1"/>
    <col min="18" max="18" width="11.125" style="18" bestFit="1" customWidth="1"/>
    <col min="19" max="19" width="12.25" style="18" bestFit="1" customWidth="1"/>
    <col min="20" max="24" width="10" style="18" bestFit="1" customWidth="1"/>
    <col min="25" max="25" width="8.625" style="18"/>
    <col min="26" max="26" width="9" style="18" bestFit="1" customWidth="1"/>
    <col min="27" max="27" width="10" style="18" bestFit="1" customWidth="1"/>
    <col min="28" max="28" width="8.625" style="18"/>
    <col min="29" max="29" width="10" style="18" bestFit="1" customWidth="1"/>
    <col min="30" max="30" width="9" style="18" bestFit="1" customWidth="1"/>
    <col min="31" max="34" width="8.625" style="18"/>
  </cols>
  <sheetData>
    <row r="1" spans="1:47" x14ac:dyDescent="0.2">
      <c r="A1" s="18" t="s">
        <v>1791</v>
      </c>
    </row>
    <row r="2" spans="1:47" x14ac:dyDescent="0.2">
      <c r="D2" s="81" t="s">
        <v>1578</v>
      </c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T2" s="82" t="s">
        <v>1579</v>
      </c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</row>
    <row r="3" spans="1:47" x14ac:dyDescent="0.2">
      <c r="A3" s="1" t="s">
        <v>0</v>
      </c>
      <c r="B3" s="1" t="s">
        <v>529</v>
      </c>
      <c r="C3" s="1" t="s">
        <v>530</v>
      </c>
      <c r="D3" s="1" t="s">
        <v>1560</v>
      </c>
      <c r="E3" s="1" t="s">
        <v>1561</v>
      </c>
      <c r="F3" s="1" t="s">
        <v>1563</v>
      </c>
      <c r="G3" s="1" t="s">
        <v>1564</v>
      </c>
      <c r="H3" s="1" t="s">
        <v>1565</v>
      </c>
      <c r="I3" s="1" t="s">
        <v>1566</v>
      </c>
      <c r="J3" s="1" t="s">
        <v>1567</v>
      </c>
      <c r="K3" s="1" t="s">
        <v>1568</v>
      </c>
      <c r="L3" s="1" t="s">
        <v>1571</v>
      </c>
      <c r="M3" s="1" t="s">
        <v>1572</v>
      </c>
      <c r="N3" s="1" t="s">
        <v>1573</v>
      </c>
      <c r="O3" s="1" t="s">
        <v>1574</v>
      </c>
      <c r="P3" s="1" t="s">
        <v>1575</v>
      </c>
      <c r="Q3" s="1" t="s">
        <v>1576</v>
      </c>
      <c r="R3" s="1" t="s">
        <v>1577</v>
      </c>
      <c r="S3" s="1" t="s">
        <v>540</v>
      </c>
      <c r="T3" s="1" t="s">
        <v>548</v>
      </c>
      <c r="U3" s="1" t="s">
        <v>549</v>
      </c>
      <c r="V3" s="1" t="s">
        <v>550</v>
      </c>
      <c r="W3" s="1" t="s">
        <v>551</v>
      </c>
      <c r="X3" s="1" t="s">
        <v>552</v>
      </c>
      <c r="Y3" s="1" t="s">
        <v>553</v>
      </c>
      <c r="Z3" s="1" t="s">
        <v>554</v>
      </c>
      <c r="AA3" s="1" t="s">
        <v>555</v>
      </c>
      <c r="AB3" s="1" t="s">
        <v>556</v>
      </c>
      <c r="AC3" s="1" t="s">
        <v>557</v>
      </c>
      <c r="AD3" s="1" t="s">
        <v>558</v>
      </c>
      <c r="AE3" s="1" t="s">
        <v>559</v>
      </c>
      <c r="AF3" s="1" t="s">
        <v>560</v>
      </c>
      <c r="AG3" s="1" t="s">
        <v>561</v>
      </c>
      <c r="AH3" s="1"/>
      <c r="AI3" s="1" t="s">
        <v>562</v>
      </c>
      <c r="AJ3" s="1" t="s">
        <v>563</v>
      </c>
      <c r="AK3" s="1" t="s">
        <v>564</v>
      </c>
      <c r="AL3" s="1" t="s">
        <v>565</v>
      </c>
      <c r="AM3" s="1" t="s">
        <v>566</v>
      </c>
      <c r="AN3" s="1" t="s">
        <v>567</v>
      </c>
      <c r="AO3" s="1" t="s">
        <v>568</v>
      </c>
      <c r="AP3" s="1" t="s">
        <v>569</v>
      </c>
      <c r="AQ3" s="1" t="s">
        <v>570</v>
      </c>
      <c r="AR3" s="1" t="s">
        <v>571</v>
      </c>
      <c r="AS3" s="1" t="s">
        <v>572</v>
      </c>
      <c r="AT3" s="1" t="s">
        <v>573</v>
      </c>
      <c r="AU3" s="1" t="s">
        <v>574</v>
      </c>
    </row>
    <row r="4" spans="1:47" x14ac:dyDescent="0.2">
      <c r="A4" s="1"/>
      <c r="B4" s="1"/>
      <c r="C4" s="1"/>
      <c r="D4" s="1" t="s">
        <v>1559</v>
      </c>
      <c r="E4" s="1" t="s">
        <v>1559</v>
      </c>
      <c r="F4" s="1" t="s">
        <v>1559</v>
      </c>
      <c r="G4" s="1" t="s">
        <v>1559</v>
      </c>
      <c r="H4" s="1" t="s">
        <v>1559</v>
      </c>
      <c r="I4" s="1" t="s">
        <v>1559</v>
      </c>
      <c r="J4" s="1" t="s">
        <v>1559</v>
      </c>
      <c r="K4" s="1" t="s">
        <v>1559</v>
      </c>
      <c r="L4" s="1" t="s">
        <v>1570</v>
      </c>
      <c r="M4" s="1" t="s">
        <v>1570</v>
      </c>
      <c r="N4" s="1" t="s">
        <v>1570</v>
      </c>
      <c r="O4" s="1" t="s">
        <v>1570</v>
      </c>
      <c r="P4" s="1" t="s">
        <v>1570</v>
      </c>
      <c r="Q4" s="1" t="s">
        <v>1570</v>
      </c>
      <c r="R4" s="1" t="s">
        <v>1570</v>
      </c>
      <c r="S4" s="1"/>
      <c r="T4" s="1" t="s">
        <v>1570</v>
      </c>
      <c r="U4" s="1" t="s">
        <v>1570</v>
      </c>
      <c r="V4" s="1" t="s">
        <v>1570</v>
      </c>
      <c r="W4" s="1" t="s">
        <v>1570</v>
      </c>
      <c r="X4" s="1" t="s">
        <v>1570</v>
      </c>
      <c r="Y4" s="1" t="s">
        <v>1570</v>
      </c>
      <c r="Z4" s="1" t="s">
        <v>1570</v>
      </c>
      <c r="AA4" s="1" t="s">
        <v>1570</v>
      </c>
      <c r="AB4" s="1" t="s">
        <v>1570</v>
      </c>
      <c r="AC4" s="1" t="s">
        <v>1570</v>
      </c>
      <c r="AD4" s="1" t="s">
        <v>1570</v>
      </c>
      <c r="AE4" s="1" t="s">
        <v>1570</v>
      </c>
      <c r="AF4" s="1" t="s">
        <v>1570</v>
      </c>
      <c r="AG4" s="1" t="s">
        <v>1570</v>
      </c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</row>
    <row r="5" spans="1:47" x14ac:dyDescent="0.2">
      <c r="A5" s="1" t="s">
        <v>993</v>
      </c>
      <c r="B5" s="1" t="s">
        <v>1230</v>
      </c>
      <c r="C5" s="1" t="s">
        <v>994</v>
      </c>
      <c r="D5" s="4">
        <v>40.904523619999999</v>
      </c>
      <c r="E5" s="4">
        <v>0.12158115799999999</v>
      </c>
      <c r="F5" s="4">
        <v>3.6172905999999998E-2</v>
      </c>
      <c r="G5" s="4">
        <v>0.16478768499999999</v>
      </c>
      <c r="H5" s="4">
        <v>8.6332670159999996</v>
      </c>
      <c r="I5" s="4">
        <v>0.12560036999999999</v>
      </c>
      <c r="J5" s="4">
        <v>49.776933739999997</v>
      </c>
      <c r="K5" s="4">
        <v>0.237133498</v>
      </c>
      <c r="L5" s="31">
        <v>868.93238410000004</v>
      </c>
      <c r="M5" s="31">
        <v>191.4368413</v>
      </c>
      <c r="N5" s="31">
        <v>1127.46045</v>
      </c>
      <c r="O5" s="31">
        <v>67107.58008</v>
      </c>
      <c r="P5" s="31">
        <v>972.72121719999996</v>
      </c>
      <c r="Q5" s="31">
        <v>300143.79399999999</v>
      </c>
      <c r="R5" s="31">
        <v>1863.350516</v>
      </c>
      <c r="S5" s="1">
        <v>91.13</v>
      </c>
      <c r="T5" s="31">
        <v>1229.9538230000001</v>
      </c>
      <c r="U5" s="31">
        <v>967.128604</v>
      </c>
      <c r="V5" s="31">
        <v>2021.954943</v>
      </c>
      <c r="W5" s="31">
        <v>175.0452895</v>
      </c>
      <c r="X5" s="31">
        <v>944.92347489999997</v>
      </c>
      <c r="Y5" s="4">
        <v>1.652587249</v>
      </c>
      <c r="Z5" s="31">
        <v>22.290757159999998</v>
      </c>
      <c r="AA5" s="31">
        <v>40.49328671</v>
      </c>
      <c r="AB5" s="1"/>
      <c r="AC5" s="4">
        <v>7.4947907889999996</v>
      </c>
      <c r="AD5" s="4">
        <v>5.3208220920000002</v>
      </c>
      <c r="AE5" s="31">
        <v>158.76793699999999</v>
      </c>
      <c r="AF5" s="31"/>
      <c r="AG5" s="31">
        <v>52.924446019999998</v>
      </c>
      <c r="AH5" s="1"/>
      <c r="AI5" s="1">
        <v>1.4494952969999999</v>
      </c>
      <c r="AJ5" s="1">
        <v>68.989530490000007</v>
      </c>
      <c r="AK5" s="1">
        <v>112.67127670000001</v>
      </c>
      <c r="AL5" s="1">
        <v>1.294834925</v>
      </c>
      <c r="AM5" s="1">
        <v>323.17785249999997</v>
      </c>
      <c r="AN5" s="1">
        <v>85.485083439999997</v>
      </c>
      <c r="AO5" s="1"/>
      <c r="AP5" s="1"/>
      <c r="AQ5" s="1"/>
      <c r="AR5" s="1"/>
      <c r="AS5" s="1"/>
      <c r="AT5" s="1">
        <v>23.740934379999999</v>
      </c>
      <c r="AU5" s="1"/>
    </row>
    <row r="6" spans="1:47" x14ac:dyDescent="0.2">
      <c r="A6" s="1" t="s">
        <v>993</v>
      </c>
      <c r="B6" s="1" t="s">
        <v>1231</v>
      </c>
      <c r="C6" s="1" t="s">
        <v>994</v>
      </c>
      <c r="D6" s="4">
        <v>40.83419104</v>
      </c>
      <c r="E6" s="4">
        <v>0.133902251</v>
      </c>
      <c r="F6" s="4">
        <v>7.9941639999999998E-3</v>
      </c>
      <c r="G6" s="4">
        <v>0.184865049</v>
      </c>
      <c r="H6" s="4">
        <v>8.5377674300000006</v>
      </c>
      <c r="I6" s="4">
        <v>0.125908087</v>
      </c>
      <c r="J6" s="4">
        <v>49.914562369999999</v>
      </c>
      <c r="K6" s="4">
        <v>0.260809609</v>
      </c>
      <c r="L6" s="31">
        <v>956.99041269999998</v>
      </c>
      <c r="M6" s="31">
        <v>42.307287510000002</v>
      </c>
      <c r="N6" s="31">
        <v>1264.827712</v>
      </c>
      <c r="O6" s="31">
        <v>66365.248569999996</v>
      </c>
      <c r="P6" s="31">
        <v>975.10435649999999</v>
      </c>
      <c r="Q6" s="31">
        <v>300973.66389999999</v>
      </c>
      <c r="R6" s="31">
        <v>2049.3929509999998</v>
      </c>
      <c r="S6" s="1">
        <v>91.25</v>
      </c>
      <c r="T6" s="31">
        <v>1299.6438000000001</v>
      </c>
      <c r="U6" s="31">
        <v>959.58736669999996</v>
      </c>
      <c r="V6" s="31">
        <v>2007.3106339999999</v>
      </c>
      <c r="W6" s="31">
        <v>183.30795069999999</v>
      </c>
      <c r="X6" s="31">
        <v>845.27725929999997</v>
      </c>
      <c r="Y6" s="4">
        <v>1.707658597</v>
      </c>
      <c r="Z6" s="31">
        <v>22.113503860000002</v>
      </c>
      <c r="AA6" s="31">
        <v>106.1051796</v>
      </c>
      <c r="AB6" s="1"/>
      <c r="AC6" s="4">
        <v>7.5828680410000002</v>
      </c>
      <c r="AD6" s="4">
        <v>5.3074710349999998</v>
      </c>
      <c r="AE6" s="31">
        <v>157.2867818</v>
      </c>
      <c r="AF6" s="31"/>
      <c r="AG6" s="31">
        <v>52.28647308</v>
      </c>
      <c r="AH6" s="1"/>
      <c r="AI6" s="1">
        <v>1.469299637</v>
      </c>
      <c r="AJ6" s="1">
        <v>68.059637030000005</v>
      </c>
      <c r="AK6" s="1">
        <v>114.2106955</v>
      </c>
      <c r="AL6" s="1">
        <v>1.442005317</v>
      </c>
      <c r="AM6" s="1">
        <v>350.54380040000001</v>
      </c>
      <c r="AN6" s="1">
        <v>96.763357459999995</v>
      </c>
      <c r="AO6" s="1"/>
      <c r="AP6" s="1"/>
      <c r="AQ6" s="1"/>
      <c r="AR6" s="1"/>
      <c r="AS6" s="1"/>
      <c r="AT6" s="1">
        <v>23.52531536</v>
      </c>
      <c r="AU6" s="1"/>
    </row>
    <row r="7" spans="1:47" x14ac:dyDescent="0.2">
      <c r="A7" s="1" t="s">
        <v>993</v>
      </c>
      <c r="B7" s="1" t="s">
        <v>1232</v>
      </c>
      <c r="C7" s="1" t="s">
        <v>994</v>
      </c>
      <c r="D7" s="4">
        <v>40.883756769999998</v>
      </c>
      <c r="E7" s="4">
        <v>0.13908762499999999</v>
      </c>
      <c r="F7" s="4">
        <v>2.2013868999999998E-2</v>
      </c>
      <c r="G7" s="4">
        <v>0.17811221099999999</v>
      </c>
      <c r="H7" s="4">
        <v>8.5043577450000001</v>
      </c>
      <c r="I7" s="4">
        <v>0.12007564799999999</v>
      </c>
      <c r="J7" s="4">
        <v>49.903439169999999</v>
      </c>
      <c r="K7" s="4">
        <v>0.24915696900000001</v>
      </c>
      <c r="L7" s="31">
        <v>994.04993190000005</v>
      </c>
      <c r="M7" s="31">
        <v>116.50336969999999</v>
      </c>
      <c r="N7" s="31">
        <v>1218.6254879999999</v>
      </c>
      <c r="O7" s="31">
        <v>66105.550459999999</v>
      </c>
      <c r="P7" s="31">
        <v>929.93460419999997</v>
      </c>
      <c r="Q7" s="31">
        <v>300906.59350000002</v>
      </c>
      <c r="R7" s="31">
        <v>1957.828692</v>
      </c>
      <c r="S7" s="1">
        <v>91.28</v>
      </c>
      <c r="T7" s="31">
        <v>1285.8046440000001</v>
      </c>
      <c r="U7" s="31">
        <v>959.90733880000005</v>
      </c>
      <c r="V7" s="31">
        <v>2016.3012269999999</v>
      </c>
      <c r="W7" s="31">
        <v>177.54153629999999</v>
      </c>
      <c r="X7" s="31">
        <v>1077.5438180000001</v>
      </c>
      <c r="Y7" s="4">
        <v>1.679399463</v>
      </c>
      <c r="Z7" s="31">
        <v>21.400658679999999</v>
      </c>
      <c r="AA7" s="31">
        <v>56.469116540000002</v>
      </c>
      <c r="AB7" s="1"/>
      <c r="AC7" s="4">
        <v>7.6548502640000002</v>
      </c>
      <c r="AD7" s="4">
        <v>5.3777252249999998</v>
      </c>
      <c r="AE7" s="31">
        <v>158.4474524</v>
      </c>
      <c r="AF7" s="31"/>
      <c r="AG7" s="31">
        <v>51.441186399999999</v>
      </c>
      <c r="AH7" s="1"/>
      <c r="AI7" s="1">
        <v>1.4067420930000001</v>
      </c>
      <c r="AJ7" s="1">
        <v>71.086235700000003</v>
      </c>
      <c r="AK7" s="1">
        <v>109.348011</v>
      </c>
      <c r="AL7" s="1">
        <v>1.503731419</v>
      </c>
      <c r="AM7" s="1">
        <v>333.64585449999998</v>
      </c>
      <c r="AN7" s="1">
        <v>91.273998090000006</v>
      </c>
      <c r="AO7" s="1"/>
      <c r="AP7" s="1"/>
      <c r="AQ7" s="1"/>
      <c r="AR7" s="1"/>
      <c r="AS7" s="1"/>
      <c r="AT7" s="1">
        <v>28.869403899999998</v>
      </c>
      <c r="AU7" s="1"/>
    </row>
    <row r="8" spans="1:47" x14ac:dyDescent="0.2">
      <c r="A8" s="1" t="s">
        <v>993</v>
      </c>
      <c r="B8" s="1" t="s">
        <v>1233</v>
      </c>
      <c r="C8" s="1" t="s">
        <v>994</v>
      </c>
      <c r="D8" s="4">
        <v>40.659681259999999</v>
      </c>
      <c r="E8" s="4">
        <v>0.134975704</v>
      </c>
      <c r="F8" s="4">
        <v>3.1994241E-2</v>
      </c>
      <c r="G8" s="4">
        <v>0.17696814599999999</v>
      </c>
      <c r="H8" s="4">
        <v>8.6224479590000005</v>
      </c>
      <c r="I8" s="4">
        <v>0.127976964</v>
      </c>
      <c r="J8" s="4">
        <v>49.995000900000001</v>
      </c>
      <c r="K8" s="4">
        <v>0.25095482800000002</v>
      </c>
      <c r="L8" s="31">
        <v>964.66230940000003</v>
      </c>
      <c r="M8" s="31">
        <v>169.3222093</v>
      </c>
      <c r="N8" s="31">
        <v>1210.7979130000001</v>
      </c>
      <c r="O8" s="31">
        <v>67023.482050000006</v>
      </c>
      <c r="P8" s="31">
        <v>991.12692560000005</v>
      </c>
      <c r="Q8" s="31">
        <v>301458.69030000002</v>
      </c>
      <c r="R8" s="31">
        <v>1971.955933</v>
      </c>
      <c r="S8" s="1">
        <v>91.18</v>
      </c>
      <c r="T8" s="31">
        <v>1314.2897539999999</v>
      </c>
      <c r="U8" s="31">
        <v>981.05731579999997</v>
      </c>
      <c r="V8" s="31">
        <v>2002.5409079999999</v>
      </c>
      <c r="W8" s="31">
        <v>244.03940180000001</v>
      </c>
      <c r="X8" s="31">
        <v>807.07296350000001</v>
      </c>
      <c r="Y8" s="4">
        <v>1.7036190980000001</v>
      </c>
      <c r="Z8" s="31">
        <v>27.079736789999998</v>
      </c>
      <c r="AA8" s="31">
        <v>17.659272789999999</v>
      </c>
      <c r="AB8" s="1"/>
      <c r="AC8" s="4">
        <v>10.56844555</v>
      </c>
      <c r="AD8" s="4">
        <v>6.1076038749999997</v>
      </c>
      <c r="AE8" s="31">
        <v>158.91407950000001</v>
      </c>
      <c r="AF8" s="31"/>
      <c r="AG8" s="31">
        <v>54.375847749999998</v>
      </c>
      <c r="AH8" s="1"/>
      <c r="AI8" s="1">
        <v>1.4787756400000001</v>
      </c>
      <c r="AJ8" s="1">
        <v>67.623510490000001</v>
      </c>
      <c r="AK8" s="1">
        <v>114.94727829999999</v>
      </c>
      <c r="AL8" s="1">
        <v>1.439290052</v>
      </c>
      <c r="AM8" s="1">
        <v>340.09575169999999</v>
      </c>
      <c r="AN8" s="1">
        <v>87.731342609999999</v>
      </c>
      <c r="AO8" s="1"/>
      <c r="AP8" s="1"/>
      <c r="AQ8" s="1"/>
      <c r="AR8" s="1"/>
      <c r="AS8" s="1"/>
      <c r="AT8" s="1">
        <v>21.843645389999999</v>
      </c>
      <c r="AU8" s="1"/>
    </row>
    <row r="9" spans="1:47" x14ac:dyDescent="0.2">
      <c r="A9" s="1" t="s">
        <v>993</v>
      </c>
      <c r="B9" s="1" t="s">
        <v>1234</v>
      </c>
      <c r="C9" s="1" t="s">
        <v>994</v>
      </c>
      <c r="D9" s="4">
        <v>40.898214979999999</v>
      </c>
      <c r="E9" s="4">
        <v>0.13014706600000001</v>
      </c>
      <c r="F9" s="4">
        <v>2.8031675999999998E-2</v>
      </c>
      <c r="G9" s="4">
        <v>0.16018100499999999</v>
      </c>
      <c r="H9" s="4">
        <v>8.9381000529999994</v>
      </c>
      <c r="I9" s="4">
        <v>0.13214932900000001</v>
      </c>
      <c r="J9" s="4">
        <v>49.468899860000001</v>
      </c>
      <c r="K9" s="4">
        <v>0.244276032</v>
      </c>
      <c r="L9" s="31">
        <v>930.15235600000005</v>
      </c>
      <c r="M9" s="31">
        <v>148.35123830000001</v>
      </c>
      <c r="N9" s="31">
        <v>1095.9420130000001</v>
      </c>
      <c r="O9" s="31">
        <v>69477.089489999998</v>
      </c>
      <c r="P9" s="31">
        <v>1023.440107</v>
      </c>
      <c r="Q9" s="31">
        <v>298286.41850000003</v>
      </c>
      <c r="R9" s="31">
        <v>1919.4752060000001</v>
      </c>
      <c r="S9" s="1">
        <v>90.8</v>
      </c>
      <c r="T9" s="31">
        <v>1143.614077</v>
      </c>
      <c r="U9" s="31">
        <v>1007.843741</v>
      </c>
      <c r="V9" s="31">
        <v>1982.9006549999999</v>
      </c>
      <c r="W9" s="31">
        <v>163.4327323</v>
      </c>
      <c r="X9" s="31">
        <v>906.39614099999994</v>
      </c>
      <c r="Y9" s="4">
        <v>1.60951409</v>
      </c>
      <c r="Z9" s="31">
        <v>20.892959820000002</v>
      </c>
      <c r="AA9" s="31">
        <v>13.31344378</v>
      </c>
      <c r="AB9" s="1"/>
      <c r="AC9" s="4">
        <v>6.6475417869999998</v>
      </c>
      <c r="AD9" s="4">
        <v>5.1098430400000003</v>
      </c>
      <c r="AE9" s="31">
        <v>160.91907</v>
      </c>
      <c r="AF9" s="31"/>
      <c r="AG9" s="31">
        <v>53.571548989999997</v>
      </c>
      <c r="AH9" s="1"/>
      <c r="AI9" s="1">
        <v>1.473061285</v>
      </c>
      <c r="AJ9" s="1">
        <v>67.885838160000006</v>
      </c>
      <c r="AK9" s="1">
        <v>114.5030936</v>
      </c>
      <c r="AL9" s="1">
        <v>1.3387900429999999</v>
      </c>
      <c r="AM9" s="1">
        <v>346.81307829999997</v>
      </c>
      <c r="AN9" s="1">
        <v>88.077469829999998</v>
      </c>
      <c r="AO9" s="1"/>
      <c r="AP9" s="1"/>
      <c r="AQ9" s="1"/>
      <c r="AR9" s="1"/>
      <c r="AS9" s="1"/>
      <c r="AT9" s="1">
        <v>22.88569622</v>
      </c>
      <c r="AU9" s="1"/>
    </row>
    <row r="10" spans="1:47" x14ac:dyDescent="0.2">
      <c r="A10" s="1" t="s">
        <v>993</v>
      </c>
      <c r="B10" s="1" t="s">
        <v>1235</v>
      </c>
      <c r="C10" s="1" t="s">
        <v>994</v>
      </c>
      <c r="D10" s="4">
        <v>40.845591169999999</v>
      </c>
      <c r="E10" s="4">
        <v>0.13790071100000001</v>
      </c>
      <c r="F10" s="4">
        <v>2.7979855000000001E-2</v>
      </c>
      <c r="G10" s="4">
        <v>0.175873371</v>
      </c>
      <c r="H10" s="4">
        <v>8.5708290030000001</v>
      </c>
      <c r="I10" s="4">
        <v>0.121912223</v>
      </c>
      <c r="J10" s="4">
        <v>49.868094970000001</v>
      </c>
      <c r="K10" s="4">
        <v>0.25181869099999998</v>
      </c>
      <c r="L10" s="31">
        <v>985.56713920000004</v>
      </c>
      <c r="M10" s="31">
        <v>148.07698600000001</v>
      </c>
      <c r="N10" s="31">
        <v>1203.307577</v>
      </c>
      <c r="O10" s="31">
        <v>66622.240749999997</v>
      </c>
      <c r="P10" s="31">
        <v>944.15809730000001</v>
      </c>
      <c r="Q10" s="31">
        <v>300693.47590000002</v>
      </c>
      <c r="R10" s="31">
        <v>1978.7440019999999</v>
      </c>
      <c r="S10" s="1">
        <v>91.21</v>
      </c>
      <c r="T10" s="31">
        <v>1286.0714849999999</v>
      </c>
      <c r="U10" s="31">
        <v>970.85830480000004</v>
      </c>
      <c r="V10" s="31">
        <v>2022.90337</v>
      </c>
      <c r="W10" s="31">
        <v>174.9144115</v>
      </c>
      <c r="X10" s="31">
        <v>733.15237260000004</v>
      </c>
      <c r="Y10" s="4">
        <v>1.7548802859999999</v>
      </c>
      <c r="Z10" s="31">
        <v>21.52029198</v>
      </c>
      <c r="AA10" s="31">
        <v>51.735487220000003</v>
      </c>
      <c r="AB10" s="1"/>
      <c r="AC10" s="4">
        <v>6.3928663480000001</v>
      </c>
      <c r="AD10" s="4">
        <v>5.2474504399999997</v>
      </c>
      <c r="AE10" s="31">
        <v>159.6192666</v>
      </c>
      <c r="AF10" s="31"/>
      <c r="AG10" s="31">
        <v>55.652912290000003</v>
      </c>
      <c r="AH10" s="1"/>
      <c r="AI10" s="1">
        <v>1.4171815400000001</v>
      </c>
      <c r="AJ10" s="1">
        <v>70.562590040000003</v>
      </c>
      <c r="AK10" s="1">
        <v>110.1594836</v>
      </c>
      <c r="AL10" s="1">
        <v>1.4793365220000001</v>
      </c>
      <c r="AM10" s="1">
        <v>340.08671249999998</v>
      </c>
      <c r="AN10" s="1">
        <v>89.042572340000007</v>
      </c>
      <c r="AO10" s="1"/>
      <c r="AP10" s="1"/>
      <c r="AQ10" s="1"/>
      <c r="AR10" s="1"/>
      <c r="AS10" s="1"/>
      <c r="AT10" s="1">
        <v>28.220381870000001</v>
      </c>
      <c r="AU10" s="1"/>
    </row>
    <row r="11" spans="1:47" x14ac:dyDescent="0.2">
      <c r="A11" s="1" t="s">
        <v>993</v>
      </c>
      <c r="B11" s="1" t="s">
        <v>1236</v>
      </c>
      <c r="C11" s="1" t="s">
        <v>994</v>
      </c>
      <c r="D11" s="4">
        <v>40.50152808</v>
      </c>
      <c r="E11" s="4">
        <v>0.13140473699999999</v>
      </c>
      <c r="F11" s="4">
        <v>2.5882750999999999E-2</v>
      </c>
      <c r="G11" s="4">
        <v>0.15828297799999999</v>
      </c>
      <c r="H11" s="4">
        <v>8.9235761999999994</v>
      </c>
      <c r="I11" s="4">
        <v>0.12543179400000001</v>
      </c>
      <c r="J11" s="4">
        <v>49.87506595</v>
      </c>
      <c r="K11" s="4">
        <v>0.25882751100000001</v>
      </c>
      <c r="L11" s="31">
        <v>939.14084179999998</v>
      </c>
      <c r="M11" s="31">
        <v>136.97854559999999</v>
      </c>
      <c r="N11" s="31">
        <v>1082.955911</v>
      </c>
      <c r="O11" s="31">
        <v>69364.19356</v>
      </c>
      <c r="P11" s="31">
        <v>971.41566969999997</v>
      </c>
      <c r="Q11" s="31">
        <v>300735.50929999998</v>
      </c>
      <c r="R11" s="31">
        <v>2033.818</v>
      </c>
      <c r="S11" s="1">
        <v>90.88</v>
      </c>
      <c r="T11" s="31">
        <v>1244.00379</v>
      </c>
      <c r="U11" s="31">
        <v>975.8765545</v>
      </c>
      <c r="V11" s="31">
        <v>2015.1346550000001</v>
      </c>
      <c r="W11" s="31">
        <v>168.7569378</v>
      </c>
      <c r="X11" s="31">
        <v>821.1572218</v>
      </c>
      <c r="Y11" s="4">
        <v>1.7555482060000001</v>
      </c>
      <c r="Z11" s="31">
        <v>26.30497922</v>
      </c>
      <c r="AA11" s="31"/>
      <c r="AB11" s="1"/>
      <c r="AC11" s="4">
        <v>7.2222180839999996</v>
      </c>
      <c r="AD11" s="4">
        <v>5.4070636839999997</v>
      </c>
      <c r="AE11" s="31">
        <v>159.59649099999999</v>
      </c>
      <c r="AF11" s="31"/>
      <c r="AG11" s="31">
        <v>52.072710110000003</v>
      </c>
      <c r="AH11" s="1"/>
      <c r="AI11" s="1">
        <v>1.4004569499999999</v>
      </c>
      <c r="AJ11" s="1">
        <v>71.405265249999999</v>
      </c>
      <c r="AK11" s="1">
        <v>108.8594581</v>
      </c>
      <c r="AL11" s="1">
        <v>1.353927428</v>
      </c>
      <c r="AM11" s="1">
        <v>363.88783760000001</v>
      </c>
      <c r="AN11" s="1">
        <v>88.771647130000005</v>
      </c>
      <c r="AO11" s="1"/>
      <c r="AP11" s="1"/>
      <c r="AQ11" s="1"/>
      <c r="AR11" s="1"/>
      <c r="AS11" s="1"/>
      <c r="AT11" s="1">
        <v>31.547881279999999</v>
      </c>
      <c r="AU11" s="1"/>
    </row>
    <row r="12" spans="1:47" x14ac:dyDescent="0.2">
      <c r="A12" s="1" t="s">
        <v>993</v>
      </c>
      <c r="B12" s="1" t="s">
        <v>1237</v>
      </c>
      <c r="C12" s="1" t="s">
        <v>994</v>
      </c>
      <c r="D12" s="4">
        <v>40.625124630000002</v>
      </c>
      <c r="E12" s="4">
        <v>0.121635095</v>
      </c>
      <c r="F12" s="4">
        <v>0</v>
      </c>
      <c r="G12" s="4">
        <v>0.169491525</v>
      </c>
      <c r="H12" s="4">
        <v>8.6640079760000006</v>
      </c>
      <c r="I12" s="4">
        <v>0.129611167</v>
      </c>
      <c r="J12" s="4">
        <v>50.041874380000003</v>
      </c>
      <c r="K12" s="4">
        <v>0.24825523399999999</v>
      </c>
      <c r="L12" s="31">
        <v>869.31786669999997</v>
      </c>
      <c r="M12" s="31"/>
      <c r="N12" s="31">
        <v>1159.6436430000001</v>
      </c>
      <c r="O12" s="31">
        <v>67346.533819999997</v>
      </c>
      <c r="P12" s="31">
        <v>1003.783125</v>
      </c>
      <c r="Q12" s="31">
        <v>301741.32689999999</v>
      </c>
      <c r="R12" s="31">
        <v>1950.743031</v>
      </c>
      <c r="S12" s="1">
        <v>91.15</v>
      </c>
      <c r="T12" s="31">
        <v>1192.1730600000001</v>
      </c>
      <c r="U12" s="31">
        <v>974.13746839999999</v>
      </c>
      <c r="V12" s="31">
        <v>1998.004954</v>
      </c>
      <c r="W12" s="31">
        <v>161.76096390000001</v>
      </c>
      <c r="X12" s="31">
        <v>772.03881509999997</v>
      </c>
      <c r="Y12" s="4">
        <v>1.6889152460000001</v>
      </c>
      <c r="Z12" s="31">
        <v>25.642971240000001</v>
      </c>
      <c r="AA12" s="31">
        <v>51.101234069999997</v>
      </c>
      <c r="AB12" s="1"/>
      <c r="AC12" s="4">
        <v>6.1087293239999996</v>
      </c>
      <c r="AD12" s="4">
        <v>5.4619807580000002</v>
      </c>
      <c r="AE12" s="31">
        <v>157.83929240000001</v>
      </c>
      <c r="AF12" s="31"/>
      <c r="AG12" s="31">
        <v>54.26021282</v>
      </c>
      <c r="AH12" s="1"/>
      <c r="AI12" s="1">
        <v>1.4904748139999999</v>
      </c>
      <c r="AJ12" s="1">
        <v>67.092713700000004</v>
      </c>
      <c r="AK12" s="1">
        <v>115.8566714</v>
      </c>
      <c r="AL12" s="1">
        <v>1.2908130790000001</v>
      </c>
      <c r="AM12" s="1">
        <v>337.74220880000001</v>
      </c>
      <c r="AN12" s="1">
        <v>100</v>
      </c>
      <c r="AO12" s="1"/>
      <c r="AP12" s="1"/>
      <c r="AQ12" s="1"/>
      <c r="AR12" s="1"/>
      <c r="AS12" s="1"/>
      <c r="AT12" s="1">
        <v>20.474528809999999</v>
      </c>
      <c r="AU12" s="1"/>
    </row>
    <row r="13" spans="1:47" x14ac:dyDescent="0.2">
      <c r="A13" s="1" t="s">
        <v>993</v>
      </c>
      <c r="B13" s="1" t="s">
        <v>1238</v>
      </c>
      <c r="C13" s="1" t="s">
        <v>994</v>
      </c>
      <c r="D13" s="4">
        <v>40.761275300000001</v>
      </c>
      <c r="E13" s="4">
        <v>0.13039626500000001</v>
      </c>
      <c r="F13" s="4">
        <v>2.4884783000000001E-2</v>
      </c>
      <c r="G13" s="4">
        <v>0.180165832</v>
      </c>
      <c r="H13" s="4">
        <v>8.5145775060000002</v>
      </c>
      <c r="I13" s="4">
        <v>0.129400874</v>
      </c>
      <c r="J13" s="4">
        <v>50.003483869999997</v>
      </c>
      <c r="K13" s="4">
        <v>0.25581557399999999</v>
      </c>
      <c r="L13" s="31">
        <v>931.93336539999996</v>
      </c>
      <c r="M13" s="31">
        <v>131.6970297</v>
      </c>
      <c r="N13" s="31">
        <v>1232.676156</v>
      </c>
      <c r="O13" s="31">
        <v>66184.990080000003</v>
      </c>
      <c r="P13" s="31">
        <v>1002.154499</v>
      </c>
      <c r="Q13" s="31">
        <v>301509.8407</v>
      </c>
      <c r="R13" s="31">
        <v>2010.1507610000001</v>
      </c>
      <c r="S13" s="1">
        <v>91.28</v>
      </c>
      <c r="T13" s="31">
        <v>1272.4815610000001</v>
      </c>
      <c r="U13" s="31">
        <v>950.46678110000005</v>
      </c>
      <c r="V13" s="31">
        <v>2006.870222</v>
      </c>
      <c r="W13" s="31">
        <v>182.27356380000001</v>
      </c>
      <c r="X13" s="31">
        <v>908.58913359999997</v>
      </c>
      <c r="Y13" s="4">
        <v>1.6529194089999999</v>
      </c>
      <c r="Z13" s="31">
        <v>32.770073410000002</v>
      </c>
      <c r="AA13" s="31">
        <v>64.238493930000004</v>
      </c>
      <c r="AB13" s="1"/>
      <c r="AC13" s="4">
        <v>7.2072844480000002</v>
      </c>
      <c r="AD13" s="4">
        <v>5.3082650109999996</v>
      </c>
      <c r="AE13" s="31">
        <v>155.8435614</v>
      </c>
      <c r="AF13" s="31"/>
      <c r="AG13" s="31">
        <v>49.812866720000002</v>
      </c>
      <c r="AH13" s="1"/>
      <c r="AI13" s="1">
        <v>1.514171865</v>
      </c>
      <c r="AJ13" s="1">
        <v>66.042701149999999</v>
      </c>
      <c r="AK13" s="1">
        <v>117.69867600000001</v>
      </c>
      <c r="AL13" s="1">
        <v>1.408073589</v>
      </c>
      <c r="AM13" s="1">
        <v>342.28783929999997</v>
      </c>
      <c r="AN13" s="1">
        <v>90.347433449999997</v>
      </c>
      <c r="AO13" s="1"/>
      <c r="AP13" s="1"/>
      <c r="AQ13" s="1"/>
      <c r="AR13" s="1"/>
      <c r="AS13" s="1"/>
      <c r="AT13" s="1">
        <v>18.325763219999999</v>
      </c>
      <c r="AU13" s="1"/>
    </row>
    <row r="14" spans="1:47" x14ac:dyDescent="0.2">
      <c r="A14" s="1" t="s">
        <v>993</v>
      </c>
      <c r="B14" s="1" t="s">
        <v>1239</v>
      </c>
      <c r="C14" s="1" t="s">
        <v>994</v>
      </c>
      <c r="D14" s="4">
        <v>40.7705664</v>
      </c>
      <c r="E14" s="4">
        <v>0.13471440500000001</v>
      </c>
      <c r="F14" s="4">
        <v>3.8917495000000003E-2</v>
      </c>
      <c r="G14" s="4">
        <v>0.185606514</v>
      </c>
      <c r="H14" s="4">
        <v>8.6716161740000004</v>
      </c>
      <c r="I14" s="4">
        <v>0.12074402300000001</v>
      </c>
      <c r="J14" s="4">
        <v>49.824372330000003</v>
      </c>
      <c r="K14" s="4">
        <v>0.25346265899999998</v>
      </c>
      <c r="L14" s="31">
        <v>962.79482359999997</v>
      </c>
      <c r="M14" s="31">
        <v>205.96194840000001</v>
      </c>
      <c r="N14" s="31">
        <v>1269.900744</v>
      </c>
      <c r="O14" s="31">
        <v>67405.673389999996</v>
      </c>
      <c r="P14" s="31">
        <v>935.11088319999999</v>
      </c>
      <c r="Q14" s="31">
        <v>300429.83809999999</v>
      </c>
      <c r="R14" s="31">
        <v>1991.661998</v>
      </c>
      <c r="S14" s="1">
        <v>91.11</v>
      </c>
      <c r="T14" s="31">
        <v>1273.375947</v>
      </c>
      <c r="U14" s="31">
        <v>972.53149169999995</v>
      </c>
      <c r="V14" s="31">
        <v>2008.7167810000001</v>
      </c>
      <c r="W14" s="31">
        <v>176.777321</v>
      </c>
      <c r="X14" s="31">
        <v>873.85280790000002</v>
      </c>
      <c r="Y14" s="4">
        <v>1.4094332629999999</v>
      </c>
      <c r="Z14" s="31">
        <v>24.25508615</v>
      </c>
      <c r="AA14" s="31">
        <v>130.40841520000001</v>
      </c>
      <c r="AB14" s="1"/>
      <c r="AC14" s="4">
        <v>8.9885600130000007</v>
      </c>
      <c r="AD14" s="4">
        <v>5.367953602</v>
      </c>
      <c r="AE14" s="31">
        <v>157.58397690000001</v>
      </c>
      <c r="AF14" s="31"/>
      <c r="AG14" s="31">
        <v>50.741066660000001</v>
      </c>
      <c r="AH14" s="1"/>
      <c r="AI14" s="1">
        <v>1.387288096</v>
      </c>
      <c r="AJ14" s="1">
        <v>72.083080839999994</v>
      </c>
      <c r="AK14" s="1">
        <v>107.83582490000001</v>
      </c>
      <c r="AL14" s="1">
        <v>1.428358735</v>
      </c>
      <c r="AM14" s="1">
        <v>346.63614589999997</v>
      </c>
      <c r="AN14" s="1">
        <v>86.044640240000007</v>
      </c>
      <c r="AO14" s="1"/>
      <c r="AP14" s="1"/>
      <c r="AQ14" s="1"/>
      <c r="AR14" s="1"/>
      <c r="AS14" s="1"/>
      <c r="AT14" s="1">
        <v>31.754634840000001</v>
      </c>
      <c r="AU14" s="1"/>
    </row>
    <row r="15" spans="1:47" x14ac:dyDescent="0.2">
      <c r="A15" s="1" t="s">
        <v>993</v>
      </c>
      <c r="B15" s="1" t="s">
        <v>1240</v>
      </c>
      <c r="C15" s="1" t="s">
        <v>994</v>
      </c>
      <c r="D15" s="4">
        <v>40.673489930000002</v>
      </c>
      <c r="E15" s="4">
        <v>0.12656587899999999</v>
      </c>
      <c r="F15" s="4">
        <v>3.5876942000000002E-2</v>
      </c>
      <c r="G15" s="4">
        <v>0.151480422</v>
      </c>
      <c r="H15" s="4">
        <v>9.0120885360000003</v>
      </c>
      <c r="I15" s="4">
        <v>0.13653169600000001</v>
      </c>
      <c r="J15" s="4">
        <v>49.630766469999998</v>
      </c>
      <c r="K15" s="4">
        <v>0.23320012400000001</v>
      </c>
      <c r="L15" s="31">
        <v>904.55785160000005</v>
      </c>
      <c r="M15" s="31">
        <v>189.87051740000001</v>
      </c>
      <c r="N15" s="31">
        <v>1036.4135209999999</v>
      </c>
      <c r="O15" s="31">
        <v>70052.212209999998</v>
      </c>
      <c r="P15" s="31">
        <v>1057.379672</v>
      </c>
      <c r="Q15" s="31">
        <v>299262.43800000002</v>
      </c>
      <c r="R15" s="31">
        <v>1832.4427969999999</v>
      </c>
      <c r="S15" s="1">
        <v>90.76</v>
      </c>
      <c r="T15" s="31">
        <v>1091.8437389999999</v>
      </c>
      <c r="U15" s="31">
        <v>1028.9439749999999</v>
      </c>
      <c r="V15" s="31">
        <v>1933.7923920000001</v>
      </c>
      <c r="W15" s="31">
        <v>175.11316149999999</v>
      </c>
      <c r="X15" s="31">
        <v>826.07268320000003</v>
      </c>
      <c r="Y15" s="4">
        <v>1.734676484</v>
      </c>
      <c r="Z15" s="31">
        <v>25.555924229999999</v>
      </c>
      <c r="AA15" s="31">
        <v>63.815791349999998</v>
      </c>
      <c r="AB15" s="1"/>
      <c r="AC15" s="4">
        <v>8.7498629940000008</v>
      </c>
      <c r="AD15" s="4">
        <v>5.944228335</v>
      </c>
      <c r="AE15" s="31">
        <v>163.04043720000001</v>
      </c>
      <c r="AF15" s="31"/>
      <c r="AG15" s="31">
        <v>55.983940670000003</v>
      </c>
      <c r="AH15" s="1"/>
      <c r="AI15" s="1">
        <v>1.5094165319999999</v>
      </c>
      <c r="AJ15" s="1">
        <v>66.250765040000005</v>
      </c>
      <c r="AK15" s="1">
        <v>117.3290373</v>
      </c>
      <c r="AL15" s="1">
        <v>1.2912623640000001</v>
      </c>
      <c r="AM15" s="1">
        <v>332.73990909999998</v>
      </c>
      <c r="AN15" s="1">
        <v>84.516595539999997</v>
      </c>
      <c r="AO15" s="1"/>
      <c r="AP15" s="1"/>
      <c r="AQ15" s="1"/>
      <c r="AR15" s="1"/>
      <c r="AS15" s="1"/>
      <c r="AT15" s="1">
        <v>18.17793322</v>
      </c>
      <c r="AU15" s="1"/>
    </row>
    <row r="16" spans="1:47" x14ac:dyDescent="0.2">
      <c r="A16" s="1" t="s">
        <v>993</v>
      </c>
      <c r="B16" s="1" t="s">
        <v>1241</v>
      </c>
      <c r="C16" s="1" t="s">
        <v>994</v>
      </c>
      <c r="D16" s="4">
        <v>40.844577360000002</v>
      </c>
      <c r="E16" s="4">
        <v>0.123025835</v>
      </c>
      <c r="F16" s="4">
        <v>2.0004200999999999E-2</v>
      </c>
      <c r="G16" s="4">
        <v>0.17803738799999999</v>
      </c>
      <c r="H16" s="4">
        <v>8.4557757129999995</v>
      </c>
      <c r="I16" s="4">
        <v>0.125026256</v>
      </c>
      <c r="J16" s="4">
        <v>50.010502209999999</v>
      </c>
      <c r="K16" s="4">
        <v>0.243051041</v>
      </c>
      <c r="L16" s="31">
        <v>879.25739729999998</v>
      </c>
      <c r="M16" s="31">
        <v>105.86766179999999</v>
      </c>
      <c r="N16" s="31">
        <v>1218.113558</v>
      </c>
      <c r="O16" s="31">
        <v>65727.915599999993</v>
      </c>
      <c r="P16" s="31">
        <v>968.27494760000002</v>
      </c>
      <c r="Q16" s="31">
        <v>301552.15970000002</v>
      </c>
      <c r="R16" s="31">
        <v>1909.849455</v>
      </c>
      <c r="S16" s="1">
        <v>91.34</v>
      </c>
      <c r="T16" s="31">
        <v>1286.808857</v>
      </c>
      <c r="U16" s="31">
        <v>970.05141309999999</v>
      </c>
      <c r="V16" s="31">
        <v>2006.4806510000001</v>
      </c>
      <c r="W16" s="31">
        <v>169.23196899999999</v>
      </c>
      <c r="X16" s="31">
        <v>735.51566260000004</v>
      </c>
      <c r="Y16" s="4">
        <v>1.658905546</v>
      </c>
      <c r="Z16" s="31">
        <v>29.125091260000001</v>
      </c>
      <c r="AA16" s="31">
        <v>38.006332720000003</v>
      </c>
      <c r="AB16" s="1"/>
      <c r="AC16" s="4">
        <v>7.838691066</v>
      </c>
      <c r="AD16" s="4">
        <v>5.2998225110000003</v>
      </c>
      <c r="AE16" s="31">
        <v>157.5503952</v>
      </c>
      <c r="AF16" s="31"/>
      <c r="AG16" s="31">
        <v>52.770406020000003</v>
      </c>
      <c r="AH16" s="1"/>
      <c r="AI16" s="1">
        <v>1.4731563270000001</v>
      </c>
      <c r="AJ16" s="1">
        <v>67.881458429999995</v>
      </c>
      <c r="AK16" s="1">
        <v>114.5104814</v>
      </c>
      <c r="AL16" s="1">
        <v>1.337722928</v>
      </c>
      <c r="AM16" s="1">
        <v>322.91734589999999</v>
      </c>
      <c r="AN16" s="1">
        <v>92.00383961</v>
      </c>
      <c r="AO16" s="1"/>
      <c r="AP16" s="1"/>
      <c r="AQ16" s="1"/>
      <c r="AR16" s="1"/>
      <c r="AS16" s="1"/>
      <c r="AT16" s="1">
        <v>21.273646800000002</v>
      </c>
      <c r="AU16" s="1"/>
    </row>
    <row r="17" spans="1:47" x14ac:dyDescent="0.2">
      <c r="A17" s="1" t="s">
        <v>993</v>
      </c>
      <c r="B17" s="1" t="s">
        <v>1242</v>
      </c>
      <c r="C17" s="1" t="s">
        <v>994</v>
      </c>
      <c r="D17" s="4">
        <v>40.860763040000002</v>
      </c>
      <c r="E17" s="4">
        <v>0.125906829</v>
      </c>
      <c r="F17" s="4">
        <v>2.4981514E-2</v>
      </c>
      <c r="G17" s="4">
        <v>0.17387133499999999</v>
      </c>
      <c r="H17" s="4">
        <v>8.4277634549999991</v>
      </c>
      <c r="I17" s="4">
        <v>0.129903871</v>
      </c>
      <c r="J17" s="4">
        <v>50.01698743</v>
      </c>
      <c r="K17" s="4">
        <v>0.23982253100000001</v>
      </c>
      <c r="L17" s="31">
        <v>899.84766479999996</v>
      </c>
      <c r="M17" s="31">
        <v>132.20895239999999</v>
      </c>
      <c r="N17" s="31">
        <v>1189.6098529999999</v>
      </c>
      <c r="O17" s="31">
        <v>65510.172440000002</v>
      </c>
      <c r="P17" s="31">
        <v>1006.049997</v>
      </c>
      <c r="Q17" s="31">
        <v>301591.26419999998</v>
      </c>
      <c r="R17" s="31">
        <v>1884.4804340000001</v>
      </c>
      <c r="S17" s="1">
        <v>91.37</v>
      </c>
      <c r="T17" s="31">
        <v>1259.7366010000001</v>
      </c>
      <c r="U17" s="31">
        <v>966.82400959999995</v>
      </c>
      <c r="V17" s="31">
        <v>1988.7128740000001</v>
      </c>
      <c r="W17" s="31">
        <v>169.5819841</v>
      </c>
      <c r="X17" s="31">
        <v>892.27566609999997</v>
      </c>
      <c r="Y17" s="4">
        <v>1.648394653</v>
      </c>
      <c r="Z17" s="31">
        <v>19.88310766</v>
      </c>
      <c r="AA17" s="31">
        <v>80.829919059999995</v>
      </c>
      <c r="AB17" s="1"/>
      <c r="AC17" s="4">
        <v>7.0924533280000004</v>
      </c>
      <c r="AD17" s="4">
        <v>5.5900208710000001</v>
      </c>
      <c r="AE17" s="31">
        <v>157.5366884</v>
      </c>
      <c r="AF17" s="31"/>
      <c r="AG17" s="31">
        <v>52.292099579999999</v>
      </c>
      <c r="AH17" s="1"/>
      <c r="AI17" s="1">
        <v>1.535715691</v>
      </c>
      <c r="AJ17" s="1">
        <v>65.116219490000006</v>
      </c>
      <c r="AK17" s="1">
        <v>119.37330729999999</v>
      </c>
      <c r="AL17" s="1">
        <v>1.3735999029999999</v>
      </c>
      <c r="AM17" s="1">
        <v>317.53122589999998</v>
      </c>
      <c r="AN17" s="1">
        <v>89.997951920000006</v>
      </c>
      <c r="AO17" s="1"/>
      <c r="AP17" s="1"/>
      <c r="AQ17" s="1"/>
      <c r="AR17" s="1"/>
      <c r="AS17" s="1"/>
      <c r="AT17" s="1">
        <v>14.43522334</v>
      </c>
      <c r="AU17" s="1"/>
    </row>
    <row r="18" spans="1:47" x14ac:dyDescent="0.2">
      <c r="A18" s="1" t="s">
        <v>993</v>
      </c>
      <c r="B18" s="1" t="s">
        <v>1243</v>
      </c>
      <c r="C18" s="1" t="s">
        <v>994</v>
      </c>
      <c r="D18" s="4">
        <v>40.862157979999999</v>
      </c>
      <c r="E18" s="4">
        <v>0.12807275300000001</v>
      </c>
      <c r="F18" s="4">
        <v>3.0777173000000001E-2</v>
      </c>
      <c r="G18" s="4">
        <v>0.161828363</v>
      </c>
      <c r="H18" s="4">
        <v>8.4925141970000002</v>
      </c>
      <c r="I18" s="4">
        <v>0.127079941</v>
      </c>
      <c r="J18" s="4">
        <v>49.957309080000002</v>
      </c>
      <c r="K18" s="4">
        <v>0.24026051400000001</v>
      </c>
      <c r="L18" s="31">
        <v>915.32738070000005</v>
      </c>
      <c r="M18" s="31">
        <v>162.88115629999999</v>
      </c>
      <c r="N18" s="31">
        <v>1107.2130689999999</v>
      </c>
      <c r="O18" s="31">
        <v>66013.488920000003</v>
      </c>
      <c r="P18" s="31">
        <v>984.17986619999999</v>
      </c>
      <c r="Q18" s="31">
        <v>301231.41700000002</v>
      </c>
      <c r="R18" s="31">
        <v>1887.9220190000001</v>
      </c>
      <c r="S18" s="1">
        <v>91.3</v>
      </c>
      <c r="T18" s="31">
        <v>1197.2253410000001</v>
      </c>
      <c r="U18" s="31">
        <v>976.1514363</v>
      </c>
      <c r="V18" s="31">
        <v>1985.83061</v>
      </c>
      <c r="W18" s="31">
        <v>168.469593</v>
      </c>
      <c r="X18" s="31">
        <v>821.70979090000003</v>
      </c>
      <c r="Y18" s="4">
        <v>1.741948179</v>
      </c>
      <c r="Z18" s="31">
        <v>17.549972740000001</v>
      </c>
      <c r="AA18" s="31">
        <v>73.815920700000007</v>
      </c>
      <c r="AB18" s="1"/>
      <c r="AC18" s="4">
        <v>6.687009604</v>
      </c>
      <c r="AD18" s="4">
        <v>5.4883620679999998</v>
      </c>
      <c r="AE18" s="31">
        <v>157.0446244</v>
      </c>
      <c r="AF18" s="31"/>
      <c r="AG18" s="31">
        <v>51.573225919999999</v>
      </c>
      <c r="AH18" s="1"/>
      <c r="AI18" s="1">
        <v>1.490876914</v>
      </c>
      <c r="AJ18" s="1">
        <v>67.074618360000002</v>
      </c>
      <c r="AK18" s="1">
        <v>115.8879271</v>
      </c>
      <c r="AL18" s="1">
        <v>1.3865762829999999</v>
      </c>
      <c r="AM18" s="1">
        <v>320.9381138</v>
      </c>
      <c r="AN18" s="1">
        <v>87.175663580000005</v>
      </c>
      <c r="AO18" s="1"/>
      <c r="AP18" s="1"/>
      <c r="AQ18" s="1"/>
      <c r="AR18" s="1"/>
      <c r="AS18" s="1"/>
      <c r="AT18" s="1">
        <v>19.306181630000001</v>
      </c>
      <c r="AU18" s="1"/>
    </row>
    <row r="19" spans="1:47" x14ac:dyDescent="0.2">
      <c r="A19" s="1" t="s">
        <v>993</v>
      </c>
      <c r="B19" s="1" t="s">
        <v>1244</v>
      </c>
      <c r="C19" s="1" t="s">
        <v>994</v>
      </c>
      <c r="D19" s="4">
        <v>40.833175840000003</v>
      </c>
      <c r="E19" s="4">
        <v>0.12135560200000001</v>
      </c>
      <c r="F19" s="4">
        <v>3.4815131999999999E-2</v>
      </c>
      <c r="G19" s="4">
        <v>0.16313375999999999</v>
      </c>
      <c r="H19" s="4">
        <v>8.6600153189999993</v>
      </c>
      <c r="I19" s="4">
        <v>0.13229750000000001</v>
      </c>
      <c r="J19" s="4">
        <v>49.813490369999997</v>
      </c>
      <c r="K19" s="4">
        <v>0.24171648500000001</v>
      </c>
      <c r="L19" s="31">
        <v>867.32034920000001</v>
      </c>
      <c r="M19" s="31">
        <v>184.2511283</v>
      </c>
      <c r="N19" s="31">
        <v>1116.144462</v>
      </c>
      <c r="O19" s="31">
        <v>67315.498340000006</v>
      </c>
      <c r="P19" s="31">
        <v>1024.5876330000001</v>
      </c>
      <c r="Q19" s="31">
        <v>300364.22230000002</v>
      </c>
      <c r="R19" s="31">
        <v>1899.36277</v>
      </c>
      <c r="S19" s="1">
        <v>91.12</v>
      </c>
      <c r="T19" s="31">
        <v>1182.344869</v>
      </c>
      <c r="U19" s="31">
        <v>987.01269839999998</v>
      </c>
      <c r="V19" s="31">
        <v>1961.180132</v>
      </c>
      <c r="W19" s="31">
        <v>171.41909630000001</v>
      </c>
      <c r="X19" s="31">
        <v>736.72639360000005</v>
      </c>
      <c r="Y19" s="4">
        <v>1.8299343210000001</v>
      </c>
      <c r="Z19" s="31">
        <v>22.057807019999998</v>
      </c>
      <c r="AA19" s="31">
        <v>60.375557970000003</v>
      </c>
      <c r="AB19" s="1"/>
      <c r="AC19" s="4">
        <v>7.1563200670000002</v>
      </c>
      <c r="AD19" s="4">
        <v>5.636320692</v>
      </c>
      <c r="AE19" s="31">
        <v>161.2119242</v>
      </c>
      <c r="AF19" s="31"/>
      <c r="AG19" s="31">
        <v>54.139175530000003</v>
      </c>
      <c r="AH19" s="1"/>
      <c r="AI19" s="1">
        <v>1.52206796</v>
      </c>
      <c r="AJ19" s="1">
        <v>65.700088699999995</v>
      </c>
      <c r="AK19" s="1">
        <v>118.3124504</v>
      </c>
      <c r="AL19" s="1">
        <v>1.2884408060000001</v>
      </c>
      <c r="AM19" s="1">
        <v>330.20193060000003</v>
      </c>
      <c r="AN19" s="1">
        <v>85.831147869999995</v>
      </c>
      <c r="AO19" s="1"/>
      <c r="AP19" s="1"/>
      <c r="AQ19" s="1"/>
      <c r="AR19" s="1"/>
      <c r="AS19" s="1"/>
      <c r="AT19" s="1">
        <v>16.697855499999999</v>
      </c>
      <c r="AU19" s="1"/>
    </row>
    <row r="20" spans="1:47" x14ac:dyDescent="0.2">
      <c r="A20" s="1" t="s">
        <v>993</v>
      </c>
      <c r="B20" s="1" t="s">
        <v>1245</v>
      </c>
      <c r="C20" s="1" t="s">
        <v>994</v>
      </c>
      <c r="D20" s="4">
        <v>40.381433690000001</v>
      </c>
      <c r="E20" s="4">
        <v>0.130353257</v>
      </c>
      <c r="F20" s="4">
        <v>4.2114129E-2</v>
      </c>
      <c r="G20" s="4">
        <v>0.18249456</v>
      </c>
      <c r="H20" s="4">
        <v>8.4198177059999999</v>
      </c>
      <c r="I20" s="4">
        <v>0.12533967100000001</v>
      </c>
      <c r="J20" s="4">
        <v>50.479800259999998</v>
      </c>
      <c r="K20" s="4">
        <v>0.238646733</v>
      </c>
      <c r="L20" s="31">
        <v>931.62599030000001</v>
      </c>
      <c r="M20" s="31">
        <v>222.8794053</v>
      </c>
      <c r="N20" s="31">
        <v>1248.609074</v>
      </c>
      <c r="O20" s="31">
        <v>65448.409030000003</v>
      </c>
      <c r="P20" s="31">
        <v>970.70221279999998</v>
      </c>
      <c r="Q20" s="31">
        <v>304381.92219999997</v>
      </c>
      <c r="R20" s="31">
        <v>1875.241229</v>
      </c>
      <c r="S20" s="1">
        <v>91.44</v>
      </c>
      <c r="T20" s="31">
        <v>1314.2897539999999</v>
      </c>
      <c r="U20" s="31">
        <v>981.05731579999997</v>
      </c>
      <c r="V20" s="31">
        <v>2002.5409079999999</v>
      </c>
      <c r="W20" s="31">
        <v>244.03940180000001</v>
      </c>
      <c r="X20" s="31">
        <v>807.07296350000001</v>
      </c>
      <c r="Y20" s="4">
        <v>1.7036190980000001</v>
      </c>
      <c r="Z20" s="31">
        <v>27.079736789999998</v>
      </c>
      <c r="AA20" s="31">
        <v>17.659272789999999</v>
      </c>
      <c r="AB20" s="1"/>
      <c r="AC20" s="4">
        <v>10.56844555</v>
      </c>
      <c r="AD20" s="4">
        <v>6.1076038749999997</v>
      </c>
      <c r="AE20" s="31">
        <v>158.91407950000001</v>
      </c>
      <c r="AF20" s="31"/>
      <c r="AG20" s="31">
        <v>54.375847749999998</v>
      </c>
      <c r="AH20" s="1"/>
      <c r="AI20" s="1">
        <v>1.4831563169999999</v>
      </c>
      <c r="AJ20" s="1">
        <v>67.423776480000001</v>
      </c>
      <c r="AK20" s="1">
        <v>115.2877944</v>
      </c>
      <c r="AL20" s="1">
        <v>1.423450935</v>
      </c>
      <c r="AM20" s="1">
        <v>312.7823252</v>
      </c>
      <c r="AN20" s="1">
        <v>84.853472629999999</v>
      </c>
      <c r="AO20" s="1"/>
      <c r="AP20" s="1"/>
      <c r="AQ20" s="1"/>
      <c r="AR20" s="1"/>
      <c r="AS20" s="1"/>
      <c r="AT20" s="1">
        <v>19.55871273</v>
      </c>
      <c r="AU20" s="1"/>
    </row>
    <row r="21" spans="1:47" x14ac:dyDescent="0.2">
      <c r="A21" s="1" t="s">
        <v>993</v>
      </c>
      <c r="B21" s="1" t="s">
        <v>1246</v>
      </c>
      <c r="C21" s="1" t="s">
        <v>994</v>
      </c>
      <c r="D21" s="4">
        <v>40.620256349999998</v>
      </c>
      <c r="E21" s="4">
        <v>0.13169138</v>
      </c>
      <c r="F21" s="4">
        <v>3.1163608999999998E-2</v>
      </c>
      <c r="G21" s="4">
        <v>0.17491832099999999</v>
      </c>
      <c r="H21" s="4">
        <v>8.4031163610000004</v>
      </c>
      <c r="I21" s="4">
        <v>0.12565971300000001</v>
      </c>
      <c r="J21" s="4">
        <v>50.27192762</v>
      </c>
      <c r="K21" s="4">
        <v>0.24126665</v>
      </c>
      <c r="L21" s="31">
        <v>941.18946149999999</v>
      </c>
      <c r="M21" s="31">
        <v>164.92627880000001</v>
      </c>
      <c r="N21" s="31">
        <v>1196.7732229999999</v>
      </c>
      <c r="O21" s="31">
        <v>65318.587160000003</v>
      </c>
      <c r="P21" s="31">
        <v>973.18080910000003</v>
      </c>
      <c r="Q21" s="31">
        <v>303128.49660000001</v>
      </c>
      <c r="R21" s="31">
        <v>1895.828047</v>
      </c>
      <c r="S21" s="1">
        <v>91.43</v>
      </c>
      <c r="T21" s="31">
        <v>1314.2897539999999</v>
      </c>
      <c r="U21" s="31">
        <v>981.05731579999997</v>
      </c>
      <c r="V21" s="31">
        <v>2002.5409079999999</v>
      </c>
      <c r="W21" s="31">
        <v>244.03940180000001</v>
      </c>
      <c r="X21" s="31">
        <v>807.07296350000001</v>
      </c>
      <c r="Y21" s="4">
        <v>1.7036190980000001</v>
      </c>
      <c r="Z21" s="31">
        <v>27.079736789999998</v>
      </c>
      <c r="AA21" s="31">
        <v>17.659272789999999</v>
      </c>
      <c r="AB21" s="1"/>
      <c r="AC21" s="4">
        <v>10.56844555</v>
      </c>
      <c r="AD21" s="4">
        <v>6.1076038749999997</v>
      </c>
      <c r="AE21" s="31">
        <v>158.91407950000001</v>
      </c>
      <c r="AF21" s="31"/>
      <c r="AG21" s="31">
        <v>54.375847749999998</v>
      </c>
      <c r="AH21" s="1"/>
      <c r="AI21" s="1">
        <v>1.4898987429999999</v>
      </c>
      <c r="AJ21" s="1">
        <v>67.118655189999998</v>
      </c>
      <c r="AK21" s="1">
        <v>115.81189259999999</v>
      </c>
      <c r="AL21" s="1">
        <v>1.4409213400000001</v>
      </c>
      <c r="AM21" s="1">
        <v>316.89382990000001</v>
      </c>
      <c r="AN21" s="1">
        <v>87.888203050000001</v>
      </c>
      <c r="AO21" s="1"/>
      <c r="AP21" s="1"/>
      <c r="AQ21" s="1"/>
      <c r="AR21" s="1"/>
      <c r="AS21" s="1"/>
      <c r="AT21" s="1">
        <v>19.136290420000002</v>
      </c>
      <c r="AU21" s="1"/>
    </row>
    <row r="22" spans="1:47" x14ac:dyDescent="0.2">
      <c r="A22" s="1" t="s">
        <v>993</v>
      </c>
      <c r="B22" s="1" t="s">
        <v>1247</v>
      </c>
      <c r="C22" s="1" t="s">
        <v>994</v>
      </c>
      <c r="D22" s="4">
        <v>40.588087960000003</v>
      </c>
      <c r="E22" s="4">
        <v>0.128237239</v>
      </c>
      <c r="F22" s="4">
        <v>2.9053749E-2</v>
      </c>
      <c r="G22" s="4">
        <v>0.16630766899999999</v>
      </c>
      <c r="H22" s="4">
        <v>8.5868857389999995</v>
      </c>
      <c r="I22" s="4">
        <v>0.13124279899999999</v>
      </c>
      <c r="J22" s="4">
        <v>50.124730749999998</v>
      </c>
      <c r="K22" s="4">
        <v>0.24545409000000001</v>
      </c>
      <c r="L22" s="31">
        <v>916.50294840000004</v>
      </c>
      <c r="M22" s="31">
        <v>153.76032950000001</v>
      </c>
      <c r="N22" s="31">
        <v>1137.860025</v>
      </c>
      <c r="O22" s="31">
        <v>66747.051980000004</v>
      </c>
      <c r="P22" s="31">
        <v>1016.4194230000001</v>
      </c>
      <c r="Q22" s="31">
        <v>302240.93229999999</v>
      </c>
      <c r="R22" s="31">
        <v>1928.732166</v>
      </c>
      <c r="S22" s="1">
        <v>91.23</v>
      </c>
      <c r="T22" s="31">
        <v>1143.614077</v>
      </c>
      <c r="U22" s="31">
        <v>1007.843741</v>
      </c>
      <c r="V22" s="31">
        <v>1982.9006549999999</v>
      </c>
      <c r="W22" s="31">
        <v>163.4327323</v>
      </c>
      <c r="X22" s="31">
        <v>906.39614099999994</v>
      </c>
      <c r="Y22" s="4">
        <v>1.60951409</v>
      </c>
      <c r="Z22" s="31">
        <v>20.892959820000002</v>
      </c>
      <c r="AA22" s="31">
        <v>13.31344378</v>
      </c>
      <c r="AB22" s="1"/>
      <c r="AC22" s="4">
        <v>6.6475417869999998</v>
      </c>
      <c r="AD22" s="4">
        <v>5.1098430400000003</v>
      </c>
      <c r="AE22" s="31">
        <v>160.91907</v>
      </c>
      <c r="AF22" s="31"/>
      <c r="AG22" s="31">
        <v>53.571548989999997</v>
      </c>
      <c r="AH22" s="1"/>
      <c r="AI22" s="1">
        <v>1.5227929819999999</v>
      </c>
      <c r="AJ22" s="1">
        <v>65.668808049999996</v>
      </c>
      <c r="AK22" s="1">
        <v>118.3688073</v>
      </c>
      <c r="AL22" s="1">
        <v>1.373098768</v>
      </c>
      <c r="AM22" s="1">
        <v>330.41180429999997</v>
      </c>
      <c r="AN22" s="1">
        <v>88.095547659999994</v>
      </c>
      <c r="AO22" s="1"/>
      <c r="AP22" s="1"/>
      <c r="AQ22" s="1"/>
      <c r="AR22" s="1"/>
      <c r="AS22" s="1"/>
      <c r="AT22" s="1">
        <v>16.636860209999998</v>
      </c>
      <c r="AU22" s="1"/>
    </row>
    <row r="23" spans="1:47" x14ac:dyDescent="0.2">
      <c r="A23" s="1" t="s">
        <v>993</v>
      </c>
      <c r="B23" s="1" t="s">
        <v>1248</v>
      </c>
      <c r="C23" s="1" t="s">
        <v>994</v>
      </c>
      <c r="D23" s="4">
        <v>40.84504201</v>
      </c>
      <c r="E23" s="4">
        <v>0.13616695100000001</v>
      </c>
      <c r="F23" s="4">
        <v>2.8242033999999999E-2</v>
      </c>
      <c r="G23" s="4">
        <v>0.15533118800000001</v>
      </c>
      <c r="H23" s="4">
        <v>8.7056070519999995</v>
      </c>
      <c r="I23" s="4">
        <v>0.13818423899999999</v>
      </c>
      <c r="J23" s="4">
        <v>49.769524830000002</v>
      </c>
      <c r="K23" s="4">
        <v>0.22190169800000001</v>
      </c>
      <c r="L23" s="31">
        <v>973.17606750000004</v>
      </c>
      <c r="M23" s="31">
        <v>149.4645123</v>
      </c>
      <c r="N23" s="31">
        <v>1062.760068</v>
      </c>
      <c r="O23" s="31">
        <v>67669.889200000005</v>
      </c>
      <c r="P23" s="31">
        <v>1070.177909</v>
      </c>
      <c r="Q23" s="31">
        <v>300099.11989999999</v>
      </c>
      <c r="R23" s="31">
        <v>1743.6618860000001</v>
      </c>
      <c r="S23" s="1">
        <v>91.07</v>
      </c>
      <c r="T23" s="31">
        <v>1143.614077</v>
      </c>
      <c r="U23" s="31">
        <v>1007.843741</v>
      </c>
      <c r="V23" s="31">
        <v>1982.9006549999999</v>
      </c>
      <c r="W23" s="31">
        <v>163.4327323</v>
      </c>
      <c r="X23" s="31">
        <v>906.39614099999994</v>
      </c>
      <c r="Y23" s="4">
        <v>1.60951409</v>
      </c>
      <c r="Z23" s="31">
        <v>20.892959820000002</v>
      </c>
      <c r="AA23" s="31">
        <v>13.31344378</v>
      </c>
      <c r="AB23" s="1"/>
      <c r="AC23" s="4">
        <v>6.6475417869999998</v>
      </c>
      <c r="AD23" s="4">
        <v>5.1098430400000003</v>
      </c>
      <c r="AE23" s="31">
        <v>160.91907</v>
      </c>
      <c r="AF23" s="31"/>
      <c r="AG23" s="31">
        <v>53.571548989999997</v>
      </c>
      <c r="AH23" s="1"/>
      <c r="AI23" s="1">
        <v>1.581468393</v>
      </c>
      <c r="AJ23" s="1">
        <v>63.232373449999997</v>
      </c>
      <c r="AK23" s="1">
        <v>122.9297282</v>
      </c>
      <c r="AL23" s="1">
        <v>1.438122744</v>
      </c>
      <c r="AM23" s="1">
        <v>304.9985964</v>
      </c>
      <c r="AN23" s="1">
        <v>87.670229199999994</v>
      </c>
      <c r="AO23" s="1"/>
      <c r="AP23" s="1"/>
      <c r="AQ23" s="1"/>
      <c r="AR23" s="1"/>
      <c r="AS23" s="1"/>
      <c r="AT23" s="1">
        <v>8.8577578829999997</v>
      </c>
      <c r="AU23" s="1"/>
    </row>
    <row r="24" spans="1:47" x14ac:dyDescent="0.2">
      <c r="A24" s="1" t="s">
        <v>993</v>
      </c>
      <c r="B24" s="1" t="s">
        <v>1249</v>
      </c>
      <c r="C24" s="1" t="s">
        <v>994</v>
      </c>
      <c r="D24" s="4">
        <v>40.823731109999997</v>
      </c>
      <c r="E24" s="4">
        <v>0.13257047199999999</v>
      </c>
      <c r="F24" s="4">
        <v>7.9741640000000006E-3</v>
      </c>
      <c r="G24" s="4">
        <v>0.17443483100000001</v>
      </c>
      <c r="H24" s="4">
        <v>8.4247039590000004</v>
      </c>
      <c r="I24" s="4">
        <v>0.124596308</v>
      </c>
      <c r="J24" s="4">
        <v>50.074757779999999</v>
      </c>
      <c r="K24" s="4">
        <v>0.23723137</v>
      </c>
      <c r="L24" s="31">
        <v>947.4722726</v>
      </c>
      <c r="M24" s="31">
        <v>42.20143917</v>
      </c>
      <c r="N24" s="31">
        <v>1193.465234</v>
      </c>
      <c r="O24" s="31">
        <v>65486.390549999996</v>
      </c>
      <c r="P24" s="31">
        <v>964.94518740000001</v>
      </c>
      <c r="Q24" s="31">
        <v>301939.60649999999</v>
      </c>
      <c r="R24" s="31">
        <v>1864.119578</v>
      </c>
      <c r="S24" s="1">
        <v>91.38</v>
      </c>
      <c r="T24" s="31"/>
      <c r="U24" s="31"/>
      <c r="V24" s="31"/>
      <c r="W24" s="31"/>
      <c r="X24" s="31"/>
      <c r="Y24" s="4"/>
      <c r="Z24" s="31"/>
      <c r="AA24" s="31"/>
      <c r="AB24" s="1"/>
      <c r="AC24" s="4"/>
      <c r="AD24" s="4"/>
      <c r="AE24" s="31"/>
      <c r="AF24" s="31"/>
      <c r="AG24" s="31"/>
      <c r="AH24" s="1"/>
      <c r="AI24" s="1">
        <v>1.473504921</v>
      </c>
      <c r="AJ24" s="1">
        <v>67.865399409999995</v>
      </c>
      <c r="AK24" s="1">
        <v>114.5375781</v>
      </c>
      <c r="AL24" s="1">
        <v>1.4468231709999999</v>
      </c>
      <c r="AM24" s="1">
        <v>313.62419469999998</v>
      </c>
      <c r="AN24" s="1">
        <v>96.58472304</v>
      </c>
      <c r="AO24" s="1"/>
      <c r="AP24" s="1"/>
      <c r="AQ24" s="1"/>
      <c r="AR24" s="1"/>
      <c r="AS24" s="1"/>
      <c r="AT24" s="1">
        <v>20.61444827</v>
      </c>
      <c r="AU24" s="1"/>
    </row>
    <row r="25" spans="1:47" x14ac:dyDescent="0.2">
      <c r="A25" s="1" t="s">
        <v>993</v>
      </c>
      <c r="B25" s="1" t="s">
        <v>1250</v>
      </c>
      <c r="C25" s="1" t="s">
        <v>994</v>
      </c>
      <c r="D25" s="4">
        <v>40.50884319</v>
      </c>
      <c r="E25" s="4">
        <v>0.13604901699999999</v>
      </c>
      <c r="F25" s="4">
        <v>2.4826463E-2</v>
      </c>
      <c r="G25" s="4">
        <v>0.1747783</v>
      </c>
      <c r="H25" s="4">
        <v>8.4539071890000006</v>
      </c>
      <c r="I25" s="4">
        <v>0.117180905</v>
      </c>
      <c r="J25" s="4">
        <v>50.340122540000003</v>
      </c>
      <c r="K25" s="4">
        <v>0.24429239599999999</v>
      </c>
      <c r="L25" s="31">
        <v>972.3332054</v>
      </c>
      <c r="M25" s="31">
        <v>131.3883822</v>
      </c>
      <c r="N25" s="31">
        <v>1195.81521</v>
      </c>
      <c r="O25" s="31">
        <v>65713.391300000003</v>
      </c>
      <c r="P25" s="31">
        <v>907.51606240000001</v>
      </c>
      <c r="Q25" s="31">
        <v>303539.69669999997</v>
      </c>
      <c r="R25" s="31">
        <v>1919.603793</v>
      </c>
      <c r="S25" s="1">
        <v>91.39</v>
      </c>
      <c r="T25" s="31"/>
      <c r="U25" s="31"/>
      <c r="V25" s="31"/>
      <c r="W25" s="31"/>
      <c r="X25" s="31"/>
      <c r="Y25" s="4"/>
      <c r="Z25" s="31"/>
      <c r="AA25" s="31"/>
      <c r="AB25" s="1"/>
      <c r="AC25" s="4"/>
      <c r="AD25" s="4"/>
      <c r="AE25" s="31"/>
      <c r="AF25" s="31"/>
      <c r="AG25" s="31"/>
      <c r="AH25" s="1"/>
      <c r="AI25" s="1">
        <v>1.3810214999999999</v>
      </c>
      <c r="AJ25" s="1">
        <v>72.410168839999997</v>
      </c>
      <c r="AK25" s="1">
        <v>107.3487137</v>
      </c>
      <c r="AL25" s="1">
        <v>1.4796576260000001</v>
      </c>
      <c r="AM25" s="1">
        <v>322.37013910000002</v>
      </c>
      <c r="AN25" s="1">
        <v>90.100359670000003</v>
      </c>
      <c r="AO25" s="1"/>
      <c r="AP25" s="1"/>
      <c r="AQ25" s="1"/>
      <c r="AR25" s="1"/>
      <c r="AS25" s="1"/>
      <c r="AT25" s="1">
        <v>30.77643119</v>
      </c>
      <c r="AU25" s="1"/>
    </row>
    <row r="26" spans="1:47" x14ac:dyDescent="0.2">
      <c r="A26" s="1" t="s">
        <v>993</v>
      </c>
      <c r="B26" s="1" t="s">
        <v>1251</v>
      </c>
      <c r="C26" s="1" t="s">
        <v>994</v>
      </c>
      <c r="D26" s="4">
        <v>43.09642418</v>
      </c>
      <c r="E26" s="4">
        <v>0.13613536900000001</v>
      </c>
      <c r="F26" s="4">
        <v>5.6470968000000003E-2</v>
      </c>
      <c r="G26" s="4">
        <v>0.18655587600000001</v>
      </c>
      <c r="H26" s="4">
        <v>7.6165217920000003</v>
      </c>
      <c r="I26" s="4">
        <v>0.13714377899999999</v>
      </c>
      <c r="J26" s="4">
        <v>48.55393986</v>
      </c>
      <c r="K26" s="4">
        <v>0.21680817999999999</v>
      </c>
      <c r="L26" s="31">
        <v>972.95035459999997</v>
      </c>
      <c r="M26" s="31">
        <v>298.85969269999998</v>
      </c>
      <c r="N26" s="31">
        <v>1276.39618</v>
      </c>
      <c r="O26" s="31">
        <v>59204.27865</v>
      </c>
      <c r="P26" s="31">
        <v>1062.1199919999999</v>
      </c>
      <c r="Q26" s="31">
        <v>292769.41399999999</v>
      </c>
      <c r="R26" s="31">
        <v>1703.6379830000001</v>
      </c>
      <c r="S26" s="1">
        <v>91.91</v>
      </c>
      <c r="T26" s="31"/>
      <c r="U26" s="31"/>
      <c r="V26" s="31"/>
      <c r="W26" s="31"/>
      <c r="X26" s="31"/>
      <c r="Y26" s="4"/>
      <c r="Z26" s="31"/>
      <c r="AA26" s="31"/>
      <c r="AB26" s="1"/>
      <c r="AC26" s="4"/>
      <c r="AD26" s="4"/>
      <c r="AE26" s="31"/>
      <c r="AF26" s="31"/>
      <c r="AG26" s="31"/>
      <c r="AH26" s="1"/>
      <c r="AI26" s="1">
        <v>1.793991949</v>
      </c>
      <c r="AJ26" s="1">
        <v>55.741610250000001</v>
      </c>
      <c r="AK26" s="1">
        <v>139.4494785</v>
      </c>
      <c r="AL26" s="1">
        <v>1.643378446</v>
      </c>
      <c r="AM26" s="1">
        <v>267.2449623</v>
      </c>
      <c r="AN26" s="1">
        <v>81.027863609999997</v>
      </c>
      <c r="AO26" s="1"/>
      <c r="AP26" s="1"/>
      <c r="AQ26" s="1"/>
      <c r="AR26" s="1"/>
      <c r="AS26" s="1"/>
      <c r="AT26" s="1">
        <v>-15.677930659999999</v>
      </c>
      <c r="AU26" s="1"/>
    </row>
    <row r="27" spans="1:47" x14ac:dyDescent="0.2">
      <c r="A27" s="1" t="s">
        <v>993</v>
      </c>
      <c r="B27" s="1" t="s">
        <v>1252</v>
      </c>
      <c r="C27" s="1" t="s">
        <v>994</v>
      </c>
      <c r="D27" s="4">
        <v>40.759458270000003</v>
      </c>
      <c r="E27" s="4">
        <v>0.134832807</v>
      </c>
      <c r="F27" s="4">
        <v>3.9950460000000004E-3</v>
      </c>
      <c r="G27" s="4">
        <v>0.17578203000000001</v>
      </c>
      <c r="H27" s="4">
        <v>8.7491510530000003</v>
      </c>
      <c r="I27" s="4">
        <v>0.130837761</v>
      </c>
      <c r="J27" s="4">
        <v>49.79625265</v>
      </c>
      <c r="K27" s="4">
        <v>0.24969038399999999</v>
      </c>
      <c r="L27" s="31">
        <v>963.64103379999995</v>
      </c>
      <c r="M27" s="31">
        <v>21.142868759999999</v>
      </c>
      <c r="N27" s="31">
        <v>1202.682632</v>
      </c>
      <c r="O27" s="31">
        <v>68008.362739999997</v>
      </c>
      <c r="P27" s="31">
        <v>1013.2825769999999</v>
      </c>
      <c r="Q27" s="31">
        <v>300260.28269999998</v>
      </c>
      <c r="R27" s="31">
        <v>1962.020168</v>
      </c>
      <c r="S27" s="1">
        <v>91.03</v>
      </c>
      <c r="T27" s="31"/>
      <c r="U27" s="31"/>
      <c r="V27" s="31"/>
      <c r="W27" s="31"/>
      <c r="X27" s="31"/>
      <c r="Y27" s="4"/>
      <c r="Z27" s="31"/>
      <c r="AA27" s="31"/>
      <c r="AB27" s="1"/>
      <c r="AC27" s="4"/>
      <c r="AD27" s="4"/>
      <c r="AE27" s="31"/>
      <c r="AF27" s="31"/>
      <c r="AG27" s="31"/>
      <c r="AH27" s="1"/>
      <c r="AI27" s="1">
        <v>1.489938201</v>
      </c>
      <c r="AJ27" s="1">
        <v>67.116877669999994</v>
      </c>
      <c r="AK27" s="1">
        <v>115.8149597</v>
      </c>
      <c r="AL27" s="1">
        <v>1.4169449089999999</v>
      </c>
      <c r="AM27" s="1">
        <v>344.72495220000002</v>
      </c>
      <c r="AN27" s="1">
        <v>98.272395149999994</v>
      </c>
      <c r="AO27" s="1"/>
      <c r="AP27" s="1"/>
      <c r="AQ27" s="1"/>
      <c r="AR27" s="1"/>
      <c r="AS27" s="1"/>
      <c r="AT27" s="1">
        <v>20.998281670000001</v>
      </c>
      <c r="AU27" s="1"/>
    </row>
    <row r="28" spans="1:47" x14ac:dyDescent="0.2">
      <c r="A28" s="1" t="s">
        <v>993</v>
      </c>
      <c r="B28" s="1" t="s">
        <v>1253</v>
      </c>
      <c r="C28" s="1" t="s">
        <v>994</v>
      </c>
      <c r="D28" s="4">
        <v>40.825513700000002</v>
      </c>
      <c r="E28" s="4">
        <v>0.14405474099999999</v>
      </c>
      <c r="F28" s="4">
        <v>2.9011024E-2</v>
      </c>
      <c r="G28" s="4">
        <v>0.17906804600000001</v>
      </c>
      <c r="H28" s="4">
        <v>8.5882635399999998</v>
      </c>
      <c r="I28" s="4">
        <v>0.125047518</v>
      </c>
      <c r="J28" s="4">
        <v>49.861947540000003</v>
      </c>
      <c r="K28" s="4">
        <v>0.24709389600000001</v>
      </c>
      <c r="L28" s="31">
        <v>1029.5495739999999</v>
      </c>
      <c r="M28" s="31">
        <v>153.53421589999999</v>
      </c>
      <c r="N28" s="31">
        <v>1225.1652140000001</v>
      </c>
      <c r="O28" s="31">
        <v>66757.761830000003</v>
      </c>
      <c r="P28" s="31">
        <v>968.43961690000003</v>
      </c>
      <c r="Q28" s="31">
        <v>300656.40820000001</v>
      </c>
      <c r="R28" s="31">
        <v>1941.61745</v>
      </c>
      <c r="S28" s="1">
        <v>91.19</v>
      </c>
      <c r="T28" s="31"/>
      <c r="U28" s="31"/>
      <c r="V28" s="31"/>
      <c r="W28" s="31"/>
      <c r="X28" s="31"/>
      <c r="Y28" s="4"/>
      <c r="Z28" s="31"/>
      <c r="AA28" s="31"/>
      <c r="AB28" s="1"/>
      <c r="AC28" s="4"/>
      <c r="AD28" s="4"/>
      <c r="AE28" s="31"/>
      <c r="AF28" s="31"/>
      <c r="AG28" s="31"/>
      <c r="AH28" s="1"/>
      <c r="AI28" s="1">
        <v>1.45067718</v>
      </c>
      <c r="AJ28" s="1">
        <v>68.933323939999994</v>
      </c>
      <c r="AK28" s="1">
        <v>112.76314619999999</v>
      </c>
      <c r="AL28" s="1">
        <v>1.5422170340000001</v>
      </c>
      <c r="AM28" s="1">
        <v>334.42581330000002</v>
      </c>
      <c r="AN28" s="1">
        <v>88.863836989999996</v>
      </c>
      <c r="AO28" s="1"/>
      <c r="AP28" s="1"/>
      <c r="AQ28" s="1"/>
      <c r="AR28" s="1"/>
      <c r="AS28" s="1"/>
      <c r="AT28" s="1">
        <v>24.37274008</v>
      </c>
      <c r="AU28" s="1"/>
    </row>
    <row r="29" spans="1:47" x14ac:dyDescent="0.2">
      <c r="A29" s="1" t="s">
        <v>993</v>
      </c>
      <c r="B29" s="1" t="s">
        <v>1254</v>
      </c>
      <c r="C29" s="1" t="s">
        <v>994</v>
      </c>
      <c r="D29" s="4">
        <v>40.860452070000001</v>
      </c>
      <c r="E29" s="4">
        <v>0.13525969900000001</v>
      </c>
      <c r="F29" s="4">
        <v>2.2042321E-2</v>
      </c>
      <c r="G29" s="4">
        <v>0.18435396000000001</v>
      </c>
      <c r="H29" s="4">
        <v>8.5333840970000008</v>
      </c>
      <c r="I29" s="4">
        <v>0.125240462</v>
      </c>
      <c r="J29" s="4">
        <v>49.891792240000001</v>
      </c>
      <c r="K29" s="4">
        <v>0.247475152</v>
      </c>
      <c r="L29" s="31">
        <v>966.69199730000003</v>
      </c>
      <c r="M29" s="31">
        <v>116.65394809999999</v>
      </c>
      <c r="N29" s="31">
        <v>1261.3308939999999</v>
      </c>
      <c r="O29" s="31">
        <v>66331.176319999999</v>
      </c>
      <c r="P29" s="31">
        <v>969.93388289999996</v>
      </c>
      <c r="Q29" s="31">
        <v>300836.3651</v>
      </c>
      <c r="R29" s="31">
        <v>1944.6132930000001</v>
      </c>
      <c r="S29" s="1">
        <v>91.25</v>
      </c>
      <c r="T29" s="31"/>
      <c r="U29" s="31"/>
      <c r="V29" s="31"/>
      <c r="W29" s="31"/>
      <c r="X29" s="31"/>
      <c r="Y29" s="4"/>
      <c r="Z29" s="31"/>
      <c r="AA29" s="31"/>
      <c r="AB29" s="1"/>
      <c r="AC29" s="4"/>
      <c r="AD29" s="4"/>
      <c r="AE29" s="31"/>
      <c r="AF29" s="31"/>
      <c r="AG29" s="31"/>
      <c r="AH29" s="1"/>
      <c r="AI29" s="1">
        <v>1.4622594330000001</v>
      </c>
      <c r="AJ29" s="1">
        <v>68.387317409999994</v>
      </c>
      <c r="AK29" s="1">
        <v>113.6634507</v>
      </c>
      <c r="AL29" s="1">
        <v>1.4573720100000001</v>
      </c>
      <c r="AM29" s="1">
        <v>332.60244640000002</v>
      </c>
      <c r="AN29" s="1">
        <v>91.534453459999995</v>
      </c>
      <c r="AO29" s="1"/>
      <c r="AP29" s="1"/>
      <c r="AQ29" s="1"/>
      <c r="AR29" s="1"/>
      <c r="AS29" s="1"/>
      <c r="AT29" s="1">
        <v>23.051277649999999</v>
      </c>
      <c r="AU29" s="1"/>
    </row>
    <row r="30" spans="1:47" x14ac:dyDescent="0.2">
      <c r="A30" s="1" t="s">
        <v>993</v>
      </c>
      <c r="B30" s="1" t="s">
        <v>1255</v>
      </c>
      <c r="C30" s="1" t="s">
        <v>994</v>
      </c>
      <c r="D30" s="4">
        <v>40.858180939999997</v>
      </c>
      <c r="E30" s="4">
        <v>0.14313024899999999</v>
      </c>
      <c r="F30" s="4">
        <v>4.6041897999999998E-2</v>
      </c>
      <c r="G30" s="4">
        <v>0.183166682</v>
      </c>
      <c r="H30" s="4">
        <v>8.6618823129999996</v>
      </c>
      <c r="I30" s="4">
        <v>0.125113854</v>
      </c>
      <c r="J30" s="4">
        <v>49.730254530000003</v>
      </c>
      <c r="K30" s="4">
        <v>0.25222952900000001</v>
      </c>
      <c r="L30" s="31">
        <v>1022.94229</v>
      </c>
      <c r="M30" s="31">
        <v>243.66622430000001</v>
      </c>
      <c r="N30" s="31">
        <v>1253.20766</v>
      </c>
      <c r="O30" s="31">
        <v>67330.010739999998</v>
      </c>
      <c r="P30" s="31">
        <v>968.95335739999996</v>
      </c>
      <c r="Q30" s="31">
        <v>299862.32880000002</v>
      </c>
      <c r="R30" s="31">
        <v>1981.9722919999999</v>
      </c>
      <c r="S30" s="1">
        <v>91.1</v>
      </c>
      <c r="T30" s="31"/>
      <c r="U30" s="31"/>
      <c r="V30" s="31"/>
      <c r="W30" s="31"/>
      <c r="X30" s="31"/>
      <c r="Y30" s="4"/>
      <c r="Z30" s="31"/>
      <c r="AA30" s="31"/>
      <c r="AB30" s="1"/>
      <c r="AC30" s="4"/>
      <c r="AD30" s="4"/>
      <c r="AE30" s="31"/>
      <c r="AF30" s="31"/>
      <c r="AG30" s="31"/>
      <c r="AH30" s="1"/>
      <c r="AI30" s="1">
        <v>1.439110653</v>
      </c>
      <c r="AJ30" s="1">
        <v>69.48735997</v>
      </c>
      <c r="AK30" s="1">
        <v>111.864064</v>
      </c>
      <c r="AL30" s="1">
        <v>1.519296193</v>
      </c>
      <c r="AM30" s="1">
        <v>345.21461640000001</v>
      </c>
      <c r="AN30" s="1">
        <v>83.721659729999999</v>
      </c>
      <c r="AO30" s="1"/>
      <c r="AP30" s="1"/>
      <c r="AQ30" s="1"/>
      <c r="AR30" s="1"/>
      <c r="AS30" s="1"/>
      <c r="AT30" s="1">
        <v>26.293706780000001</v>
      </c>
      <c r="AU30" s="1"/>
    </row>
    <row r="31" spans="1:47" x14ac:dyDescent="0.2">
      <c r="A31" s="1" t="s">
        <v>993</v>
      </c>
      <c r="B31" s="1" t="s">
        <v>1256</v>
      </c>
      <c r="C31" s="1" t="s">
        <v>994</v>
      </c>
      <c r="D31" s="4">
        <v>40.973318640000002</v>
      </c>
      <c r="E31" s="4">
        <v>0.12710139300000001</v>
      </c>
      <c r="F31" s="4">
        <v>2.1845552000000001E-2</v>
      </c>
      <c r="G31" s="4">
        <v>0.178736334</v>
      </c>
      <c r="H31" s="4">
        <v>8.7352418400000005</v>
      </c>
      <c r="I31" s="4">
        <v>0.114192658</v>
      </c>
      <c r="J31" s="4">
        <v>49.602311659999998</v>
      </c>
      <c r="K31" s="4">
        <v>0.24725192900000001</v>
      </c>
      <c r="L31" s="31">
        <v>908.38513509999996</v>
      </c>
      <c r="M31" s="31">
        <v>115.61259149999999</v>
      </c>
      <c r="N31" s="31">
        <v>1222.8956760000001</v>
      </c>
      <c r="O31" s="31">
        <v>67900.244510000004</v>
      </c>
      <c r="P31" s="31">
        <v>884.37336140000002</v>
      </c>
      <c r="Q31" s="31">
        <v>299090.86180000001</v>
      </c>
      <c r="R31" s="31">
        <v>1942.859246</v>
      </c>
      <c r="S31" s="1">
        <v>91.01</v>
      </c>
      <c r="T31" s="31"/>
      <c r="U31" s="31"/>
      <c r="V31" s="31"/>
      <c r="W31" s="31"/>
      <c r="X31" s="31"/>
      <c r="Y31" s="4"/>
      <c r="Z31" s="31"/>
      <c r="AA31" s="31"/>
      <c r="AB31" s="1"/>
      <c r="AC31" s="4"/>
      <c r="AD31" s="4"/>
      <c r="AE31" s="31"/>
      <c r="AF31" s="31"/>
      <c r="AG31" s="31"/>
      <c r="AH31" s="1"/>
      <c r="AI31" s="1">
        <v>1.3024597600000001</v>
      </c>
      <c r="AJ31" s="1">
        <v>76.777803890000001</v>
      </c>
      <c r="AK31" s="1">
        <v>101.2420008</v>
      </c>
      <c r="AL31" s="1">
        <v>1.3378230689999999</v>
      </c>
      <c r="AM31" s="1">
        <v>342.14827500000001</v>
      </c>
      <c r="AN31" s="1">
        <v>91.362579199999999</v>
      </c>
      <c r="AO31" s="1"/>
      <c r="AP31" s="1"/>
      <c r="AQ31" s="1"/>
      <c r="AR31" s="1"/>
      <c r="AS31" s="1"/>
      <c r="AT31" s="1">
        <v>40.236696770000002</v>
      </c>
      <c r="AU31" s="1"/>
    </row>
    <row r="32" spans="1:47" x14ac:dyDescent="0.2">
      <c r="A32" s="1" t="s">
        <v>993</v>
      </c>
      <c r="B32" s="1" t="s">
        <v>1257</v>
      </c>
      <c r="C32" s="1" t="s">
        <v>994</v>
      </c>
      <c r="D32" s="4">
        <v>40.954200759999999</v>
      </c>
      <c r="E32" s="4">
        <v>0.139058405</v>
      </c>
      <c r="F32" s="4">
        <v>1.9007982999999999E-2</v>
      </c>
      <c r="G32" s="4">
        <v>0.17607395100000001</v>
      </c>
      <c r="H32" s="4">
        <v>8.8687248640000007</v>
      </c>
      <c r="I32" s="4">
        <v>0.12905420300000001</v>
      </c>
      <c r="J32" s="4">
        <v>49.468776890000001</v>
      </c>
      <c r="K32" s="4">
        <v>0.24510294299999999</v>
      </c>
      <c r="L32" s="31">
        <v>993.84109369999999</v>
      </c>
      <c r="M32" s="31">
        <v>100.59540819999999</v>
      </c>
      <c r="N32" s="31">
        <v>1204.679924</v>
      </c>
      <c r="O32" s="31">
        <v>68937.826539999995</v>
      </c>
      <c r="P32" s="31">
        <v>999.46967859999995</v>
      </c>
      <c r="Q32" s="31">
        <v>298285.67700000003</v>
      </c>
      <c r="R32" s="31">
        <v>1925.9729199999999</v>
      </c>
      <c r="S32" s="1">
        <v>90.86</v>
      </c>
      <c r="T32" s="31"/>
      <c r="U32" s="31"/>
      <c r="V32" s="31"/>
      <c r="W32" s="31"/>
      <c r="X32" s="31"/>
      <c r="Y32" s="4"/>
      <c r="Z32" s="31"/>
      <c r="AA32" s="31"/>
      <c r="AB32" s="1"/>
      <c r="AC32" s="4"/>
      <c r="AD32" s="4"/>
      <c r="AE32" s="31"/>
      <c r="AF32" s="31"/>
      <c r="AG32" s="31"/>
      <c r="AH32" s="1"/>
      <c r="AI32" s="1">
        <v>1.449813156</v>
      </c>
      <c r="AJ32" s="1">
        <v>68.974405140000002</v>
      </c>
      <c r="AK32" s="1">
        <v>112.6959844</v>
      </c>
      <c r="AL32" s="1">
        <v>1.4416484300000001</v>
      </c>
      <c r="AM32" s="1">
        <v>345.28696680000002</v>
      </c>
      <c r="AN32" s="1">
        <v>92.293165610000003</v>
      </c>
      <c r="AO32" s="1"/>
      <c r="AP32" s="1"/>
      <c r="AQ32" s="1"/>
      <c r="AR32" s="1"/>
      <c r="AS32" s="1"/>
      <c r="AT32" s="1">
        <v>25.190439949999998</v>
      </c>
      <c r="AU32" s="1"/>
    </row>
    <row r="33" spans="1:47" x14ac:dyDescent="0.2">
      <c r="A33" s="1" t="s">
        <v>993</v>
      </c>
      <c r="B33" s="1" t="s">
        <v>1258</v>
      </c>
      <c r="C33" s="1" t="s">
        <v>994</v>
      </c>
      <c r="D33" s="4">
        <v>40.686171960000003</v>
      </c>
      <c r="E33" s="4">
        <v>0.12053833799999999</v>
      </c>
      <c r="F33" s="4">
        <v>2.5900800000000002E-2</v>
      </c>
      <c r="G33" s="4">
        <v>0.14245440000000001</v>
      </c>
      <c r="H33" s="4">
        <v>8.7963101320000003</v>
      </c>
      <c r="I33" s="4">
        <v>0.12053833799999999</v>
      </c>
      <c r="J33" s="4">
        <v>49.861032250000001</v>
      </c>
      <c r="K33" s="4">
        <v>0.247053784</v>
      </c>
      <c r="L33" s="31">
        <v>861.47942109999997</v>
      </c>
      <c r="M33" s="31">
        <v>137.0740648</v>
      </c>
      <c r="N33" s="31">
        <v>974.65839989999995</v>
      </c>
      <c r="O33" s="31">
        <v>68374.936799999996</v>
      </c>
      <c r="P33" s="31">
        <v>933.51794459999996</v>
      </c>
      <c r="Q33" s="31">
        <v>300650.88919999998</v>
      </c>
      <c r="R33" s="31">
        <v>1941.3022599999999</v>
      </c>
      <c r="S33" s="1">
        <v>91</v>
      </c>
      <c r="T33" s="31"/>
      <c r="U33" s="31"/>
      <c r="V33" s="31"/>
      <c r="W33" s="31"/>
      <c r="X33" s="31"/>
      <c r="Y33" s="4"/>
      <c r="Z33" s="31"/>
      <c r="AA33" s="31"/>
      <c r="AB33" s="1"/>
      <c r="AC33" s="4"/>
      <c r="AD33" s="4"/>
      <c r="AE33" s="31"/>
      <c r="AF33" s="31"/>
      <c r="AG33" s="31"/>
      <c r="AH33" s="1"/>
      <c r="AI33" s="1">
        <v>1.3652925890000001</v>
      </c>
      <c r="AJ33" s="1">
        <v>73.244373280000005</v>
      </c>
      <c r="AK33" s="1">
        <v>106.1260836</v>
      </c>
      <c r="AL33" s="1">
        <v>1.2599345040000001</v>
      </c>
      <c r="AM33" s="1">
        <v>342.47780230000001</v>
      </c>
      <c r="AN33" s="1">
        <v>87.670229199999994</v>
      </c>
      <c r="AO33" s="1"/>
      <c r="AP33" s="1"/>
      <c r="AQ33" s="1"/>
      <c r="AR33" s="1"/>
      <c r="AS33" s="1"/>
      <c r="AT33" s="1">
        <v>33.753193260000003</v>
      </c>
      <c r="AU33" s="1"/>
    </row>
    <row r="34" spans="1:47" x14ac:dyDescent="0.2">
      <c r="A34" s="1" t="s">
        <v>993</v>
      </c>
      <c r="B34" s="1" t="s">
        <v>1259</v>
      </c>
      <c r="C34" s="1" t="s">
        <v>994</v>
      </c>
      <c r="D34" s="4">
        <v>40.600104899999998</v>
      </c>
      <c r="E34" s="4">
        <v>0.13062969499999999</v>
      </c>
      <c r="F34" s="4">
        <v>2.7709329000000001E-2</v>
      </c>
      <c r="G34" s="4">
        <v>0.17021444999999999</v>
      </c>
      <c r="H34" s="4">
        <v>8.841255233</v>
      </c>
      <c r="I34" s="4">
        <v>0.122712743</v>
      </c>
      <c r="J34" s="4">
        <v>49.857989689999997</v>
      </c>
      <c r="K34" s="4">
        <v>0.24938396199999999</v>
      </c>
      <c r="L34" s="31">
        <v>933.60166830000003</v>
      </c>
      <c r="M34" s="31">
        <v>146.64529229999999</v>
      </c>
      <c r="N34" s="31">
        <v>1164.5898219999999</v>
      </c>
      <c r="O34" s="31">
        <v>68724.301290000003</v>
      </c>
      <c r="P34" s="31">
        <v>950.35778379999999</v>
      </c>
      <c r="Q34" s="31">
        <v>300632.54330000002</v>
      </c>
      <c r="R34" s="31">
        <v>1959.6123640000001</v>
      </c>
      <c r="S34" s="1">
        <v>90.95</v>
      </c>
      <c r="T34" s="31"/>
      <c r="U34" s="31"/>
      <c r="V34" s="31"/>
      <c r="W34" s="31"/>
      <c r="X34" s="31"/>
      <c r="Y34" s="4"/>
      <c r="Z34" s="31"/>
      <c r="AA34" s="31"/>
      <c r="AB34" s="1"/>
      <c r="AC34" s="4"/>
      <c r="AD34" s="4"/>
      <c r="AE34" s="31"/>
      <c r="AF34" s="31"/>
      <c r="AG34" s="31"/>
      <c r="AH34" s="1"/>
      <c r="AI34" s="1">
        <v>1.382855505</v>
      </c>
      <c r="AJ34" s="1">
        <v>72.314135219999997</v>
      </c>
      <c r="AK34" s="1">
        <v>107.4912734</v>
      </c>
      <c r="AL34" s="1">
        <v>1.3584738599999999</v>
      </c>
      <c r="AM34" s="1">
        <v>347.49562049999997</v>
      </c>
      <c r="AN34" s="1">
        <v>88.816247309999994</v>
      </c>
      <c r="AO34" s="1"/>
      <c r="AP34" s="1"/>
      <c r="AQ34" s="1"/>
      <c r="AR34" s="1"/>
      <c r="AS34" s="1"/>
      <c r="AT34" s="1">
        <v>32.271205129999998</v>
      </c>
      <c r="AU34" s="1"/>
    </row>
    <row r="35" spans="1:47" x14ac:dyDescent="0.2">
      <c r="A35" s="1" t="s">
        <v>993</v>
      </c>
      <c r="B35" s="1" t="s">
        <v>1260</v>
      </c>
      <c r="C35" s="1" t="s">
        <v>994</v>
      </c>
      <c r="D35" s="4">
        <v>41.036573250000004</v>
      </c>
      <c r="E35" s="4">
        <v>0.12621745200000001</v>
      </c>
      <c r="F35" s="4">
        <v>2.4845954999999999E-2</v>
      </c>
      <c r="G35" s="4">
        <v>0.171934009</v>
      </c>
      <c r="H35" s="4">
        <v>8.4476247270000009</v>
      </c>
      <c r="I35" s="4">
        <v>0.12721129</v>
      </c>
      <c r="J35" s="4">
        <v>49.821109120000003</v>
      </c>
      <c r="K35" s="4">
        <v>0.24448419800000001</v>
      </c>
      <c r="L35" s="31">
        <v>902.06766549999998</v>
      </c>
      <c r="M35" s="31">
        <v>131.49153939999999</v>
      </c>
      <c r="N35" s="31">
        <v>1176.3548659999999</v>
      </c>
      <c r="O35" s="31">
        <v>65664.556849999994</v>
      </c>
      <c r="P35" s="31">
        <v>985.19710640000005</v>
      </c>
      <c r="Q35" s="31">
        <v>300410.1617</v>
      </c>
      <c r="R35" s="31">
        <v>1921.110936</v>
      </c>
      <c r="S35" s="1">
        <v>91.32</v>
      </c>
      <c r="T35" s="31"/>
      <c r="U35" s="31"/>
      <c r="V35" s="31"/>
      <c r="W35" s="31"/>
      <c r="X35" s="31"/>
      <c r="Y35" s="4"/>
      <c r="Z35" s="31"/>
      <c r="AA35" s="31"/>
      <c r="AB35" s="1"/>
      <c r="AC35" s="4"/>
      <c r="AD35" s="4"/>
      <c r="AE35" s="31"/>
      <c r="AF35" s="31"/>
      <c r="AG35" s="31"/>
      <c r="AH35" s="1"/>
      <c r="AI35" s="1">
        <v>1.500348367</v>
      </c>
      <c r="AJ35" s="1">
        <v>66.651187289999996</v>
      </c>
      <c r="AK35" s="1">
        <v>116.6241563</v>
      </c>
      <c r="AL35" s="1">
        <v>1.373751242</v>
      </c>
      <c r="AM35" s="1">
        <v>325.74193009999999</v>
      </c>
      <c r="AN35" s="1">
        <v>89.945949400000003</v>
      </c>
      <c r="AO35" s="1"/>
      <c r="AP35" s="1"/>
      <c r="AQ35" s="1"/>
      <c r="AR35" s="1"/>
      <c r="AS35" s="1"/>
      <c r="AT35" s="1">
        <v>18.647620239999998</v>
      </c>
      <c r="AU35" s="1"/>
    </row>
    <row r="36" spans="1:47" x14ac:dyDescent="0.2">
      <c r="A36" s="1" t="s">
        <v>993</v>
      </c>
      <c r="B36" s="1" t="s">
        <v>1261</v>
      </c>
      <c r="C36" s="1" t="s">
        <v>994</v>
      </c>
      <c r="D36" s="4">
        <v>40.606356869999999</v>
      </c>
      <c r="E36" s="4">
        <v>0.12869370899999999</v>
      </c>
      <c r="F36" s="4">
        <v>2.7933518000000001E-2</v>
      </c>
      <c r="G36" s="4">
        <v>0.16261298099999999</v>
      </c>
      <c r="H36" s="4">
        <v>8.8489395240000004</v>
      </c>
      <c r="I36" s="4">
        <v>0.119715078</v>
      </c>
      <c r="J36" s="4">
        <v>49.857339529999997</v>
      </c>
      <c r="K36" s="4">
        <v>0.24840878699999999</v>
      </c>
      <c r="L36" s="31">
        <v>919.76530949999994</v>
      </c>
      <c r="M36" s="31">
        <v>147.83176180000001</v>
      </c>
      <c r="N36" s="31">
        <v>1112.5813479999999</v>
      </c>
      <c r="O36" s="31">
        <v>68784.032349999994</v>
      </c>
      <c r="P36" s="31">
        <v>927.14214709999999</v>
      </c>
      <c r="Q36" s="31">
        <v>300628.62300000002</v>
      </c>
      <c r="R36" s="31">
        <v>1951.9496200000001</v>
      </c>
      <c r="S36" s="1">
        <v>90.95</v>
      </c>
      <c r="T36" s="31"/>
      <c r="U36" s="31"/>
      <c r="V36" s="31"/>
      <c r="W36" s="31"/>
      <c r="X36" s="31"/>
      <c r="Y36" s="4"/>
      <c r="Z36" s="31"/>
      <c r="AA36" s="31"/>
      <c r="AB36" s="1"/>
      <c r="AC36" s="4"/>
      <c r="AD36" s="4"/>
      <c r="AE36" s="31"/>
      <c r="AF36" s="31"/>
      <c r="AG36" s="31"/>
      <c r="AH36" s="1"/>
      <c r="AI36" s="1">
        <v>1.3479031619999999</v>
      </c>
      <c r="AJ36" s="1">
        <v>74.189305880000006</v>
      </c>
      <c r="AK36" s="1">
        <v>104.7743794</v>
      </c>
      <c r="AL36" s="1">
        <v>1.3371785249999999</v>
      </c>
      <c r="AM36" s="1">
        <v>346.44215489999999</v>
      </c>
      <c r="AN36" s="1">
        <v>88.271165960000005</v>
      </c>
      <c r="AO36" s="1"/>
      <c r="AP36" s="1"/>
      <c r="AQ36" s="1"/>
      <c r="AR36" s="1"/>
      <c r="AS36" s="1"/>
      <c r="AT36" s="1">
        <v>35.819473109999997</v>
      </c>
      <c r="AU36" s="1"/>
    </row>
    <row r="37" spans="1:47" x14ac:dyDescent="0.2">
      <c r="A37" s="1" t="s">
        <v>993</v>
      </c>
      <c r="B37" s="1" t="s">
        <v>1262</v>
      </c>
      <c r="C37" s="1" t="s">
        <v>994</v>
      </c>
      <c r="D37" s="4">
        <v>40.700865319999998</v>
      </c>
      <c r="E37" s="4">
        <v>0.120182678</v>
      </c>
      <c r="F37" s="4">
        <v>3.3050235999999997E-2</v>
      </c>
      <c r="G37" s="4">
        <v>0.148225302</v>
      </c>
      <c r="H37" s="4">
        <v>9.0036856019999991</v>
      </c>
      <c r="I37" s="4">
        <v>0.12719333399999999</v>
      </c>
      <c r="J37" s="4">
        <v>49.62342761</v>
      </c>
      <c r="K37" s="4">
        <v>0.24336992199999999</v>
      </c>
      <c r="L37" s="31">
        <v>858.93753939999999</v>
      </c>
      <c r="M37" s="31">
        <v>174.9108233</v>
      </c>
      <c r="N37" s="31">
        <v>1014.142325</v>
      </c>
      <c r="O37" s="31">
        <v>69986.895040000003</v>
      </c>
      <c r="P37" s="31">
        <v>985.05804379999995</v>
      </c>
      <c r="Q37" s="31">
        <v>299218.1863</v>
      </c>
      <c r="R37" s="31">
        <v>1912.3551669999999</v>
      </c>
      <c r="S37" s="1">
        <v>90.76</v>
      </c>
      <c r="T37" s="31"/>
      <c r="U37" s="31"/>
      <c r="V37" s="31"/>
      <c r="W37" s="31"/>
      <c r="X37" s="31"/>
      <c r="Y37" s="4"/>
      <c r="Z37" s="31"/>
      <c r="AA37" s="31"/>
      <c r="AB37" s="1"/>
      <c r="AC37" s="4"/>
      <c r="AD37" s="4"/>
      <c r="AE37" s="31"/>
      <c r="AF37" s="31"/>
      <c r="AG37" s="31"/>
      <c r="AH37" s="1"/>
      <c r="AI37" s="1">
        <v>1.4074892779999999</v>
      </c>
      <c r="AJ37" s="1">
        <v>71.048498600000002</v>
      </c>
      <c r="AK37" s="1">
        <v>109.40609069999999</v>
      </c>
      <c r="AL37" s="1">
        <v>1.2272833919999999</v>
      </c>
      <c r="AM37" s="1">
        <v>346.9781413</v>
      </c>
      <c r="AN37" s="1">
        <v>85.289907060000004</v>
      </c>
      <c r="AO37" s="1"/>
      <c r="AP37" s="1"/>
      <c r="AQ37" s="1"/>
      <c r="AR37" s="1"/>
      <c r="AS37" s="1"/>
      <c r="AT37" s="1">
        <v>29.68597153</v>
      </c>
      <c r="AU37" s="1"/>
    </row>
    <row r="38" spans="1:47" x14ac:dyDescent="0.2">
      <c r="A38" s="1" t="s">
        <v>993</v>
      </c>
      <c r="B38" s="1" t="s">
        <v>1263</v>
      </c>
      <c r="C38" s="1" t="s">
        <v>994</v>
      </c>
      <c r="D38" s="4">
        <v>40.703803530000002</v>
      </c>
      <c r="E38" s="4">
        <v>0.13776579799999999</v>
      </c>
      <c r="F38" s="4">
        <v>3.0947388999999999E-2</v>
      </c>
      <c r="G38" s="4">
        <v>0.18768094199999999</v>
      </c>
      <c r="H38" s="4">
        <v>8.4995507640000003</v>
      </c>
      <c r="I38" s="4">
        <v>0.120794649</v>
      </c>
      <c r="J38" s="4">
        <v>50.059898169999997</v>
      </c>
      <c r="K38" s="4">
        <v>0.25955875</v>
      </c>
      <c r="L38" s="31">
        <v>984.60292249999998</v>
      </c>
      <c r="M38" s="31">
        <v>163.78198649999999</v>
      </c>
      <c r="N38" s="31">
        <v>1284.0937690000001</v>
      </c>
      <c r="O38" s="31">
        <v>66068.185129999998</v>
      </c>
      <c r="P38" s="31">
        <v>935.50296330000003</v>
      </c>
      <c r="Q38" s="31">
        <v>301850.00640000001</v>
      </c>
      <c r="R38" s="31">
        <v>2039.5639369999999</v>
      </c>
      <c r="S38" s="1">
        <v>91.3</v>
      </c>
      <c r="T38" s="31"/>
      <c r="U38" s="31"/>
      <c r="V38" s="31"/>
      <c r="W38" s="31"/>
      <c r="X38" s="31"/>
      <c r="Y38" s="4"/>
      <c r="Z38" s="31"/>
      <c r="AA38" s="31"/>
      <c r="AB38" s="1"/>
      <c r="AC38" s="4"/>
      <c r="AD38" s="4"/>
      <c r="AE38" s="31"/>
      <c r="AF38" s="31"/>
      <c r="AG38" s="31"/>
      <c r="AH38" s="1"/>
      <c r="AI38" s="1">
        <v>1.415965887</v>
      </c>
      <c r="AJ38" s="1">
        <v>70.623170340000001</v>
      </c>
      <c r="AK38" s="1">
        <v>110.0649892</v>
      </c>
      <c r="AL38" s="1">
        <v>1.4902829870000001</v>
      </c>
      <c r="AM38" s="1">
        <v>346.29269840000001</v>
      </c>
      <c r="AN38" s="1">
        <v>88.688118729999999</v>
      </c>
      <c r="AO38" s="1"/>
      <c r="AP38" s="1"/>
      <c r="AQ38" s="1"/>
      <c r="AR38" s="1"/>
      <c r="AS38" s="1"/>
      <c r="AT38" s="1">
        <v>28.76235977</v>
      </c>
      <c r="AU38" s="1"/>
    </row>
    <row r="39" spans="1:47" x14ac:dyDescent="0.2">
      <c r="A39" s="1" t="s">
        <v>993</v>
      </c>
      <c r="B39" s="1" t="s">
        <v>1264</v>
      </c>
      <c r="C39" s="1" t="s">
        <v>994</v>
      </c>
      <c r="D39" s="4">
        <v>40.721490070000002</v>
      </c>
      <c r="E39" s="4">
        <v>0.129692628</v>
      </c>
      <c r="F39" s="4">
        <v>1.6959805000000001E-2</v>
      </c>
      <c r="G39" s="4">
        <v>0.15862406100000001</v>
      </c>
      <c r="H39" s="4">
        <v>8.6435148700000006</v>
      </c>
      <c r="I39" s="4">
        <v>0.129692628</v>
      </c>
      <c r="J39" s="4">
        <v>49.969572110000001</v>
      </c>
      <c r="K39" s="4">
        <v>0.230453824</v>
      </c>
      <c r="L39" s="31">
        <v>926.90452019999998</v>
      </c>
      <c r="M39" s="31">
        <v>89.75589368</v>
      </c>
      <c r="N39" s="31">
        <v>1085.289565</v>
      </c>
      <c r="O39" s="31">
        <v>67187.238060000003</v>
      </c>
      <c r="P39" s="31">
        <v>1004.414013</v>
      </c>
      <c r="Q39" s="31">
        <v>301305.36040000001</v>
      </c>
      <c r="R39" s="31">
        <v>1810.8628940000001</v>
      </c>
      <c r="S39" s="1">
        <v>91.16</v>
      </c>
      <c r="T39" s="31"/>
      <c r="U39" s="31"/>
      <c r="V39" s="31"/>
      <c r="W39" s="31"/>
      <c r="X39" s="31"/>
      <c r="Y39" s="4"/>
      <c r="Z39" s="31"/>
      <c r="AA39" s="31"/>
      <c r="AB39" s="1"/>
      <c r="AC39" s="4"/>
      <c r="AD39" s="4"/>
      <c r="AE39" s="31"/>
      <c r="AF39" s="31"/>
      <c r="AG39" s="31"/>
      <c r="AH39" s="1"/>
      <c r="AI39" s="1">
        <v>1.4949476150000001</v>
      </c>
      <c r="AJ39" s="1">
        <v>66.891976009999993</v>
      </c>
      <c r="AK39" s="1">
        <v>116.2043484</v>
      </c>
      <c r="AL39" s="1">
        <v>1.379584199</v>
      </c>
      <c r="AM39" s="1">
        <v>313.23502860000002</v>
      </c>
      <c r="AN39" s="1">
        <v>92.361496059999993</v>
      </c>
      <c r="AO39" s="1"/>
      <c r="AP39" s="1"/>
      <c r="AQ39" s="1"/>
      <c r="AR39" s="1"/>
      <c r="AS39" s="1"/>
      <c r="AT39" s="1">
        <v>18.368216650000001</v>
      </c>
      <c r="AU39" s="1"/>
    </row>
    <row r="40" spans="1:47" x14ac:dyDescent="0.2">
      <c r="A40" s="1" t="s">
        <v>993</v>
      </c>
      <c r="B40" s="1" t="s">
        <v>1265</v>
      </c>
      <c r="C40" s="1" t="s">
        <v>994</v>
      </c>
      <c r="D40" s="4">
        <v>40.741627510000001</v>
      </c>
      <c r="E40" s="4">
        <v>0.112730574</v>
      </c>
      <c r="F40" s="4">
        <v>1.9952310000000001E-3</v>
      </c>
      <c r="G40" s="4">
        <v>0.17158989999999999</v>
      </c>
      <c r="H40" s="4">
        <v>8.4687596640000002</v>
      </c>
      <c r="I40" s="4">
        <v>0.118716268</v>
      </c>
      <c r="J40" s="4">
        <v>50.148145929999998</v>
      </c>
      <c r="K40" s="4">
        <v>0.23643492099999999</v>
      </c>
      <c r="L40" s="31">
        <v>805.67785360000005</v>
      </c>
      <c r="M40" s="31">
        <v>10.55930622</v>
      </c>
      <c r="N40" s="31">
        <v>1174.0005080000001</v>
      </c>
      <c r="O40" s="31">
        <v>65828.841650000002</v>
      </c>
      <c r="P40" s="31">
        <v>919.40679030000001</v>
      </c>
      <c r="Q40" s="31">
        <v>302382.12060000002</v>
      </c>
      <c r="R40" s="31">
        <v>1857.8612250000001</v>
      </c>
      <c r="S40" s="1">
        <v>91.35</v>
      </c>
      <c r="T40" s="31"/>
      <c r="U40" s="31"/>
      <c r="V40" s="31"/>
      <c r="W40" s="31"/>
      <c r="X40" s="31"/>
      <c r="Y40" s="4"/>
      <c r="Z40" s="31"/>
      <c r="AA40" s="31"/>
      <c r="AB40" s="1"/>
      <c r="AC40" s="4"/>
      <c r="AD40" s="4"/>
      <c r="AE40" s="31"/>
      <c r="AF40" s="31"/>
      <c r="AG40" s="31"/>
      <c r="AH40" s="1"/>
      <c r="AI40" s="1">
        <v>1.396662568</v>
      </c>
      <c r="AJ40" s="1">
        <v>71.599255459999995</v>
      </c>
      <c r="AK40" s="1">
        <v>108.56451559999999</v>
      </c>
      <c r="AL40" s="1">
        <v>1.2238979649999999</v>
      </c>
      <c r="AM40" s="1">
        <v>313.74600020000003</v>
      </c>
      <c r="AN40" s="1">
        <v>99.108588179999998</v>
      </c>
      <c r="AO40" s="1"/>
      <c r="AP40" s="1"/>
      <c r="AQ40" s="1"/>
      <c r="AR40" s="1"/>
      <c r="AS40" s="1"/>
      <c r="AT40" s="1">
        <v>28.57873459</v>
      </c>
      <c r="AU40" s="1"/>
    </row>
    <row r="41" spans="1:47" x14ac:dyDescent="0.2">
      <c r="A41" s="1" t="s">
        <v>993</v>
      </c>
      <c r="B41" s="1" t="s">
        <v>1267</v>
      </c>
      <c r="C41" s="1" t="s">
        <v>994</v>
      </c>
      <c r="D41" s="4"/>
      <c r="E41" s="4"/>
      <c r="F41" s="4"/>
      <c r="G41" s="4"/>
      <c r="H41" s="4"/>
      <c r="I41" s="4"/>
      <c r="J41" s="4"/>
      <c r="K41" s="4"/>
      <c r="L41" s="31"/>
      <c r="M41" s="31"/>
      <c r="N41" s="31"/>
      <c r="O41" s="31"/>
      <c r="P41" s="31"/>
      <c r="Q41" s="31"/>
      <c r="R41" s="4"/>
      <c r="S41" s="1"/>
      <c r="T41" s="31">
        <v>1680.2465110000001</v>
      </c>
      <c r="U41" s="31">
        <v>877.77874459999998</v>
      </c>
      <c r="V41" s="31">
        <v>3300.1635350000001</v>
      </c>
      <c r="W41" s="31">
        <v>293.50361400000003</v>
      </c>
      <c r="X41" s="31">
        <v>851.09595569999999</v>
      </c>
      <c r="Y41" s="4">
        <v>1.640797968</v>
      </c>
      <c r="Z41" s="31">
        <v>32.793022389999997</v>
      </c>
      <c r="AA41" s="31">
        <v>9.4045076259999991</v>
      </c>
      <c r="AB41" s="4">
        <v>5.6868141730000001</v>
      </c>
      <c r="AC41" s="4">
        <v>9.9814372490000007</v>
      </c>
      <c r="AD41" s="4">
        <v>5.7804145040000003</v>
      </c>
      <c r="AE41" s="31">
        <v>137.66309749999999</v>
      </c>
      <c r="AF41" s="31">
        <v>2.3202760090000001</v>
      </c>
      <c r="AG41" s="31">
        <v>50.784574630000002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>
        <v>19.37561891</v>
      </c>
      <c r="AS41" s="1">
        <v>6.6817544309999999</v>
      </c>
      <c r="AT41" s="1">
        <v>152.15</v>
      </c>
      <c r="AU41" s="1"/>
    </row>
    <row r="42" spans="1:47" x14ac:dyDescent="0.2">
      <c r="A42" s="1" t="s">
        <v>993</v>
      </c>
      <c r="B42" s="1" t="s">
        <v>1273</v>
      </c>
      <c r="C42" s="1" t="s">
        <v>994</v>
      </c>
      <c r="D42" s="4"/>
      <c r="E42" s="4"/>
      <c r="F42" s="4"/>
      <c r="G42" s="4"/>
      <c r="H42" s="4"/>
      <c r="I42" s="4"/>
      <c r="J42" s="4"/>
      <c r="K42" s="4"/>
      <c r="L42" s="31"/>
      <c r="M42" s="31"/>
      <c r="N42" s="31"/>
      <c r="O42" s="31"/>
      <c r="P42" s="31"/>
      <c r="Q42" s="31"/>
      <c r="R42" s="31"/>
      <c r="S42" s="1"/>
      <c r="T42" s="31">
        <v>1502.8998140000001</v>
      </c>
      <c r="U42" s="31">
        <v>901.71406999999999</v>
      </c>
      <c r="V42" s="31">
        <v>3291.3756939999998</v>
      </c>
      <c r="W42" s="31">
        <v>261.5336307</v>
      </c>
      <c r="X42" s="31">
        <v>908.05985299999998</v>
      </c>
      <c r="Y42" s="4">
        <v>1.797655177</v>
      </c>
      <c r="Z42" s="31">
        <v>26.81426883</v>
      </c>
      <c r="AA42" s="31"/>
      <c r="AB42" s="4">
        <v>6.1871045029999996</v>
      </c>
      <c r="AC42" s="4">
        <v>10.034440979999999</v>
      </c>
      <c r="AD42" s="4">
        <v>5.6028164379999996</v>
      </c>
      <c r="AE42" s="31">
        <v>138.81203429999999</v>
      </c>
      <c r="AF42" s="31">
        <v>2.2808163420000001</v>
      </c>
      <c r="AG42" s="31">
        <v>50.590847519999997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>
        <v>23.65701301</v>
      </c>
      <c r="AS42" s="1">
        <v>6.813542612</v>
      </c>
      <c r="AT42" s="1">
        <v>152.15</v>
      </c>
      <c r="AU42" s="1"/>
    </row>
    <row r="43" spans="1:47" x14ac:dyDescent="0.2">
      <c r="A43" s="1" t="s">
        <v>993</v>
      </c>
      <c r="B43" s="1" t="s">
        <v>1275</v>
      </c>
      <c r="C43" s="1" t="s">
        <v>994</v>
      </c>
      <c r="D43" s="4"/>
      <c r="E43" s="4"/>
      <c r="F43" s="4"/>
      <c r="G43" s="4"/>
      <c r="H43" s="4"/>
      <c r="I43" s="4"/>
      <c r="J43" s="4"/>
      <c r="K43" s="4"/>
      <c r="L43" s="31"/>
      <c r="M43" s="31"/>
      <c r="N43" s="31"/>
      <c r="O43" s="31"/>
      <c r="P43" s="31"/>
      <c r="Q43" s="31"/>
      <c r="R43" s="31"/>
      <c r="S43" s="1"/>
      <c r="T43" s="31">
        <v>1538.8693249999999</v>
      </c>
      <c r="U43" s="31">
        <v>874.66158480000001</v>
      </c>
      <c r="V43" s="31">
        <v>3311.5727860000002</v>
      </c>
      <c r="W43" s="31">
        <v>268.45061190000001</v>
      </c>
      <c r="X43" s="31">
        <v>635.54714539999998</v>
      </c>
      <c r="Y43" s="4">
        <v>1.60994072</v>
      </c>
      <c r="Z43" s="31">
        <v>25.530154190000001</v>
      </c>
      <c r="AA43" s="31">
        <v>44.317099140000003</v>
      </c>
      <c r="AB43" s="4">
        <v>5.6622063090000001</v>
      </c>
      <c r="AC43" s="4">
        <v>9.2640998559999996</v>
      </c>
      <c r="AD43" s="4">
        <v>5.7034039659999998</v>
      </c>
      <c r="AE43" s="31">
        <v>138.71852229999999</v>
      </c>
      <c r="AF43" s="31">
        <v>2.8266345730000002</v>
      </c>
      <c r="AG43" s="31">
        <v>50.358459359999998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>
        <v>21.092171359999998</v>
      </c>
      <c r="AS43" s="1">
        <v>8.9091837639999998</v>
      </c>
      <c r="AT43" s="1">
        <v>152.15</v>
      </c>
      <c r="AU43" s="1"/>
    </row>
    <row r="44" spans="1:47" x14ac:dyDescent="0.2">
      <c r="A44" s="1"/>
      <c r="B44" s="1"/>
      <c r="C44" s="1"/>
      <c r="D44" s="4"/>
      <c r="E44" s="4"/>
      <c r="F44" s="4"/>
      <c r="G44" s="4"/>
      <c r="H44" s="4"/>
      <c r="I44" s="4"/>
      <c r="J44" s="4"/>
      <c r="K44" s="4"/>
      <c r="L44" s="31"/>
      <c r="M44" s="31"/>
      <c r="N44" s="31"/>
      <c r="O44" s="31"/>
      <c r="P44" s="31"/>
      <c r="Q44" s="31"/>
      <c r="R44" s="31"/>
      <c r="S44" s="1"/>
      <c r="T44" s="31"/>
      <c r="U44" s="31"/>
      <c r="V44" s="31"/>
      <c r="W44" s="31"/>
      <c r="X44" s="31"/>
      <c r="Y44" s="4"/>
      <c r="Z44" s="31"/>
      <c r="AA44" s="31"/>
      <c r="AB44" s="4"/>
      <c r="AC44" s="4"/>
      <c r="AD44" s="4"/>
      <c r="AE44" s="31"/>
      <c r="AF44" s="31"/>
      <c r="AG44" s="3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</row>
    <row r="45" spans="1:47" x14ac:dyDescent="0.2">
      <c r="A45" s="1" t="s">
        <v>993</v>
      </c>
      <c r="B45" s="1" t="s">
        <v>1266</v>
      </c>
      <c r="C45" s="1" t="s">
        <v>994</v>
      </c>
      <c r="D45" s="4">
        <v>40.80129196</v>
      </c>
      <c r="E45" s="4">
        <v>0.13358188900000001</v>
      </c>
      <c r="F45" s="4">
        <v>4.6853349000000002E-2</v>
      </c>
      <c r="G45" s="4">
        <v>0.21532603</v>
      </c>
      <c r="H45" s="4">
        <v>7.6231395729999996</v>
      </c>
      <c r="I45" s="4">
        <v>0.114641173</v>
      </c>
      <c r="J45" s="4">
        <v>50.655448450000002</v>
      </c>
      <c r="K45" s="4">
        <v>0.40971758400000002</v>
      </c>
      <c r="L45" s="31">
        <v>954.7008022</v>
      </c>
      <c r="M45" s="31">
        <v>247.96064269999999</v>
      </c>
      <c r="N45" s="31">
        <v>1473.2386220000001</v>
      </c>
      <c r="O45" s="31">
        <v>59255.719579999997</v>
      </c>
      <c r="P45" s="31">
        <v>887.8469202</v>
      </c>
      <c r="Q45" s="31">
        <v>305441.04149999999</v>
      </c>
      <c r="R45" s="31">
        <v>3219.4838669999999</v>
      </c>
      <c r="S45" s="1">
        <v>92.22</v>
      </c>
      <c r="T45" s="31">
        <v>1666.862496</v>
      </c>
      <c r="U45" s="31">
        <v>846.02987440000004</v>
      </c>
      <c r="V45" s="31">
        <v>3295.101498</v>
      </c>
      <c r="W45" s="31">
        <v>308.13428850000003</v>
      </c>
      <c r="X45" s="31">
        <v>616.15644959999997</v>
      </c>
      <c r="Y45" s="4">
        <v>1.1563771469999999</v>
      </c>
      <c r="Z45" s="31">
        <v>22.135183720000001</v>
      </c>
      <c r="AA45" s="31">
        <v>10.11205294</v>
      </c>
      <c r="AB45" s="4">
        <v>6.3403294350000001</v>
      </c>
      <c r="AC45" s="4">
        <v>10.35632534</v>
      </c>
      <c r="AD45" s="4">
        <v>5.3010800500000004</v>
      </c>
      <c r="AE45" s="31">
        <v>137.2145476</v>
      </c>
      <c r="AF45" s="31">
        <v>2.4086254720000002</v>
      </c>
      <c r="AG45" s="31">
        <v>48.926539089999999</v>
      </c>
      <c r="AH45" s="1"/>
      <c r="AI45" s="1">
        <v>1.498331176</v>
      </c>
      <c r="AJ45" s="1">
        <v>66.740919219999995</v>
      </c>
      <c r="AK45" s="1">
        <v>116.4673573</v>
      </c>
      <c r="AL45" s="1">
        <v>1.6111538409999999</v>
      </c>
      <c r="AM45" s="1">
        <v>484.50019939999999</v>
      </c>
      <c r="AN45" s="1">
        <v>85.593728290000001</v>
      </c>
      <c r="AO45" s="1"/>
      <c r="AP45" s="1">
        <v>25.569902410000001</v>
      </c>
      <c r="AQ45" s="1">
        <v>6.6411690659999998</v>
      </c>
      <c r="AR45" s="1">
        <v>20.57651379</v>
      </c>
      <c r="AS45" s="1">
        <v>10.290129139999999</v>
      </c>
      <c r="AT45" s="1">
        <v>29.501218479999999</v>
      </c>
      <c r="AU45" s="1"/>
    </row>
    <row r="46" spans="1:47" x14ac:dyDescent="0.2">
      <c r="A46" s="1" t="s">
        <v>993</v>
      </c>
      <c r="B46" s="1" t="s">
        <v>1268</v>
      </c>
      <c r="C46" s="1" t="s">
        <v>994</v>
      </c>
      <c r="D46" s="4">
        <v>40.696684789999999</v>
      </c>
      <c r="E46" s="4">
        <v>0.12816276700000001</v>
      </c>
      <c r="F46" s="4">
        <v>4.5057223E-2</v>
      </c>
      <c r="G46" s="4">
        <v>0.21327085400000001</v>
      </c>
      <c r="H46" s="4">
        <v>7.9801347710000003</v>
      </c>
      <c r="I46" s="4">
        <v>0.11214242100000001</v>
      </c>
      <c r="J46" s="4">
        <v>50.417029630000002</v>
      </c>
      <c r="K46" s="4">
        <v>0.40751754699999998</v>
      </c>
      <c r="L46" s="31">
        <v>915.97070080000003</v>
      </c>
      <c r="M46" s="31">
        <v>238.45505449999999</v>
      </c>
      <c r="N46" s="31">
        <v>1459.1773209999999</v>
      </c>
      <c r="O46" s="31">
        <v>62030.692690000003</v>
      </c>
      <c r="P46" s="31">
        <v>868.49515120000001</v>
      </c>
      <c r="Q46" s="31">
        <v>304003.42930000002</v>
      </c>
      <c r="R46" s="31">
        <v>3202.1963919999998</v>
      </c>
      <c r="S46" s="1">
        <v>91.85</v>
      </c>
      <c r="T46" s="31">
        <v>1554.215052</v>
      </c>
      <c r="U46" s="31">
        <v>901.02676880000001</v>
      </c>
      <c r="V46" s="31">
        <v>3263.4520980000002</v>
      </c>
      <c r="W46" s="31">
        <v>279.6274664</v>
      </c>
      <c r="X46" s="31">
        <v>791.43279529999995</v>
      </c>
      <c r="Y46" s="4">
        <v>1.4134978499999999</v>
      </c>
      <c r="Z46" s="31">
        <v>29.582321019999998</v>
      </c>
      <c r="AA46" s="31"/>
      <c r="AB46" s="4">
        <v>6.0371396309999996</v>
      </c>
      <c r="AC46" s="4">
        <v>9.5722920980000001</v>
      </c>
      <c r="AD46" s="4">
        <v>5.8466152119999997</v>
      </c>
      <c r="AE46" s="31">
        <v>137.18148009999999</v>
      </c>
      <c r="AF46" s="31">
        <v>2.6417208940000001</v>
      </c>
      <c r="AG46" s="31">
        <v>51.448457320000003</v>
      </c>
      <c r="AH46" s="1"/>
      <c r="AI46" s="1">
        <v>1.4001055179999999</v>
      </c>
      <c r="AJ46" s="1">
        <v>71.423188260000003</v>
      </c>
      <c r="AK46" s="1">
        <v>108.8321408</v>
      </c>
      <c r="AL46" s="1">
        <v>1.4766410969999999</v>
      </c>
      <c r="AM46" s="1">
        <v>506.85173159999999</v>
      </c>
      <c r="AN46" s="1">
        <v>85.953669480000002</v>
      </c>
      <c r="AO46" s="1"/>
      <c r="AP46" s="1">
        <v>25.31772557</v>
      </c>
      <c r="AQ46" s="1">
        <v>6.5909746079999998</v>
      </c>
      <c r="AR46" s="1">
        <v>21.589937890000002</v>
      </c>
      <c r="AS46" s="1">
        <v>7.6281140570000003</v>
      </c>
      <c r="AT46" s="1">
        <v>41.169997019999997</v>
      </c>
      <c r="AU46" s="1"/>
    </row>
    <row r="47" spans="1:47" x14ac:dyDescent="0.2">
      <c r="A47" s="1" t="s">
        <v>993</v>
      </c>
      <c r="B47" s="1" t="s">
        <v>1269</v>
      </c>
      <c r="C47" s="1" t="s">
        <v>994</v>
      </c>
      <c r="D47" s="4">
        <v>40.861955279999997</v>
      </c>
      <c r="E47" s="4">
        <v>0.12987272499999999</v>
      </c>
      <c r="F47" s="4">
        <v>4.3956922000000002E-2</v>
      </c>
      <c r="G47" s="4">
        <v>0.196807129</v>
      </c>
      <c r="H47" s="4">
        <v>7.8982597050000001</v>
      </c>
      <c r="I47" s="4">
        <v>0.112889368</v>
      </c>
      <c r="J47" s="4">
        <v>50.36064657</v>
      </c>
      <c r="K47" s="4">
        <v>0.39561229999999997</v>
      </c>
      <c r="L47" s="31">
        <v>928.19165610000005</v>
      </c>
      <c r="M47" s="31">
        <v>232.63196579999999</v>
      </c>
      <c r="N47" s="31">
        <v>1346.5342029999999</v>
      </c>
      <c r="O47" s="31">
        <v>61394.266470000002</v>
      </c>
      <c r="P47" s="31">
        <v>874.27994090000004</v>
      </c>
      <c r="Q47" s="31">
        <v>303663.45199999999</v>
      </c>
      <c r="R47" s="31">
        <v>3108.6471929999998</v>
      </c>
      <c r="S47" s="1">
        <v>91.91</v>
      </c>
      <c r="T47" s="31">
        <v>1587.7375500000001</v>
      </c>
      <c r="U47" s="31">
        <v>870.87211449999995</v>
      </c>
      <c r="V47" s="31">
        <v>3294.1228860000001</v>
      </c>
      <c r="W47" s="31">
        <v>287.42155819999999</v>
      </c>
      <c r="X47" s="31">
        <v>625.57433719999995</v>
      </c>
      <c r="Y47" s="4">
        <v>1.6314390649999999</v>
      </c>
      <c r="Z47" s="31">
        <v>27.077908260000001</v>
      </c>
      <c r="AA47" s="31">
        <v>53.463079309999998</v>
      </c>
      <c r="AB47" s="4">
        <v>6.0079467810000002</v>
      </c>
      <c r="AC47" s="4">
        <v>11.51294236</v>
      </c>
      <c r="AD47" s="4">
        <v>5.8467829499999997</v>
      </c>
      <c r="AE47" s="31">
        <v>138.74609810000001</v>
      </c>
      <c r="AF47" s="31">
        <v>2.280810674</v>
      </c>
      <c r="AG47" s="31">
        <v>49.005301109999998</v>
      </c>
      <c r="AH47" s="1"/>
      <c r="AI47" s="1">
        <v>1.4240416760000001</v>
      </c>
      <c r="AJ47" s="1">
        <v>70.222663920000002</v>
      </c>
      <c r="AK47" s="1">
        <v>110.69273149999999</v>
      </c>
      <c r="AL47" s="1">
        <v>1.5118539719999999</v>
      </c>
      <c r="AM47" s="1">
        <v>487.54145419999998</v>
      </c>
      <c r="AN47" s="1">
        <v>85.268683539999998</v>
      </c>
      <c r="AO47" s="1"/>
      <c r="AP47" s="1">
        <v>25.825972629999999</v>
      </c>
      <c r="AQ47" s="1">
        <v>6.4727437930000002</v>
      </c>
      <c r="AR47" s="1">
        <v>20.90290937</v>
      </c>
      <c r="AS47" s="1">
        <v>9.6038894559999992</v>
      </c>
      <c r="AT47" s="1">
        <v>37.396936140000001</v>
      </c>
      <c r="AU47" s="1"/>
    </row>
    <row r="48" spans="1:47" x14ac:dyDescent="0.2">
      <c r="A48" s="1" t="s">
        <v>993</v>
      </c>
      <c r="B48" s="1" t="s">
        <v>1270</v>
      </c>
      <c r="C48" s="1" t="s">
        <v>994</v>
      </c>
      <c r="D48" s="4">
        <v>40.77866186</v>
      </c>
      <c r="E48" s="4">
        <v>0.1381174</v>
      </c>
      <c r="F48" s="4">
        <v>4.4037432000000001E-2</v>
      </c>
      <c r="G48" s="4">
        <v>0.217184607</v>
      </c>
      <c r="H48" s="4">
        <v>7.8947105039999999</v>
      </c>
      <c r="I48" s="4">
        <v>0.104088475</v>
      </c>
      <c r="J48" s="4">
        <v>50.421858579999999</v>
      </c>
      <c r="K48" s="4">
        <v>0.40134113999999999</v>
      </c>
      <c r="L48" s="31">
        <v>987.11579589999997</v>
      </c>
      <c r="M48" s="31">
        <v>233.0580444</v>
      </c>
      <c r="N48" s="31">
        <v>1485.9548179999999</v>
      </c>
      <c r="O48" s="31">
        <v>61366.678030000003</v>
      </c>
      <c r="P48" s="31">
        <v>806.12078199999996</v>
      </c>
      <c r="Q48" s="31">
        <v>304032.54680000001</v>
      </c>
      <c r="R48" s="31">
        <v>3153.6633419999998</v>
      </c>
      <c r="S48" s="1">
        <v>91.93</v>
      </c>
      <c r="T48" s="31">
        <v>1401.300487</v>
      </c>
      <c r="U48" s="31">
        <v>877.21814640000002</v>
      </c>
      <c r="V48" s="31">
        <v>3471.5349489999999</v>
      </c>
      <c r="W48" s="31">
        <v>256.27370500000001</v>
      </c>
      <c r="X48" s="31">
        <v>729.54546300000004</v>
      </c>
      <c r="Y48" s="4">
        <v>1.802106389</v>
      </c>
      <c r="Z48" s="31">
        <v>32.806515429999997</v>
      </c>
      <c r="AA48" s="31"/>
      <c r="AB48" s="4">
        <v>5.9108526589999997</v>
      </c>
      <c r="AC48" s="4">
        <v>11.15370298</v>
      </c>
      <c r="AD48" s="4">
        <v>4.8574343799999999</v>
      </c>
      <c r="AE48" s="31">
        <v>142.55798100000001</v>
      </c>
      <c r="AF48" s="31">
        <v>1.977629407</v>
      </c>
      <c r="AG48" s="31">
        <v>49.181659600000003</v>
      </c>
      <c r="AH48" s="1"/>
      <c r="AI48" s="1">
        <v>1.3136131980000001</v>
      </c>
      <c r="AJ48" s="1">
        <v>76.125909910000004</v>
      </c>
      <c r="AK48" s="1">
        <v>102.10897300000001</v>
      </c>
      <c r="AL48" s="1">
        <v>1.6085534159999999</v>
      </c>
      <c r="AM48" s="1">
        <v>493.77908350000001</v>
      </c>
      <c r="AN48" s="1">
        <v>86.442332719999996</v>
      </c>
      <c r="AO48" s="1"/>
      <c r="AP48" s="1">
        <v>25.362148189999999</v>
      </c>
      <c r="AQ48" s="1">
        <v>5.9880033160000004</v>
      </c>
      <c r="AR48" s="1">
        <v>23.064608440000001</v>
      </c>
      <c r="AS48" s="1">
        <v>8.1021032389999998</v>
      </c>
      <c r="AT48" s="1">
        <v>49.248735459999999</v>
      </c>
      <c r="AU48" s="1"/>
    </row>
    <row r="49" spans="1:47" x14ac:dyDescent="0.2">
      <c r="A49" s="1" t="s">
        <v>993</v>
      </c>
      <c r="B49" s="1" t="s">
        <v>1271</v>
      </c>
      <c r="C49" s="1" t="s">
        <v>994</v>
      </c>
      <c r="D49" s="4">
        <v>40.696613210000002</v>
      </c>
      <c r="E49" s="4">
        <v>0.12937389099999999</v>
      </c>
      <c r="F49" s="4">
        <v>4.0115934999999998E-2</v>
      </c>
      <c r="G49" s="4">
        <v>0.194562285</v>
      </c>
      <c r="H49" s="4">
        <v>8.2668913160000006</v>
      </c>
      <c r="I49" s="4">
        <v>0.109315923</v>
      </c>
      <c r="J49" s="4">
        <v>50.16597968</v>
      </c>
      <c r="K49" s="4">
        <v>0.39714775699999999</v>
      </c>
      <c r="L49" s="31">
        <v>924.62652160000005</v>
      </c>
      <c r="M49" s="31">
        <v>212.3044189</v>
      </c>
      <c r="N49" s="31">
        <v>1331.1752100000001</v>
      </c>
      <c r="O49" s="31">
        <v>64259.691019999998</v>
      </c>
      <c r="P49" s="31">
        <v>846.60513260000005</v>
      </c>
      <c r="Q49" s="31">
        <v>302489.65419999999</v>
      </c>
      <c r="R49" s="31">
        <v>3120.7125259999998</v>
      </c>
      <c r="S49" s="1">
        <v>91.54</v>
      </c>
      <c r="T49" s="31">
        <v>1556.665945</v>
      </c>
      <c r="U49" s="31">
        <v>895.20294460000002</v>
      </c>
      <c r="V49" s="31">
        <v>3328.2246909999999</v>
      </c>
      <c r="W49" s="31">
        <v>265.4770082</v>
      </c>
      <c r="X49" s="31">
        <v>900.81448090000004</v>
      </c>
      <c r="Y49" s="4">
        <v>1.7484044139999999</v>
      </c>
      <c r="Z49" s="31">
        <v>21.96381182</v>
      </c>
      <c r="AA49" s="31">
        <v>8.0000797059999993</v>
      </c>
      <c r="AB49" s="4">
        <v>6.2782520689999997</v>
      </c>
      <c r="AC49" s="4">
        <v>9.7736997789999993</v>
      </c>
      <c r="AD49" s="4">
        <v>5.5296721209999999</v>
      </c>
      <c r="AE49" s="31">
        <v>138.44025959999999</v>
      </c>
      <c r="AF49" s="31">
        <v>2.587503559</v>
      </c>
      <c r="AG49" s="31">
        <v>48.732024670000001</v>
      </c>
      <c r="AH49" s="1"/>
      <c r="AI49" s="1">
        <v>1.3174746390000001</v>
      </c>
      <c r="AJ49" s="1">
        <v>75.902789330000004</v>
      </c>
      <c r="AK49" s="1">
        <v>102.4091282</v>
      </c>
      <c r="AL49" s="1">
        <v>1.438890394</v>
      </c>
      <c r="AM49" s="1">
        <v>514.26467590000004</v>
      </c>
      <c r="AN49" s="1">
        <v>86.24507801</v>
      </c>
      <c r="AO49" s="1"/>
      <c r="AP49" s="1">
        <v>29.571933080000001</v>
      </c>
      <c r="AQ49" s="1">
        <v>6.7900410840000003</v>
      </c>
      <c r="AR49" s="1">
        <v>23.648948399999998</v>
      </c>
      <c r="AS49" s="1">
        <v>6.9695283569999997</v>
      </c>
      <c r="AT49" s="1">
        <v>50.22248776</v>
      </c>
      <c r="AU49" s="1"/>
    </row>
    <row r="50" spans="1:47" x14ac:dyDescent="0.2">
      <c r="A50" s="1" t="s">
        <v>993</v>
      </c>
      <c r="B50" s="1" t="s">
        <v>1272</v>
      </c>
      <c r="C50" s="1" t="s">
        <v>994</v>
      </c>
      <c r="D50" s="4">
        <v>40.480372000000003</v>
      </c>
      <c r="E50" s="4">
        <v>0.13171812299999999</v>
      </c>
      <c r="F50" s="4">
        <v>4.9893227999999998E-2</v>
      </c>
      <c r="G50" s="4">
        <v>0.194583591</v>
      </c>
      <c r="H50" s="4">
        <v>8.3351627520000005</v>
      </c>
      <c r="I50" s="4">
        <v>0.12772666499999999</v>
      </c>
      <c r="J50" s="4">
        <v>50.289380729999998</v>
      </c>
      <c r="K50" s="4">
        <v>0.391162911</v>
      </c>
      <c r="L50" s="31">
        <v>941.38059529999998</v>
      </c>
      <c r="M50" s="31">
        <v>264.04851009999999</v>
      </c>
      <c r="N50" s="31">
        <v>1331.320984</v>
      </c>
      <c r="O50" s="31">
        <v>64790.374349999998</v>
      </c>
      <c r="P50" s="31">
        <v>989.18846510000003</v>
      </c>
      <c r="Q50" s="31">
        <v>303233.73489999998</v>
      </c>
      <c r="R50" s="31">
        <v>3073.6847330000001</v>
      </c>
      <c r="S50" s="1">
        <v>91.49</v>
      </c>
      <c r="T50" s="31">
        <v>1452.740247</v>
      </c>
      <c r="U50" s="31">
        <v>912.70589619999998</v>
      </c>
      <c r="V50" s="31">
        <v>3264.4802709999999</v>
      </c>
      <c r="W50" s="31">
        <v>244.37770560000001</v>
      </c>
      <c r="X50" s="31">
        <v>939.8977979</v>
      </c>
      <c r="Y50" s="4">
        <v>1.623768745</v>
      </c>
      <c r="Z50" s="31">
        <v>32.883484240000001</v>
      </c>
      <c r="AA50" s="31">
        <v>16.25988722</v>
      </c>
      <c r="AB50" s="4">
        <v>6.1314510049999997</v>
      </c>
      <c r="AC50" s="4">
        <v>8.8300340310000003</v>
      </c>
      <c r="AD50" s="4">
        <v>5.5195567260000002</v>
      </c>
      <c r="AE50" s="31">
        <v>139.37017979999999</v>
      </c>
      <c r="AF50" s="31">
        <v>2.4605601940000001</v>
      </c>
      <c r="AG50" s="31">
        <v>52.269957470000001</v>
      </c>
      <c r="AH50" s="1"/>
      <c r="AI50" s="1">
        <v>1.5267521989999999</v>
      </c>
      <c r="AJ50" s="1">
        <v>65.498513810000006</v>
      </c>
      <c r="AK50" s="1">
        <v>118.67656270000001</v>
      </c>
      <c r="AL50" s="1">
        <v>1.4529636610000001</v>
      </c>
      <c r="AM50" s="1">
        <v>509.44477990000001</v>
      </c>
      <c r="AN50" s="1">
        <v>83.449068629999999</v>
      </c>
      <c r="AO50" s="1"/>
      <c r="AP50" s="1">
        <v>23.220926349999999</v>
      </c>
      <c r="AQ50" s="1">
        <v>6.5132540819999996</v>
      </c>
      <c r="AR50" s="1">
        <v>25.090058809999999</v>
      </c>
      <c r="AS50" s="1">
        <v>6.5235294929999998</v>
      </c>
      <c r="AT50" s="1">
        <v>28.231090949999999</v>
      </c>
      <c r="AU50" s="1"/>
    </row>
    <row r="51" spans="1:47" x14ac:dyDescent="0.2">
      <c r="A51" s="1" t="s">
        <v>993</v>
      </c>
      <c r="B51" s="1" t="s">
        <v>1274</v>
      </c>
      <c r="C51" s="1" t="s">
        <v>994</v>
      </c>
      <c r="D51" s="4">
        <v>40.699450059999997</v>
      </c>
      <c r="E51" s="4">
        <v>0.12376114100000001</v>
      </c>
      <c r="F51" s="4">
        <v>5.2897907000000001E-2</v>
      </c>
      <c r="G51" s="4">
        <v>0.20660126000000001</v>
      </c>
      <c r="H51" s="4">
        <v>8.1592526420000002</v>
      </c>
      <c r="I51" s="4">
        <v>0.11577655100000001</v>
      </c>
      <c r="J51" s="4">
        <v>50.255007829999997</v>
      </c>
      <c r="K51" s="4">
        <v>0.387252602</v>
      </c>
      <c r="L51" s="31">
        <v>884.5125769</v>
      </c>
      <c r="M51" s="31">
        <v>279.95008469999999</v>
      </c>
      <c r="N51" s="31">
        <v>1413.5446400000001</v>
      </c>
      <c r="O51" s="31">
        <v>63423.00071</v>
      </c>
      <c r="P51" s="31">
        <v>896.63993879999998</v>
      </c>
      <c r="Q51" s="31">
        <v>303026.47399999999</v>
      </c>
      <c r="R51" s="31">
        <v>3042.958259</v>
      </c>
      <c r="S51" s="1">
        <v>91.65</v>
      </c>
      <c r="T51" s="31">
        <v>1403.9546499999999</v>
      </c>
      <c r="U51" s="31">
        <v>903.53472939999995</v>
      </c>
      <c r="V51" s="31">
        <v>3279.3301200000001</v>
      </c>
      <c r="W51" s="31">
        <v>257.30704919999999</v>
      </c>
      <c r="X51" s="31">
        <v>799.93253100000004</v>
      </c>
      <c r="Y51" s="4">
        <v>1.6347748419999999</v>
      </c>
      <c r="Z51" s="31">
        <v>20.628744520000001</v>
      </c>
      <c r="AA51" s="31">
        <v>44.865950650000002</v>
      </c>
      <c r="AB51" s="4">
        <v>6.1922717919999997</v>
      </c>
      <c r="AC51" s="4">
        <v>10.50056887</v>
      </c>
      <c r="AD51" s="4">
        <v>5.3562639409999999</v>
      </c>
      <c r="AE51" s="31">
        <v>139.7496257</v>
      </c>
      <c r="AF51" s="31">
        <v>2.8420132910000002</v>
      </c>
      <c r="AG51" s="31">
        <v>50.780613449999997</v>
      </c>
      <c r="AH51" s="1"/>
      <c r="AI51" s="1">
        <v>1.4137456900000001</v>
      </c>
      <c r="AJ51" s="1">
        <v>70.734079489999999</v>
      </c>
      <c r="AK51" s="1">
        <v>109.89241029999999</v>
      </c>
      <c r="AL51" s="1">
        <v>1.3946242959999999</v>
      </c>
      <c r="AM51" s="1">
        <v>494.04559440000003</v>
      </c>
      <c r="AN51" s="1">
        <v>83.46909024</v>
      </c>
      <c r="AO51" s="1"/>
      <c r="AP51" s="1">
        <v>22.119199569999999</v>
      </c>
      <c r="AQ51" s="1">
        <v>7.0007730290000003</v>
      </c>
      <c r="AR51" s="1">
        <v>24.06569043</v>
      </c>
      <c r="AS51" s="1">
        <v>7.740992586</v>
      </c>
      <c r="AT51" s="1">
        <v>38.89906663</v>
      </c>
      <c r="AU51" s="1"/>
    </row>
    <row r="52" spans="1:47" x14ac:dyDescent="0.2">
      <c r="A52" s="1" t="s">
        <v>993</v>
      </c>
      <c r="B52" s="1" t="s">
        <v>1276</v>
      </c>
      <c r="C52" s="1" t="s">
        <v>994</v>
      </c>
      <c r="D52" s="4">
        <v>40.809416480000003</v>
      </c>
      <c r="E52" s="4">
        <v>0.12121212100000001</v>
      </c>
      <c r="F52" s="4">
        <v>3.2056097999999998E-2</v>
      </c>
      <c r="G52" s="4">
        <v>0.19534184800000001</v>
      </c>
      <c r="H52" s="4">
        <v>7.8216879539999997</v>
      </c>
      <c r="I52" s="4">
        <v>0.115201603</v>
      </c>
      <c r="J52" s="4">
        <v>50.498372150000002</v>
      </c>
      <c r="K52" s="4">
        <v>0.40671174599999999</v>
      </c>
      <c r="L52" s="31">
        <v>866.29490339999995</v>
      </c>
      <c r="M52" s="31">
        <v>169.6495741</v>
      </c>
      <c r="N52" s="31">
        <v>1336.508902</v>
      </c>
      <c r="O52" s="31">
        <v>60799.06364</v>
      </c>
      <c r="P52" s="31">
        <v>892.18720859999996</v>
      </c>
      <c r="Q52" s="31">
        <v>304493.90649999998</v>
      </c>
      <c r="R52" s="31">
        <v>3195.8645529999999</v>
      </c>
      <c r="S52" s="1">
        <v>92.01</v>
      </c>
      <c r="T52" s="31">
        <v>1601.373597</v>
      </c>
      <c r="U52" s="31">
        <v>865.70551769999997</v>
      </c>
      <c r="V52" s="31">
        <v>3323.082347</v>
      </c>
      <c r="W52" s="31">
        <v>257.58015949999998</v>
      </c>
      <c r="X52" s="31">
        <v>819.43505900000002</v>
      </c>
      <c r="Y52" s="4">
        <v>1.599551264</v>
      </c>
      <c r="Z52" s="31">
        <v>28.247652510000002</v>
      </c>
      <c r="AA52" s="31">
        <v>19.231114980000001</v>
      </c>
      <c r="AB52" s="4">
        <v>5.9218251300000002</v>
      </c>
      <c r="AC52" s="4">
        <v>9.9672455590000002</v>
      </c>
      <c r="AD52" s="4">
        <v>5.5675289890000004</v>
      </c>
      <c r="AE52" s="31">
        <v>137.08086040000001</v>
      </c>
      <c r="AF52" s="31">
        <v>2.1960590240000002</v>
      </c>
      <c r="AG52" s="31">
        <v>50.815596040000003</v>
      </c>
      <c r="AH52" s="1"/>
      <c r="AI52" s="1">
        <v>1.467435772</v>
      </c>
      <c r="AJ52" s="1">
        <v>68.146083070000003</v>
      </c>
      <c r="AK52" s="1">
        <v>114.0658147</v>
      </c>
      <c r="AL52" s="1">
        <v>1.4248490869999999</v>
      </c>
      <c r="AM52" s="1">
        <v>495.00715000000002</v>
      </c>
      <c r="AN52" s="1">
        <v>88.736273319999995</v>
      </c>
      <c r="AO52" s="1"/>
      <c r="AP52" s="1">
        <v>34.906218670000001</v>
      </c>
      <c r="AQ52" s="1">
        <v>6.8358074220000002</v>
      </c>
      <c r="AR52" s="1">
        <v>22.99022231</v>
      </c>
      <c r="AS52" s="1">
        <v>7.2267168279999998</v>
      </c>
      <c r="AT52" s="1">
        <v>33.404564260000001</v>
      </c>
      <c r="AU52" s="1"/>
    </row>
    <row r="53" spans="1:47" x14ac:dyDescent="0.2">
      <c r="A53" s="1" t="s">
        <v>993</v>
      </c>
      <c r="B53" s="1" t="s">
        <v>1277</v>
      </c>
      <c r="C53" s="1" t="s">
        <v>994</v>
      </c>
      <c r="D53" s="4"/>
      <c r="E53" s="4"/>
      <c r="F53" s="4"/>
      <c r="G53" s="4"/>
      <c r="H53" s="4"/>
      <c r="I53" s="4"/>
      <c r="J53" s="4"/>
      <c r="K53" s="4"/>
      <c r="L53" s="31"/>
      <c r="M53" s="31"/>
      <c r="N53" s="31"/>
      <c r="O53" s="31"/>
      <c r="P53" s="31"/>
      <c r="Q53" s="31"/>
      <c r="R53" s="31"/>
      <c r="S53" s="1"/>
      <c r="T53" s="31">
        <v>1466.4684910000001</v>
      </c>
      <c r="U53" s="31">
        <v>896.91344990000005</v>
      </c>
      <c r="V53" s="31">
        <v>3259.2163879999998</v>
      </c>
      <c r="W53" s="31">
        <v>259.20860570000002</v>
      </c>
      <c r="X53" s="31">
        <v>695.14514329999997</v>
      </c>
      <c r="Y53" s="4">
        <v>1.590418501</v>
      </c>
      <c r="Z53" s="31">
        <v>31.264197459999998</v>
      </c>
      <c r="AA53" s="31">
        <v>42.624760930000001</v>
      </c>
      <c r="AB53" s="4">
        <v>6.0649135709999999</v>
      </c>
      <c r="AC53" s="4">
        <v>8.5969525050000009</v>
      </c>
      <c r="AD53" s="4">
        <v>5.5550962149999998</v>
      </c>
      <c r="AE53" s="31">
        <v>137.01347050000001</v>
      </c>
      <c r="AF53" s="31">
        <v>2.469258333</v>
      </c>
      <c r="AG53" s="31">
        <v>52.876176209999997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>
        <v>23.397809479999999</v>
      </c>
      <c r="AS53" s="1">
        <v>8.7246722919999993</v>
      </c>
      <c r="AT53" s="1">
        <v>152.15</v>
      </c>
      <c r="AU53" s="1"/>
    </row>
    <row r="54" spans="1:47" x14ac:dyDescent="0.2">
      <c r="A54" s="1" t="s">
        <v>993</v>
      </c>
      <c r="B54" s="1" t="s">
        <v>1278</v>
      </c>
      <c r="C54" s="1" t="s">
        <v>994</v>
      </c>
      <c r="D54" s="4">
        <v>40.980700470000002</v>
      </c>
      <c r="E54" s="4">
        <v>0.12819613999999999</v>
      </c>
      <c r="F54" s="4">
        <v>4.5068956E-2</v>
      </c>
      <c r="G54" s="4">
        <v>0.21132332500000001</v>
      </c>
      <c r="H54" s="4">
        <v>7.9391468950000004</v>
      </c>
      <c r="I54" s="4">
        <v>0.110168558</v>
      </c>
      <c r="J54" s="4">
        <v>50.193796509999999</v>
      </c>
      <c r="K54" s="4">
        <v>0.39159914699999998</v>
      </c>
      <c r="L54" s="31">
        <v>916.20921810000004</v>
      </c>
      <c r="M54" s="31">
        <v>238.5171478</v>
      </c>
      <c r="N54" s="31">
        <v>1445.852525</v>
      </c>
      <c r="O54" s="31">
        <v>61712.088250000001</v>
      </c>
      <c r="P54" s="31">
        <v>853.20842549999998</v>
      </c>
      <c r="Q54" s="31">
        <v>302657.38339999999</v>
      </c>
      <c r="R54" s="31">
        <v>3077.112588</v>
      </c>
      <c r="S54" s="1">
        <v>91.85</v>
      </c>
      <c r="T54" s="31">
        <v>1516.6959790000001</v>
      </c>
      <c r="U54" s="31">
        <v>896.91738090000001</v>
      </c>
      <c r="V54" s="31">
        <v>3272.1854530000001</v>
      </c>
      <c r="W54" s="31">
        <v>256.82752479999999</v>
      </c>
      <c r="X54" s="31">
        <v>833.05806459999997</v>
      </c>
      <c r="Y54" s="4">
        <v>1.6503787919999999</v>
      </c>
      <c r="Z54" s="31">
        <v>33.146185490000001</v>
      </c>
      <c r="AA54" s="31">
        <v>13.32673452</v>
      </c>
      <c r="AB54" s="4">
        <v>5.9347559419999998</v>
      </c>
      <c r="AC54" s="4">
        <v>10.924129900000001</v>
      </c>
      <c r="AD54" s="4">
        <v>5.4166777609999999</v>
      </c>
      <c r="AE54" s="31">
        <v>138.9357339</v>
      </c>
      <c r="AF54" s="31">
        <v>2.6651893210000002</v>
      </c>
      <c r="AG54" s="31">
        <v>50.52193321</v>
      </c>
      <c r="AH54" s="1"/>
      <c r="AI54" s="1">
        <v>1.3825628809999999</v>
      </c>
      <c r="AJ54" s="1">
        <v>72.329440739999995</v>
      </c>
      <c r="AK54" s="1">
        <v>107.4685274</v>
      </c>
      <c r="AL54" s="1">
        <v>1.4846511339999999</v>
      </c>
      <c r="AM54" s="1">
        <v>486.7065364</v>
      </c>
      <c r="AN54" s="1">
        <v>85.839382439999994</v>
      </c>
      <c r="AO54" s="1"/>
      <c r="AP54" s="1">
        <v>24.881883739999999</v>
      </c>
      <c r="AQ54" s="1">
        <v>6.4775117130000002</v>
      </c>
      <c r="AR54" s="1">
        <v>23.107943540000001</v>
      </c>
      <c r="AS54" s="1">
        <v>7.1240603680000003</v>
      </c>
      <c r="AT54" s="1">
        <v>41.635594789999999</v>
      </c>
      <c r="AU54" s="1"/>
    </row>
    <row r="55" spans="1:47" x14ac:dyDescent="0.2">
      <c r="A55" s="1" t="s">
        <v>993</v>
      </c>
      <c r="B55" s="1" t="s">
        <v>1279</v>
      </c>
      <c r="C55" s="1" t="s">
        <v>994</v>
      </c>
      <c r="D55" s="4">
        <v>40.960756160000003</v>
      </c>
      <c r="E55" s="4">
        <v>0.115657653</v>
      </c>
      <c r="F55" s="4">
        <v>5.6831777999999999E-2</v>
      </c>
      <c r="G55" s="4">
        <v>0.185451065</v>
      </c>
      <c r="H55" s="4">
        <v>7.7869506260000003</v>
      </c>
      <c r="I55" s="4">
        <v>0.123634043</v>
      </c>
      <c r="J55" s="4">
        <v>50.382866710000002</v>
      </c>
      <c r="K55" s="4">
        <v>0.387851958</v>
      </c>
      <c r="L55" s="31">
        <v>826.59749399999998</v>
      </c>
      <c r="M55" s="31">
        <v>300.76919750000002</v>
      </c>
      <c r="N55" s="31">
        <v>1268.837176</v>
      </c>
      <c r="O55" s="31">
        <v>60529.045579999998</v>
      </c>
      <c r="P55" s="31">
        <v>957.49285810000003</v>
      </c>
      <c r="Q55" s="31">
        <v>303797.43449999997</v>
      </c>
      <c r="R55" s="31">
        <v>3047.667884</v>
      </c>
      <c r="S55" s="1">
        <v>92.02</v>
      </c>
      <c r="T55" s="31">
        <v>1464.073353</v>
      </c>
      <c r="U55" s="31">
        <v>889.59127420000004</v>
      </c>
      <c r="V55" s="31">
        <v>3394.120715</v>
      </c>
      <c r="W55" s="31">
        <v>244.8323067</v>
      </c>
      <c r="X55" s="31">
        <v>534.37612860000002</v>
      </c>
      <c r="Y55" s="4">
        <v>1.794197649</v>
      </c>
      <c r="Z55" s="31">
        <v>22.67823684</v>
      </c>
      <c r="AA55" s="31">
        <v>31.136018270000001</v>
      </c>
      <c r="AB55" s="4">
        <v>5.8061651129999996</v>
      </c>
      <c r="AC55" s="4">
        <v>11.83033322</v>
      </c>
      <c r="AD55" s="4">
        <v>4.7389187440000002</v>
      </c>
      <c r="AE55" s="31">
        <v>142.0134209</v>
      </c>
      <c r="AF55" s="31">
        <v>2.3726664080000002</v>
      </c>
      <c r="AG55" s="31">
        <v>51.579542840000002</v>
      </c>
      <c r="AH55" s="1"/>
      <c r="AI55" s="1">
        <v>1.5818733780000001</v>
      </c>
      <c r="AJ55" s="1">
        <v>63.216184920000003</v>
      </c>
      <c r="AK55" s="1">
        <v>122.9612083</v>
      </c>
      <c r="AL55" s="1">
        <v>1.3656212249999999</v>
      </c>
      <c r="AM55" s="1">
        <v>471.03392259999998</v>
      </c>
      <c r="AN55" s="1">
        <v>80.837922000000006</v>
      </c>
      <c r="AO55" s="1"/>
      <c r="AP55" s="1">
        <v>19.304387420000001</v>
      </c>
      <c r="AQ55" s="1">
        <v>7.0241745890000002</v>
      </c>
      <c r="AR55" s="1">
        <v>23.71486505</v>
      </c>
      <c r="AS55" s="1">
        <v>10.865315280000001</v>
      </c>
      <c r="AT55" s="1">
        <v>19.94849503</v>
      </c>
      <c r="AU55" s="1"/>
    </row>
    <row r="56" spans="1:47" x14ac:dyDescent="0.2">
      <c r="A56" s="1" t="s">
        <v>993</v>
      </c>
      <c r="B56" s="1" t="s">
        <v>1280</v>
      </c>
      <c r="C56" s="1" t="s">
        <v>994</v>
      </c>
      <c r="D56" s="4">
        <v>40.75617269</v>
      </c>
      <c r="E56" s="4">
        <v>0.12958403499999999</v>
      </c>
      <c r="F56" s="4">
        <v>3.9872010999999999E-2</v>
      </c>
      <c r="G56" s="4">
        <v>0.217302459</v>
      </c>
      <c r="H56" s="4">
        <v>8.1966886290000005</v>
      </c>
      <c r="I56" s="4">
        <v>0.114632031</v>
      </c>
      <c r="J56" s="4">
        <v>50.174938449999999</v>
      </c>
      <c r="K56" s="4">
        <v>0.37080970099999999</v>
      </c>
      <c r="L56" s="31">
        <v>926.12841170000002</v>
      </c>
      <c r="M56" s="31">
        <v>211.01350579999999</v>
      </c>
      <c r="N56" s="31">
        <v>1486.76115</v>
      </c>
      <c r="O56" s="31">
        <v>63713.995819999996</v>
      </c>
      <c r="P56" s="31">
        <v>887.77611969999998</v>
      </c>
      <c r="Q56" s="31">
        <v>302543.67349999998</v>
      </c>
      <c r="R56" s="31">
        <v>2913.753025</v>
      </c>
      <c r="S56" s="1">
        <v>91.61</v>
      </c>
      <c r="T56" s="31">
        <v>1500.992393</v>
      </c>
      <c r="U56" s="31">
        <v>884.81277580000005</v>
      </c>
      <c r="V56" s="31">
        <v>3244.9114530000002</v>
      </c>
      <c r="W56" s="31">
        <v>262.91233770000002</v>
      </c>
      <c r="X56" s="31">
        <v>609.23241870000004</v>
      </c>
      <c r="Y56" s="4">
        <v>1.8923643349999999</v>
      </c>
      <c r="Z56" s="31">
        <v>23.369827480000001</v>
      </c>
      <c r="AA56" s="31"/>
      <c r="AB56" s="4">
        <v>5.941876014</v>
      </c>
      <c r="AC56" s="4">
        <v>9.6095862810000003</v>
      </c>
      <c r="AD56" s="4">
        <v>5.4311467200000001</v>
      </c>
      <c r="AE56" s="31">
        <v>136.29876110000001</v>
      </c>
      <c r="AF56" s="31">
        <v>2.1661455040000002</v>
      </c>
      <c r="AG56" s="31">
        <v>47.468842840000001</v>
      </c>
      <c r="AH56" s="1"/>
      <c r="AI56" s="1">
        <v>1.3933769309999999</v>
      </c>
      <c r="AJ56" s="1">
        <v>71.768089279999998</v>
      </c>
      <c r="AK56" s="1">
        <v>108.3091185</v>
      </c>
      <c r="AL56" s="1">
        <v>1.453571385</v>
      </c>
      <c r="AM56" s="1">
        <v>475.9971218</v>
      </c>
      <c r="AN56" s="1">
        <v>87.571171179999993</v>
      </c>
      <c r="AO56" s="1"/>
      <c r="AP56" s="1">
        <v>28.158747429999998</v>
      </c>
      <c r="AQ56" s="1">
        <v>6.4158230530000004</v>
      </c>
      <c r="AR56" s="1">
        <v>22.600217489999999</v>
      </c>
      <c r="AS56" s="1">
        <v>9.7530529099999992</v>
      </c>
      <c r="AT56" s="1">
        <v>39.797861230000002</v>
      </c>
      <c r="AU56" s="1"/>
    </row>
    <row r="57" spans="1:47" x14ac:dyDescent="0.2">
      <c r="A57" s="1" t="s">
        <v>993</v>
      </c>
      <c r="B57" s="1" t="s">
        <v>1281</v>
      </c>
      <c r="C57" s="1" t="s">
        <v>994</v>
      </c>
      <c r="D57" s="4">
        <v>40.519340550000003</v>
      </c>
      <c r="E57" s="4">
        <v>0.12574348299999999</v>
      </c>
      <c r="F57" s="4">
        <v>5.1894136E-2</v>
      </c>
      <c r="G57" s="4">
        <v>0.19260708200000001</v>
      </c>
      <c r="H57" s="4">
        <v>7.9827152610000001</v>
      </c>
      <c r="I57" s="4">
        <v>0.118757734</v>
      </c>
      <c r="J57" s="4">
        <v>50.621731670000003</v>
      </c>
      <c r="K57" s="4">
        <v>0.38721009099999998</v>
      </c>
      <c r="L57" s="31">
        <v>898.68024439999999</v>
      </c>
      <c r="M57" s="31">
        <v>274.63785569999999</v>
      </c>
      <c r="N57" s="31">
        <v>1317.797908</v>
      </c>
      <c r="O57" s="31">
        <v>62050.751190000003</v>
      </c>
      <c r="P57" s="31">
        <v>919.72792760000004</v>
      </c>
      <c r="Q57" s="31">
        <v>305237.73690000002</v>
      </c>
      <c r="R57" s="31">
        <v>3042.6242149999998</v>
      </c>
      <c r="S57" s="1">
        <v>91.87</v>
      </c>
      <c r="T57" s="31">
        <v>1765.004173</v>
      </c>
      <c r="U57" s="31">
        <v>843.5232393</v>
      </c>
      <c r="V57" s="31">
        <v>3337.0787489999998</v>
      </c>
      <c r="W57" s="31">
        <v>292.88453370000002</v>
      </c>
      <c r="X57" s="31">
        <v>774.96927789999995</v>
      </c>
      <c r="Y57" s="4">
        <v>1.6106685549999999</v>
      </c>
      <c r="Z57" s="31">
        <v>29.52336347</v>
      </c>
      <c r="AA57" s="31"/>
      <c r="AB57" s="4">
        <v>5.6062101230000003</v>
      </c>
      <c r="AC57" s="4">
        <v>9.6337449579999994</v>
      </c>
      <c r="AD57" s="4">
        <v>5.8008034520000002</v>
      </c>
      <c r="AE57" s="31">
        <v>138.3534233</v>
      </c>
      <c r="AF57" s="31">
        <v>1.8949074509999999</v>
      </c>
      <c r="AG57" s="31">
        <v>47.240884309999998</v>
      </c>
      <c r="AH57" s="1"/>
      <c r="AI57" s="1">
        <v>1.482218845</v>
      </c>
      <c r="AJ57" s="1">
        <v>67.466420589999998</v>
      </c>
      <c r="AK57" s="1">
        <v>115.2149234</v>
      </c>
      <c r="AL57" s="1">
        <v>1.4482987350000001</v>
      </c>
      <c r="AM57" s="1">
        <v>479.8018945</v>
      </c>
      <c r="AN57" s="1">
        <v>82.753599120000004</v>
      </c>
      <c r="AO57" s="1"/>
      <c r="AP57" s="1">
        <v>20.413100400000001</v>
      </c>
      <c r="AQ57" s="1">
        <v>6.2382701279999999</v>
      </c>
      <c r="AR57" s="1">
        <v>19.141366229999999</v>
      </c>
      <c r="AS57" s="1">
        <v>7.2341062840000001</v>
      </c>
      <c r="AT57" s="1">
        <v>30.85443901</v>
      </c>
      <c r="AU57" s="1"/>
    </row>
    <row r="58" spans="1:47" x14ac:dyDescent="0.2">
      <c r="A58" s="1" t="s">
        <v>993</v>
      </c>
      <c r="B58" s="1" t="s">
        <v>1282</v>
      </c>
      <c r="C58" s="1" t="s">
        <v>994</v>
      </c>
      <c r="D58" s="4">
        <v>41.147221809999998</v>
      </c>
      <c r="E58" s="4">
        <v>0.12081274</v>
      </c>
      <c r="F58" s="4">
        <v>2.3962858E-2</v>
      </c>
      <c r="G58" s="4">
        <v>0.225650242</v>
      </c>
      <c r="H58" s="4">
        <v>7.408516799</v>
      </c>
      <c r="I58" s="4">
        <v>0.108831311</v>
      </c>
      <c r="J58" s="4">
        <v>50.566621740000002</v>
      </c>
      <c r="K58" s="4">
        <v>0.398382507</v>
      </c>
      <c r="L58" s="31">
        <v>863.4405544</v>
      </c>
      <c r="M58" s="31">
        <v>126.8179477</v>
      </c>
      <c r="N58" s="31">
        <v>1543.875826</v>
      </c>
      <c r="O58" s="31">
        <v>57587.427029999999</v>
      </c>
      <c r="P58" s="31">
        <v>842.8520231</v>
      </c>
      <c r="Q58" s="31">
        <v>304905.4363</v>
      </c>
      <c r="R58" s="31">
        <v>3130.4149609999999</v>
      </c>
      <c r="S58" s="1">
        <v>92.41</v>
      </c>
      <c r="T58" s="31">
        <v>1556.2332960000001</v>
      </c>
      <c r="U58" s="31">
        <v>864.9028611</v>
      </c>
      <c r="V58" s="31">
        <v>3286.8678989999999</v>
      </c>
      <c r="W58" s="31">
        <v>264.05160480000001</v>
      </c>
      <c r="X58" s="31">
        <v>603.7560972</v>
      </c>
      <c r="Y58" s="4">
        <v>1.590876234</v>
      </c>
      <c r="Z58" s="31">
        <v>28.86253932</v>
      </c>
      <c r="AA58" s="31">
        <v>2.3726427779999999</v>
      </c>
      <c r="AB58" s="4">
        <v>6.0826271780000001</v>
      </c>
      <c r="AC58" s="4">
        <v>10.81470882</v>
      </c>
      <c r="AD58" s="4">
        <v>5.2428081149999999</v>
      </c>
      <c r="AE58" s="31">
        <v>136.7795648</v>
      </c>
      <c r="AF58" s="31">
        <v>2.296447084</v>
      </c>
      <c r="AG58" s="31">
        <v>48.839802220000003</v>
      </c>
      <c r="AH58" s="1"/>
      <c r="AI58" s="1">
        <v>1.4636042389999999</v>
      </c>
      <c r="AJ58" s="1">
        <v>68.324480989999998</v>
      </c>
      <c r="AK58" s="1">
        <v>113.76798429999999</v>
      </c>
      <c r="AL58" s="1">
        <v>1.4993560210000001</v>
      </c>
      <c r="AM58" s="1">
        <v>458.6371608</v>
      </c>
      <c r="AN58" s="1">
        <v>92.409264359999995</v>
      </c>
      <c r="AO58" s="1"/>
      <c r="AP58" s="1">
        <v>47.963456970000003</v>
      </c>
      <c r="AQ58" s="1">
        <v>7.0446392019999999</v>
      </c>
      <c r="AR58" s="1">
        <v>23.035751600000001</v>
      </c>
      <c r="AS58" s="1">
        <v>10.07464307</v>
      </c>
      <c r="AT58" s="1">
        <v>31.3626665</v>
      </c>
      <c r="AU58" s="1"/>
    </row>
    <row r="59" spans="1:47" x14ac:dyDescent="0.2">
      <c r="A59" s="1" t="s">
        <v>993</v>
      </c>
      <c r="B59" s="1" t="s">
        <v>1283</v>
      </c>
      <c r="C59" s="1" t="s">
        <v>994</v>
      </c>
      <c r="D59" s="4">
        <v>41.135622140000002</v>
      </c>
      <c r="E59" s="4">
        <v>0.122721422</v>
      </c>
      <c r="F59" s="4">
        <v>4.1904876000000001E-2</v>
      </c>
      <c r="G59" s="4">
        <v>0.21451305500000001</v>
      </c>
      <c r="H59" s="4">
        <v>7.4750316779999997</v>
      </c>
      <c r="I59" s="4">
        <v>0.114739541</v>
      </c>
      <c r="J59" s="4">
        <v>50.509343790000003</v>
      </c>
      <c r="K59" s="4">
        <v>0.38612350000000001</v>
      </c>
      <c r="L59" s="31">
        <v>877.08177760000001</v>
      </c>
      <c r="M59" s="31">
        <v>221.7719797</v>
      </c>
      <c r="N59" s="31">
        <v>1467.676336</v>
      </c>
      <c r="O59" s="31">
        <v>58104.456400000003</v>
      </c>
      <c r="P59" s="31">
        <v>888.60873919999995</v>
      </c>
      <c r="Q59" s="31">
        <v>304560.06300000002</v>
      </c>
      <c r="R59" s="31">
        <v>3034.0859810000002</v>
      </c>
      <c r="S59" s="1">
        <v>92.34</v>
      </c>
      <c r="T59" s="31">
        <v>1472.4230849999999</v>
      </c>
      <c r="U59" s="31">
        <v>877.16044199999999</v>
      </c>
      <c r="V59" s="31">
        <v>3278.7030450000002</v>
      </c>
      <c r="W59" s="31">
        <v>242.0672428</v>
      </c>
      <c r="X59" s="31">
        <v>644.36678559999996</v>
      </c>
      <c r="Y59" s="4">
        <v>1.485395011</v>
      </c>
      <c r="Z59" s="31">
        <v>33.794030640000003</v>
      </c>
      <c r="AA59" s="31">
        <v>19.984530530000001</v>
      </c>
      <c r="AB59" s="4">
        <v>6.0819618100000001</v>
      </c>
      <c r="AC59" s="4">
        <v>7.7188954980000002</v>
      </c>
      <c r="AD59" s="4">
        <v>5.5983717860000004</v>
      </c>
      <c r="AE59" s="31">
        <v>137.38763589999999</v>
      </c>
      <c r="AF59" s="31">
        <v>2.1007837230000002</v>
      </c>
      <c r="AG59" s="31">
        <v>49.853068559999997</v>
      </c>
      <c r="AH59" s="1"/>
      <c r="AI59" s="1">
        <v>1.529329752</v>
      </c>
      <c r="AJ59" s="1">
        <v>65.388121720000001</v>
      </c>
      <c r="AK59" s="1">
        <v>118.8769195</v>
      </c>
      <c r="AL59" s="1">
        <v>1.509491409</v>
      </c>
      <c r="AM59" s="1">
        <v>449.0236286</v>
      </c>
      <c r="AN59" s="1">
        <v>86.873112500000005</v>
      </c>
      <c r="AO59" s="1"/>
      <c r="AP59" s="1">
        <v>27.424392470000001</v>
      </c>
      <c r="AQ59" s="1">
        <v>6.9343155510000001</v>
      </c>
      <c r="AR59" s="1">
        <v>25.12509227</v>
      </c>
      <c r="AS59" s="1">
        <v>9.4386643540000001</v>
      </c>
      <c r="AT59" s="1">
        <v>23.9129775</v>
      </c>
      <c r="AU59" s="1"/>
    </row>
    <row r="60" spans="1:47" x14ac:dyDescent="0.2">
      <c r="A60" s="1" t="s">
        <v>993</v>
      </c>
      <c r="B60" s="1" t="s">
        <v>1277</v>
      </c>
      <c r="C60" s="1" t="s">
        <v>994</v>
      </c>
      <c r="D60" s="4"/>
      <c r="E60" s="4"/>
      <c r="F60" s="4"/>
      <c r="G60" s="4"/>
      <c r="H60" s="4"/>
      <c r="I60" s="4"/>
      <c r="J60" s="4"/>
      <c r="K60" s="4"/>
      <c r="L60" s="31"/>
      <c r="M60" s="31"/>
      <c r="N60" s="31"/>
      <c r="O60" s="31"/>
      <c r="P60" s="31"/>
      <c r="Q60" s="31"/>
      <c r="R60" s="31"/>
      <c r="S60" s="1"/>
      <c r="T60" s="31">
        <v>1648.9442320000001</v>
      </c>
      <c r="U60" s="31">
        <v>848.34935559999997</v>
      </c>
      <c r="V60" s="31">
        <v>3325.9371249999999</v>
      </c>
      <c r="W60" s="31">
        <v>280.74732940000001</v>
      </c>
      <c r="X60" s="31">
        <v>863.50793599999997</v>
      </c>
      <c r="Y60" s="4">
        <v>1.4313503620000001</v>
      </c>
      <c r="Z60" s="31">
        <v>26.16934917</v>
      </c>
      <c r="AA60" s="31"/>
      <c r="AB60" s="4">
        <v>5.4926750289999999</v>
      </c>
      <c r="AC60" s="4">
        <v>9.9026440630000003</v>
      </c>
      <c r="AD60" s="4">
        <v>5.4701624610000001</v>
      </c>
      <c r="AE60" s="31">
        <v>136.71439799999999</v>
      </c>
      <c r="AF60" s="31">
        <v>1.269095418</v>
      </c>
      <c r="AG60" s="31">
        <v>47.826709620000003</v>
      </c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>
        <v>19.564478279999999</v>
      </c>
      <c r="AS60" s="1">
        <v>6.3608854069999996</v>
      </c>
      <c r="AT60" s="1">
        <v>152.15</v>
      </c>
      <c r="AU60" s="1"/>
    </row>
    <row r="61" spans="1:47" x14ac:dyDescent="0.2">
      <c r="A61" s="1" t="s">
        <v>993</v>
      </c>
      <c r="B61" s="1" t="s">
        <v>1284</v>
      </c>
      <c r="C61" s="1" t="s">
        <v>994</v>
      </c>
      <c r="D61" s="4">
        <v>41.0215332</v>
      </c>
      <c r="E61" s="4">
        <v>0.10647189899999999</v>
      </c>
      <c r="F61" s="4">
        <v>5.1743352999999999E-2</v>
      </c>
      <c r="G61" s="4">
        <v>0.22189937900000001</v>
      </c>
      <c r="H61" s="4">
        <v>7.4769145039999998</v>
      </c>
      <c r="I61" s="4">
        <v>0.11741760900000001</v>
      </c>
      <c r="J61" s="4">
        <v>50.604999200000002</v>
      </c>
      <c r="K61" s="4">
        <v>0.39902085700000001</v>
      </c>
      <c r="L61" s="31">
        <v>760.94752619999997</v>
      </c>
      <c r="M61" s="31">
        <v>273.83987109999998</v>
      </c>
      <c r="N61" s="31">
        <v>1518.2128049999999</v>
      </c>
      <c r="O61" s="31">
        <v>58119.091869999997</v>
      </c>
      <c r="P61" s="31">
        <v>909.34922749999998</v>
      </c>
      <c r="Q61" s="31">
        <v>305136.84379999997</v>
      </c>
      <c r="R61" s="31">
        <v>3135.4309910000002</v>
      </c>
      <c r="S61" s="1">
        <v>92.35</v>
      </c>
      <c r="T61" s="31">
        <v>1604.2452920000001</v>
      </c>
      <c r="U61" s="31">
        <v>842.06261240000003</v>
      </c>
      <c r="V61" s="31">
        <v>3307.7883670000001</v>
      </c>
      <c r="W61" s="31">
        <v>262.68209059999998</v>
      </c>
      <c r="X61" s="31">
        <v>1176.508779</v>
      </c>
      <c r="Y61" s="4">
        <v>1.551290842</v>
      </c>
      <c r="Z61" s="31">
        <v>31.120856710000002</v>
      </c>
      <c r="AA61" s="31">
        <v>19.655083999999999</v>
      </c>
      <c r="AB61" s="4">
        <v>5.7848459630000004</v>
      </c>
      <c r="AC61" s="4">
        <v>11.18275483</v>
      </c>
      <c r="AD61" s="4">
        <v>5.2356358810000003</v>
      </c>
      <c r="AE61" s="31">
        <v>136.690687</v>
      </c>
      <c r="AF61" s="31">
        <v>2.4030911189999999</v>
      </c>
      <c r="AG61" s="31">
        <v>46.736929080000003</v>
      </c>
      <c r="AH61" s="1"/>
      <c r="AI61" s="1">
        <v>1.564630827</v>
      </c>
      <c r="AJ61" s="1">
        <v>63.912840199999998</v>
      </c>
      <c r="AK61" s="1">
        <v>121.6209209</v>
      </c>
      <c r="AL61" s="1">
        <v>1.3092901180000001</v>
      </c>
      <c r="AM61" s="1">
        <v>463.26153190000002</v>
      </c>
      <c r="AN61" s="1">
        <v>84.719206380000003</v>
      </c>
      <c r="AO61" s="1"/>
      <c r="AP61" s="1">
        <v>21.124922170000001</v>
      </c>
      <c r="AQ61" s="1">
        <v>7.6021614680000003</v>
      </c>
      <c r="AR61" s="1">
        <v>22.022232079999998</v>
      </c>
      <c r="AS61" s="1">
        <v>4.9169594529999996</v>
      </c>
      <c r="AT61" s="1">
        <v>21.212619069999999</v>
      </c>
      <c r="AU61" s="1"/>
    </row>
    <row r="62" spans="1:47" x14ac:dyDescent="0.2">
      <c r="A62" s="1" t="s">
        <v>993</v>
      </c>
      <c r="B62" s="1" t="s">
        <v>1285</v>
      </c>
      <c r="C62" s="1" t="s">
        <v>994</v>
      </c>
      <c r="D62" s="4">
        <v>41.104789609999997</v>
      </c>
      <c r="E62" s="4">
        <v>0.123551508</v>
      </c>
      <c r="F62" s="4">
        <v>5.3804689000000003E-2</v>
      </c>
      <c r="G62" s="4">
        <v>0.23016450299999999</v>
      </c>
      <c r="H62" s="4">
        <v>7.3562966430000003</v>
      </c>
      <c r="I62" s="4">
        <v>0.113587677</v>
      </c>
      <c r="J62" s="4">
        <v>50.618255730000001</v>
      </c>
      <c r="K62" s="4">
        <v>0.39954963500000001</v>
      </c>
      <c r="L62" s="31">
        <v>883.01434410000002</v>
      </c>
      <c r="M62" s="31">
        <v>284.7490209</v>
      </c>
      <c r="N62" s="31">
        <v>1574.761935</v>
      </c>
      <c r="O62" s="31">
        <v>57181.51253</v>
      </c>
      <c r="P62" s="31">
        <v>879.68804060000002</v>
      </c>
      <c r="Q62" s="31">
        <v>305216.77769999998</v>
      </c>
      <c r="R62" s="31">
        <v>3139.5860309999998</v>
      </c>
      <c r="S62" s="1">
        <v>92.46</v>
      </c>
      <c r="T62" s="31">
        <v>1630.9243530000001</v>
      </c>
      <c r="U62" s="31">
        <v>850.86242970000001</v>
      </c>
      <c r="V62" s="31">
        <v>3310.7631200000001</v>
      </c>
      <c r="W62" s="31">
        <v>258.74788719999998</v>
      </c>
      <c r="X62" s="31">
        <v>890.97595309999997</v>
      </c>
      <c r="Y62" s="4">
        <v>1.528918293</v>
      </c>
      <c r="Z62" s="31">
        <v>27.704178200000001</v>
      </c>
      <c r="AA62" s="31">
        <v>22.621874330000001</v>
      </c>
      <c r="AB62" s="4">
        <v>5.5378025109999998</v>
      </c>
      <c r="AC62" s="4">
        <v>9.4663529410000002</v>
      </c>
      <c r="AD62" s="4">
        <v>4.8414353050000001</v>
      </c>
      <c r="AE62" s="31">
        <v>136.97192580000001</v>
      </c>
      <c r="AF62" s="31">
        <v>1.946377166</v>
      </c>
      <c r="AG62" s="31">
        <v>47.922530160000001</v>
      </c>
      <c r="AH62" s="1"/>
      <c r="AI62" s="1">
        <v>1.5384133820000001</v>
      </c>
      <c r="AJ62" s="1">
        <v>65.002034690000002</v>
      </c>
      <c r="AK62" s="1">
        <v>119.5830026</v>
      </c>
      <c r="AL62" s="1">
        <v>1.544230478</v>
      </c>
      <c r="AM62" s="1">
        <v>456.27265990000001</v>
      </c>
      <c r="AN62" s="1">
        <v>84.686886619999996</v>
      </c>
      <c r="AO62" s="1"/>
      <c r="AP62" s="1">
        <v>19.448012479999999</v>
      </c>
      <c r="AQ62" s="1">
        <v>6.2714751440000001</v>
      </c>
      <c r="AR62" s="1">
        <v>21.402310069999999</v>
      </c>
      <c r="AS62" s="1">
        <v>6.2154343130000003</v>
      </c>
      <c r="AT62" s="1">
        <v>23.458522380000002</v>
      </c>
      <c r="AU62" s="1"/>
    </row>
    <row r="63" spans="1:47" x14ac:dyDescent="0.2">
      <c r="A63" s="1" t="s">
        <v>993</v>
      </c>
      <c r="B63" s="1" t="s">
        <v>1286</v>
      </c>
      <c r="C63" s="1" t="s">
        <v>994</v>
      </c>
      <c r="D63" s="4">
        <v>40.948468779999999</v>
      </c>
      <c r="E63" s="4">
        <v>0.118359674</v>
      </c>
      <c r="F63" s="4">
        <v>4.2768621999999999E-2</v>
      </c>
      <c r="G63" s="4">
        <v>0.22876239500000001</v>
      </c>
      <c r="H63" s="4">
        <v>7.4695895209999996</v>
      </c>
      <c r="I63" s="4">
        <v>0.110402721</v>
      </c>
      <c r="J63" s="4">
        <v>50.67186521</v>
      </c>
      <c r="K63" s="4">
        <v>0.40978307400000002</v>
      </c>
      <c r="L63" s="31">
        <v>845.90865559999997</v>
      </c>
      <c r="M63" s="31">
        <v>226.34315710000001</v>
      </c>
      <c r="N63" s="31">
        <v>1565.16886</v>
      </c>
      <c r="O63" s="31">
        <v>58062.153760000001</v>
      </c>
      <c r="P63" s="31">
        <v>855.02192090000005</v>
      </c>
      <c r="Q63" s="31">
        <v>305540.03090000001</v>
      </c>
      <c r="R63" s="31">
        <v>3219.9984720000002</v>
      </c>
      <c r="S63" s="1">
        <v>92.36</v>
      </c>
      <c r="T63" s="31"/>
      <c r="U63" s="31"/>
      <c r="V63" s="31"/>
      <c r="W63" s="31"/>
      <c r="X63" s="31"/>
      <c r="Y63" s="4"/>
      <c r="Z63" s="31"/>
      <c r="AA63" s="31"/>
      <c r="AB63" s="4"/>
      <c r="AC63" s="4"/>
      <c r="AD63" s="4"/>
      <c r="AE63" s="31"/>
      <c r="AF63" s="31"/>
      <c r="AG63" s="31"/>
      <c r="AH63" s="1"/>
      <c r="AI63" s="1">
        <v>1.472597666</v>
      </c>
      <c r="AJ63" s="1">
        <v>67.907210719999995</v>
      </c>
      <c r="AK63" s="1">
        <v>114.46705590000001</v>
      </c>
      <c r="AL63" s="1">
        <v>1.4569019590000001</v>
      </c>
      <c r="AM63" s="1">
        <v>474.6631438</v>
      </c>
      <c r="AN63" s="1">
        <v>87.365803020000001</v>
      </c>
      <c r="AO63" s="1"/>
      <c r="AP63" s="1"/>
      <c r="AQ63" s="1"/>
      <c r="AR63" s="1"/>
      <c r="AS63" s="1"/>
      <c r="AT63" s="1">
        <v>31.506045400000001</v>
      </c>
      <c r="AU63" s="1"/>
    </row>
    <row r="64" spans="1:47" x14ac:dyDescent="0.2">
      <c r="A64" s="1" t="s">
        <v>993</v>
      </c>
      <c r="B64" s="1" t="s">
        <v>1287</v>
      </c>
      <c r="C64" s="1" t="s">
        <v>994</v>
      </c>
      <c r="D64" s="4">
        <v>40.894237670000003</v>
      </c>
      <c r="E64" s="4">
        <v>0.123535506</v>
      </c>
      <c r="F64" s="4">
        <v>0.14943811300000001</v>
      </c>
      <c r="G64" s="4">
        <v>0.75416434200000004</v>
      </c>
      <c r="H64" s="4">
        <v>7.6502351160000002</v>
      </c>
      <c r="I64" s="4">
        <v>0.11755798200000001</v>
      </c>
      <c r="J64" s="4">
        <v>49.926277200000001</v>
      </c>
      <c r="K64" s="4">
        <v>0.38455407699999999</v>
      </c>
      <c r="L64" s="31">
        <v>882.89998219999995</v>
      </c>
      <c r="M64" s="31">
        <v>790.86706170000002</v>
      </c>
      <c r="N64" s="31">
        <v>5159.9151220000003</v>
      </c>
      <c r="O64" s="31">
        <v>59466.33698</v>
      </c>
      <c r="P64" s="31">
        <v>910.43635900000004</v>
      </c>
      <c r="Q64" s="31">
        <v>301044.30170000001</v>
      </c>
      <c r="R64" s="31">
        <v>3021.7537499999999</v>
      </c>
      <c r="S64" s="1">
        <v>92.09</v>
      </c>
      <c r="T64" s="31"/>
      <c r="U64" s="31"/>
      <c r="V64" s="31"/>
      <c r="W64" s="31"/>
      <c r="X64" s="31"/>
      <c r="Y64" s="4"/>
      <c r="Z64" s="31"/>
      <c r="AA64" s="31"/>
      <c r="AB64" s="4">
        <f>AVERAGE(AB41:AB62)</f>
        <v>5.9376203209999989</v>
      </c>
      <c r="AC64" s="4">
        <f t="shared" ref="AC64:AD64" si="0">AVERAGE(AC41:AC62)</f>
        <v>10.029852005619047</v>
      </c>
      <c r="AD64" s="4">
        <f t="shared" si="0"/>
        <v>5.4401250341428575</v>
      </c>
      <c r="AE64" s="31"/>
      <c r="AF64" s="31"/>
      <c r="AG64" s="31"/>
      <c r="AH64" s="1"/>
      <c r="AI64" s="1">
        <v>1.531011334</v>
      </c>
      <c r="AJ64" s="1">
        <v>65.316302890000003</v>
      </c>
      <c r="AK64" s="1">
        <v>119.00763120000001</v>
      </c>
      <c r="AL64" s="1">
        <v>1.484705511</v>
      </c>
      <c r="AM64" s="1">
        <v>463.02524340000002</v>
      </c>
      <c r="AN64" s="1">
        <v>86.709863720000001</v>
      </c>
      <c r="AO64" s="1"/>
      <c r="AP64" s="1"/>
      <c r="AQ64" s="1"/>
      <c r="AR64" s="1"/>
      <c r="AS64" s="1"/>
      <c r="AT64" s="1">
        <v>24.677677859999999</v>
      </c>
      <c r="AU64" s="1"/>
    </row>
    <row r="65" spans="1:47" x14ac:dyDescent="0.2">
      <c r="A65" s="1" t="s">
        <v>993</v>
      </c>
      <c r="B65" s="1" t="s">
        <v>1288</v>
      </c>
      <c r="C65" s="1" t="s">
        <v>994</v>
      </c>
      <c r="D65" s="4">
        <v>40.794134030000002</v>
      </c>
      <c r="E65" s="4">
        <v>0.127347978</v>
      </c>
      <c r="F65" s="4">
        <v>4.6760586E-2</v>
      </c>
      <c r="G65" s="4">
        <v>0.19102196799999999</v>
      </c>
      <c r="H65" s="4">
        <v>8.1950413879999999</v>
      </c>
      <c r="I65" s="4">
        <v>0.130332697</v>
      </c>
      <c r="J65" s="4">
        <v>50.130332699999997</v>
      </c>
      <c r="K65" s="4">
        <v>0.385028653</v>
      </c>
      <c r="L65" s="31">
        <v>910.14746300000002</v>
      </c>
      <c r="M65" s="31">
        <v>247.4697146</v>
      </c>
      <c r="N65" s="31">
        <v>1306.9527210000001</v>
      </c>
      <c r="O65" s="31">
        <v>63701.191579999999</v>
      </c>
      <c r="P65" s="31">
        <v>1009.371067</v>
      </c>
      <c r="Q65" s="31">
        <v>302274.7108</v>
      </c>
      <c r="R65" s="31">
        <v>3025.482884</v>
      </c>
      <c r="S65" s="1">
        <v>91.6</v>
      </c>
      <c r="T65" s="31"/>
      <c r="U65" s="31"/>
      <c r="V65" s="31"/>
      <c r="W65" s="31"/>
      <c r="X65" s="31"/>
      <c r="Y65" s="4"/>
      <c r="Z65" s="31"/>
      <c r="AA65" s="31"/>
      <c r="AB65" s="4"/>
      <c r="AC65" s="4"/>
      <c r="AD65" s="4"/>
      <c r="AE65" s="31"/>
      <c r="AF65" s="31"/>
      <c r="AG65" s="31"/>
      <c r="AH65" s="1"/>
      <c r="AI65" s="1">
        <v>1.584540324</v>
      </c>
      <c r="AJ65" s="1">
        <v>63.109785539999997</v>
      </c>
      <c r="AK65" s="1">
        <v>123.1685136</v>
      </c>
      <c r="AL65" s="1">
        <v>1.428776198</v>
      </c>
      <c r="AM65" s="1">
        <v>494.58992430000001</v>
      </c>
      <c r="AN65" s="1">
        <v>84.079635690000003</v>
      </c>
      <c r="AO65" s="1"/>
      <c r="AP65" s="1"/>
      <c r="AQ65" s="1"/>
      <c r="AR65" s="1"/>
      <c r="AS65" s="1"/>
      <c r="AT65" s="1">
        <v>21.25179425</v>
      </c>
      <c r="AU65" s="1"/>
    </row>
    <row r="66" spans="1:47" x14ac:dyDescent="0.2">
      <c r="A66" s="1" t="s">
        <v>993</v>
      </c>
      <c r="B66" s="1" t="s">
        <v>1289</v>
      </c>
      <c r="C66" s="1" t="s">
        <v>994</v>
      </c>
      <c r="D66" s="4">
        <v>40.503956680000002</v>
      </c>
      <c r="E66" s="4">
        <v>0.12990619</v>
      </c>
      <c r="F66" s="4">
        <v>4.5615914E-2</v>
      </c>
      <c r="G66" s="4">
        <v>0.16758890100000001</v>
      </c>
      <c r="H66" s="4">
        <v>8.6898316179999995</v>
      </c>
      <c r="I66" s="4">
        <v>0.123956288</v>
      </c>
      <c r="J66" s="4">
        <v>49.97322544</v>
      </c>
      <c r="K66" s="4">
        <v>0.36591896200000001</v>
      </c>
      <c r="L66" s="31">
        <v>928.43082930000003</v>
      </c>
      <c r="M66" s="31">
        <v>241.41180069999999</v>
      </c>
      <c r="N66" s="31">
        <v>1146.6260850000001</v>
      </c>
      <c r="O66" s="31">
        <v>67547.264559999996</v>
      </c>
      <c r="P66" s="31">
        <v>959.98850660000005</v>
      </c>
      <c r="Q66" s="31">
        <v>301327.38909999997</v>
      </c>
      <c r="R66" s="31">
        <v>2875.3225200000002</v>
      </c>
      <c r="S66" s="1">
        <v>91.11</v>
      </c>
      <c r="T66" s="31"/>
      <c r="U66" s="31"/>
      <c r="V66" s="31"/>
      <c r="W66" s="31"/>
      <c r="X66" s="31"/>
      <c r="Y66" s="4"/>
      <c r="Z66" s="31"/>
      <c r="AA66" s="31"/>
      <c r="AB66" s="4"/>
      <c r="AC66" s="4"/>
      <c r="AD66" s="4"/>
      <c r="AE66" s="31"/>
      <c r="AF66" s="31"/>
      <c r="AG66" s="31"/>
      <c r="AH66" s="1"/>
      <c r="AI66" s="1">
        <v>1.4212100409999999</v>
      </c>
      <c r="AJ66" s="1">
        <v>70.362576320000002</v>
      </c>
      <c r="AK66" s="1">
        <v>110.4726246</v>
      </c>
      <c r="AL66" s="1">
        <v>1.3744906400000001</v>
      </c>
      <c r="AM66" s="1">
        <v>499.9891106</v>
      </c>
      <c r="AN66" s="1">
        <v>82.607693690000005</v>
      </c>
      <c r="AO66" s="1"/>
      <c r="AP66" s="1"/>
      <c r="AQ66" s="1"/>
      <c r="AR66" s="1"/>
      <c r="AS66" s="1"/>
      <c r="AT66" s="1">
        <v>38.524733830000002</v>
      </c>
      <c r="AU66" s="1"/>
    </row>
    <row r="67" spans="1:47" x14ac:dyDescent="0.2">
      <c r="A67" s="1" t="s">
        <v>993</v>
      </c>
      <c r="B67" s="1" t="s">
        <v>1290</v>
      </c>
      <c r="C67" s="1" t="s">
        <v>994</v>
      </c>
      <c r="D67" s="4">
        <v>40.738677619999997</v>
      </c>
      <c r="E67" s="4">
        <v>0.119366166</v>
      </c>
      <c r="F67" s="4">
        <v>4.8741184E-2</v>
      </c>
      <c r="G67" s="4">
        <v>0.224806279</v>
      </c>
      <c r="H67" s="4">
        <v>7.8901035500000001</v>
      </c>
      <c r="I67" s="4">
        <v>0.11638201200000001</v>
      </c>
      <c r="J67" s="4">
        <v>50.458067659999998</v>
      </c>
      <c r="K67" s="4">
        <v>0.40385552699999999</v>
      </c>
      <c r="L67" s="31">
        <v>853.10198279999997</v>
      </c>
      <c r="M67" s="31">
        <v>257.9515796</v>
      </c>
      <c r="N67" s="31">
        <v>1538.101514</v>
      </c>
      <c r="O67" s="31">
        <v>61330.867539999999</v>
      </c>
      <c r="P67" s="31">
        <v>901.32897000000003</v>
      </c>
      <c r="Q67" s="31">
        <v>304250.87939999998</v>
      </c>
      <c r="R67" s="31">
        <v>3173.4209249999999</v>
      </c>
      <c r="S67" s="1">
        <v>91.94</v>
      </c>
      <c r="T67" s="31"/>
      <c r="U67" s="31"/>
      <c r="V67" s="31"/>
      <c r="W67" s="31"/>
      <c r="X67" s="31"/>
      <c r="Y67" s="4"/>
      <c r="Z67" s="31"/>
      <c r="AA67" s="31"/>
      <c r="AB67" s="4"/>
      <c r="AC67" s="4"/>
      <c r="AD67" s="4"/>
      <c r="AE67" s="31"/>
      <c r="AF67" s="31"/>
      <c r="AG67" s="31"/>
      <c r="AH67" s="1"/>
      <c r="AI67" s="1">
        <v>1.469617186</v>
      </c>
      <c r="AJ67" s="1">
        <v>68.044930969999996</v>
      </c>
      <c r="AK67" s="1">
        <v>114.2353791</v>
      </c>
      <c r="AL67" s="1">
        <v>1.3909830679999999</v>
      </c>
      <c r="AM67" s="1">
        <v>496.22628980000002</v>
      </c>
      <c r="AN67" s="1">
        <v>85.637864469999997</v>
      </c>
      <c r="AO67" s="1"/>
      <c r="AP67" s="1"/>
      <c r="AQ67" s="1"/>
      <c r="AR67" s="1"/>
      <c r="AS67" s="1"/>
      <c r="AT67" s="1">
        <v>33.260447800000001</v>
      </c>
      <c r="AU67" s="1"/>
    </row>
    <row r="68" spans="1:47" x14ac:dyDescent="0.2">
      <c r="A68" s="1" t="s">
        <v>993</v>
      </c>
      <c r="B68" s="1" t="s">
        <v>1291</v>
      </c>
      <c r="C68" s="1" t="s">
        <v>994</v>
      </c>
      <c r="D68" s="4">
        <v>41.035160730000001</v>
      </c>
      <c r="E68" s="4">
        <v>0.114773895</v>
      </c>
      <c r="F68" s="4">
        <v>5.3893828999999997E-2</v>
      </c>
      <c r="G68" s="4">
        <v>0.23952813000000001</v>
      </c>
      <c r="H68" s="4">
        <v>7.4054113399999997</v>
      </c>
      <c r="I68" s="4">
        <v>0.105791591</v>
      </c>
      <c r="J68" s="4">
        <v>50.643232830000002</v>
      </c>
      <c r="K68" s="4">
        <v>0.402207651</v>
      </c>
      <c r="L68" s="31">
        <v>820.28133539999999</v>
      </c>
      <c r="M68" s="31">
        <v>285.22077489999998</v>
      </c>
      <c r="N68" s="31">
        <v>1638.8269089999999</v>
      </c>
      <c r="O68" s="31">
        <v>57563.28787</v>
      </c>
      <c r="P68" s="31">
        <v>819.31068310000001</v>
      </c>
      <c r="Q68" s="31">
        <v>305367.38410000002</v>
      </c>
      <c r="R68" s="31">
        <v>3160.4722230000002</v>
      </c>
      <c r="S68" s="1">
        <v>92.42</v>
      </c>
      <c r="T68" s="31"/>
      <c r="U68" s="31"/>
      <c r="V68" s="31"/>
      <c r="W68" s="31"/>
      <c r="X68" s="31"/>
      <c r="Y68" s="4"/>
      <c r="Z68" s="31"/>
      <c r="AA68" s="31"/>
      <c r="AB68" s="4"/>
      <c r="AC68" s="4"/>
      <c r="AD68" s="4"/>
      <c r="AE68" s="31"/>
      <c r="AF68" s="31"/>
      <c r="AG68" s="31"/>
      <c r="AH68" s="1"/>
      <c r="AI68" s="1">
        <v>1.4233215530000001</v>
      </c>
      <c r="AJ68" s="1">
        <v>70.258192719999997</v>
      </c>
      <c r="AK68" s="1">
        <v>110.6367554</v>
      </c>
      <c r="AL68" s="1">
        <v>1.4250077880000001</v>
      </c>
      <c r="AM68" s="1">
        <v>462.14657970000002</v>
      </c>
      <c r="AN68" s="1">
        <v>85.176002800000006</v>
      </c>
      <c r="AO68" s="1"/>
      <c r="AP68" s="1"/>
      <c r="AQ68" s="1"/>
      <c r="AR68" s="1"/>
      <c r="AS68" s="1"/>
      <c r="AT68" s="1">
        <v>35.768769970000001</v>
      </c>
      <c r="AU68" s="1"/>
    </row>
    <row r="69" spans="1:47" x14ac:dyDescent="0.2">
      <c r="A69" s="1" t="s">
        <v>993</v>
      </c>
      <c r="B69" s="1" t="s">
        <v>1292</v>
      </c>
      <c r="C69" s="1" t="s">
        <v>994</v>
      </c>
      <c r="D69" s="4">
        <v>40.97313827</v>
      </c>
      <c r="E69" s="4">
        <v>0.133908942</v>
      </c>
      <c r="F69" s="4">
        <v>2.7980972999999999E-2</v>
      </c>
      <c r="G69" s="4">
        <v>0.21585322000000001</v>
      </c>
      <c r="H69" s="4">
        <v>7.6987648399999999</v>
      </c>
      <c r="I69" s="4">
        <v>0.110924571</v>
      </c>
      <c r="J69" s="4">
        <v>50.442698960000001</v>
      </c>
      <c r="K69" s="4">
        <v>0.39673022299999999</v>
      </c>
      <c r="L69" s="31">
        <v>957.03822969999999</v>
      </c>
      <c r="M69" s="31">
        <v>148.08290500000001</v>
      </c>
      <c r="N69" s="31">
        <v>1476.8456040000001</v>
      </c>
      <c r="O69" s="31">
        <v>59843.56525</v>
      </c>
      <c r="P69" s="31">
        <v>859.06342640000003</v>
      </c>
      <c r="Q69" s="31">
        <v>304158.2096</v>
      </c>
      <c r="R69" s="31">
        <v>3117.4316260000001</v>
      </c>
      <c r="S69" s="1">
        <v>92.11</v>
      </c>
      <c r="T69" s="31"/>
      <c r="U69" s="31"/>
      <c r="V69" s="31"/>
      <c r="W69" s="31"/>
      <c r="X69" s="31"/>
      <c r="Y69" s="4"/>
      <c r="Z69" s="31"/>
      <c r="AA69" s="31"/>
      <c r="AB69" s="4"/>
      <c r="AC69" s="4"/>
      <c r="AD69" s="4"/>
      <c r="AE69" s="31"/>
      <c r="AF69" s="31"/>
      <c r="AG69" s="31"/>
      <c r="AH69" s="1"/>
      <c r="AI69" s="1">
        <v>1.4355151180000001</v>
      </c>
      <c r="AJ69" s="1">
        <v>69.66140498</v>
      </c>
      <c r="AK69" s="1">
        <v>111.5845781</v>
      </c>
      <c r="AL69" s="1">
        <v>1.5992333110000001</v>
      </c>
      <c r="AM69" s="1">
        <v>475.79478269999998</v>
      </c>
      <c r="AN69" s="1">
        <v>90.886804909999995</v>
      </c>
      <c r="AO69" s="1"/>
      <c r="AP69" s="1"/>
      <c r="AQ69" s="1"/>
      <c r="AR69" s="1"/>
      <c r="AS69" s="1"/>
      <c r="AT69" s="1">
        <v>35.421382180000002</v>
      </c>
      <c r="AU69" s="1"/>
    </row>
    <row r="70" spans="1:47" x14ac:dyDescent="0.2">
      <c r="A70" s="1" t="s">
        <v>993</v>
      </c>
      <c r="B70" s="1" t="s">
        <v>1293</v>
      </c>
      <c r="C70" s="1" t="s">
        <v>994</v>
      </c>
      <c r="D70" s="4">
        <v>40.989240440000003</v>
      </c>
      <c r="E70" s="4">
        <v>0.13786627000000001</v>
      </c>
      <c r="F70" s="4">
        <v>0.14485948600000001</v>
      </c>
      <c r="G70" s="4">
        <v>0.30470443699999999</v>
      </c>
      <c r="H70" s="4">
        <v>7.7694636199999998</v>
      </c>
      <c r="I70" s="4">
        <v>0.119883713</v>
      </c>
      <c r="J70" s="4">
        <v>50.139364819999997</v>
      </c>
      <c r="K70" s="4">
        <v>0.39461722100000002</v>
      </c>
      <c r="L70" s="31">
        <v>985.32098610000003</v>
      </c>
      <c r="M70" s="31">
        <v>766.63572780000004</v>
      </c>
      <c r="N70" s="31">
        <v>2084.7565220000001</v>
      </c>
      <c r="O70" s="31">
        <v>60393.11666</v>
      </c>
      <c r="P70" s="31">
        <v>928.44815070000004</v>
      </c>
      <c r="Q70" s="31">
        <v>302329.17249999999</v>
      </c>
      <c r="R70" s="31">
        <v>3100.8280519999998</v>
      </c>
      <c r="S70" s="1">
        <v>92</v>
      </c>
      <c r="T70" s="31"/>
      <c r="U70" s="31"/>
      <c r="V70" s="31"/>
      <c r="W70" s="31"/>
      <c r="X70" s="31"/>
      <c r="Y70" s="4"/>
      <c r="Z70" s="31"/>
      <c r="AA70" s="31"/>
      <c r="AB70" s="4"/>
      <c r="AC70" s="4"/>
      <c r="AD70" s="4"/>
      <c r="AE70" s="31"/>
      <c r="AF70" s="31"/>
      <c r="AG70" s="31"/>
      <c r="AH70" s="1"/>
      <c r="AI70" s="1">
        <v>1.537341012</v>
      </c>
      <c r="AJ70" s="1">
        <v>65.047376760000006</v>
      </c>
      <c r="AK70" s="1">
        <v>119.4996458</v>
      </c>
      <c r="AL70" s="1">
        <v>1.6315120670000001</v>
      </c>
      <c r="AM70" s="1">
        <v>480.49612969999998</v>
      </c>
      <c r="AN70" s="1">
        <v>73.113635000000002</v>
      </c>
      <c r="AO70" s="1"/>
      <c r="AP70" s="1"/>
      <c r="AQ70" s="1"/>
      <c r="AR70" s="1"/>
      <c r="AS70" s="1"/>
      <c r="AT70" s="1">
        <v>25.193737280000001</v>
      </c>
      <c r="AU70" s="1"/>
    </row>
    <row r="71" spans="1:47" x14ac:dyDescent="0.2">
      <c r="A71" s="1" t="s">
        <v>993</v>
      </c>
      <c r="B71" s="1" t="s">
        <v>1294</v>
      </c>
      <c r="C71" s="1" t="s">
        <v>994</v>
      </c>
      <c r="D71" s="4">
        <v>40.743106359999999</v>
      </c>
      <c r="E71" s="4">
        <v>0.12874123000000001</v>
      </c>
      <c r="F71" s="4">
        <v>1.3971915999999999E-2</v>
      </c>
      <c r="G71" s="4">
        <v>0.21057674100000001</v>
      </c>
      <c r="H71" s="4">
        <v>8.022874023</v>
      </c>
      <c r="I71" s="4">
        <v>0.120757278</v>
      </c>
      <c r="J71" s="4">
        <v>50.362770830000002</v>
      </c>
      <c r="K71" s="4">
        <v>0.397201625</v>
      </c>
      <c r="L71" s="31">
        <v>920.10494000000006</v>
      </c>
      <c r="M71" s="31">
        <v>73.943174920000004</v>
      </c>
      <c r="N71" s="31">
        <v>1440.744475</v>
      </c>
      <c r="O71" s="31">
        <v>62362.910810000001</v>
      </c>
      <c r="P71" s="31">
        <v>935.21353910000005</v>
      </c>
      <c r="Q71" s="31">
        <v>303676.26079999999</v>
      </c>
      <c r="R71" s="31">
        <v>3121.1358089999999</v>
      </c>
      <c r="S71" s="1">
        <v>91.8</v>
      </c>
      <c r="T71" s="31"/>
      <c r="U71" s="31"/>
      <c r="V71" s="31"/>
      <c r="W71" s="31"/>
      <c r="X71" s="31"/>
      <c r="Y71" s="4"/>
      <c r="Z71" s="31"/>
      <c r="AA71" s="31"/>
      <c r="AB71" s="4"/>
      <c r="AC71" s="4"/>
      <c r="AD71" s="4"/>
      <c r="AE71" s="31"/>
      <c r="AF71" s="31"/>
      <c r="AG71" s="31"/>
      <c r="AH71" s="1"/>
      <c r="AI71" s="1">
        <v>1.4996309940000001</v>
      </c>
      <c r="AJ71" s="1">
        <v>66.683070990000004</v>
      </c>
      <c r="AK71" s="1">
        <v>116.5683939</v>
      </c>
      <c r="AL71" s="1">
        <v>1.475404095</v>
      </c>
      <c r="AM71" s="1">
        <v>497.20217910000002</v>
      </c>
      <c r="AN71" s="1">
        <v>95.118255899999994</v>
      </c>
      <c r="AO71" s="1"/>
      <c r="AP71" s="1"/>
      <c r="AQ71" s="1"/>
      <c r="AR71" s="1"/>
      <c r="AS71" s="1"/>
      <c r="AT71" s="1">
        <v>30.218305470000001</v>
      </c>
      <c r="AU71" s="1"/>
    </row>
    <row r="72" spans="1:47" x14ac:dyDescent="0.2">
      <c r="A72" s="1" t="s">
        <v>993</v>
      </c>
      <c r="B72" s="1" t="s">
        <v>1295</v>
      </c>
      <c r="C72" s="1" t="s">
        <v>994</v>
      </c>
      <c r="D72" s="4">
        <v>40.690555949999997</v>
      </c>
      <c r="E72" s="4">
        <v>0.116654702</v>
      </c>
      <c r="F72" s="4">
        <v>4.8855388E-2</v>
      </c>
      <c r="G72" s="4">
        <v>0.221344819</v>
      </c>
      <c r="H72" s="4">
        <v>8.0202600299999993</v>
      </c>
      <c r="I72" s="4">
        <v>0.112666507</v>
      </c>
      <c r="J72" s="4">
        <v>50.392837200000002</v>
      </c>
      <c r="K72" s="4">
        <v>0.39682539700000002</v>
      </c>
      <c r="L72" s="31">
        <v>833.7233344</v>
      </c>
      <c r="M72" s="31">
        <v>258.5559768</v>
      </c>
      <c r="N72" s="31">
        <v>1514.4185649999999</v>
      </c>
      <c r="O72" s="31">
        <v>62342.59188</v>
      </c>
      <c r="P72" s="31">
        <v>872.55397549999998</v>
      </c>
      <c r="Q72" s="31">
        <v>303857.55430000002</v>
      </c>
      <c r="R72" s="31">
        <v>3118.1794799999998</v>
      </c>
      <c r="S72" s="1">
        <v>91.8</v>
      </c>
      <c r="T72" s="31"/>
      <c r="U72" s="31"/>
      <c r="V72" s="31"/>
      <c r="W72" s="31"/>
      <c r="X72" s="31"/>
      <c r="Y72" s="4"/>
      <c r="Z72" s="31"/>
      <c r="AA72" s="31"/>
      <c r="AB72" s="4"/>
      <c r="AC72" s="4"/>
      <c r="AD72" s="4"/>
      <c r="AE72" s="31"/>
      <c r="AF72" s="31"/>
      <c r="AG72" s="31"/>
      <c r="AH72" s="1"/>
      <c r="AI72" s="1">
        <v>1.3996113240000001</v>
      </c>
      <c r="AJ72" s="1">
        <v>71.448407360000004</v>
      </c>
      <c r="AK72" s="1">
        <v>108.7937264</v>
      </c>
      <c r="AL72" s="1">
        <v>1.3373254290000001</v>
      </c>
      <c r="AM72" s="1">
        <v>496.27311429999997</v>
      </c>
      <c r="AN72" s="1">
        <v>85.416825189999997</v>
      </c>
      <c r="AO72" s="1"/>
      <c r="AP72" s="1"/>
      <c r="AQ72" s="1"/>
      <c r="AR72" s="1"/>
      <c r="AS72" s="1"/>
      <c r="AT72" s="1">
        <v>40.511868730000003</v>
      </c>
      <c r="AU72" s="1"/>
    </row>
    <row r="73" spans="1:47" x14ac:dyDescent="0.2">
      <c r="A73" s="1" t="s">
        <v>993</v>
      </c>
      <c r="B73" s="1" t="s">
        <v>1296</v>
      </c>
      <c r="C73" s="1" t="s">
        <v>994</v>
      </c>
      <c r="D73" s="4">
        <v>40.820289039999999</v>
      </c>
      <c r="E73" s="4">
        <v>0.12910845100000001</v>
      </c>
      <c r="F73" s="4">
        <v>5.4045398000000001E-2</v>
      </c>
      <c r="G73" s="4">
        <v>0.201168982</v>
      </c>
      <c r="H73" s="4">
        <v>8.1648584809999996</v>
      </c>
      <c r="I73" s="4">
        <v>0.123103407</v>
      </c>
      <c r="J73" s="4">
        <v>50.112094159999998</v>
      </c>
      <c r="K73" s="4">
        <v>0.395332079</v>
      </c>
      <c r="L73" s="31">
        <v>922.72944370000005</v>
      </c>
      <c r="M73" s="31">
        <v>286.02291910000002</v>
      </c>
      <c r="N73" s="31">
        <v>1376.377553</v>
      </c>
      <c r="O73" s="31">
        <v>63466.575669999998</v>
      </c>
      <c r="P73" s="31">
        <v>953.38330599999995</v>
      </c>
      <c r="Q73" s="31">
        <v>302164.7365</v>
      </c>
      <c r="R73" s="31">
        <v>3106.4452689999998</v>
      </c>
      <c r="S73" s="1">
        <v>91.63</v>
      </c>
      <c r="T73" s="31"/>
      <c r="U73" s="31"/>
      <c r="V73" s="31"/>
      <c r="W73" s="31"/>
      <c r="X73" s="31"/>
      <c r="Y73" s="4"/>
      <c r="Z73" s="31"/>
      <c r="AA73" s="31"/>
      <c r="AB73" s="4"/>
      <c r="AC73" s="4"/>
      <c r="AD73" s="4"/>
      <c r="AE73" s="31"/>
      <c r="AF73" s="31"/>
      <c r="AG73" s="31"/>
      <c r="AH73" s="1"/>
      <c r="AI73" s="1">
        <v>1.502181733</v>
      </c>
      <c r="AJ73" s="1">
        <v>66.569841600000004</v>
      </c>
      <c r="AK73" s="1">
        <v>116.7666663</v>
      </c>
      <c r="AL73" s="1">
        <v>1.453882511</v>
      </c>
      <c r="AM73" s="1">
        <v>506.13901550000003</v>
      </c>
      <c r="AN73" s="1">
        <v>82.794583860000003</v>
      </c>
      <c r="AO73" s="1"/>
      <c r="AP73" s="1"/>
      <c r="AQ73" s="1"/>
      <c r="AR73" s="1"/>
      <c r="AS73" s="1"/>
      <c r="AT73" s="1">
        <v>30.553421419999999</v>
      </c>
      <c r="AU73" s="1"/>
    </row>
    <row r="74" spans="1:47" x14ac:dyDescent="0.2">
      <c r="A74" s="1" t="s">
        <v>993</v>
      </c>
      <c r="B74" s="1" t="s">
        <v>1297</v>
      </c>
      <c r="C74" s="1" t="s">
        <v>994</v>
      </c>
      <c r="D74" s="4">
        <v>41.061771419999999</v>
      </c>
      <c r="E74" s="4">
        <v>0.120177863</v>
      </c>
      <c r="F74" s="4">
        <v>4.4065216999999997E-2</v>
      </c>
      <c r="G74" s="4">
        <v>0.20229940299999999</v>
      </c>
      <c r="H74" s="4">
        <v>8.0088531029999999</v>
      </c>
      <c r="I74" s="4">
        <v>0.124183792</v>
      </c>
      <c r="J74" s="4">
        <v>50.038056320000003</v>
      </c>
      <c r="K74" s="4">
        <v>0.40059287700000001</v>
      </c>
      <c r="L74" s="31">
        <v>858.90313100000003</v>
      </c>
      <c r="M74" s="31">
        <v>233.20508860000001</v>
      </c>
      <c r="N74" s="31">
        <v>1384.1117790000001</v>
      </c>
      <c r="O74" s="31">
        <v>62253.92426</v>
      </c>
      <c r="P74" s="31">
        <v>961.75042759999997</v>
      </c>
      <c r="Q74" s="31">
        <v>301718.30489999999</v>
      </c>
      <c r="R74" s="31">
        <v>3147.7836360000001</v>
      </c>
      <c r="S74" s="1">
        <v>91.76</v>
      </c>
      <c r="T74" s="31"/>
      <c r="U74" s="31"/>
      <c r="V74" s="31"/>
      <c r="W74" s="31"/>
      <c r="X74" s="31"/>
      <c r="Y74" s="4"/>
      <c r="Z74" s="31"/>
      <c r="AA74" s="31"/>
      <c r="AB74" s="4"/>
      <c r="AC74" s="4"/>
      <c r="AD74" s="4"/>
      <c r="AE74" s="31"/>
      <c r="AF74" s="31"/>
      <c r="AG74" s="31"/>
      <c r="AH74" s="1"/>
      <c r="AI74" s="1">
        <v>1.544883217</v>
      </c>
      <c r="AJ74" s="1">
        <v>64.72981188</v>
      </c>
      <c r="AK74" s="1">
        <v>120.08591180000001</v>
      </c>
      <c r="AL74" s="1">
        <v>1.379677091</v>
      </c>
      <c r="AM74" s="1">
        <v>503.8192646</v>
      </c>
      <c r="AN74" s="1">
        <v>85.580742200000003</v>
      </c>
      <c r="AO74" s="1"/>
      <c r="AP74" s="1"/>
      <c r="AQ74" s="1"/>
      <c r="AR74" s="1"/>
      <c r="AS74" s="1"/>
      <c r="AT74" s="1">
        <v>25.97664713</v>
      </c>
      <c r="AU74" s="1"/>
    </row>
    <row r="75" spans="1:47" x14ac:dyDescent="0.2">
      <c r="A75" s="1" t="s">
        <v>993</v>
      </c>
      <c r="B75" s="1" t="s">
        <v>1298</v>
      </c>
      <c r="C75" s="1" t="s">
        <v>994</v>
      </c>
      <c r="D75" s="4">
        <v>40.750424109999997</v>
      </c>
      <c r="E75" s="4">
        <v>0.120746432</v>
      </c>
      <c r="F75" s="4">
        <v>3.8918271999999997E-2</v>
      </c>
      <c r="G75" s="4">
        <v>0.193593454</v>
      </c>
      <c r="H75" s="4">
        <v>8.0141702420000005</v>
      </c>
      <c r="I75" s="4">
        <v>0.116754815</v>
      </c>
      <c r="J75" s="4">
        <v>50.367228820000001</v>
      </c>
      <c r="K75" s="4">
        <v>0.39816385599999998</v>
      </c>
      <c r="L75" s="31">
        <v>862.96665729999995</v>
      </c>
      <c r="M75" s="31">
        <v>205.966059</v>
      </c>
      <c r="N75" s="31">
        <v>1324.546566</v>
      </c>
      <c r="O75" s="31">
        <v>62295.255120000002</v>
      </c>
      <c r="P75" s="31">
        <v>904.21617279999998</v>
      </c>
      <c r="Q75" s="31">
        <v>303703.14150000003</v>
      </c>
      <c r="R75" s="31">
        <v>3128.6968409999999</v>
      </c>
      <c r="S75" s="1">
        <v>91.81</v>
      </c>
      <c r="T75" s="31">
        <v>1330.2886140000001</v>
      </c>
      <c r="U75" s="31">
        <v>910.00984949999997</v>
      </c>
      <c r="V75" s="31">
        <v>3195.8474689999998</v>
      </c>
      <c r="W75" s="31">
        <v>214.6924999</v>
      </c>
      <c r="X75" s="31">
        <v>840.24932020000006</v>
      </c>
      <c r="Y75" s="4">
        <v>1.555032221</v>
      </c>
      <c r="Z75" s="31">
        <v>27.236414029999999</v>
      </c>
      <c r="AA75" s="31">
        <v>29.077379650000001</v>
      </c>
      <c r="AB75" s="4">
        <v>6.3158242339999999</v>
      </c>
      <c r="AC75" s="4">
        <v>9.3579316299999995</v>
      </c>
      <c r="AD75" s="4">
        <v>5.0799652440000003</v>
      </c>
      <c r="AE75" s="31">
        <v>141.73305250000001</v>
      </c>
      <c r="AF75" s="31">
        <v>2.363973433</v>
      </c>
      <c r="AG75" s="31">
        <v>49.522847290000001</v>
      </c>
      <c r="AH75" s="1"/>
      <c r="AI75" s="1">
        <v>1.4515008739999999</v>
      </c>
      <c r="AJ75" s="1">
        <v>68.894205830000004</v>
      </c>
      <c r="AK75" s="1">
        <v>112.8271731</v>
      </c>
      <c r="AL75" s="1">
        <v>1.385284731</v>
      </c>
      <c r="AM75" s="1">
        <v>497.82189149999999</v>
      </c>
      <c r="AN75" s="1">
        <v>86.542674939999998</v>
      </c>
      <c r="AO75" s="1"/>
      <c r="AP75" s="1">
        <v>30.664393270000001</v>
      </c>
      <c r="AQ75" s="1">
        <v>7.3187349480000004</v>
      </c>
      <c r="AR75" s="1">
        <v>29.418001270000001</v>
      </c>
      <c r="AS75" s="1">
        <v>7.5166073710000001</v>
      </c>
      <c r="AT75" s="1">
        <v>35.24316331</v>
      </c>
      <c r="AU75" s="1"/>
    </row>
    <row r="76" spans="1:47" x14ac:dyDescent="0.2">
      <c r="A76" s="1"/>
      <c r="B76" s="1"/>
      <c r="C76" s="1"/>
      <c r="D76" s="4"/>
      <c r="E76" s="4"/>
      <c r="F76" s="4"/>
      <c r="G76" s="4"/>
      <c r="H76" s="4"/>
      <c r="I76" s="4"/>
      <c r="J76" s="4"/>
      <c r="K76" s="4"/>
      <c r="L76" s="31"/>
      <c r="M76" s="31"/>
      <c r="N76" s="31"/>
      <c r="O76" s="31"/>
      <c r="P76" s="31"/>
      <c r="Q76" s="31"/>
      <c r="R76" s="4">
        <f>STDEV(S45:S75)</f>
        <v>0.32371002045024999</v>
      </c>
      <c r="S76" s="4">
        <f>AVERAGE(S45:S75)</f>
        <v>91.928965517241394</v>
      </c>
      <c r="T76" s="31"/>
      <c r="U76" s="31"/>
      <c r="V76" s="31"/>
      <c r="W76" s="31"/>
      <c r="X76" s="31"/>
      <c r="Y76" s="4"/>
      <c r="Z76" s="31"/>
      <c r="AA76" s="31"/>
      <c r="AB76" s="4"/>
      <c r="AC76" s="4"/>
      <c r="AD76" s="4"/>
      <c r="AE76" s="31"/>
      <c r="AF76" s="31"/>
      <c r="AG76" s="3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</row>
    <row r="77" spans="1:47" x14ac:dyDescent="0.2">
      <c r="A77" s="1" t="s">
        <v>993</v>
      </c>
      <c r="B77" s="1" t="s">
        <v>1299</v>
      </c>
      <c r="C77" s="1" t="s">
        <v>994</v>
      </c>
      <c r="D77" s="4">
        <v>40.906546169999999</v>
      </c>
      <c r="E77" s="4">
        <v>0.117966969</v>
      </c>
      <c r="F77" s="4">
        <v>4.3987683E-2</v>
      </c>
      <c r="G77" s="4">
        <v>0.18594793500000001</v>
      </c>
      <c r="H77" s="4">
        <v>8.0477466310000008</v>
      </c>
      <c r="I77" s="4">
        <v>0.117966969</v>
      </c>
      <c r="J77" s="4">
        <v>50.214939819999998</v>
      </c>
      <c r="K77" s="4">
        <v>0.36489782900000001</v>
      </c>
      <c r="L77" s="31">
        <v>843.10201989999996</v>
      </c>
      <c r="M77" s="31">
        <v>232.79476249999999</v>
      </c>
      <c r="N77" s="31">
        <v>1272.236707</v>
      </c>
      <c r="O77" s="31">
        <v>62556.249040000002</v>
      </c>
      <c r="P77" s="31">
        <v>913.60379060000002</v>
      </c>
      <c r="Q77" s="31">
        <v>302784.87280000001</v>
      </c>
      <c r="R77" s="31">
        <v>2867.2986430000001</v>
      </c>
      <c r="S77" s="1">
        <v>91.75</v>
      </c>
      <c r="T77" s="31">
        <v>1232.9527849999999</v>
      </c>
      <c r="U77" s="31">
        <v>965.90450769999995</v>
      </c>
      <c r="V77" s="31">
        <v>3159.881394</v>
      </c>
      <c r="W77" s="31">
        <v>207.3110337</v>
      </c>
      <c r="X77" s="31">
        <v>944.37760979999996</v>
      </c>
      <c r="Y77" s="4">
        <v>1.861161276</v>
      </c>
      <c r="Z77" s="31">
        <v>21.096894649999999</v>
      </c>
      <c r="AA77" s="31">
        <v>34.112110299999998</v>
      </c>
      <c r="AB77" s="4">
        <v>6.8128269809999997</v>
      </c>
      <c r="AC77" s="4">
        <v>9.2650143600000003</v>
      </c>
      <c r="AD77" s="4">
        <v>6.1705364989999998</v>
      </c>
      <c r="AE77" s="31">
        <v>145.5145407</v>
      </c>
      <c r="AF77" s="31">
        <v>2.7674805490000001</v>
      </c>
      <c r="AG77" s="31">
        <v>53.528706929999998</v>
      </c>
      <c r="AH77" s="1"/>
      <c r="AI77" s="1">
        <v>1.4604516809999999</v>
      </c>
      <c r="AJ77" s="1">
        <v>68.471967480000004</v>
      </c>
      <c r="AK77" s="1">
        <v>113.52293160000001</v>
      </c>
      <c r="AL77" s="1">
        <v>1.3477502770000001</v>
      </c>
      <c r="AM77" s="1">
        <v>459.53043209999998</v>
      </c>
      <c r="AN77" s="1">
        <v>84.532232899999997</v>
      </c>
      <c r="AO77" s="1"/>
      <c r="AP77" s="1">
        <v>29.265379119999999</v>
      </c>
      <c r="AQ77" s="1">
        <v>8.0806673690000004</v>
      </c>
      <c r="AR77" s="1">
        <v>32.862828669999999</v>
      </c>
      <c r="AS77" s="1">
        <v>7.214092022</v>
      </c>
      <c r="AT77" s="1">
        <v>31.748970539999998</v>
      </c>
      <c r="AU77" s="1"/>
    </row>
    <row r="78" spans="1:47" x14ac:dyDescent="0.2">
      <c r="A78" s="1" t="s">
        <v>993</v>
      </c>
      <c r="B78" s="1" t="s">
        <v>1300</v>
      </c>
      <c r="C78" s="1" t="s">
        <v>994</v>
      </c>
      <c r="D78" s="4">
        <v>40.639683949999998</v>
      </c>
      <c r="E78" s="4">
        <v>0.13667607800000001</v>
      </c>
      <c r="F78" s="4">
        <v>4.0903059999999998E-2</v>
      </c>
      <c r="G78" s="4">
        <v>0.16660514600000001</v>
      </c>
      <c r="H78" s="4">
        <v>8.6046070809999993</v>
      </c>
      <c r="I78" s="4">
        <v>0.123706815</v>
      </c>
      <c r="J78" s="4">
        <v>49.908716339999998</v>
      </c>
      <c r="K78" s="4">
        <v>0.37910152899999999</v>
      </c>
      <c r="L78" s="31">
        <v>976.81476359999999</v>
      </c>
      <c r="M78" s="31">
        <v>216.47009650000001</v>
      </c>
      <c r="N78" s="31">
        <v>1139.8953289999999</v>
      </c>
      <c r="O78" s="31">
        <v>66884.802429999996</v>
      </c>
      <c r="P78" s="31">
        <v>958.05644319999999</v>
      </c>
      <c r="Q78" s="31">
        <v>300938.41369999998</v>
      </c>
      <c r="R78" s="31">
        <v>2978.9086569999999</v>
      </c>
      <c r="S78" s="1">
        <v>91.18</v>
      </c>
      <c r="T78" s="31">
        <v>1252.5939109999999</v>
      </c>
      <c r="U78" s="31">
        <v>953.42748059999997</v>
      </c>
      <c r="V78" s="31">
        <v>3194.7428749999999</v>
      </c>
      <c r="W78" s="31">
        <v>255.15211450000001</v>
      </c>
      <c r="X78" s="31">
        <v>621.30842659999996</v>
      </c>
      <c r="Y78" s="4">
        <v>1.6809030330000001</v>
      </c>
      <c r="Z78" s="31">
        <v>21.073532499999999</v>
      </c>
      <c r="AA78" s="31"/>
      <c r="AB78" s="4">
        <v>6.4559161779999998</v>
      </c>
      <c r="AC78" s="4">
        <v>10.466934650000001</v>
      </c>
      <c r="AD78" s="4">
        <v>5.8782962960000003</v>
      </c>
      <c r="AE78" s="31">
        <v>145.7136884</v>
      </c>
      <c r="AF78" s="31">
        <v>2.6050513369999999</v>
      </c>
      <c r="AG78" s="31">
        <v>51.872182700000003</v>
      </c>
      <c r="AH78" s="1"/>
      <c r="AI78" s="1">
        <v>1.4323978070000001</v>
      </c>
      <c r="AJ78" s="1">
        <v>69.813008319999994</v>
      </c>
      <c r="AK78" s="1">
        <v>111.3422652</v>
      </c>
      <c r="AL78" s="1">
        <v>1.460443521</v>
      </c>
      <c r="AM78" s="1">
        <v>513.58440780000001</v>
      </c>
      <c r="AN78" s="1">
        <v>84.040429489999994</v>
      </c>
      <c r="AO78" s="1"/>
      <c r="AP78" s="1">
        <v>29.82359357</v>
      </c>
      <c r="AQ78" s="1">
        <v>6.6091509039999998</v>
      </c>
      <c r="AR78" s="1">
        <v>25.30222487</v>
      </c>
      <c r="AS78" s="1">
        <v>10.39083956</v>
      </c>
      <c r="AT78" s="1">
        <v>38.277937350000002</v>
      </c>
      <c r="AU78" s="1"/>
    </row>
    <row r="79" spans="1:47" x14ac:dyDescent="0.2">
      <c r="A79" s="1" t="s">
        <v>993</v>
      </c>
      <c r="B79" s="1" t="s">
        <v>1301</v>
      </c>
      <c r="C79" s="1" t="s">
        <v>994</v>
      </c>
      <c r="D79" s="4">
        <v>40.674763830000003</v>
      </c>
      <c r="E79" s="4">
        <v>0.12695556599999999</v>
      </c>
      <c r="F79" s="4">
        <v>4.2984954999999998E-2</v>
      </c>
      <c r="G79" s="4">
        <v>0.146948568</v>
      </c>
      <c r="H79" s="4">
        <v>8.5080221920000003</v>
      </c>
      <c r="I79" s="4">
        <v>0.106962563</v>
      </c>
      <c r="J79" s="4">
        <v>50.003498780000001</v>
      </c>
      <c r="K79" s="4">
        <v>0.389863548</v>
      </c>
      <c r="L79" s="31">
        <v>907.34291499999995</v>
      </c>
      <c r="M79" s="31">
        <v>227.48805279999999</v>
      </c>
      <c r="N79" s="31">
        <v>1005.4070390000001</v>
      </c>
      <c r="O79" s="31">
        <v>66134.034719999996</v>
      </c>
      <c r="P79" s="31">
        <v>828.37936520000005</v>
      </c>
      <c r="Q79" s="31">
        <v>301509.93060000002</v>
      </c>
      <c r="R79" s="31">
        <v>3063.474577</v>
      </c>
      <c r="S79" s="1">
        <v>91.29</v>
      </c>
      <c r="T79" s="31">
        <v>1311.079389</v>
      </c>
      <c r="U79" s="31">
        <v>927.32860449999998</v>
      </c>
      <c r="V79" s="31">
        <v>3245.1718310000001</v>
      </c>
      <c r="W79" s="31">
        <v>257.50510459999998</v>
      </c>
      <c r="X79" s="31">
        <v>796.34187870000005</v>
      </c>
      <c r="Y79" s="4">
        <v>1.4331086529999999</v>
      </c>
      <c r="Z79" s="31">
        <v>18.83414788</v>
      </c>
      <c r="AA79" s="31"/>
      <c r="AB79" s="4">
        <v>6.6146870870000001</v>
      </c>
      <c r="AC79" s="4">
        <v>11.88195775</v>
      </c>
      <c r="AD79" s="4">
        <v>5.3363876179999998</v>
      </c>
      <c r="AE79" s="31">
        <v>143.91376289999999</v>
      </c>
      <c r="AF79" s="31">
        <v>2.7248140959999998</v>
      </c>
      <c r="AG79" s="31">
        <v>50.671332069999998</v>
      </c>
      <c r="AH79" s="1"/>
      <c r="AI79" s="1">
        <v>1.252576482</v>
      </c>
      <c r="AJ79" s="1">
        <v>79.835444350000003</v>
      </c>
      <c r="AK79" s="1">
        <v>97.364504519999997</v>
      </c>
      <c r="AL79" s="1">
        <v>1.371975744</v>
      </c>
      <c r="AM79" s="1">
        <v>521.24571930000002</v>
      </c>
      <c r="AN79" s="1">
        <v>81.548466349999998</v>
      </c>
      <c r="AO79" s="1"/>
      <c r="AP79" s="1">
        <v>29.077074620000001</v>
      </c>
      <c r="AQ79" s="1">
        <v>7.2901732939999997</v>
      </c>
      <c r="AR79" s="1">
        <v>25.68759597</v>
      </c>
      <c r="AS79" s="1">
        <v>8.3063408620000008</v>
      </c>
      <c r="AT79" s="1">
        <v>57.41000545</v>
      </c>
      <c r="AU79" s="1"/>
    </row>
    <row r="80" spans="1:47" x14ac:dyDescent="0.2">
      <c r="A80" s="1" t="s">
        <v>993</v>
      </c>
      <c r="B80" s="1" t="s">
        <v>1302</v>
      </c>
      <c r="C80" s="1" t="s">
        <v>994</v>
      </c>
      <c r="D80" s="4">
        <v>41.061979010000002</v>
      </c>
      <c r="E80" s="4">
        <v>0.135065668</v>
      </c>
      <c r="F80" s="4">
        <v>4.5357873999999999E-2</v>
      </c>
      <c r="G80" s="4">
        <v>0.19352692699999999</v>
      </c>
      <c r="H80" s="4">
        <v>8.2148148889999995</v>
      </c>
      <c r="I80" s="4">
        <v>0.124986141</v>
      </c>
      <c r="J80" s="4">
        <v>49.830159960000003</v>
      </c>
      <c r="K80" s="4">
        <v>0.39410952399999999</v>
      </c>
      <c r="L80" s="31">
        <v>965.30527429999995</v>
      </c>
      <c r="M80" s="31">
        <v>240.0461809</v>
      </c>
      <c r="N80" s="31">
        <v>1324.0914</v>
      </c>
      <c r="O80" s="31">
        <v>63854.893750000003</v>
      </c>
      <c r="P80" s="31">
        <v>967.96427510000001</v>
      </c>
      <c r="Q80" s="31">
        <v>300464.73619999998</v>
      </c>
      <c r="R80" s="31">
        <v>3096.838663</v>
      </c>
      <c r="S80" s="1">
        <v>91.54</v>
      </c>
      <c r="T80" s="31">
        <v>1268.863799</v>
      </c>
      <c r="U80" s="31">
        <v>962.94469860000004</v>
      </c>
      <c r="V80" s="31">
        <v>3185.6256490000001</v>
      </c>
      <c r="W80" s="31">
        <v>235.44438500000001</v>
      </c>
      <c r="X80" s="31">
        <v>831.47448829999996</v>
      </c>
      <c r="Y80" s="4">
        <v>1.7677681329999999</v>
      </c>
      <c r="Z80" s="31">
        <v>28.857177700000001</v>
      </c>
      <c r="AA80" s="31">
        <v>28.13755866</v>
      </c>
      <c r="AB80" s="4">
        <v>6.7433395139999996</v>
      </c>
      <c r="AC80" s="4">
        <v>11.355066150000001</v>
      </c>
      <c r="AD80" s="4">
        <v>6.0397406050000004</v>
      </c>
      <c r="AE80" s="31">
        <v>144.20828979999999</v>
      </c>
      <c r="AF80" s="31">
        <v>2.9508035270000001</v>
      </c>
      <c r="AG80" s="31">
        <v>52.37943224</v>
      </c>
      <c r="AH80" s="1"/>
      <c r="AI80" s="1">
        <v>1.515881115</v>
      </c>
      <c r="AJ80" s="1">
        <v>65.968233940000005</v>
      </c>
      <c r="AK80" s="1">
        <v>117.83153830000001</v>
      </c>
      <c r="AL80" s="1">
        <v>1.5117169850000001</v>
      </c>
      <c r="AM80" s="1">
        <v>510.5333071</v>
      </c>
      <c r="AN80" s="1">
        <v>84.65312874</v>
      </c>
      <c r="AO80" s="1"/>
      <c r="AP80" s="1">
        <v>28.091842530000001</v>
      </c>
      <c r="AQ80" s="1">
        <v>6.9857066909999999</v>
      </c>
      <c r="AR80" s="1">
        <v>28.64090182</v>
      </c>
      <c r="AS80" s="1">
        <v>8.1100979150000008</v>
      </c>
      <c r="AT80" s="1">
        <v>29.429649250000001</v>
      </c>
      <c r="AU80" s="1"/>
    </row>
    <row r="81" spans="1:47" x14ac:dyDescent="0.2">
      <c r="A81" s="1" t="s">
        <v>993</v>
      </c>
      <c r="B81" s="1" t="s">
        <v>1303</v>
      </c>
      <c r="C81" s="1" t="s">
        <v>994</v>
      </c>
      <c r="D81" s="4">
        <v>40.631564210000001</v>
      </c>
      <c r="E81" s="4">
        <v>0.13603536899999999</v>
      </c>
      <c r="F81" s="4">
        <v>4.5011703E-2</v>
      </c>
      <c r="G81" s="4">
        <v>0.18204733200000001</v>
      </c>
      <c r="H81" s="4">
        <v>8.4311921099999996</v>
      </c>
      <c r="I81" s="4">
        <v>0.12703302899999999</v>
      </c>
      <c r="J81" s="4">
        <v>50.058015079999997</v>
      </c>
      <c r="K81" s="4">
        <v>0.389101166</v>
      </c>
      <c r="L81" s="31">
        <v>972.23566289999997</v>
      </c>
      <c r="M81" s="31">
        <v>238.2141522</v>
      </c>
      <c r="N81" s="31">
        <v>1245.5491870000001</v>
      </c>
      <c r="O81" s="31">
        <v>65536.823850000001</v>
      </c>
      <c r="P81" s="31">
        <v>983.81654790000005</v>
      </c>
      <c r="Q81" s="31">
        <v>301838.65169999999</v>
      </c>
      <c r="R81" s="31">
        <v>3057.4839270000002</v>
      </c>
      <c r="S81" s="1">
        <v>91.37</v>
      </c>
      <c r="T81" s="31">
        <v>1205.6613050000001</v>
      </c>
      <c r="U81" s="31">
        <v>1003.965448</v>
      </c>
      <c r="V81" s="31">
        <v>3115.3534289999998</v>
      </c>
      <c r="W81" s="31">
        <v>250.98156560000001</v>
      </c>
      <c r="X81" s="31">
        <v>819.25050469999996</v>
      </c>
      <c r="Y81" s="4">
        <v>1.7859058459999999</v>
      </c>
      <c r="Z81" s="31">
        <v>20.52120923</v>
      </c>
      <c r="AA81" s="31">
        <v>3.893134903</v>
      </c>
      <c r="AB81" s="4">
        <v>6.8667785209999996</v>
      </c>
      <c r="AC81" s="4">
        <v>11.95911804</v>
      </c>
      <c r="AD81" s="4">
        <v>6.4770317860000004</v>
      </c>
      <c r="AE81" s="31">
        <v>145.96926070000001</v>
      </c>
      <c r="AF81" s="31">
        <v>2.4316597359999998</v>
      </c>
      <c r="AG81" s="31">
        <v>52.597268499999998</v>
      </c>
      <c r="AH81" s="1"/>
      <c r="AI81" s="1">
        <v>1.5011660469999999</v>
      </c>
      <c r="AJ81" s="1">
        <v>66.614882609999995</v>
      </c>
      <c r="AK81" s="1">
        <v>116.6877157</v>
      </c>
      <c r="AL81" s="1">
        <v>1.483495241</v>
      </c>
      <c r="AM81" s="1">
        <v>514.96717000000001</v>
      </c>
      <c r="AN81" s="1">
        <v>83.945273080000007</v>
      </c>
      <c r="AO81" s="1"/>
      <c r="AP81" s="1"/>
      <c r="AQ81" s="1"/>
      <c r="AR81" s="1">
        <v>27.359692750000001</v>
      </c>
      <c r="AS81" s="1">
        <v>8.3817812519999997</v>
      </c>
      <c r="AT81" s="1">
        <v>31.25051144</v>
      </c>
      <c r="AU81" s="1"/>
    </row>
    <row r="82" spans="1:47" x14ac:dyDescent="0.2">
      <c r="A82" s="1" t="s">
        <v>993</v>
      </c>
      <c r="B82" s="1" t="s">
        <v>1304</v>
      </c>
      <c r="C82" s="1" t="s">
        <v>994</v>
      </c>
      <c r="D82" s="4">
        <v>40.731515340000001</v>
      </c>
      <c r="E82" s="4">
        <v>0.130520988</v>
      </c>
      <c r="F82" s="4">
        <v>4.7824484E-2</v>
      </c>
      <c r="G82" s="4">
        <v>0.15343688699999999</v>
      </c>
      <c r="H82" s="4">
        <v>8.6452718520000005</v>
      </c>
      <c r="I82" s="4">
        <v>0.12852830100000001</v>
      </c>
      <c r="J82" s="4">
        <v>49.796247770000001</v>
      </c>
      <c r="K82" s="4">
        <v>0.366654378</v>
      </c>
      <c r="L82" s="31">
        <v>932.82474999999999</v>
      </c>
      <c r="M82" s="31">
        <v>253.10015340000001</v>
      </c>
      <c r="N82" s="31">
        <v>1049.79945</v>
      </c>
      <c r="O82" s="31">
        <v>67200.895329999999</v>
      </c>
      <c r="P82" s="31">
        <v>995.39679509999996</v>
      </c>
      <c r="Q82" s="31">
        <v>300260.25329999998</v>
      </c>
      <c r="R82" s="31">
        <v>2881.1012810000002</v>
      </c>
      <c r="S82" s="1">
        <v>91.13</v>
      </c>
      <c r="T82" s="31">
        <v>1260.5756690000001</v>
      </c>
      <c r="U82" s="31">
        <v>944.31608859999994</v>
      </c>
      <c r="V82" s="31">
        <v>3159.1583820000001</v>
      </c>
      <c r="W82" s="31">
        <v>241.66146800000001</v>
      </c>
      <c r="X82" s="31">
        <v>976.42958039999996</v>
      </c>
      <c r="Y82" s="4">
        <v>1.603070612</v>
      </c>
      <c r="Z82" s="31">
        <v>20.940513620000001</v>
      </c>
      <c r="AA82" s="31"/>
      <c r="AB82" s="4">
        <v>6.0476113839999996</v>
      </c>
      <c r="AC82" s="4">
        <v>10.53068611</v>
      </c>
      <c r="AD82" s="4">
        <v>5.5414689050000003</v>
      </c>
      <c r="AE82" s="31">
        <v>145.40488350000001</v>
      </c>
      <c r="AF82" s="31">
        <v>2.9140223000000001</v>
      </c>
      <c r="AG82" s="31">
        <v>52.664984429999997</v>
      </c>
      <c r="AH82" s="1"/>
      <c r="AI82" s="1">
        <v>1.481225496</v>
      </c>
      <c r="AJ82" s="1">
        <v>67.511665359999995</v>
      </c>
      <c r="AK82" s="1">
        <v>115.137709</v>
      </c>
      <c r="AL82" s="1">
        <v>1.3881135739999999</v>
      </c>
      <c r="AM82" s="1">
        <v>500.1963988</v>
      </c>
      <c r="AN82" s="1">
        <v>80.574086230000006</v>
      </c>
      <c r="AO82" s="1"/>
      <c r="AP82" s="1">
        <v>23.894143499999998</v>
      </c>
      <c r="AQ82" s="1">
        <v>6.483116345</v>
      </c>
      <c r="AR82" s="1">
        <v>25.02513716</v>
      </c>
      <c r="AS82" s="1">
        <v>6.1935970659999997</v>
      </c>
      <c r="AT82" s="1">
        <v>32.324740089999999</v>
      </c>
      <c r="AU82" s="1"/>
    </row>
    <row r="83" spans="1:47" x14ac:dyDescent="0.2">
      <c r="A83" s="1" t="s">
        <v>993</v>
      </c>
      <c r="B83" s="1" t="s">
        <v>1305</v>
      </c>
      <c r="C83" s="1" t="s">
        <v>994</v>
      </c>
      <c r="D83" s="4">
        <v>40.818154669999998</v>
      </c>
      <c r="E83" s="4">
        <v>0.12640589199999999</v>
      </c>
      <c r="F83" s="4">
        <v>3.4836270000000003E-2</v>
      </c>
      <c r="G83" s="4">
        <v>0.17119538200000001</v>
      </c>
      <c r="H83" s="4">
        <v>8.303971335</v>
      </c>
      <c r="I83" s="4">
        <v>0.12043396000000001</v>
      </c>
      <c r="J83" s="4">
        <v>50.059719319999999</v>
      </c>
      <c r="K83" s="4">
        <v>0.36528316900000002</v>
      </c>
      <c r="L83" s="31">
        <v>903.41443719999995</v>
      </c>
      <c r="M83" s="31">
        <v>184.3629957</v>
      </c>
      <c r="N83" s="31">
        <v>1171.3012530000001</v>
      </c>
      <c r="O83" s="31">
        <v>64547.919139999998</v>
      </c>
      <c r="P83" s="31">
        <v>932.70958329999996</v>
      </c>
      <c r="Q83" s="31">
        <v>301848.92790000001</v>
      </c>
      <c r="R83" s="31">
        <v>2870.3265759999999</v>
      </c>
      <c r="S83" s="1">
        <v>91.49</v>
      </c>
      <c r="T83" s="31">
        <v>1307.8313860000001</v>
      </c>
      <c r="U83" s="31">
        <v>943.17587739999999</v>
      </c>
      <c r="V83" s="31">
        <v>3178.5008349999998</v>
      </c>
      <c r="W83" s="31">
        <v>278.76226730000002</v>
      </c>
      <c r="X83" s="31">
        <v>1140.0994840000001</v>
      </c>
      <c r="Y83" s="4">
        <v>1.654941091</v>
      </c>
      <c r="Z83" s="31">
        <v>24.897547719999999</v>
      </c>
      <c r="AA83" s="31"/>
      <c r="AB83" s="4">
        <v>6.5720836050000004</v>
      </c>
      <c r="AC83" s="4">
        <v>13.12976203</v>
      </c>
      <c r="AD83" s="4">
        <v>5.7649260409999998</v>
      </c>
      <c r="AE83" s="31">
        <v>146.4150496</v>
      </c>
      <c r="AF83" s="31">
        <v>2.5047387579999998</v>
      </c>
      <c r="AG83" s="31">
        <v>52.460379340000003</v>
      </c>
      <c r="AH83" s="1"/>
      <c r="AI83" s="1">
        <v>1.4449878410000001</v>
      </c>
      <c r="AJ83" s="1">
        <v>69.204734569999999</v>
      </c>
      <c r="AK83" s="1">
        <v>112.3209059</v>
      </c>
      <c r="AL83" s="1">
        <v>1.3996027280000001</v>
      </c>
      <c r="AM83" s="1">
        <v>476.13350480000003</v>
      </c>
      <c r="AN83" s="1">
        <v>86.400541590000003</v>
      </c>
      <c r="AO83" s="1"/>
      <c r="AP83" s="1">
        <v>35.647520149999998</v>
      </c>
      <c r="AQ83" s="1">
        <v>7.2747161589999996</v>
      </c>
      <c r="AR83" s="1">
        <v>23.575944010000001</v>
      </c>
      <c r="AS83" s="1">
        <v>5.7644825710000003</v>
      </c>
      <c r="AT83" s="1">
        <v>34.463304780000001</v>
      </c>
      <c r="AU83" s="1"/>
    </row>
    <row r="84" spans="1:47" x14ac:dyDescent="0.2">
      <c r="A84" s="1" t="s">
        <v>993</v>
      </c>
      <c r="B84" s="1" t="s">
        <v>1306</v>
      </c>
      <c r="C84" s="1" t="s">
        <v>994</v>
      </c>
      <c r="D84" s="4">
        <v>41.139474659999998</v>
      </c>
      <c r="E84" s="4">
        <v>0.136984932</v>
      </c>
      <c r="F84" s="4">
        <v>4.3995160999999998E-2</v>
      </c>
      <c r="G84" s="4">
        <v>0.18197998200000001</v>
      </c>
      <c r="H84" s="4">
        <v>7.9731229560000001</v>
      </c>
      <c r="I84" s="4">
        <v>0.121986581</v>
      </c>
      <c r="J84" s="4">
        <v>50.036495989999999</v>
      </c>
      <c r="K84" s="4">
        <v>0.36595974399999998</v>
      </c>
      <c r="L84" s="31">
        <v>979.02212210000005</v>
      </c>
      <c r="M84" s="31">
        <v>232.8343333</v>
      </c>
      <c r="N84" s="31">
        <v>1245.0883839999999</v>
      </c>
      <c r="O84" s="31">
        <v>61976.188880000002</v>
      </c>
      <c r="P84" s="31">
        <v>944.73397039999998</v>
      </c>
      <c r="Q84" s="31">
        <v>301708.89640000003</v>
      </c>
      <c r="R84" s="31">
        <v>2875.6429779999999</v>
      </c>
      <c r="S84" s="1">
        <v>91.8</v>
      </c>
      <c r="T84" s="31">
        <v>1167.478683</v>
      </c>
      <c r="U84" s="31">
        <v>929.36754510000003</v>
      </c>
      <c r="V84" s="31">
        <v>3224.2463699999998</v>
      </c>
      <c r="W84" s="31">
        <v>172.6927144</v>
      </c>
      <c r="X84" s="31">
        <v>742.59381889999997</v>
      </c>
      <c r="Y84" s="4">
        <v>1.692251583</v>
      </c>
      <c r="Z84" s="31">
        <v>28.622361980000001</v>
      </c>
      <c r="AA84" s="31">
        <v>34.722751029999998</v>
      </c>
      <c r="AB84" s="4">
        <v>6.2117185179999996</v>
      </c>
      <c r="AC84" s="4">
        <v>6.9847134019999997</v>
      </c>
      <c r="AD84" s="4">
        <v>5.0851409429999999</v>
      </c>
      <c r="AE84" s="31">
        <v>144.1682974</v>
      </c>
      <c r="AF84" s="31">
        <v>2.74644859</v>
      </c>
      <c r="AG84" s="31">
        <v>51.162780929999997</v>
      </c>
      <c r="AH84" s="1"/>
      <c r="AI84" s="1">
        <v>1.5243498950000001</v>
      </c>
      <c r="AJ84" s="1">
        <v>65.601736380000006</v>
      </c>
      <c r="AK84" s="1">
        <v>118.4898283</v>
      </c>
      <c r="AL84" s="1">
        <v>1.5796746129999999</v>
      </c>
      <c r="AM84" s="1">
        <v>458.22263509999999</v>
      </c>
      <c r="AN84" s="1">
        <v>84.245838390000003</v>
      </c>
      <c r="AO84" s="1"/>
      <c r="AP84" s="1"/>
      <c r="AQ84" s="1"/>
      <c r="AR84" s="1">
        <v>35.969777530000002</v>
      </c>
      <c r="AS84" s="1">
        <v>8.3648939159999998</v>
      </c>
      <c r="AT84" s="1">
        <v>25.04537633</v>
      </c>
      <c r="AU84" s="1"/>
    </row>
    <row r="85" spans="1:47" x14ac:dyDescent="0.2">
      <c r="A85" s="1" t="s">
        <v>993</v>
      </c>
      <c r="B85" s="1" t="s">
        <v>1307</v>
      </c>
      <c r="C85" s="1" t="s">
        <v>994</v>
      </c>
      <c r="D85" s="4">
        <v>40.814051849999998</v>
      </c>
      <c r="E85" s="4">
        <v>0.13136289000000001</v>
      </c>
      <c r="F85" s="4">
        <v>3.1845549000000001E-2</v>
      </c>
      <c r="G85" s="4">
        <v>0.17017465300000001</v>
      </c>
      <c r="H85" s="4">
        <v>8.0340349310000008</v>
      </c>
      <c r="I85" s="4">
        <v>0.111459422</v>
      </c>
      <c r="J85" s="4">
        <v>50.330895159999997</v>
      </c>
      <c r="K85" s="4">
        <v>0.376175549</v>
      </c>
      <c r="L85" s="31">
        <v>938.84176720000005</v>
      </c>
      <c r="M85" s="31">
        <v>168.53529119999999</v>
      </c>
      <c r="N85" s="31">
        <v>1164.3175309999999</v>
      </c>
      <c r="O85" s="31">
        <v>62449.666089999999</v>
      </c>
      <c r="P85" s="31">
        <v>863.20561520000001</v>
      </c>
      <c r="Q85" s="31">
        <v>303484.0577</v>
      </c>
      <c r="R85" s="31">
        <v>2955.9168490000002</v>
      </c>
      <c r="S85" s="1">
        <v>91.78</v>
      </c>
      <c r="T85" s="31">
        <v>1276.1150620000001</v>
      </c>
      <c r="U85" s="31">
        <v>941.02834499999994</v>
      </c>
      <c r="V85" s="31">
        <v>3193.6433270000002</v>
      </c>
      <c r="W85" s="31">
        <v>242.76671719999999</v>
      </c>
      <c r="X85" s="31">
        <v>923.51014329999998</v>
      </c>
      <c r="Y85" s="4">
        <v>1.5955399450000001</v>
      </c>
      <c r="Z85" s="31">
        <v>26.747457870000002</v>
      </c>
      <c r="AA85" s="31"/>
      <c r="AB85" s="4">
        <v>5.8822516079999998</v>
      </c>
      <c r="AC85" s="4">
        <v>11.159050300000001</v>
      </c>
      <c r="AD85" s="4">
        <v>5.9880410790000003</v>
      </c>
      <c r="AE85" s="31">
        <v>142.8261095</v>
      </c>
      <c r="AF85" s="31">
        <v>3.30570217</v>
      </c>
      <c r="AG85" s="31">
        <v>51.383096620000003</v>
      </c>
      <c r="AH85" s="1"/>
      <c r="AI85" s="1">
        <v>1.3822421629999999</v>
      </c>
      <c r="AJ85" s="1">
        <v>72.346223190000003</v>
      </c>
      <c r="AK85" s="1">
        <v>107.4435975</v>
      </c>
      <c r="AL85" s="1">
        <v>1.5033575450000001</v>
      </c>
      <c r="AM85" s="1">
        <v>471.83621799999997</v>
      </c>
      <c r="AN85" s="1">
        <v>87.35529622</v>
      </c>
      <c r="AO85" s="1"/>
      <c r="AP85" s="1">
        <v>34.902195059999997</v>
      </c>
      <c r="AQ85" s="1">
        <v>6.2654345100000004</v>
      </c>
      <c r="AR85" s="1">
        <v>24.23005788</v>
      </c>
      <c r="AS85" s="1">
        <v>6.3694499200000001</v>
      </c>
      <c r="AT85" s="1">
        <v>40.671746579999997</v>
      </c>
      <c r="AU85" s="1"/>
    </row>
    <row r="86" spans="1:47" x14ac:dyDescent="0.2">
      <c r="A86" s="1" t="s">
        <v>993</v>
      </c>
      <c r="B86" s="1" t="s">
        <v>1308</v>
      </c>
      <c r="C86" s="1" t="s">
        <v>994</v>
      </c>
      <c r="D86" s="4">
        <v>40.603045080000001</v>
      </c>
      <c r="E86" s="4">
        <v>0.11941486699999999</v>
      </c>
      <c r="F86" s="4">
        <v>4.2790327000000003E-2</v>
      </c>
      <c r="G86" s="4">
        <v>0.182107672</v>
      </c>
      <c r="H86" s="4">
        <v>8.0684645239999995</v>
      </c>
      <c r="I86" s="4">
        <v>0.12240023899999999</v>
      </c>
      <c r="J86" s="4">
        <v>50.477659469999999</v>
      </c>
      <c r="K86" s="4">
        <v>0.38411782300000002</v>
      </c>
      <c r="L86" s="31">
        <v>853.4500491</v>
      </c>
      <c r="M86" s="31">
        <v>226.45802929999999</v>
      </c>
      <c r="N86" s="31">
        <v>1245.962027</v>
      </c>
      <c r="O86" s="31">
        <v>62717.292090000003</v>
      </c>
      <c r="P86" s="31">
        <v>947.93757000000005</v>
      </c>
      <c r="Q86" s="31">
        <v>304369.01370000001</v>
      </c>
      <c r="R86" s="31">
        <v>3018.3257480000002</v>
      </c>
      <c r="S86" s="1">
        <v>91.77</v>
      </c>
      <c r="T86" s="31">
        <v>1313.9777899999999</v>
      </c>
      <c r="U86" s="31">
        <v>936.08782570000005</v>
      </c>
      <c r="V86" s="31">
        <v>3206.2238259999999</v>
      </c>
      <c r="W86" s="31">
        <v>277.14373389999997</v>
      </c>
      <c r="X86" s="31">
        <v>916.98814700000003</v>
      </c>
      <c r="Y86" s="4">
        <v>1.693392392</v>
      </c>
      <c r="Z86" s="31">
        <v>21.035632140000001</v>
      </c>
      <c r="AA86" s="31"/>
      <c r="AB86" s="4">
        <v>6.6004097220000002</v>
      </c>
      <c r="AC86" s="4">
        <v>13.50670373</v>
      </c>
      <c r="AD86" s="4">
        <v>5.8211800560000002</v>
      </c>
      <c r="AE86" s="31">
        <v>143.9625092</v>
      </c>
      <c r="AF86" s="31">
        <v>2.7437870700000002</v>
      </c>
      <c r="AG86" s="31">
        <v>52.891257420000002</v>
      </c>
      <c r="AH86" s="1"/>
      <c r="AI86" s="1">
        <v>1.51144531</v>
      </c>
      <c r="AJ86" s="1">
        <v>66.161838160000002</v>
      </c>
      <c r="AK86" s="1">
        <v>117.4867371</v>
      </c>
      <c r="AL86" s="1">
        <v>1.360789059</v>
      </c>
      <c r="AM86" s="1">
        <v>482.45609000000002</v>
      </c>
      <c r="AN86" s="1">
        <v>84.620011919999996</v>
      </c>
      <c r="AO86" s="1"/>
      <c r="AP86" s="1">
        <v>29.14628261</v>
      </c>
      <c r="AQ86" s="1">
        <v>7.733797343</v>
      </c>
      <c r="AR86" s="1">
        <v>23.81583603</v>
      </c>
      <c r="AS86" s="1">
        <v>7.1979226159999996</v>
      </c>
      <c r="AT86" s="1">
        <v>28.00634707</v>
      </c>
      <c r="AU86" s="1"/>
    </row>
    <row r="87" spans="1:47" x14ac:dyDescent="0.2">
      <c r="A87" s="1" t="s">
        <v>993</v>
      </c>
      <c r="B87" s="1" t="s">
        <v>1309</v>
      </c>
      <c r="C87" s="1" t="s">
        <v>994</v>
      </c>
      <c r="D87" s="4">
        <v>40.68008949</v>
      </c>
      <c r="E87" s="4">
        <v>0.123291076</v>
      </c>
      <c r="F87" s="4">
        <v>5.6674123999999999E-2</v>
      </c>
      <c r="G87" s="4">
        <v>0.191896595</v>
      </c>
      <c r="H87" s="4">
        <v>8.1600795430000002</v>
      </c>
      <c r="I87" s="4">
        <v>0.121302511</v>
      </c>
      <c r="J87" s="4">
        <v>50.276907780000002</v>
      </c>
      <c r="K87" s="4">
        <v>0.38975888600000003</v>
      </c>
      <c r="L87" s="31">
        <v>881.15305609999996</v>
      </c>
      <c r="M87" s="31">
        <v>299.93484890000002</v>
      </c>
      <c r="N87" s="31">
        <v>1312.936829</v>
      </c>
      <c r="O87" s="31">
        <v>63429.428319999999</v>
      </c>
      <c r="P87" s="31">
        <v>939.43613340000002</v>
      </c>
      <c r="Q87" s="31">
        <v>303158.5258</v>
      </c>
      <c r="R87" s="31">
        <v>3062.6521680000001</v>
      </c>
      <c r="S87" s="1">
        <v>91.66</v>
      </c>
      <c r="T87" s="31">
        <v>1230.7071129999999</v>
      </c>
      <c r="U87" s="31">
        <v>955.28826709999998</v>
      </c>
      <c r="V87" s="31">
        <v>3176.8030610000001</v>
      </c>
      <c r="W87" s="31">
        <v>244.10459180000001</v>
      </c>
      <c r="X87" s="31">
        <v>914.8812322</v>
      </c>
      <c r="Y87" s="4">
        <v>1.824604967</v>
      </c>
      <c r="Z87" s="31">
        <v>20.145440000000001</v>
      </c>
      <c r="AA87" s="31">
        <v>2.4687760019999998</v>
      </c>
      <c r="AB87" s="4">
        <v>6.2459538590000001</v>
      </c>
      <c r="AC87" s="4">
        <v>10.958709410000001</v>
      </c>
      <c r="AD87" s="4">
        <v>5.9339214900000004</v>
      </c>
      <c r="AE87" s="31">
        <v>145.20735289999999</v>
      </c>
      <c r="AF87" s="31">
        <v>2.3579974039999998</v>
      </c>
      <c r="AG87" s="31">
        <v>53.266092319999998</v>
      </c>
      <c r="AH87" s="1"/>
      <c r="AI87" s="1">
        <v>1.4810729949999999</v>
      </c>
      <c r="AJ87" s="1">
        <v>67.518616820000005</v>
      </c>
      <c r="AK87" s="1">
        <v>115.12585489999999</v>
      </c>
      <c r="AL87" s="1">
        <v>1.389186501</v>
      </c>
      <c r="AM87" s="1">
        <v>497.07681730000002</v>
      </c>
      <c r="AN87" s="1">
        <v>81.403675629999995</v>
      </c>
      <c r="AO87" s="1"/>
      <c r="AP87" s="1">
        <v>20.824368629999999</v>
      </c>
      <c r="AQ87" s="1">
        <v>7.0883869900000001</v>
      </c>
      <c r="AR87" s="1">
        <v>25.587203469999999</v>
      </c>
      <c r="AS87" s="1">
        <v>6.8270652399999996</v>
      </c>
      <c r="AT87" s="1">
        <v>32.13136188</v>
      </c>
      <c r="AU87" s="1"/>
    </row>
    <row r="88" spans="1:47" x14ac:dyDescent="0.2">
      <c r="A88" s="1" t="s">
        <v>993</v>
      </c>
      <c r="B88" s="1" t="s">
        <v>1310</v>
      </c>
      <c r="C88" s="1" t="s">
        <v>994</v>
      </c>
      <c r="D88" s="4">
        <v>41.024645640000003</v>
      </c>
      <c r="E88" s="4">
        <v>0.13437649300000001</v>
      </c>
      <c r="F88" s="4">
        <v>4.8773690000000001E-2</v>
      </c>
      <c r="G88" s="4">
        <v>0.16622869900000001</v>
      </c>
      <c r="H88" s="4">
        <v>8.1422200989999993</v>
      </c>
      <c r="I88" s="4">
        <v>0.12641344199999999</v>
      </c>
      <c r="J88" s="4">
        <v>49.974120079999999</v>
      </c>
      <c r="K88" s="4">
        <v>0.383221851</v>
      </c>
      <c r="L88" s="31">
        <v>960.37978639999994</v>
      </c>
      <c r="M88" s="31">
        <v>258.12360890000002</v>
      </c>
      <c r="N88" s="31">
        <v>1137.319718</v>
      </c>
      <c r="O88" s="31">
        <v>63290.60439</v>
      </c>
      <c r="P88" s="31">
        <v>979.01811150000003</v>
      </c>
      <c r="Q88" s="31">
        <v>301332.78360000002</v>
      </c>
      <c r="R88" s="31">
        <v>3011.2853679999998</v>
      </c>
      <c r="S88" s="1">
        <v>91.63</v>
      </c>
      <c r="T88" s="31">
        <v>1299.1281449999999</v>
      </c>
      <c r="U88" s="31">
        <v>929.16730270000005</v>
      </c>
      <c r="V88" s="31">
        <v>3169.0884040000001</v>
      </c>
      <c r="W88" s="31">
        <v>255.68677310000001</v>
      </c>
      <c r="X88" s="31">
        <v>980.50706709999997</v>
      </c>
      <c r="Y88" s="4">
        <v>1.6518365129999999</v>
      </c>
      <c r="Z88" s="31">
        <v>24.795163259999999</v>
      </c>
      <c r="AA88" s="31">
        <v>64.778310680000004</v>
      </c>
      <c r="AB88" s="4">
        <v>6.1003941130000001</v>
      </c>
      <c r="AC88" s="4">
        <v>10.74602426</v>
      </c>
      <c r="AD88" s="4">
        <v>5.6028764979999996</v>
      </c>
      <c r="AE88" s="31">
        <v>145.93167550000001</v>
      </c>
      <c r="AF88" s="31">
        <v>3.2916993589999999</v>
      </c>
      <c r="AG88" s="31">
        <v>51.669510260000003</v>
      </c>
      <c r="AH88" s="1"/>
      <c r="AI88" s="1">
        <v>1.5468616879999999</v>
      </c>
      <c r="AJ88" s="1">
        <v>64.64702097</v>
      </c>
      <c r="AK88" s="1">
        <v>120.2397012</v>
      </c>
      <c r="AL88" s="1">
        <v>1.517412886</v>
      </c>
      <c r="AM88" s="1">
        <v>490.6249115</v>
      </c>
      <c r="AN88" s="1">
        <v>81.50239397</v>
      </c>
      <c r="AO88" s="1"/>
      <c r="AP88" s="1">
        <v>23.633615460000001</v>
      </c>
      <c r="AQ88" s="1">
        <v>6.3520642560000002</v>
      </c>
      <c r="AR88" s="1">
        <v>23.858856830000001</v>
      </c>
      <c r="AS88" s="1">
        <v>6.2216727629999999</v>
      </c>
      <c r="AT88" s="1">
        <v>24.88711837</v>
      </c>
      <c r="AU88" s="1"/>
    </row>
    <row r="89" spans="1:47" x14ac:dyDescent="0.2">
      <c r="A89" s="1" t="s">
        <v>993</v>
      </c>
      <c r="B89" s="1" t="s">
        <v>1311</v>
      </c>
      <c r="C89" s="1" t="s">
        <v>994</v>
      </c>
      <c r="D89" s="4">
        <v>40.980445060000001</v>
      </c>
      <c r="E89" s="4">
        <v>0.12890074600000001</v>
      </c>
      <c r="F89" s="4">
        <v>4.5964606999999998E-2</v>
      </c>
      <c r="G89" s="4">
        <v>0.18185996800000001</v>
      </c>
      <c r="H89" s="4">
        <v>7.9019155249999997</v>
      </c>
      <c r="I89" s="4">
        <v>0.12590305500000001</v>
      </c>
      <c r="J89" s="4">
        <v>50.253304960000001</v>
      </c>
      <c r="K89" s="4">
        <v>0.381706086</v>
      </c>
      <c r="L89" s="31">
        <v>921.24499230000004</v>
      </c>
      <c r="M89" s="31">
        <v>243.25718000000001</v>
      </c>
      <c r="N89" s="31">
        <v>1244.2672580000001</v>
      </c>
      <c r="O89" s="31">
        <v>61422.683660000002</v>
      </c>
      <c r="P89" s="31">
        <v>975.06538230000001</v>
      </c>
      <c r="Q89" s="31">
        <v>303016.20610000001</v>
      </c>
      <c r="R89" s="31">
        <v>2999.374777</v>
      </c>
      <c r="S89" s="1">
        <v>91.9</v>
      </c>
      <c r="T89" s="31">
        <v>1289.88221</v>
      </c>
      <c r="U89" s="31">
        <v>941.73094500000002</v>
      </c>
      <c r="V89" s="31">
        <v>3186.8454270000002</v>
      </c>
      <c r="W89" s="31">
        <v>248.44549330000001</v>
      </c>
      <c r="X89" s="31">
        <v>934.90380379999999</v>
      </c>
      <c r="Y89" s="4">
        <v>1.709102098</v>
      </c>
      <c r="Z89" s="31">
        <v>23.71256515</v>
      </c>
      <c r="AA89" s="31">
        <v>30.264210689999999</v>
      </c>
      <c r="AB89" s="4">
        <v>6.3298693180000001</v>
      </c>
      <c r="AC89" s="4">
        <v>10.139051650000001</v>
      </c>
      <c r="AD89" s="4">
        <v>5.2289040059999996</v>
      </c>
      <c r="AE89" s="31">
        <v>141.5294992</v>
      </c>
      <c r="AF89" s="31">
        <v>2.740471522</v>
      </c>
      <c r="AG89" s="31">
        <v>53.903039059999998</v>
      </c>
      <c r="AH89" s="1"/>
      <c r="AI89" s="1">
        <v>1.5874678929999999</v>
      </c>
      <c r="AJ89" s="1">
        <v>62.993400000000001</v>
      </c>
      <c r="AK89" s="1">
        <v>123.39607770000001</v>
      </c>
      <c r="AL89" s="1">
        <v>1.4998449069999999</v>
      </c>
      <c r="AM89" s="1">
        <v>471.62681409999999</v>
      </c>
      <c r="AN89" s="1">
        <v>83.646844799999997</v>
      </c>
      <c r="AO89" s="1"/>
      <c r="AP89" s="1">
        <v>26.021305179999999</v>
      </c>
      <c r="AQ89" s="1">
        <v>6.8709945460000004</v>
      </c>
      <c r="AR89" s="1">
        <v>25.477899529999998</v>
      </c>
      <c r="AS89" s="1">
        <v>6.7706102939999999</v>
      </c>
      <c r="AT89" s="1">
        <v>19.409002359999999</v>
      </c>
      <c r="AU89" s="1"/>
    </row>
    <row r="90" spans="1:47" x14ac:dyDescent="0.2">
      <c r="A90" s="1" t="s">
        <v>993</v>
      </c>
      <c r="B90" s="1" t="s">
        <v>1312</v>
      </c>
      <c r="C90" s="1" t="s">
        <v>994</v>
      </c>
      <c r="D90" s="4">
        <v>41.166783109999997</v>
      </c>
      <c r="E90" s="4">
        <v>0.13174967600000001</v>
      </c>
      <c r="F90" s="4">
        <v>4.1920351000000002E-2</v>
      </c>
      <c r="G90" s="4">
        <v>0.179658649</v>
      </c>
      <c r="H90" s="4">
        <v>8.2473300730000005</v>
      </c>
      <c r="I90" s="4">
        <v>0.103802775</v>
      </c>
      <c r="J90" s="4">
        <v>49.750474099999998</v>
      </c>
      <c r="K90" s="4">
        <v>0.378281266</v>
      </c>
      <c r="L90" s="31">
        <v>941.60609820000002</v>
      </c>
      <c r="M90" s="31">
        <v>221.85387969999999</v>
      </c>
      <c r="N90" s="31">
        <v>1229.2060570000001</v>
      </c>
      <c r="O90" s="31">
        <v>64107.638769999998</v>
      </c>
      <c r="P90" s="31">
        <v>803.9081539</v>
      </c>
      <c r="Q90" s="31">
        <v>299984.24829999998</v>
      </c>
      <c r="R90" s="31">
        <v>2972.463178</v>
      </c>
      <c r="S90" s="1">
        <v>91.49</v>
      </c>
      <c r="T90" s="31"/>
      <c r="U90" s="31"/>
      <c r="V90" s="31"/>
      <c r="W90" s="31"/>
      <c r="X90" s="31"/>
      <c r="Y90" s="4"/>
      <c r="Z90" s="31"/>
      <c r="AA90" s="31"/>
      <c r="AB90" s="4"/>
      <c r="AC90" s="4"/>
      <c r="AD90" s="4"/>
      <c r="AE90" s="31"/>
      <c r="AF90" s="31"/>
      <c r="AG90" s="31"/>
      <c r="AH90" s="1"/>
      <c r="AI90" s="1">
        <v>1.253997448</v>
      </c>
      <c r="AJ90" s="1">
        <v>79.744978900000007</v>
      </c>
      <c r="AK90" s="1">
        <v>97.474958169999994</v>
      </c>
      <c r="AL90" s="1">
        <v>1.468789237</v>
      </c>
      <c r="AM90" s="1">
        <v>492.7568109</v>
      </c>
      <c r="AN90" s="1">
        <v>84.710908619999998</v>
      </c>
      <c r="AO90" s="1"/>
      <c r="AP90" s="1"/>
      <c r="AQ90" s="1"/>
      <c r="AR90" s="1"/>
      <c r="AS90" s="1"/>
      <c r="AT90" s="1">
        <v>55.352699889999997</v>
      </c>
      <c r="AU90" s="1"/>
    </row>
    <row r="91" spans="1:47" x14ac:dyDescent="0.2">
      <c r="A91" s="1" t="s">
        <v>993</v>
      </c>
      <c r="B91" s="1" t="s">
        <v>1313</v>
      </c>
      <c r="C91" s="1" t="s">
        <v>994</v>
      </c>
      <c r="D91" s="4">
        <v>40.728992099999999</v>
      </c>
      <c r="E91" s="4">
        <v>0.12469076699999999</v>
      </c>
      <c r="F91" s="4">
        <v>4.9876307000000002E-2</v>
      </c>
      <c r="G91" s="4">
        <v>0.184542335</v>
      </c>
      <c r="H91" s="4">
        <v>8.1378182110000008</v>
      </c>
      <c r="I91" s="4">
        <v>0.128680871</v>
      </c>
      <c r="J91" s="4">
        <v>50.263346900000002</v>
      </c>
      <c r="K91" s="4">
        <v>0.38205251000000001</v>
      </c>
      <c r="L91" s="31">
        <v>891.15655089999996</v>
      </c>
      <c r="M91" s="31">
        <v>263.95895569999999</v>
      </c>
      <c r="N91" s="31">
        <v>1262.619739</v>
      </c>
      <c r="O91" s="31">
        <v>63256.387900000002</v>
      </c>
      <c r="P91" s="31">
        <v>996.57838690000005</v>
      </c>
      <c r="Q91" s="31">
        <v>303076.75670000003</v>
      </c>
      <c r="R91" s="31">
        <v>3002.0969070000001</v>
      </c>
      <c r="S91" s="1">
        <v>91.67</v>
      </c>
      <c r="T91" s="31"/>
      <c r="U91" s="31"/>
      <c r="V91" s="31"/>
      <c r="W91" s="31"/>
      <c r="X91" s="31"/>
      <c r="Y91" s="4"/>
      <c r="Z91" s="31"/>
      <c r="AA91" s="31"/>
      <c r="AB91" s="4"/>
      <c r="AC91" s="4"/>
      <c r="AD91" s="4"/>
      <c r="AE91" s="31"/>
      <c r="AF91" s="31"/>
      <c r="AG91" s="31"/>
      <c r="AH91" s="1"/>
      <c r="AI91" s="1">
        <v>1.5754588899999999</v>
      </c>
      <c r="AJ91" s="1">
        <v>63.473569900000001</v>
      </c>
      <c r="AK91" s="1">
        <v>122.4626013</v>
      </c>
      <c r="AL91" s="1">
        <v>1.408800882</v>
      </c>
      <c r="AM91" s="1">
        <v>486.05038039999999</v>
      </c>
      <c r="AN91" s="1">
        <v>82.709115710000006</v>
      </c>
      <c r="AO91" s="1"/>
      <c r="AP91" s="1"/>
      <c r="AQ91" s="1"/>
      <c r="AR91" s="1"/>
      <c r="AS91" s="1"/>
      <c r="AT91" s="1">
        <v>21.619493089999999</v>
      </c>
      <c r="AU91" s="1"/>
    </row>
    <row r="92" spans="1:47" x14ac:dyDescent="0.2">
      <c r="A92" s="1" t="s">
        <v>993</v>
      </c>
      <c r="B92" s="1" t="s">
        <v>1314</v>
      </c>
      <c r="C92" s="1" t="s">
        <v>994</v>
      </c>
      <c r="D92" s="4">
        <v>40.824220189999998</v>
      </c>
      <c r="E92" s="4">
        <v>0.121619331</v>
      </c>
      <c r="F92" s="4">
        <v>4.0872070000000003E-2</v>
      </c>
      <c r="G92" s="4">
        <v>0.14753820500000001</v>
      </c>
      <c r="H92" s="4">
        <v>8.5641940729999995</v>
      </c>
      <c r="I92" s="4">
        <v>0.13457876799999999</v>
      </c>
      <c r="J92" s="4">
        <v>49.806106890000002</v>
      </c>
      <c r="K92" s="4">
        <v>0.36087047500000002</v>
      </c>
      <c r="L92" s="31">
        <v>869.20520799999997</v>
      </c>
      <c r="M92" s="31">
        <v>216.3060926</v>
      </c>
      <c r="N92" s="31">
        <v>1009.441278</v>
      </c>
      <c r="O92" s="31">
        <v>66570.666519999999</v>
      </c>
      <c r="P92" s="31">
        <v>1042.2550799999999</v>
      </c>
      <c r="Q92" s="31">
        <v>300319.70159999997</v>
      </c>
      <c r="R92" s="31">
        <v>2835.6524570000001</v>
      </c>
      <c r="S92" s="1">
        <v>91.2</v>
      </c>
      <c r="T92" s="31"/>
      <c r="U92" s="31"/>
      <c r="V92" s="31"/>
      <c r="W92" s="31"/>
      <c r="X92" s="31"/>
      <c r="Y92" s="4"/>
      <c r="Z92" s="31"/>
      <c r="AA92" s="31"/>
      <c r="AB92" s="4"/>
      <c r="AC92" s="4"/>
      <c r="AD92" s="4"/>
      <c r="AE92" s="31"/>
      <c r="AF92" s="31"/>
      <c r="AG92" s="31"/>
      <c r="AH92" s="1"/>
      <c r="AI92" s="1">
        <v>1.5656371410000001</v>
      </c>
      <c r="AJ92" s="1">
        <v>63.871760170000002</v>
      </c>
      <c r="AK92" s="1">
        <v>121.6991431</v>
      </c>
      <c r="AL92" s="1">
        <v>1.305688006</v>
      </c>
      <c r="AM92" s="1">
        <v>487.59237539999998</v>
      </c>
      <c r="AN92" s="1">
        <v>82.353126119999999</v>
      </c>
      <c r="AO92" s="1"/>
      <c r="AP92" s="1"/>
      <c r="AQ92" s="1"/>
      <c r="AR92" s="1"/>
      <c r="AS92" s="1"/>
      <c r="AT92" s="1">
        <v>22.739810169999998</v>
      </c>
      <c r="AU92" s="1"/>
    </row>
    <row r="93" spans="1:47" x14ac:dyDescent="0.2">
      <c r="A93" s="1" t="s">
        <v>993</v>
      </c>
      <c r="B93" s="1" t="s">
        <v>1315</v>
      </c>
      <c r="C93" s="1" t="s">
        <v>994</v>
      </c>
      <c r="D93" s="4">
        <v>40.824275989999997</v>
      </c>
      <c r="E93" s="4">
        <v>0.130505385</v>
      </c>
      <c r="F93" s="4">
        <v>3.7856524000000003E-2</v>
      </c>
      <c r="G93" s="4">
        <v>0.16437701099999999</v>
      </c>
      <c r="H93" s="4">
        <v>8.5436196809999991</v>
      </c>
      <c r="I93" s="4">
        <v>0.13249783300000001</v>
      </c>
      <c r="J93" s="4">
        <v>49.786309889999998</v>
      </c>
      <c r="K93" s="4">
        <v>0.38055768600000001</v>
      </c>
      <c r="L93" s="31">
        <v>932.71323370000005</v>
      </c>
      <c r="M93" s="31">
        <v>200.3470011</v>
      </c>
      <c r="N93" s="31">
        <v>1124.65066</v>
      </c>
      <c r="O93" s="31">
        <v>66410.738930000007</v>
      </c>
      <c r="P93" s="31">
        <v>1026.139126</v>
      </c>
      <c r="Q93" s="31">
        <v>300200.33010000002</v>
      </c>
      <c r="R93" s="31">
        <v>2990.3508649999999</v>
      </c>
      <c r="S93" s="1">
        <v>91.22</v>
      </c>
      <c r="T93" s="31"/>
      <c r="U93" s="31"/>
      <c r="V93" s="31"/>
      <c r="W93" s="31"/>
      <c r="X93" s="31"/>
      <c r="Y93" s="4"/>
      <c r="Z93" s="31"/>
      <c r="AA93" s="31"/>
      <c r="AB93" s="4"/>
      <c r="AC93" s="4"/>
      <c r="AD93" s="4"/>
      <c r="AE93" s="31"/>
      <c r="AF93" s="31"/>
      <c r="AG93" s="31"/>
      <c r="AH93" s="1"/>
      <c r="AI93" s="1">
        <v>1.545140352</v>
      </c>
      <c r="AJ93" s="1">
        <v>64.719039820000006</v>
      </c>
      <c r="AK93" s="1">
        <v>120.1058994</v>
      </c>
      <c r="AL93" s="1">
        <v>1.4044614600000001</v>
      </c>
      <c r="AM93" s="1">
        <v>513.16156120000005</v>
      </c>
      <c r="AN93" s="1">
        <v>84.879444930000005</v>
      </c>
      <c r="AO93" s="1"/>
      <c r="AP93" s="1"/>
      <c r="AQ93" s="1"/>
      <c r="AR93" s="1"/>
      <c r="AS93" s="1"/>
      <c r="AT93" s="1">
        <v>26.576424660000001</v>
      </c>
      <c r="AU93" s="1"/>
    </row>
    <row r="94" spans="1:47" x14ac:dyDescent="0.2">
      <c r="A94" s="1" t="s">
        <v>993</v>
      </c>
      <c r="B94" s="1" t="s">
        <v>1316</v>
      </c>
      <c r="C94" s="1" t="s">
        <v>994</v>
      </c>
      <c r="D94" s="4">
        <v>40.706773660000003</v>
      </c>
      <c r="E94" s="4">
        <v>0.135572945</v>
      </c>
      <c r="F94" s="4">
        <v>4.0871256000000002E-2</v>
      </c>
      <c r="G94" s="4">
        <v>0.15551014299999999</v>
      </c>
      <c r="H94" s="4">
        <v>8.7095648709999995</v>
      </c>
      <c r="I94" s="4">
        <v>0.13656980499999999</v>
      </c>
      <c r="J94" s="4">
        <v>49.751283460000003</v>
      </c>
      <c r="K94" s="4">
        <v>0.36385385999999997</v>
      </c>
      <c r="L94" s="31">
        <v>968.93074969999998</v>
      </c>
      <c r="M94" s="31">
        <v>216.30178000000001</v>
      </c>
      <c r="N94" s="31">
        <v>1063.9844579999999</v>
      </c>
      <c r="O94" s="31">
        <v>67700.653869999995</v>
      </c>
      <c r="P94" s="31">
        <v>1057.6748090000001</v>
      </c>
      <c r="Q94" s="31">
        <v>299989.12849999999</v>
      </c>
      <c r="R94" s="31">
        <v>2859.0953359999999</v>
      </c>
      <c r="S94" s="1">
        <v>91.06</v>
      </c>
      <c r="T94" s="31"/>
      <c r="U94" s="31"/>
      <c r="V94" s="31"/>
      <c r="W94" s="31"/>
      <c r="X94" s="31"/>
      <c r="Y94" s="4"/>
      <c r="Z94" s="31"/>
      <c r="AA94" s="31"/>
      <c r="AB94" s="4"/>
      <c r="AC94" s="4"/>
      <c r="AD94" s="4"/>
      <c r="AE94" s="31"/>
      <c r="AF94" s="31"/>
      <c r="AG94" s="31"/>
      <c r="AH94" s="1"/>
      <c r="AI94" s="1">
        <v>1.5622815269999999</v>
      </c>
      <c r="AJ94" s="1">
        <v>64.008949920000006</v>
      </c>
      <c r="AK94" s="1">
        <v>121.4383066</v>
      </c>
      <c r="AL94" s="1">
        <v>1.4311985110000001</v>
      </c>
      <c r="AM94" s="1">
        <v>500.51927439999997</v>
      </c>
      <c r="AN94" s="1">
        <v>83.105201510000001</v>
      </c>
      <c r="AO94" s="1"/>
      <c r="AP94" s="1"/>
      <c r="AQ94" s="1"/>
      <c r="AR94" s="1"/>
      <c r="AS94" s="1"/>
      <c r="AT94" s="1">
        <v>23.953992979999999</v>
      </c>
      <c r="AU94" s="1"/>
    </row>
    <row r="95" spans="1:47" x14ac:dyDescent="0.2">
      <c r="A95" s="1" t="s">
        <v>993</v>
      </c>
      <c r="B95" s="1" t="s">
        <v>1317</v>
      </c>
      <c r="C95" s="1" t="s">
        <v>994</v>
      </c>
      <c r="D95" s="4">
        <v>40.727590970000001</v>
      </c>
      <c r="E95" s="4">
        <v>0.12928762499999999</v>
      </c>
      <c r="F95" s="4">
        <v>4.6742448999999998E-2</v>
      </c>
      <c r="G95" s="4">
        <v>0.19293691800000001</v>
      </c>
      <c r="H95" s="4">
        <v>7.9730683930000001</v>
      </c>
      <c r="I95" s="4">
        <v>0.123320504</v>
      </c>
      <c r="J95" s="4">
        <v>50.436097099999998</v>
      </c>
      <c r="K95" s="4">
        <v>0.37095603199999999</v>
      </c>
      <c r="L95" s="31">
        <v>924.00998879999997</v>
      </c>
      <c r="M95" s="31">
        <v>247.37373030000001</v>
      </c>
      <c r="N95" s="31">
        <v>1320.054613</v>
      </c>
      <c r="O95" s="31">
        <v>61975.764750000002</v>
      </c>
      <c r="P95" s="31">
        <v>955.06463080000003</v>
      </c>
      <c r="Q95" s="31">
        <v>304118.4019</v>
      </c>
      <c r="R95" s="31">
        <v>2914.9028699999999</v>
      </c>
      <c r="S95" s="1">
        <v>91.86</v>
      </c>
      <c r="T95" s="31"/>
      <c r="U95" s="31"/>
      <c r="V95" s="31"/>
      <c r="W95" s="31"/>
      <c r="X95" s="31"/>
      <c r="Y95" s="4"/>
      <c r="Z95" s="31"/>
      <c r="AA95" s="31"/>
      <c r="AB95" s="4"/>
      <c r="AC95" s="4"/>
      <c r="AD95" s="4"/>
      <c r="AE95" s="31"/>
      <c r="AF95" s="31"/>
      <c r="AG95" s="31"/>
      <c r="AH95" s="1"/>
      <c r="AI95" s="1">
        <v>1.5410291979999999</v>
      </c>
      <c r="AJ95" s="1">
        <v>64.891697120000003</v>
      </c>
      <c r="AK95" s="1">
        <v>119.7863337</v>
      </c>
      <c r="AL95" s="1">
        <v>1.4909214799999999</v>
      </c>
      <c r="AM95" s="1">
        <v>460.79536830000001</v>
      </c>
      <c r="AN95" s="1">
        <v>84.217860329999993</v>
      </c>
      <c r="AO95" s="1"/>
      <c r="AP95" s="1"/>
      <c r="AQ95" s="1"/>
      <c r="AR95" s="1"/>
      <c r="AS95" s="1"/>
      <c r="AT95" s="1">
        <v>23.490933009999999</v>
      </c>
      <c r="AU95" s="1"/>
    </row>
    <row r="96" spans="1:47" x14ac:dyDescent="0.2">
      <c r="A96" s="1" t="s">
        <v>993</v>
      </c>
      <c r="B96" s="1" t="s">
        <v>1318</v>
      </c>
      <c r="C96" s="1" t="s">
        <v>994</v>
      </c>
      <c r="D96" s="4">
        <v>40.940152210000001</v>
      </c>
      <c r="E96" s="4">
        <v>0.12949754999999999</v>
      </c>
      <c r="F96" s="4">
        <v>3.4864724999999999E-2</v>
      </c>
      <c r="G96" s="4">
        <v>0.16535840900000001</v>
      </c>
      <c r="H96" s="4">
        <v>8.3356576479999998</v>
      </c>
      <c r="I96" s="4">
        <v>0.13447822400000001</v>
      </c>
      <c r="J96" s="4">
        <v>49.885444479999997</v>
      </c>
      <c r="K96" s="4">
        <v>0.37454675900000001</v>
      </c>
      <c r="L96" s="31">
        <v>925.51030390000005</v>
      </c>
      <c r="M96" s="31">
        <v>184.513589</v>
      </c>
      <c r="N96" s="31">
        <v>1131.3652870000001</v>
      </c>
      <c r="O96" s="31">
        <v>64794.221250000002</v>
      </c>
      <c r="P96" s="31">
        <v>1041.47641</v>
      </c>
      <c r="Q96" s="31">
        <v>300798.0895</v>
      </c>
      <c r="R96" s="31">
        <v>2943.1181230000002</v>
      </c>
      <c r="S96" s="1">
        <v>91.43</v>
      </c>
      <c r="T96" s="31"/>
      <c r="U96" s="31"/>
      <c r="V96" s="31"/>
      <c r="W96" s="31"/>
      <c r="X96" s="31"/>
      <c r="Y96" s="4"/>
      <c r="Z96" s="31"/>
      <c r="AA96" s="31"/>
      <c r="AB96" s="4"/>
      <c r="AC96" s="4"/>
      <c r="AD96" s="4"/>
      <c r="AE96" s="31"/>
      <c r="AF96" s="31"/>
      <c r="AG96" s="31"/>
      <c r="AH96" s="1"/>
      <c r="AI96" s="1">
        <v>1.6073600240000001</v>
      </c>
      <c r="AJ96" s="1">
        <v>62.213815519999997</v>
      </c>
      <c r="AK96" s="1">
        <v>124.9423206</v>
      </c>
      <c r="AL96" s="1">
        <v>1.428384023</v>
      </c>
      <c r="AM96" s="1">
        <v>491.78323160000002</v>
      </c>
      <c r="AN96" s="1">
        <v>85.977919970000002</v>
      </c>
      <c r="AO96" s="1"/>
      <c r="AP96" s="1"/>
      <c r="AQ96" s="1"/>
      <c r="AR96" s="1"/>
      <c r="AS96" s="1"/>
      <c r="AT96" s="1">
        <v>18.700894680000001</v>
      </c>
      <c r="AU96" s="1"/>
    </row>
    <row r="97" spans="1:47" x14ac:dyDescent="0.2">
      <c r="A97" s="1" t="s">
        <v>993</v>
      </c>
      <c r="B97" s="1" t="s">
        <v>1319</v>
      </c>
      <c r="C97" s="1" t="s">
        <v>994</v>
      </c>
      <c r="D97" s="4">
        <v>40.634400329999998</v>
      </c>
      <c r="E97" s="4">
        <v>0.135914374</v>
      </c>
      <c r="F97" s="4">
        <v>3.9974816000000003E-2</v>
      </c>
      <c r="G97" s="4">
        <v>0.17688856</v>
      </c>
      <c r="H97" s="4">
        <v>8.2897774399999999</v>
      </c>
      <c r="I97" s="4">
        <v>0.121923188</v>
      </c>
      <c r="J97" s="4">
        <v>50.215364319999999</v>
      </c>
      <c r="K97" s="4">
        <v>0.385756973</v>
      </c>
      <c r="L97" s="31">
        <v>971.37091789999999</v>
      </c>
      <c r="M97" s="31">
        <v>211.55757790000001</v>
      </c>
      <c r="N97" s="31">
        <v>1210.2533969999999</v>
      </c>
      <c r="O97" s="31">
        <v>64437.588040000002</v>
      </c>
      <c r="P97" s="31">
        <v>944.24301809999997</v>
      </c>
      <c r="Q97" s="31">
        <v>302787.4325</v>
      </c>
      <c r="R97" s="31">
        <v>3031.2058849999999</v>
      </c>
      <c r="S97" s="1">
        <v>91.53</v>
      </c>
      <c r="T97" s="31"/>
      <c r="U97" s="31"/>
      <c r="V97" s="31"/>
      <c r="W97" s="31"/>
      <c r="X97" s="31"/>
      <c r="Y97" s="4"/>
      <c r="Z97" s="31"/>
      <c r="AA97" s="31"/>
      <c r="AB97" s="4"/>
      <c r="AC97" s="4"/>
      <c r="AD97" s="4"/>
      <c r="AE97" s="31"/>
      <c r="AF97" s="31"/>
      <c r="AG97" s="31"/>
      <c r="AH97" s="1"/>
      <c r="AI97" s="1">
        <v>1.4653605869999999</v>
      </c>
      <c r="AJ97" s="1">
        <v>68.242588830000003</v>
      </c>
      <c r="AK97" s="1">
        <v>113.9045077</v>
      </c>
      <c r="AL97" s="1">
        <v>1.507460083</v>
      </c>
      <c r="AM97" s="1">
        <v>500.40505530000001</v>
      </c>
      <c r="AN97" s="1">
        <v>85.120555289999999</v>
      </c>
      <c r="AO97" s="1"/>
      <c r="AP97" s="1"/>
      <c r="AQ97" s="1"/>
      <c r="AR97" s="1"/>
      <c r="AS97" s="1"/>
      <c r="AT97" s="1">
        <v>33.981354719999999</v>
      </c>
      <c r="AU97" s="1"/>
    </row>
    <row r="98" spans="1:47" x14ac:dyDescent="0.2">
      <c r="A98" s="1" t="s">
        <v>993</v>
      </c>
      <c r="B98" s="1" t="s">
        <v>1320</v>
      </c>
      <c r="C98" s="1" t="s">
        <v>994</v>
      </c>
      <c r="D98" s="4">
        <v>40.941164729999997</v>
      </c>
      <c r="E98" s="4">
        <v>0.12675283200000001</v>
      </c>
      <c r="F98" s="4">
        <v>4.7906582000000003E-2</v>
      </c>
      <c r="G98" s="4">
        <v>0.196616598</v>
      </c>
      <c r="H98" s="4">
        <v>8.1970158190000006</v>
      </c>
      <c r="I98" s="4">
        <v>0.12076450900000001</v>
      </c>
      <c r="J98" s="4">
        <v>49.972553519999998</v>
      </c>
      <c r="K98" s="4">
        <v>0.39722541</v>
      </c>
      <c r="L98" s="31">
        <v>905.89399170000002</v>
      </c>
      <c r="M98" s="31">
        <v>253.53463840000001</v>
      </c>
      <c r="N98" s="31">
        <v>1345.2306060000001</v>
      </c>
      <c r="O98" s="31">
        <v>63716.539109999998</v>
      </c>
      <c r="P98" s="31">
        <v>935.26954269999999</v>
      </c>
      <c r="Q98" s="31">
        <v>301323.33760000003</v>
      </c>
      <c r="R98" s="31">
        <v>3121.3227120000001</v>
      </c>
      <c r="S98" s="1">
        <v>91.57</v>
      </c>
      <c r="T98" s="31"/>
      <c r="U98" s="31"/>
      <c r="V98" s="31"/>
      <c r="W98" s="31"/>
      <c r="X98" s="31"/>
      <c r="Y98" s="4"/>
      <c r="Z98" s="31"/>
      <c r="AA98" s="31"/>
      <c r="AB98" s="4"/>
      <c r="AC98" s="4"/>
      <c r="AD98" s="4"/>
      <c r="AE98" s="31"/>
      <c r="AF98" s="31"/>
      <c r="AG98" s="31"/>
      <c r="AH98" s="1"/>
      <c r="AI98" s="1">
        <v>1.4678599240000001</v>
      </c>
      <c r="AJ98" s="1">
        <v>68.126391589999997</v>
      </c>
      <c r="AK98" s="1">
        <v>114.0987846</v>
      </c>
      <c r="AL98" s="1">
        <v>1.4217564300000001</v>
      </c>
      <c r="AM98" s="1">
        <v>511.99168040000001</v>
      </c>
      <c r="AN98" s="1">
        <v>84.141847010000006</v>
      </c>
      <c r="AO98" s="1"/>
      <c r="AP98" s="1"/>
      <c r="AQ98" s="1"/>
      <c r="AR98" s="1"/>
      <c r="AS98" s="1"/>
      <c r="AT98" s="1">
        <v>34.499461019999998</v>
      </c>
      <c r="AU98" s="1"/>
    </row>
    <row r="99" spans="1:47" x14ac:dyDescent="0.2">
      <c r="A99" s="1" t="s">
        <v>993</v>
      </c>
      <c r="B99" s="1" t="s">
        <v>1321</v>
      </c>
      <c r="C99" s="1" t="s">
        <v>994</v>
      </c>
      <c r="D99" s="4">
        <v>40.732222159999999</v>
      </c>
      <c r="E99" s="4">
        <v>0.13242527400000001</v>
      </c>
      <c r="F99" s="4">
        <v>2.6883325999999999E-2</v>
      </c>
      <c r="G99" s="4">
        <v>0.18220921200000001</v>
      </c>
      <c r="H99" s="4">
        <v>8.5140490270000004</v>
      </c>
      <c r="I99" s="4">
        <v>0.124459844</v>
      </c>
      <c r="J99" s="4">
        <v>49.909393229999999</v>
      </c>
      <c r="K99" s="4">
        <v>0.37835792699999998</v>
      </c>
      <c r="L99" s="31">
        <v>946.4345568</v>
      </c>
      <c r="M99" s="31">
        <v>142.27386139999999</v>
      </c>
      <c r="N99" s="31">
        <v>1246.656751</v>
      </c>
      <c r="O99" s="31">
        <v>66180.882140000002</v>
      </c>
      <c r="P99" s="31">
        <v>963.88833439999996</v>
      </c>
      <c r="Q99" s="31">
        <v>300942.4952</v>
      </c>
      <c r="R99" s="31">
        <v>2973.0655660000002</v>
      </c>
      <c r="S99" s="1">
        <v>91.27</v>
      </c>
      <c r="T99" s="31"/>
      <c r="U99" s="31"/>
      <c r="V99" s="31"/>
      <c r="W99" s="31"/>
      <c r="X99" s="31"/>
      <c r="Y99" s="4"/>
      <c r="Z99" s="31"/>
      <c r="AA99" s="31"/>
      <c r="AB99" s="4"/>
      <c r="AC99" s="4"/>
      <c r="AD99" s="4"/>
      <c r="AE99" s="31"/>
      <c r="AF99" s="31"/>
      <c r="AG99" s="31"/>
      <c r="AH99" s="1"/>
      <c r="AI99" s="1">
        <v>1.4564452800000001</v>
      </c>
      <c r="AJ99" s="1">
        <v>68.660320679999998</v>
      </c>
      <c r="AK99" s="1">
        <v>113.2115086</v>
      </c>
      <c r="AL99" s="1">
        <v>1.4300724410000001</v>
      </c>
      <c r="AM99" s="1">
        <v>507.17559060000002</v>
      </c>
      <c r="AN99" s="1">
        <v>89.756589700000006</v>
      </c>
      <c r="AO99" s="1"/>
      <c r="AP99" s="1"/>
      <c r="AQ99" s="1"/>
      <c r="AR99" s="1"/>
      <c r="AS99" s="1"/>
      <c r="AT99" s="1">
        <v>35.358393929999998</v>
      </c>
      <c r="AU99" s="1"/>
    </row>
    <row r="100" spans="1:47" x14ac:dyDescent="0.2">
      <c r="A100" s="1" t="s">
        <v>993</v>
      </c>
      <c r="B100" s="1" t="s">
        <v>1322</v>
      </c>
      <c r="C100" s="1" t="s">
        <v>994</v>
      </c>
      <c r="D100" s="4">
        <v>40.738189370000001</v>
      </c>
      <c r="E100" s="4">
        <v>0.132782237</v>
      </c>
      <c r="F100" s="4">
        <v>4.8919772E-2</v>
      </c>
      <c r="G100" s="4">
        <v>0.181702009</v>
      </c>
      <c r="H100" s="4">
        <v>8.2404856039999999</v>
      </c>
      <c r="I100" s="4">
        <v>0.12479533600000001</v>
      </c>
      <c r="J100" s="4">
        <v>50.151751130000001</v>
      </c>
      <c r="K100" s="4">
        <v>0.38137454599999998</v>
      </c>
      <c r="L100" s="31">
        <v>948.98574610000003</v>
      </c>
      <c r="M100" s="31">
        <v>258.89671190000001</v>
      </c>
      <c r="N100" s="31">
        <v>1243.186518</v>
      </c>
      <c r="O100" s="31">
        <v>64054.43576</v>
      </c>
      <c r="P100" s="31">
        <v>966.48657179999998</v>
      </c>
      <c r="Q100" s="31">
        <v>302403.85920000001</v>
      </c>
      <c r="R100" s="31">
        <v>2996.769593</v>
      </c>
      <c r="S100" s="1">
        <v>91.56</v>
      </c>
      <c r="T100" s="31"/>
      <c r="U100" s="31"/>
      <c r="V100" s="31"/>
      <c r="W100" s="31"/>
      <c r="X100" s="31"/>
      <c r="Y100" s="4"/>
      <c r="Z100" s="31"/>
      <c r="AA100" s="31"/>
      <c r="AB100" s="4"/>
      <c r="AC100" s="4"/>
      <c r="AD100" s="4"/>
      <c r="AE100" s="31"/>
      <c r="AF100" s="31"/>
      <c r="AG100" s="31"/>
      <c r="AH100" s="1"/>
      <c r="AI100" s="1">
        <v>1.5088519010000001</v>
      </c>
      <c r="AJ100" s="1">
        <v>66.275556879999996</v>
      </c>
      <c r="AK100" s="1">
        <v>117.2851478</v>
      </c>
      <c r="AL100" s="1">
        <v>1.4815301000000001</v>
      </c>
      <c r="AM100" s="1">
        <v>492.4022817</v>
      </c>
      <c r="AN100" s="1">
        <v>82.764156689999993</v>
      </c>
      <c r="AO100" s="1"/>
      <c r="AP100" s="1"/>
      <c r="AQ100" s="1"/>
      <c r="AR100" s="1"/>
      <c r="AS100" s="1"/>
      <c r="AT100" s="1">
        <v>28.94175615</v>
      </c>
      <c r="AU100" s="1"/>
    </row>
    <row r="101" spans="1:47" x14ac:dyDescent="0.2">
      <c r="A101" s="1" t="s">
        <v>993</v>
      </c>
      <c r="B101" s="1" t="s">
        <v>1323</v>
      </c>
      <c r="C101" s="1" t="s">
        <v>994</v>
      </c>
      <c r="D101" s="4">
        <v>40.614266319999999</v>
      </c>
      <c r="E101" s="4">
        <v>0.13179966500000001</v>
      </c>
      <c r="F101" s="4">
        <v>4.4931704000000003E-2</v>
      </c>
      <c r="G101" s="4">
        <v>0.170740474</v>
      </c>
      <c r="H101" s="4">
        <v>8.645858295</v>
      </c>
      <c r="I101" s="4">
        <v>0.128804218</v>
      </c>
      <c r="J101" s="4">
        <v>49.887171500000001</v>
      </c>
      <c r="K101" s="4">
        <v>0.37642783000000002</v>
      </c>
      <c r="L101" s="31">
        <v>941.96336550000001</v>
      </c>
      <c r="M101" s="31">
        <v>237.79077459999999</v>
      </c>
      <c r="N101" s="31">
        <v>1168.1888240000001</v>
      </c>
      <c r="O101" s="31">
        <v>67205.453829999999</v>
      </c>
      <c r="P101" s="31">
        <v>997.53365020000001</v>
      </c>
      <c r="Q101" s="31">
        <v>300808.50309999997</v>
      </c>
      <c r="R101" s="31">
        <v>2957.8992269999999</v>
      </c>
      <c r="S101" s="1">
        <v>91.14</v>
      </c>
      <c r="T101" s="31"/>
      <c r="U101" s="31"/>
      <c r="V101" s="31"/>
      <c r="W101" s="31"/>
      <c r="X101" s="31"/>
      <c r="Y101" s="4"/>
      <c r="Z101" s="31"/>
      <c r="AA101" s="31"/>
      <c r="AB101" s="4"/>
      <c r="AC101" s="4"/>
      <c r="AD101" s="4"/>
      <c r="AE101" s="31"/>
      <c r="AF101" s="31"/>
      <c r="AG101" s="31"/>
      <c r="AH101" s="1"/>
      <c r="AI101" s="1">
        <v>1.484304611</v>
      </c>
      <c r="AJ101" s="1">
        <v>67.371615809999994</v>
      </c>
      <c r="AK101" s="1">
        <v>115.3770529</v>
      </c>
      <c r="AL101" s="1">
        <v>1.4016174459999999</v>
      </c>
      <c r="AM101" s="1">
        <v>512.62833309999996</v>
      </c>
      <c r="AN101" s="1">
        <v>83.087181720000004</v>
      </c>
      <c r="AO101" s="1"/>
      <c r="AP101" s="1"/>
      <c r="AQ101" s="1"/>
      <c r="AR101" s="1"/>
      <c r="AS101" s="1"/>
      <c r="AT101" s="1">
        <v>32.839495220000003</v>
      </c>
      <c r="AU101" s="1"/>
    </row>
    <row r="102" spans="1:47" x14ac:dyDescent="0.2">
      <c r="A102" s="1" t="s">
        <v>993</v>
      </c>
      <c r="B102" s="1" t="s">
        <v>1324</v>
      </c>
      <c r="C102" s="1" t="s">
        <v>994</v>
      </c>
      <c r="D102" s="4">
        <v>40.7975797</v>
      </c>
      <c r="E102" s="4">
        <v>0.12880293200000001</v>
      </c>
      <c r="F102" s="4">
        <v>4.3932783000000003E-2</v>
      </c>
      <c r="G102" s="4">
        <v>0.18072349300000001</v>
      </c>
      <c r="H102" s="4">
        <v>8.1685021920000001</v>
      </c>
      <c r="I102" s="4">
        <v>0.10583806799999999</v>
      </c>
      <c r="J102" s="4">
        <v>50.180224260000003</v>
      </c>
      <c r="K102" s="4">
        <v>0.39439657299999997</v>
      </c>
      <c r="L102" s="31">
        <v>920.54591570000002</v>
      </c>
      <c r="M102" s="31">
        <v>232.50421360000001</v>
      </c>
      <c r="N102" s="31">
        <v>1236.491614</v>
      </c>
      <c r="O102" s="31">
        <v>63494.898730000001</v>
      </c>
      <c r="P102" s="31">
        <v>819.67062910000004</v>
      </c>
      <c r="Q102" s="31">
        <v>302575.54580000002</v>
      </c>
      <c r="R102" s="31">
        <v>3099.0942409999998</v>
      </c>
      <c r="S102" s="1">
        <v>91.63</v>
      </c>
      <c r="T102" s="31"/>
      <c r="U102" s="31"/>
      <c r="V102" s="31"/>
      <c r="W102" s="31"/>
      <c r="X102" s="31"/>
      <c r="Y102" s="4"/>
      <c r="Z102" s="31"/>
      <c r="AA102" s="31"/>
      <c r="AB102" s="4"/>
      <c r="AC102" s="4"/>
      <c r="AD102" s="4"/>
      <c r="AE102" s="31"/>
      <c r="AF102" s="31"/>
      <c r="AG102" s="31"/>
      <c r="AH102" s="1"/>
      <c r="AI102" s="1">
        <v>1.2909235939999999</v>
      </c>
      <c r="AJ102" s="1">
        <v>77.463918410000005</v>
      </c>
      <c r="AK102" s="1">
        <v>100.34527869999999</v>
      </c>
      <c r="AL102" s="1">
        <v>1.4497950770000001</v>
      </c>
      <c r="AM102" s="1">
        <v>504.48076850000001</v>
      </c>
      <c r="AN102" s="1">
        <v>84.172574949999998</v>
      </c>
      <c r="AO102" s="1"/>
      <c r="AP102" s="1"/>
      <c r="AQ102" s="1"/>
      <c r="AR102" s="1"/>
      <c r="AS102" s="1"/>
      <c r="AT102" s="1">
        <v>52.315524289999999</v>
      </c>
      <c r="AU102" s="1"/>
    </row>
    <row r="103" spans="1:47" x14ac:dyDescent="0.2">
      <c r="A103" s="1" t="s">
        <v>993</v>
      </c>
      <c r="B103" s="1" t="s">
        <v>1325</v>
      </c>
      <c r="C103" s="1" t="s">
        <v>994</v>
      </c>
      <c r="D103" s="4">
        <v>40.903047809999997</v>
      </c>
      <c r="E103" s="4">
        <v>0.13194854</v>
      </c>
      <c r="F103" s="4">
        <v>3.5985965000000002E-2</v>
      </c>
      <c r="G103" s="4">
        <v>0.17093333599999999</v>
      </c>
      <c r="H103" s="4">
        <v>8.2337888219999993</v>
      </c>
      <c r="I103" s="4">
        <v>0.119953218</v>
      </c>
      <c r="J103" s="4">
        <v>50.016493570000002</v>
      </c>
      <c r="K103" s="4">
        <v>0.387848739</v>
      </c>
      <c r="L103" s="31">
        <v>943.02736909999999</v>
      </c>
      <c r="M103" s="31">
        <v>190.44749870000001</v>
      </c>
      <c r="N103" s="31">
        <v>1169.5083629999999</v>
      </c>
      <c r="O103" s="31">
        <v>64002.38076</v>
      </c>
      <c r="P103" s="31">
        <v>928.9864407</v>
      </c>
      <c r="Q103" s="31">
        <v>301588.28629999998</v>
      </c>
      <c r="R103" s="31">
        <v>3047.6425880000002</v>
      </c>
      <c r="S103" s="1">
        <v>91.55</v>
      </c>
      <c r="T103" s="31"/>
      <c r="U103" s="31"/>
      <c r="V103" s="31"/>
      <c r="W103" s="31"/>
      <c r="X103" s="31"/>
      <c r="Y103" s="4"/>
      <c r="Z103" s="31"/>
      <c r="AA103" s="31"/>
      <c r="AB103" s="4"/>
      <c r="AC103" s="4"/>
      <c r="AD103" s="4"/>
      <c r="AE103" s="31"/>
      <c r="AF103" s="31"/>
      <c r="AG103" s="31"/>
      <c r="AH103" s="1"/>
      <c r="AI103" s="1">
        <v>1.4514873189999999</v>
      </c>
      <c r="AJ103" s="1">
        <v>68.894849219999998</v>
      </c>
      <c r="AK103" s="1">
        <v>112.8261194</v>
      </c>
      <c r="AL103" s="1">
        <v>1.473425454</v>
      </c>
      <c r="AM103" s="1">
        <v>501.7074106</v>
      </c>
      <c r="AN103" s="1">
        <v>85.99605296</v>
      </c>
      <c r="AO103" s="1"/>
      <c r="AP103" s="1"/>
      <c r="AQ103" s="1"/>
      <c r="AR103" s="1"/>
      <c r="AS103" s="1"/>
      <c r="AT103" s="1">
        <v>35.505090850000002</v>
      </c>
      <c r="AU103" s="1"/>
    </row>
    <row r="104" spans="1:47" x14ac:dyDescent="0.2">
      <c r="A104" s="1" t="s">
        <v>993</v>
      </c>
      <c r="B104" s="1" t="s">
        <v>1326</v>
      </c>
      <c r="C104" s="1" t="s">
        <v>994</v>
      </c>
      <c r="D104" s="4">
        <v>40.57057837</v>
      </c>
      <c r="E104" s="4">
        <v>0.13081163100000001</v>
      </c>
      <c r="F104" s="4">
        <v>4.6932416999999997E-2</v>
      </c>
      <c r="G104" s="4">
        <v>0.15677424500000001</v>
      </c>
      <c r="H104" s="4">
        <v>8.8282872660000002</v>
      </c>
      <c r="I104" s="4">
        <v>0.11084039</v>
      </c>
      <c r="J104" s="4">
        <v>49.787306280000003</v>
      </c>
      <c r="K104" s="4">
        <v>0.368469404</v>
      </c>
      <c r="L104" s="31">
        <v>934.90195800000004</v>
      </c>
      <c r="M104" s="31">
        <v>248.3790936</v>
      </c>
      <c r="N104" s="31">
        <v>1072.6333139999999</v>
      </c>
      <c r="O104" s="31">
        <v>68623.499490000002</v>
      </c>
      <c r="P104" s="31">
        <v>858.41147699999999</v>
      </c>
      <c r="Q104" s="31">
        <v>300206.33809999999</v>
      </c>
      <c r="R104" s="31">
        <v>2895.3634120000002</v>
      </c>
      <c r="S104" s="1">
        <v>90.95</v>
      </c>
      <c r="T104" s="31"/>
      <c r="U104" s="31"/>
      <c r="V104" s="31"/>
      <c r="W104" s="31"/>
      <c r="X104" s="31"/>
      <c r="Y104" s="4"/>
      <c r="Z104" s="31"/>
      <c r="AA104" s="31"/>
      <c r="AB104" s="4"/>
      <c r="AC104" s="4"/>
      <c r="AD104" s="4"/>
      <c r="AE104" s="31"/>
      <c r="AF104" s="31"/>
      <c r="AG104" s="31"/>
      <c r="AH104" s="1"/>
      <c r="AI104" s="1">
        <v>1.250900178</v>
      </c>
      <c r="AJ104" s="1">
        <v>79.942430090000002</v>
      </c>
      <c r="AK104" s="1">
        <v>97.234203089999994</v>
      </c>
      <c r="AL104" s="1">
        <v>1.362364154</v>
      </c>
      <c r="AM104" s="1">
        <v>513.40596330000005</v>
      </c>
      <c r="AN104" s="1">
        <v>81.197822810000005</v>
      </c>
      <c r="AO104" s="1"/>
      <c r="AP104" s="1"/>
      <c r="AQ104" s="1"/>
      <c r="AR104" s="1"/>
      <c r="AS104" s="1"/>
      <c r="AT104" s="1">
        <v>57.057911320000002</v>
      </c>
      <c r="AU104" s="1"/>
    </row>
    <row r="105" spans="1:47" x14ac:dyDescent="0.2">
      <c r="A105" s="1" t="s">
        <v>993</v>
      </c>
      <c r="B105" s="1" t="s">
        <v>1327</v>
      </c>
      <c r="C105" s="1" t="s">
        <v>994</v>
      </c>
      <c r="D105" s="4">
        <v>40.695720029999997</v>
      </c>
      <c r="E105" s="4">
        <v>0.12905936700000001</v>
      </c>
      <c r="F105" s="4">
        <v>4.8022090000000003E-2</v>
      </c>
      <c r="G105" s="4">
        <v>0.16507593500000001</v>
      </c>
      <c r="H105" s="4">
        <v>8.5049122599999993</v>
      </c>
      <c r="I105" s="4">
        <v>0.128058907</v>
      </c>
      <c r="J105" s="4">
        <v>49.953978829999997</v>
      </c>
      <c r="K105" s="4">
        <v>0.37517257900000001</v>
      </c>
      <c r="L105" s="31">
        <v>922.37864509999997</v>
      </c>
      <c r="M105" s="31">
        <v>254.1459381</v>
      </c>
      <c r="N105" s="31">
        <v>1129.4326249999999</v>
      </c>
      <c r="O105" s="31">
        <v>66109.860780000003</v>
      </c>
      <c r="P105" s="31">
        <v>991.76153880000004</v>
      </c>
      <c r="Q105" s="31">
        <v>301211.33639999997</v>
      </c>
      <c r="R105" s="31">
        <v>2948.0357049999998</v>
      </c>
      <c r="S105" s="1">
        <v>91.28</v>
      </c>
      <c r="T105" s="31"/>
      <c r="U105" s="31"/>
      <c r="V105" s="31"/>
      <c r="W105" s="31"/>
      <c r="X105" s="31"/>
      <c r="Y105" s="4"/>
      <c r="Z105" s="31"/>
      <c r="AA105" s="31"/>
      <c r="AB105" s="4"/>
      <c r="AC105" s="4"/>
      <c r="AD105" s="4"/>
      <c r="AE105" s="31"/>
      <c r="AF105" s="31"/>
      <c r="AG105" s="31"/>
      <c r="AH105" s="1"/>
      <c r="AI105" s="1">
        <v>1.500171876</v>
      </c>
      <c r="AJ105" s="1">
        <v>66.659028599999999</v>
      </c>
      <c r="AK105" s="1">
        <v>116.6104374</v>
      </c>
      <c r="AL105" s="1">
        <v>1.3952209760000001</v>
      </c>
      <c r="AM105" s="1">
        <v>501.91767700000003</v>
      </c>
      <c r="AN105" s="1">
        <v>81.631260789999999</v>
      </c>
      <c r="AO105" s="1"/>
      <c r="AP105" s="1"/>
      <c r="AQ105" s="1"/>
      <c r="AR105" s="1"/>
      <c r="AS105" s="1"/>
      <c r="AT105" s="1">
        <v>30.478477609999999</v>
      </c>
      <c r="AU105" s="1"/>
    </row>
    <row r="106" spans="1:47" x14ac:dyDescent="0.2">
      <c r="A106" s="1" t="s">
        <v>993</v>
      </c>
      <c r="B106" s="1" t="s">
        <v>1328</v>
      </c>
      <c r="C106" s="1" t="s">
        <v>994</v>
      </c>
      <c r="D106" s="4">
        <v>41.10972769</v>
      </c>
      <c r="E106" s="4">
        <v>0.13555305600000001</v>
      </c>
      <c r="F106" s="4">
        <v>4.5184351999999997E-2</v>
      </c>
      <c r="G106" s="4">
        <v>0.17973331200000001</v>
      </c>
      <c r="H106" s="4">
        <v>8.3149248940000007</v>
      </c>
      <c r="I106" s="4">
        <v>0.12249979900000001</v>
      </c>
      <c r="J106" s="4">
        <v>49.712828340000002</v>
      </c>
      <c r="K106" s="4">
        <v>0.37954855799999998</v>
      </c>
      <c r="L106" s="31">
        <v>968.7886062</v>
      </c>
      <c r="M106" s="31">
        <v>239.12785819999999</v>
      </c>
      <c r="N106" s="31">
        <v>1229.7168959999999</v>
      </c>
      <c r="O106" s="31">
        <v>64633.062669999999</v>
      </c>
      <c r="P106" s="31">
        <v>948.70862239999997</v>
      </c>
      <c r="Q106" s="31">
        <v>299757.25280000002</v>
      </c>
      <c r="R106" s="31">
        <v>2982.4213249999998</v>
      </c>
      <c r="S106" s="1">
        <v>91.42</v>
      </c>
      <c r="T106" s="31"/>
      <c r="U106" s="31"/>
      <c r="V106" s="31"/>
      <c r="W106" s="31"/>
      <c r="X106" s="31"/>
      <c r="Y106" s="4"/>
      <c r="Z106" s="31"/>
      <c r="AA106" s="31"/>
      <c r="AB106" s="4"/>
      <c r="AC106" s="4"/>
      <c r="AD106" s="4"/>
      <c r="AE106" s="31"/>
      <c r="AF106" s="31"/>
      <c r="AG106" s="31"/>
      <c r="AH106" s="1"/>
      <c r="AI106" s="1">
        <v>1.4678379500000001</v>
      </c>
      <c r="AJ106" s="1">
        <v>68.127411460000005</v>
      </c>
      <c r="AK106" s="1">
        <v>114.09707659999999</v>
      </c>
      <c r="AL106" s="1">
        <v>1.4989056160000001</v>
      </c>
      <c r="AM106" s="1">
        <v>498.83722460000001</v>
      </c>
      <c r="AN106" s="1">
        <v>83.720004619999997</v>
      </c>
      <c r="AO106" s="1"/>
      <c r="AP106" s="1"/>
      <c r="AQ106" s="1"/>
      <c r="AR106" s="1"/>
      <c r="AS106" s="1"/>
      <c r="AT106" s="1">
        <v>33.619729900000003</v>
      </c>
      <c r="AU106" s="1"/>
    </row>
    <row r="107" spans="1:47" x14ac:dyDescent="0.2">
      <c r="A107" s="1" t="s">
        <v>993</v>
      </c>
      <c r="B107" s="1" t="s">
        <v>1329</v>
      </c>
      <c r="C107" s="1" t="s">
        <v>994</v>
      </c>
      <c r="D107" s="4">
        <v>40.826229640000001</v>
      </c>
      <c r="E107" s="4">
        <v>0.114059311</v>
      </c>
      <c r="F107" s="4">
        <v>4.4022892000000001E-2</v>
      </c>
      <c r="G107" s="4">
        <v>0.18609676999999999</v>
      </c>
      <c r="H107" s="4">
        <v>8.3553447789999993</v>
      </c>
      <c r="I107" s="4">
        <v>0.12506503399999999</v>
      </c>
      <c r="J107" s="4">
        <v>49.97398647</v>
      </c>
      <c r="K107" s="4">
        <v>0.37519510099999998</v>
      </c>
      <c r="L107" s="31">
        <v>815.17424719999997</v>
      </c>
      <c r="M107" s="31">
        <v>232.9810952</v>
      </c>
      <c r="N107" s="31">
        <v>1273.255026</v>
      </c>
      <c r="O107" s="31">
        <v>64947.252039999999</v>
      </c>
      <c r="P107" s="31">
        <v>968.57526900000005</v>
      </c>
      <c r="Q107" s="31">
        <v>301331.978</v>
      </c>
      <c r="R107" s="31">
        <v>2948.2126800000001</v>
      </c>
      <c r="S107" s="1">
        <v>91.43</v>
      </c>
      <c r="T107" s="31">
        <v>1316.117927</v>
      </c>
      <c r="U107" s="31">
        <v>901.41463469999997</v>
      </c>
      <c r="V107" s="31">
        <v>3215.006343</v>
      </c>
      <c r="W107" s="31">
        <v>207.19059050000001</v>
      </c>
      <c r="X107" s="31">
        <v>801.77934130000006</v>
      </c>
      <c r="Y107" s="4">
        <v>1.710702556</v>
      </c>
      <c r="Z107" s="31">
        <v>24.905538499999999</v>
      </c>
      <c r="AA107" s="31">
        <v>7.4490688360000004</v>
      </c>
      <c r="AB107" s="4">
        <v>5.811043755</v>
      </c>
      <c r="AC107" s="4">
        <v>11.24519095</v>
      </c>
      <c r="AD107" s="4">
        <v>4.8359903099999997</v>
      </c>
      <c r="AE107" s="31">
        <v>141.9575476</v>
      </c>
      <c r="AF107" s="31">
        <v>2.3614758770000002</v>
      </c>
      <c r="AG107" s="31">
        <v>47.874651710000002</v>
      </c>
      <c r="AH107" s="1"/>
      <c r="AI107" s="1">
        <v>1.49132602</v>
      </c>
      <c r="AJ107" s="1">
        <v>67.054419129999999</v>
      </c>
      <c r="AK107" s="1">
        <v>115.9228368</v>
      </c>
      <c r="AL107" s="1">
        <v>1.255132776</v>
      </c>
      <c r="AM107" s="1">
        <v>492.92312179999999</v>
      </c>
      <c r="AN107" s="1">
        <v>84.532232899999997</v>
      </c>
      <c r="AO107" s="1"/>
      <c r="AP107" s="1">
        <v>24.942125669999999</v>
      </c>
      <c r="AQ107" s="1">
        <v>7.1285909419999998</v>
      </c>
      <c r="AR107" s="1">
        <v>28.046851650000001</v>
      </c>
      <c r="AS107" s="1">
        <v>7.247684563</v>
      </c>
      <c r="AT107" s="1">
        <v>30.79127673</v>
      </c>
      <c r="AU107" s="1"/>
    </row>
    <row r="108" spans="1:47" x14ac:dyDescent="0.2">
      <c r="A108" s="1"/>
      <c r="B108" s="1"/>
      <c r="C108" s="1"/>
      <c r="D108" s="4"/>
      <c r="E108" s="4"/>
      <c r="F108" s="4"/>
      <c r="G108" s="4"/>
      <c r="H108" s="4"/>
      <c r="I108" s="4"/>
      <c r="J108" s="4"/>
      <c r="K108" s="4"/>
      <c r="L108" s="31"/>
      <c r="M108" s="31"/>
      <c r="N108" s="31"/>
      <c r="O108" s="31"/>
      <c r="P108" s="31"/>
      <c r="Q108" s="31"/>
      <c r="R108" s="4">
        <f>STDEV(S77:S107)</f>
        <v>0.25021238290528169</v>
      </c>
      <c r="S108" s="4">
        <f>AVERAGE(S77:S107)</f>
        <v>91.469354838709677</v>
      </c>
      <c r="T108" s="31"/>
      <c r="U108" s="31"/>
      <c r="V108" s="31"/>
      <c r="W108" s="31"/>
      <c r="X108" s="31"/>
      <c r="Y108" s="4"/>
      <c r="Z108" s="31"/>
      <c r="AA108" s="31"/>
      <c r="AB108" s="4"/>
      <c r="AC108" s="4"/>
      <c r="AD108" s="4"/>
      <c r="AE108" s="31"/>
      <c r="AF108" s="31"/>
      <c r="AG108" s="3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</row>
    <row r="109" spans="1:47" x14ac:dyDescent="0.2">
      <c r="A109" s="1" t="s">
        <v>993</v>
      </c>
      <c r="B109" s="1" t="s">
        <v>1330</v>
      </c>
      <c r="C109" s="1" t="s">
        <v>994</v>
      </c>
      <c r="D109" s="4">
        <v>40.851477410000001</v>
      </c>
      <c r="E109" s="4">
        <v>0.111219102</v>
      </c>
      <c r="F109" s="4">
        <v>2.6051320999999999E-2</v>
      </c>
      <c r="G109" s="4">
        <v>0.177349378</v>
      </c>
      <c r="H109" s="4">
        <v>7.6059837879999996</v>
      </c>
      <c r="I109" s="4">
        <v>0.120236867</v>
      </c>
      <c r="J109" s="4">
        <v>50.716912319999999</v>
      </c>
      <c r="K109" s="4">
        <v>0.39076981700000002</v>
      </c>
      <c r="L109" s="31">
        <v>794.87546239999995</v>
      </c>
      <c r="M109" s="31">
        <v>137.87066369999999</v>
      </c>
      <c r="N109" s="31">
        <v>1213.4062670000001</v>
      </c>
      <c r="O109" s="31">
        <v>59122.365279999998</v>
      </c>
      <c r="P109" s="31">
        <v>931.18317630000001</v>
      </c>
      <c r="Q109" s="31">
        <v>305811.65490000002</v>
      </c>
      <c r="R109" s="31">
        <v>3070.595867</v>
      </c>
      <c r="S109" s="1">
        <v>92.24</v>
      </c>
      <c r="T109" s="31">
        <v>1230.4128700000001</v>
      </c>
      <c r="U109" s="31">
        <v>931.55938149999997</v>
      </c>
      <c r="V109" s="31">
        <v>3163.9268820000002</v>
      </c>
      <c r="W109" s="31">
        <v>211.5806207</v>
      </c>
      <c r="X109" s="31">
        <v>956.79369529999997</v>
      </c>
      <c r="Y109" s="4">
        <v>1.7712253899999999</v>
      </c>
      <c r="Z109" s="31">
        <v>22.642854880000002</v>
      </c>
      <c r="AA109" s="31">
        <v>36.497501470000003</v>
      </c>
      <c r="AB109" s="4">
        <v>6.3354517770000003</v>
      </c>
      <c r="AC109" s="4">
        <v>10.22770869</v>
      </c>
      <c r="AD109" s="4">
        <v>5.1958858689999996</v>
      </c>
      <c r="AE109" s="31">
        <v>141.27324830000001</v>
      </c>
      <c r="AF109" s="31">
        <v>3.0847734199999999</v>
      </c>
      <c r="AG109" s="31">
        <v>50.576663869999997</v>
      </c>
      <c r="AH109" s="1"/>
      <c r="AI109" s="1">
        <v>1.575010018</v>
      </c>
      <c r="AJ109" s="1">
        <v>63.491659630000001</v>
      </c>
      <c r="AK109" s="1">
        <v>122.4277098</v>
      </c>
      <c r="AL109" s="1">
        <v>1.344458157</v>
      </c>
      <c r="AM109" s="1">
        <v>460.4953519</v>
      </c>
      <c r="AN109" s="1">
        <v>89.797008989999995</v>
      </c>
      <c r="AO109" s="1"/>
      <c r="AP109" s="1">
        <v>45.952138089999998</v>
      </c>
      <c r="AQ109" s="1">
        <v>7.9703702989999998</v>
      </c>
      <c r="AR109" s="1">
        <v>29.94344074</v>
      </c>
      <c r="AS109" s="1">
        <v>6.621544235</v>
      </c>
      <c r="AT109" s="1">
        <v>19.952503830000001</v>
      </c>
      <c r="AU109" s="1"/>
    </row>
    <row r="110" spans="1:47" x14ac:dyDescent="0.2">
      <c r="A110" s="1" t="s">
        <v>993</v>
      </c>
      <c r="B110" s="1" t="s">
        <v>1331</v>
      </c>
      <c r="C110" s="1" t="s">
        <v>994</v>
      </c>
      <c r="D110" s="4">
        <v>40.775537069999999</v>
      </c>
      <c r="E110" s="4">
        <v>0.12466838199999999</v>
      </c>
      <c r="F110" s="4">
        <v>4.986735E-3</v>
      </c>
      <c r="G110" s="4">
        <v>0.18151716400000001</v>
      </c>
      <c r="H110" s="4">
        <v>7.956834819</v>
      </c>
      <c r="I110" s="4">
        <v>0.123671035</v>
      </c>
      <c r="J110" s="4">
        <v>50.445814130000002</v>
      </c>
      <c r="K110" s="4">
        <v>0.38697065800000002</v>
      </c>
      <c r="L110" s="31">
        <v>890.99656819999996</v>
      </c>
      <c r="M110" s="31">
        <v>26.39115692</v>
      </c>
      <c r="N110" s="31">
        <v>1241.921832</v>
      </c>
      <c r="O110" s="31">
        <v>61849.578939999999</v>
      </c>
      <c r="P110" s="31">
        <v>957.77934389999996</v>
      </c>
      <c r="Q110" s="31">
        <v>304176.99339999998</v>
      </c>
      <c r="R110" s="31">
        <v>3040.7427929999999</v>
      </c>
      <c r="S110" s="1">
        <v>91.87</v>
      </c>
      <c r="T110" s="31">
        <v>1187.4489470000001</v>
      </c>
      <c r="U110" s="31">
        <v>978.66611109999997</v>
      </c>
      <c r="V110" s="31">
        <v>3122.2307930000002</v>
      </c>
      <c r="W110" s="31">
        <v>249.2611661</v>
      </c>
      <c r="X110" s="31">
        <v>884.3175986</v>
      </c>
      <c r="Y110" s="4">
        <v>1.783561634</v>
      </c>
      <c r="Z110" s="31">
        <v>24.401709</v>
      </c>
      <c r="AA110" s="31"/>
      <c r="AB110" s="4">
        <v>7.1276168010000003</v>
      </c>
      <c r="AC110" s="4">
        <v>11.033812510000001</v>
      </c>
      <c r="AD110" s="4">
        <v>6.0998849499999999</v>
      </c>
      <c r="AE110" s="31">
        <v>144.46988339999999</v>
      </c>
      <c r="AF110" s="31">
        <v>2.4552483129999998</v>
      </c>
      <c r="AG110" s="31">
        <v>54.520078550000001</v>
      </c>
      <c r="AH110" s="1"/>
      <c r="AI110" s="1">
        <v>1.548562432</v>
      </c>
      <c r="AJ110" s="1">
        <v>64.576020909999997</v>
      </c>
      <c r="AK110" s="1">
        <v>120.3719024</v>
      </c>
      <c r="AL110" s="1">
        <v>1.440586312</v>
      </c>
      <c r="AM110" s="1">
        <v>479.61735870000001</v>
      </c>
      <c r="AN110" s="1">
        <v>97.919192100000004</v>
      </c>
      <c r="AO110" s="1"/>
      <c r="AP110" s="1">
        <v>270.07595090000001</v>
      </c>
      <c r="AQ110" s="1">
        <v>7.9996007340000004</v>
      </c>
      <c r="AR110" s="1">
        <v>28.594974950000001</v>
      </c>
      <c r="AS110" s="1">
        <v>8.0600191740000007</v>
      </c>
      <c r="AT110" s="1">
        <v>23.97296996</v>
      </c>
      <c r="AU110" s="1"/>
    </row>
    <row r="111" spans="1:47" x14ac:dyDescent="0.2">
      <c r="A111" s="1" t="s">
        <v>993</v>
      </c>
      <c r="B111" s="1" t="s">
        <v>1332</v>
      </c>
      <c r="C111" s="1" t="s">
        <v>994</v>
      </c>
      <c r="D111" s="4">
        <v>40.543509739999998</v>
      </c>
      <c r="E111" s="4">
        <v>0.129835109</v>
      </c>
      <c r="F111" s="4">
        <v>4.3944191000000001E-2</v>
      </c>
      <c r="G111" s="4">
        <v>0.161794521</v>
      </c>
      <c r="H111" s="4">
        <v>8.6260449230000003</v>
      </c>
      <c r="I111" s="4">
        <v>0.13482876699999999</v>
      </c>
      <c r="J111" s="4">
        <v>49.99051205</v>
      </c>
      <c r="K111" s="4">
        <v>0.36953069599999999</v>
      </c>
      <c r="L111" s="31">
        <v>927.92282190000003</v>
      </c>
      <c r="M111" s="31">
        <v>232.56458799999999</v>
      </c>
      <c r="N111" s="31">
        <v>1106.9815269999999</v>
      </c>
      <c r="O111" s="31">
        <v>67051.441749999998</v>
      </c>
      <c r="P111" s="31">
        <v>1044.1912159999999</v>
      </c>
      <c r="Q111" s="31">
        <v>301431.62349999999</v>
      </c>
      <c r="R111" s="31">
        <v>2903.7028449999998</v>
      </c>
      <c r="S111" s="1">
        <v>91.18</v>
      </c>
      <c r="T111" s="31">
        <v>1240.7091700000001</v>
      </c>
      <c r="U111" s="31">
        <v>942.86588710000001</v>
      </c>
      <c r="V111" s="31">
        <v>3166.6410460000002</v>
      </c>
      <c r="W111" s="31">
        <v>232.76937290000001</v>
      </c>
      <c r="X111" s="31">
        <v>996.18134540000005</v>
      </c>
      <c r="Y111" s="4">
        <v>1.780678483</v>
      </c>
      <c r="Z111" s="31">
        <v>28.82767527</v>
      </c>
      <c r="AA111" s="31"/>
      <c r="AB111" s="4">
        <v>6.6146222559999996</v>
      </c>
      <c r="AC111" s="4">
        <v>10.89607614</v>
      </c>
      <c r="AD111" s="4">
        <v>5.7621899939999999</v>
      </c>
      <c r="AE111" s="31">
        <v>144.758039</v>
      </c>
      <c r="AF111" s="31">
        <v>2.8064705679999999</v>
      </c>
      <c r="AG111" s="31">
        <v>54.978274900000002</v>
      </c>
      <c r="AH111" s="1"/>
      <c r="AI111" s="1">
        <v>1.557298678</v>
      </c>
      <c r="AJ111" s="1">
        <v>64.213757720000004</v>
      </c>
      <c r="AK111" s="1">
        <v>121.0509828</v>
      </c>
      <c r="AL111" s="1">
        <v>1.3838968970000001</v>
      </c>
      <c r="AM111" s="1">
        <v>501.0445014</v>
      </c>
      <c r="AN111" s="1">
        <v>82.638553060000007</v>
      </c>
      <c r="AO111" s="1"/>
      <c r="AP111" s="1"/>
      <c r="AQ111" s="1"/>
      <c r="AR111" s="1">
        <v>28.417064379999999</v>
      </c>
      <c r="AS111" s="1">
        <v>6.6399780389999998</v>
      </c>
      <c r="AT111" s="1">
        <v>24.505124670000001</v>
      </c>
      <c r="AU111" s="1"/>
    </row>
    <row r="112" spans="1:47" x14ac:dyDescent="0.2">
      <c r="A112" s="1" t="s">
        <v>993</v>
      </c>
      <c r="B112" s="1" t="s">
        <v>1333</v>
      </c>
      <c r="C112" s="1" t="s">
        <v>994</v>
      </c>
      <c r="D112" s="4">
        <v>40.47018808</v>
      </c>
      <c r="E112" s="4">
        <v>0.13205282099999999</v>
      </c>
      <c r="F112" s="4">
        <v>4.7018808000000002E-2</v>
      </c>
      <c r="G112" s="4">
        <v>0.17507002799999999</v>
      </c>
      <c r="H112" s="4">
        <v>8.1522609040000003</v>
      </c>
      <c r="I112" s="4">
        <v>0.121048419</v>
      </c>
      <c r="J112" s="4">
        <v>50.519207680000001</v>
      </c>
      <c r="K112" s="4">
        <v>0.38315326100000002</v>
      </c>
      <c r="L112" s="31">
        <v>943.77265880000004</v>
      </c>
      <c r="M112" s="31">
        <v>248.83629400000001</v>
      </c>
      <c r="N112" s="31">
        <v>1197.8111859999999</v>
      </c>
      <c r="O112" s="31">
        <v>63368.652959999999</v>
      </c>
      <c r="P112" s="31">
        <v>937.46830560000001</v>
      </c>
      <c r="Q112" s="31">
        <v>304619.54009999998</v>
      </c>
      <c r="R112" s="31">
        <v>3010.7464060000002</v>
      </c>
      <c r="S112" s="1">
        <v>91.7</v>
      </c>
      <c r="T112" s="31">
        <v>1194.712113</v>
      </c>
      <c r="U112" s="31">
        <v>993.30044520000001</v>
      </c>
      <c r="V112" s="31">
        <v>3112.5257000000001</v>
      </c>
      <c r="W112" s="31">
        <v>244.5329614</v>
      </c>
      <c r="X112" s="31">
        <v>753.97858799999995</v>
      </c>
      <c r="Y112" s="4">
        <v>1.6771091060000001</v>
      </c>
      <c r="Z112" s="31">
        <v>23.284083129999999</v>
      </c>
      <c r="AA112" s="31"/>
      <c r="AB112" s="4">
        <v>6.7098608759999996</v>
      </c>
      <c r="AC112" s="4">
        <v>12.83842068</v>
      </c>
      <c r="AD112" s="4">
        <v>6.5099114870000001</v>
      </c>
      <c r="AE112" s="31">
        <v>144.59834939999999</v>
      </c>
      <c r="AF112" s="31">
        <v>2.6239645999999999</v>
      </c>
      <c r="AG112" s="31">
        <v>55.927915939999998</v>
      </c>
      <c r="AH112" s="1"/>
      <c r="AI112" s="1">
        <v>1.479388092</v>
      </c>
      <c r="AJ112" s="1">
        <v>67.595515050000003</v>
      </c>
      <c r="AK112" s="1">
        <v>114.9948851</v>
      </c>
      <c r="AL112" s="1">
        <v>1.4893367850000001</v>
      </c>
      <c r="AM112" s="1">
        <v>485.84273869999998</v>
      </c>
      <c r="AN112" s="1">
        <v>82.799106379999998</v>
      </c>
      <c r="AO112" s="1"/>
      <c r="AP112" s="1">
        <v>26.964960649999998</v>
      </c>
      <c r="AQ112" s="1">
        <v>7.1096156620000004</v>
      </c>
      <c r="AR112" s="1">
        <v>27.439494610000001</v>
      </c>
      <c r="AS112" s="1">
        <v>8.8992724499999998</v>
      </c>
      <c r="AT112" s="1">
        <v>31.552568740000002</v>
      </c>
      <c r="AU112" s="1"/>
    </row>
    <row r="113" spans="1:47" x14ac:dyDescent="0.2">
      <c r="A113" s="1" t="s">
        <v>993</v>
      </c>
      <c r="B113" s="1" t="s">
        <v>1334</v>
      </c>
      <c r="C113" s="1" t="s">
        <v>994</v>
      </c>
      <c r="D113" s="4">
        <v>40.723918240000003</v>
      </c>
      <c r="E113" s="4">
        <v>0.12862511800000001</v>
      </c>
      <c r="F113" s="4">
        <v>4.2205117E-2</v>
      </c>
      <c r="G113" s="4">
        <v>0.173844886</v>
      </c>
      <c r="H113" s="4">
        <v>8.1566412770000003</v>
      </c>
      <c r="I113" s="4">
        <v>0.132644653</v>
      </c>
      <c r="J113" s="4">
        <v>50.268303959999997</v>
      </c>
      <c r="K113" s="4">
        <v>0.373816749</v>
      </c>
      <c r="L113" s="31">
        <v>919.2750949</v>
      </c>
      <c r="M113" s="31">
        <v>223.36093629999999</v>
      </c>
      <c r="N113" s="31">
        <v>1189.428891</v>
      </c>
      <c r="O113" s="31">
        <v>63402.7022</v>
      </c>
      <c r="P113" s="31">
        <v>1027.2761820000001</v>
      </c>
      <c r="Q113" s="31">
        <v>303106.64669999998</v>
      </c>
      <c r="R113" s="31">
        <v>2937.381848</v>
      </c>
      <c r="S113" s="1">
        <v>91.66</v>
      </c>
      <c r="T113" s="31">
        <v>1280.3290959999999</v>
      </c>
      <c r="U113" s="31">
        <v>950.48797149999996</v>
      </c>
      <c r="V113" s="31">
        <v>3165.9445730000002</v>
      </c>
      <c r="W113" s="31">
        <v>262.10300790000002</v>
      </c>
      <c r="X113" s="31">
        <v>668.45551279999995</v>
      </c>
      <c r="Y113" s="4">
        <v>2.1575546289999998</v>
      </c>
      <c r="Z113" s="31">
        <v>20.505117779999999</v>
      </c>
      <c r="AA113" s="31"/>
      <c r="AB113" s="4">
        <v>6.6436324410000003</v>
      </c>
      <c r="AC113" s="4">
        <v>11.41112384</v>
      </c>
      <c r="AD113" s="4">
        <v>6.0477989059999997</v>
      </c>
      <c r="AE113" s="31">
        <v>143.7974486</v>
      </c>
      <c r="AF113" s="31">
        <v>2.744492433</v>
      </c>
      <c r="AG113" s="31">
        <v>52.30443983</v>
      </c>
      <c r="AH113" s="1"/>
      <c r="AI113" s="1">
        <v>1.620240379</v>
      </c>
      <c r="AJ113" s="1">
        <v>61.719237040000003</v>
      </c>
      <c r="AK113" s="1">
        <v>125.94352840000001</v>
      </c>
      <c r="AL113" s="1">
        <v>1.449898921</v>
      </c>
      <c r="AM113" s="1">
        <v>476.62578880000001</v>
      </c>
      <c r="AN113" s="1">
        <v>84.190080359999996</v>
      </c>
      <c r="AO113" s="1"/>
      <c r="AP113" s="1"/>
      <c r="AQ113" s="1"/>
      <c r="AR113" s="1">
        <v>25.347410140000001</v>
      </c>
      <c r="AS113" s="1">
        <v>9.9387802389999997</v>
      </c>
      <c r="AT113" s="1">
        <v>16.35097936</v>
      </c>
      <c r="AU113" s="1"/>
    </row>
    <row r="114" spans="1:47" x14ac:dyDescent="0.2">
      <c r="A114" s="1" t="s">
        <v>993</v>
      </c>
      <c r="B114" s="1" t="s">
        <v>1335</v>
      </c>
      <c r="C114" s="1" t="s">
        <v>994</v>
      </c>
      <c r="D114" s="4">
        <v>40.461335409999997</v>
      </c>
      <c r="E114" s="4">
        <v>0.12698222200000001</v>
      </c>
      <c r="F114" s="4">
        <v>4.7993280999999999E-2</v>
      </c>
      <c r="G114" s="4">
        <v>0.16397704299999999</v>
      </c>
      <c r="H114" s="4">
        <v>8.265842782</v>
      </c>
      <c r="I114" s="4">
        <v>0.130981663</v>
      </c>
      <c r="J114" s="4">
        <v>50.42993981</v>
      </c>
      <c r="K114" s="4">
        <v>0.37294778699999998</v>
      </c>
      <c r="L114" s="31">
        <v>907.53343029999996</v>
      </c>
      <c r="M114" s="31">
        <v>253.9934719</v>
      </c>
      <c r="N114" s="31">
        <v>1121.914121</v>
      </c>
      <c r="O114" s="31">
        <v>64251.54062</v>
      </c>
      <c r="P114" s="31">
        <v>1014.397031</v>
      </c>
      <c r="Q114" s="31">
        <v>304081.27480000001</v>
      </c>
      <c r="R114" s="31">
        <v>2930.553707</v>
      </c>
      <c r="S114" s="1">
        <v>91.58</v>
      </c>
      <c r="T114" s="31">
        <v>1341.7632530000001</v>
      </c>
      <c r="U114" s="31">
        <v>915.51384780000001</v>
      </c>
      <c r="V114" s="31">
        <v>3194.5127680000001</v>
      </c>
      <c r="W114" s="31">
        <v>270.5393972</v>
      </c>
      <c r="X114" s="31">
        <v>892.47397100000001</v>
      </c>
      <c r="Y114" s="4">
        <v>1.795512169</v>
      </c>
      <c r="Z114" s="31">
        <v>28.469289839999998</v>
      </c>
      <c r="AA114" s="31">
        <v>12.558444339999999</v>
      </c>
      <c r="AB114" s="4">
        <v>6.4287877619999998</v>
      </c>
      <c r="AC114" s="4">
        <v>11.15990699</v>
      </c>
      <c r="AD114" s="4">
        <v>5.4197030350000004</v>
      </c>
      <c r="AE114" s="31">
        <v>142.65483219999999</v>
      </c>
      <c r="AF114" s="31">
        <v>2.554173343</v>
      </c>
      <c r="AG114" s="31">
        <v>50.350224109999999</v>
      </c>
      <c r="AH114" s="1"/>
      <c r="AI114" s="1">
        <v>1.5787902069999999</v>
      </c>
      <c r="AJ114" s="1">
        <v>63.339637860000003</v>
      </c>
      <c r="AK114" s="1">
        <v>122.7215491</v>
      </c>
      <c r="AL114" s="1">
        <v>1.4124695249999999</v>
      </c>
      <c r="AM114" s="1">
        <v>480.33958200000001</v>
      </c>
      <c r="AN114" s="1">
        <v>81.539932390000004</v>
      </c>
      <c r="AO114" s="1"/>
      <c r="AP114" s="1">
        <v>25.310838560000001</v>
      </c>
      <c r="AQ114" s="1">
        <v>7.0838026980000004</v>
      </c>
      <c r="AR114" s="1">
        <v>23.762852389999999</v>
      </c>
      <c r="AS114" s="1">
        <v>7.2033336219999997</v>
      </c>
      <c r="AT114" s="1">
        <v>20.891665540000002</v>
      </c>
      <c r="AU114" s="1"/>
    </row>
    <row r="115" spans="1:47" x14ac:dyDescent="0.2">
      <c r="A115" s="1" t="s">
        <v>993</v>
      </c>
      <c r="B115" s="1" t="s">
        <v>1336</v>
      </c>
      <c r="C115" s="1" t="s">
        <v>994</v>
      </c>
      <c r="D115" s="4">
        <v>40.536098490000001</v>
      </c>
      <c r="E115" s="4">
        <v>0.13248067599999999</v>
      </c>
      <c r="F115" s="4">
        <v>5.0800861000000003E-2</v>
      </c>
      <c r="G115" s="4">
        <v>0.18328153599999999</v>
      </c>
      <c r="H115" s="4">
        <v>8.0265359790000002</v>
      </c>
      <c r="I115" s="4">
        <v>0.12650410400000001</v>
      </c>
      <c r="J115" s="4">
        <v>50.567774319999998</v>
      </c>
      <c r="K115" s="4">
        <v>0.37652402600000001</v>
      </c>
      <c r="L115" s="31">
        <v>946.83050720000006</v>
      </c>
      <c r="M115" s="31">
        <v>268.85194580000001</v>
      </c>
      <c r="N115" s="31">
        <v>1253.9934840000001</v>
      </c>
      <c r="O115" s="31">
        <v>62391.375699999997</v>
      </c>
      <c r="P115" s="31">
        <v>979.7202522</v>
      </c>
      <c r="Q115" s="31">
        <v>304912.3861</v>
      </c>
      <c r="R115" s="31">
        <v>2958.6551180000001</v>
      </c>
      <c r="S115" s="1">
        <v>91.82</v>
      </c>
      <c r="T115" s="31">
        <v>1408.9381089999999</v>
      </c>
      <c r="U115" s="31">
        <v>897.92514180000001</v>
      </c>
      <c r="V115" s="31">
        <v>3221.3803889999999</v>
      </c>
      <c r="W115" s="31">
        <v>280.16912139999999</v>
      </c>
      <c r="X115" s="31">
        <v>869.91651890000003</v>
      </c>
      <c r="Y115" s="4">
        <v>1.436529809</v>
      </c>
      <c r="Z115" s="31">
        <v>29.171612230000001</v>
      </c>
      <c r="AA115" s="31"/>
      <c r="AB115" s="4">
        <v>5.8812256759999997</v>
      </c>
      <c r="AC115" s="4">
        <v>10.88168928</v>
      </c>
      <c r="AD115" s="4">
        <v>5.2362277309999996</v>
      </c>
      <c r="AE115" s="31">
        <v>141.91157369999999</v>
      </c>
      <c r="AF115" s="31">
        <v>2.2475751470000001</v>
      </c>
      <c r="AG115" s="31">
        <v>49.855073949999998</v>
      </c>
      <c r="AH115" s="1"/>
      <c r="AI115" s="1">
        <v>1.5702815349999999</v>
      </c>
      <c r="AJ115" s="1">
        <v>63.682847799999998</v>
      </c>
      <c r="AK115" s="1">
        <v>122.0601583</v>
      </c>
      <c r="AL115" s="1">
        <v>1.517566325</v>
      </c>
      <c r="AM115" s="1">
        <v>469.62224600000002</v>
      </c>
      <c r="AN115" s="1">
        <v>82.345421239999993</v>
      </c>
      <c r="AO115" s="1"/>
      <c r="AP115" s="1"/>
      <c r="AQ115" s="1"/>
      <c r="AR115" s="1">
        <v>20.991698320000001</v>
      </c>
      <c r="AS115" s="1">
        <v>6.7606782350000003</v>
      </c>
      <c r="AT115" s="1">
        <v>21.054040740000001</v>
      </c>
      <c r="AU115" s="1"/>
    </row>
    <row r="116" spans="1:47" x14ac:dyDescent="0.2">
      <c r="A116" s="1" t="s">
        <v>993</v>
      </c>
      <c r="B116" s="1" t="s">
        <v>1337</v>
      </c>
      <c r="C116" s="1" t="s">
        <v>994</v>
      </c>
      <c r="D116" s="4">
        <v>40.605157640000002</v>
      </c>
      <c r="E116" s="4">
        <v>0.13499055099999999</v>
      </c>
      <c r="F116" s="4">
        <v>4.8996570000000003E-2</v>
      </c>
      <c r="G116" s="4">
        <v>0.199986001</v>
      </c>
      <c r="H116" s="4">
        <v>7.8304518679999999</v>
      </c>
      <c r="I116" s="4">
        <v>0.110992231</v>
      </c>
      <c r="J116" s="4">
        <v>50.681452299999997</v>
      </c>
      <c r="K116" s="4">
        <v>0.38797284199999998</v>
      </c>
      <c r="L116" s="31">
        <v>964.76841490000004</v>
      </c>
      <c r="M116" s="31">
        <v>259.30315130000002</v>
      </c>
      <c r="N116" s="31">
        <v>1368.283719</v>
      </c>
      <c r="O116" s="31">
        <v>60867.186759999997</v>
      </c>
      <c r="P116" s="31">
        <v>859.58741840000005</v>
      </c>
      <c r="Q116" s="31">
        <v>305597.83889999997</v>
      </c>
      <c r="R116" s="31">
        <v>3048.6177659999998</v>
      </c>
      <c r="S116" s="1">
        <v>92.03</v>
      </c>
      <c r="T116" s="31">
        <v>1372.207273</v>
      </c>
      <c r="U116" s="31">
        <v>914.51824290000002</v>
      </c>
      <c r="V116" s="31">
        <v>3195.5038530000002</v>
      </c>
      <c r="W116" s="31">
        <v>278.25403240000003</v>
      </c>
      <c r="X116" s="31">
        <v>856.68731439999999</v>
      </c>
      <c r="Y116" s="4">
        <v>1.520149985</v>
      </c>
      <c r="Z116" s="31">
        <v>20.6700841</v>
      </c>
      <c r="AA116" s="31">
        <v>10.490299159999999</v>
      </c>
      <c r="AB116" s="4">
        <v>6.2828986650000003</v>
      </c>
      <c r="AC116" s="4">
        <v>13.37304498</v>
      </c>
      <c r="AD116" s="4">
        <v>5.7682139469999996</v>
      </c>
      <c r="AE116" s="31">
        <v>142.8570722</v>
      </c>
      <c r="AF116" s="31">
        <v>2.4887065810000002</v>
      </c>
      <c r="AG116" s="31">
        <v>50.613477199999998</v>
      </c>
      <c r="AH116" s="1"/>
      <c r="AI116" s="1">
        <v>1.412234513</v>
      </c>
      <c r="AJ116" s="1">
        <v>70.809769259999996</v>
      </c>
      <c r="AK116" s="1">
        <v>109.7749444</v>
      </c>
      <c r="AL116" s="1">
        <v>1.5850386160000001</v>
      </c>
      <c r="AM116" s="1">
        <v>471.02151959999998</v>
      </c>
      <c r="AN116" s="1">
        <v>84.068245079999997</v>
      </c>
      <c r="AO116" s="1"/>
      <c r="AP116" s="1">
        <v>24.22993563</v>
      </c>
      <c r="AQ116" s="1">
        <v>6.512338679</v>
      </c>
      <c r="AR116" s="1">
        <v>22.579721889999998</v>
      </c>
      <c r="AS116" s="1">
        <v>7.3339461889999997</v>
      </c>
      <c r="AT116" s="1">
        <v>37.511766950000002</v>
      </c>
      <c r="AU116" s="1"/>
    </row>
    <row r="117" spans="1:47" x14ac:dyDescent="0.2">
      <c r="A117" s="1" t="s">
        <v>993</v>
      </c>
      <c r="B117" s="1" t="s">
        <v>1338</v>
      </c>
      <c r="C117" s="1" t="s">
        <v>994</v>
      </c>
      <c r="D117" s="4">
        <v>40.73981354</v>
      </c>
      <c r="E117" s="4">
        <v>0.123168741</v>
      </c>
      <c r="F117" s="4">
        <v>4.0054874999999997E-2</v>
      </c>
      <c r="G117" s="4">
        <v>0.193264773</v>
      </c>
      <c r="H117" s="4">
        <v>7.8567637660000003</v>
      </c>
      <c r="I117" s="4">
        <v>9.61317E-2</v>
      </c>
      <c r="J117" s="4">
        <v>50.562270310000002</v>
      </c>
      <c r="K117" s="4">
        <v>0.38853228899999998</v>
      </c>
      <c r="L117" s="31">
        <v>880.27873509999995</v>
      </c>
      <c r="M117" s="31">
        <v>211.98127349999999</v>
      </c>
      <c r="N117" s="31">
        <v>1322.2977639999999</v>
      </c>
      <c r="O117" s="31">
        <v>61071.712780000002</v>
      </c>
      <c r="P117" s="31">
        <v>744.49895990000005</v>
      </c>
      <c r="Q117" s="31">
        <v>304879.19809999998</v>
      </c>
      <c r="R117" s="31">
        <v>3053.013798</v>
      </c>
      <c r="S117" s="1">
        <v>91.98</v>
      </c>
      <c r="T117" s="31">
        <v>1266.7883119999999</v>
      </c>
      <c r="U117" s="31">
        <v>944.30206510000005</v>
      </c>
      <c r="V117" s="31">
        <v>3140.9199979999999</v>
      </c>
      <c r="W117" s="31">
        <v>257.47038420000001</v>
      </c>
      <c r="X117" s="31">
        <v>708.69520469999998</v>
      </c>
      <c r="Y117" s="4">
        <v>1.5754163269999999</v>
      </c>
      <c r="Z117" s="31">
        <v>22.032963949999999</v>
      </c>
      <c r="AA117" s="31">
        <v>15.873178709999999</v>
      </c>
      <c r="AB117" s="4">
        <v>6.3070817579999998</v>
      </c>
      <c r="AC117" s="4">
        <v>11.484457859999999</v>
      </c>
      <c r="AD117" s="4">
        <v>5.317828918</v>
      </c>
      <c r="AE117" s="31">
        <v>142.88091890000001</v>
      </c>
      <c r="AF117" s="31">
        <v>2.6983848080000001</v>
      </c>
      <c r="AG117" s="31">
        <v>53.945857099999998</v>
      </c>
      <c r="AH117" s="1"/>
      <c r="AI117" s="1">
        <v>1.219056951</v>
      </c>
      <c r="AJ117" s="1">
        <v>82.030622030000004</v>
      </c>
      <c r="AK117" s="1">
        <v>94.758985010000004</v>
      </c>
      <c r="AL117" s="1">
        <v>1.4413853729999999</v>
      </c>
      <c r="AM117" s="1">
        <v>474.40132799999998</v>
      </c>
      <c r="AN117" s="1">
        <v>86.183655759999994</v>
      </c>
      <c r="AO117" s="1"/>
      <c r="AP117" s="1">
        <v>29.753013809999999</v>
      </c>
      <c r="AQ117" s="1">
        <v>7.1648689289999998</v>
      </c>
      <c r="AR117" s="1">
        <v>24.496338779999999</v>
      </c>
      <c r="AS117" s="1">
        <v>8.8995688360000003</v>
      </c>
      <c r="AT117" s="1">
        <v>57.73964101</v>
      </c>
      <c r="AU117" s="1"/>
    </row>
    <row r="118" spans="1:47" x14ac:dyDescent="0.2">
      <c r="A118" s="1" t="s">
        <v>993</v>
      </c>
      <c r="B118" s="1" t="s">
        <v>1339</v>
      </c>
      <c r="C118" s="1" t="s">
        <v>994</v>
      </c>
      <c r="D118" s="4">
        <v>40.551216629999999</v>
      </c>
      <c r="E118" s="4">
        <v>0.12933238399999999</v>
      </c>
      <c r="F118" s="4">
        <v>5.0128830999999999E-2</v>
      </c>
      <c r="G118" s="4">
        <v>0.17946121500000001</v>
      </c>
      <c r="H118" s="4">
        <v>8.2532107519999993</v>
      </c>
      <c r="I118" s="4">
        <v>0.121311771</v>
      </c>
      <c r="J118" s="4">
        <v>50.331351570000002</v>
      </c>
      <c r="K118" s="4">
        <v>0.38398684599999999</v>
      </c>
      <c r="L118" s="31">
        <v>924.32987869999999</v>
      </c>
      <c r="M118" s="31">
        <v>265.29538309999998</v>
      </c>
      <c r="N118" s="31">
        <v>1227.855239</v>
      </c>
      <c r="O118" s="31">
        <v>64153.350100000003</v>
      </c>
      <c r="P118" s="31">
        <v>939.50785350000001</v>
      </c>
      <c r="Q118" s="31">
        <v>303486.80969999998</v>
      </c>
      <c r="R118" s="31">
        <v>3017.2965600000002</v>
      </c>
      <c r="S118" s="1">
        <v>91.58</v>
      </c>
      <c r="T118" s="31">
        <v>1372.8422169999999</v>
      </c>
      <c r="U118" s="31">
        <v>915.19593469999995</v>
      </c>
      <c r="V118" s="31">
        <v>3228.8602799999999</v>
      </c>
      <c r="W118" s="31">
        <v>255.3358647</v>
      </c>
      <c r="X118" s="31">
        <v>760.82586479999998</v>
      </c>
      <c r="Y118" s="4">
        <v>1.6760906609999999</v>
      </c>
      <c r="Z118" s="31">
        <v>16.106511130000001</v>
      </c>
      <c r="AA118" s="31">
        <v>6.1915266109999996</v>
      </c>
      <c r="AB118" s="4">
        <v>6.399631297</v>
      </c>
      <c r="AC118" s="4">
        <v>11.61238702</v>
      </c>
      <c r="AD118" s="4">
        <v>5.6923086080000003</v>
      </c>
      <c r="AE118" s="31">
        <v>144.14876870000001</v>
      </c>
      <c r="AF118" s="31">
        <v>2.6080729630000001</v>
      </c>
      <c r="AG118" s="31">
        <v>51.680765430000001</v>
      </c>
      <c r="AH118" s="1"/>
      <c r="AI118" s="1">
        <v>1.4644720069999999</v>
      </c>
      <c r="AJ118" s="1">
        <v>68.283995570000002</v>
      </c>
      <c r="AK118" s="1">
        <v>113.83543709999999</v>
      </c>
      <c r="AL118" s="1">
        <v>1.4408131099999999</v>
      </c>
      <c r="AM118" s="1">
        <v>494.76883950000001</v>
      </c>
      <c r="AN118" s="1">
        <v>82.232510300000001</v>
      </c>
      <c r="AO118" s="1"/>
      <c r="AP118" s="1">
        <v>24.122663660000001</v>
      </c>
      <c r="AQ118" s="1">
        <v>6.9235361150000001</v>
      </c>
      <c r="AR118" s="1">
        <v>25.063581670000001</v>
      </c>
      <c r="AS118" s="1">
        <v>8.4114270990000009</v>
      </c>
      <c r="AT118" s="1">
        <v>33.695448460000001</v>
      </c>
      <c r="AU118" s="1"/>
    </row>
    <row r="119" spans="1:47" x14ac:dyDescent="0.2">
      <c r="A119" s="1" t="s">
        <v>993</v>
      </c>
      <c r="B119" s="1" t="s">
        <v>1340</v>
      </c>
      <c r="C119" s="1" t="s">
        <v>994</v>
      </c>
      <c r="D119" s="4">
        <v>40.627787410000003</v>
      </c>
      <c r="E119" s="4">
        <v>0.13229236599999999</v>
      </c>
      <c r="F119" s="4">
        <v>5.3117389000000001E-2</v>
      </c>
      <c r="G119" s="4">
        <v>0.20144519399999999</v>
      </c>
      <c r="H119" s="4">
        <v>7.9886549269999998</v>
      </c>
      <c r="I119" s="4">
        <v>0.12527686199999999</v>
      </c>
      <c r="J119" s="4">
        <v>50.49058419</v>
      </c>
      <c r="K119" s="4">
        <v>0.38084166000000003</v>
      </c>
      <c r="L119" s="31">
        <v>945.48467089999997</v>
      </c>
      <c r="M119" s="31">
        <v>281.11164509999998</v>
      </c>
      <c r="N119" s="31">
        <v>1378.2673669999999</v>
      </c>
      <c r="O119" s="31">
        <v>62096.921040000001</v>
      </c>
      <c r="P119" s="31">
        <v>970.21578669999997</v>
      </c>
      <c r="Q119" s="31">
        <v>304446.94689999998</v>
      </c>
      <c r="R119" s="31">
        <v>2992.582277</v>
      </c>
      <c r="S119" s="1">
        <v>91.85</v>
      </c>
      <c r="T119" s="31">
        <v>1292.1460930000001</v>
      </c>
      <c r="U119" s="31">
        <v>949.84611089999999</v>
      </c>
      <c r="V119" s="31">
        <v>3181.026719</v>
      </c>
      <c r="W119" s="31">
        <v>246.86619450000001</v>
      </c>
      <c r="X119" s="31">
        <v>921.79093479999995</v>
      </c>
      <c r="Y119" s="4">
        <v>1.608122796</v>
      </c>
      <c r="Z119" s="31">
        <v>24.439954759999999</v>
      </c>
      <c r="AA119" s="31"/>
      <c r="AB119" s="4">
        <v>6.4197513070000003</v>
      </c>
      <c r="AC119" s="4">
        <v>10.153515260000001</v>
      </c>
      <c r="AD119" s="4">
        <v>5.529779972</v>
      </c>
      <c r="AE119" s="31">
        <v>141.99886290000001</v>
      </c>
      <c r="AF119" s="31">
        <v>2.6613483200000001</v>
      </c>
      <c r="AG119" s="31">
        <v>49.788958790000002</v>
      </c>
      <c r="AH119" s="1"/>
      <c r="AI119" s="1">
        <v>1.5624217279999999</v>
      </c>
      <c r="AJ119" s="1">
        <v>64.00320619</v>
      </c>
      <c r="AK119" s="1">
        <v>121.4492046</v>
      </c>
      <c r="AL119" s="1">
        <v>1.52259509</v>
      </c>
      <c r="AM119" s="1">
        <v>473.48842439999999</v>
      </c>
      <c r="AN119" s="1">
        <v>83.059226190000004</v>
      </c>
      <c r="AO119" s="1"/>
      <c r="AP119" s="1">
        <v>22.837016599999998</v>
      </c>
      <c r="AQ119" s="1">
        <v>6.789905225</v>
      </c>
      <c r="AR119" s="1">
        <v>26.004983469999999</v>
      </c>
      <c r="AS119" s="1">
        <v>6.9644331099999999</v>
      </c>
      <c r="AT119" s="1">
        <v>22.127058330000001</v>
      </c>
      <c r="AU119" s="1"/>
    </row>
    <row r="120" spans="1:47" x14ac:dyDescent="0.2">
      <c r="A120" s="1" t="s">
        <v>993</v>
      </c>
      <c r="B120" s="1" t="s">
        <v>1341</v>
      </c>
      <c r="C120" s="1" t="s">
        <v>994</v>
      </c>
      <c r="D120" s="4">
        <v>40.627843949999999</v>
      </c>
      <c r="E120" s="4">
        <v>0.129009031</v>
      </c>
      <c r="F120" s="4">
        <v>4.9003430000000001E-2</v>
      </c>
      <c r="G120" s="4">
        <v>0.18101267100000001</v>
      </c>
      <c r="H120" s="4">
        <v>8.1815727099999993</v>
      </c>
      <c r="I120" s="4">
        <v>0.13100917100000001</v>
      </c>
      <c r="J120" s="4">
        <v>50.312521879999998</v>
      </c>
      <c r="K120" s="4">
        <v>0.38802716199999998</v>
      </c>
      <c r="L120" s="31">
        <v>922.01889219999998</v>
      </c>
      <c r="M120" s="31">
        <v>259.33945619999997</v>
      </c>
      <c r="N120" s="31">
        <v>1238.470139</v>
      </c>
      <c r="O120" s="31">
        <v>63596.49768</v>
      </c>
      <c r="P120" s="31">
        <v>1014.61007</v>
      </c>
      <c r="Q120" s="31">
        <v>303373.2709</v>
      </c>
      <c r="R120" s="31">
        <v>3049.0446019999999</v>
      </c>
      <c r="S120" s="1">
        <v>91.64</v>
      </c>
      <c r="T120" s="31"/>
      <c r="U120" s="31"/>
      <c r="V120" s="31"/>
      <c r="W120" s="31"/>
      <c r="X120" s="31"/>
      <c r="Y120" s="4"/>
      <c r="Z120" s="31"/>
      <c r="AA120" s="31"/>
      <c r="AB120" s="4"/>
      <c r="AC120" s="4"/>
      <c r="AD120" s="4"/>
      <c r="AE120" s="31"/>
      <c r="AF120" s="31"/>
      <c r="AG120" s="31"/>
      <c r="AH120" s="1"/>
      <c r="AI120" s="1">
        <v>1.595386706</v>
      </c>
      <c r="AJ120" s="1">
        <v>62.680727879999999</v>
      </c>
      <c r="AK120" s="1">
        <v>124.01161810000001</v>
      </c>
      <c r="AL120" s="1">
        <v>1.4497950770000001</v>
      </c>
      <c r="AM120" s="1">
        <v>495.82050700000002</v>
      </c>
      <c r="AN120" s="1">
        <v>82.685418960000007</v>
      </c>
      <c r="AO120" s="1"/>
      <c r="AP120" s="1"/>
      <c r="AQ120" s="1"/>
      <c r="AR120" s="1"/>
      <c r="AS120" s="1"/>
      <c r="AT120" s="1">
        <v>20.211289749999999</v>
      </c>
      <c r="AU120" s="1"/>
    </row>
    <row r="121" spans="1:47" x14ac:dyDescent="0.2">
      <c r="A121" s="1" t="s">
        <v>993</v>
      </c>
      <c r="B121" s="1" t="s">
        <v>1342</v>
      </c>
      <c r="C121" s="1" t="s">
        <v>994</v>
      </c>
      <c r="D121" s="4">
        <v>40.904258519999999</v>
      </c>
      <c r="E121" s="4">
        <v>0.132389224</v>
      </c>
      <c r="F121" s="4">
        <v>5.2153330999999997E-2</v>
      </c>
      <c r="G121" s="4">
        <v>0.17351011999999999</v>
      </c>
      <c r="H121" s="4">
        <v>8.0988105029999993</v>
      </c>
      <c r="I121" s="4">
        <v>0.131386276</v>
      </c>
      <c r="J121" s="4">
        <v>50.13339217</v>
      </c>
      <c r="K121" s="4">
        <v>0.37409985400000001</v>
      </c>
      <c r="L121" s="31">
        <v>946.17690990000006</v>
      </c>
      <c r="M121" s="31">
        <v>276.00958509999998</v>
      </c>
      <c r="N121" s="31">
        <v>1187.138453</v>
      </c>
      <c r="O121" s="31">
        <v>62953.175589999999</v>
      </c>
      <c r="P121" s="31">
        <v>1017.530587</v>
      </c>
      <c r="Q121" s="31">
        <v>302293.15879999998</v>
      </c>
      <c r="R121" s="31">
        <v>2939.6064270000002</v>
      </c>
      <c r="S121" s="1">
        <v>91.69</v>
      </c>
      <c r="T121" s="31"/>
      <c r="U121" s="31"/>
      <c r="V121" s="31"/>
      <c r="W121" s="31"/>
      <c r="X121" s="31"/>
      <c r="Y121" s="4"/>
      <c r="Z121" s="31"/>
      <c r="AA121" s="31"/>
      <c r="AB121" s="4"/>
      <c r="AC121" s="4"/>
      <c r="AD121" s="4"/>
      <c r="AE121" s="31"/>
      <c r="AF121" s="31"/>
      <c r="AG121" s="31"/>
      <c r="AH121" s="1"/>
      <c r="AI121" s="1">
        <v>1.6163292440000001</v>
      </c>
      <c r="AJ121" s="1">
        <v>61.868583010000002</v>
      </c>
      <c r="AK121" s="1">
        <v>125.6395105</v>
      </c>
      <c r="AL121" s="1">
        <v>1.5029851970000001</v>
      </c>
      <c r="AM121" s="1">
        <v>474.87940429999998</v>
      </c>
      <c r="AN121" s="1">
        <v>81.135908479999998</v>
      </c>
      <c r="AO121" s="1"/>
      <c r="AP121" s="1"/>
      <c r="AQ121" s="1"/>
      <c r="AR121" s="1"/>
      <c r="AS121" s="1"/>
      <c r="AT121" s="1">
        <v>16.63883611</v>
      </c>
      <c r="AU121" s="1"/>
    </row>
    <row r="122" spans="1:47" x14ac:dyDescent="0.2">
      <c r="A122" s="1" t="s">
        <v>993</v>
      </c>
      <c r="B122" s="1" t="s">
        <v>1343</v>
      </c>
      <c r="C122" s="1" t="s">
        <v>994</v>
      </c>
      <c r="D122" s="4">
        <v>40.920969630000002</v>
      </c>
      <c r="E122" s="4">
        <v>0.12916403800000001</v>
      </c>
      <c r="F122" s="4">
        <v>4.5057223E-2</v>
      </c>
      <c r="G122" s="4">
        <v>0.13917675400000001</v>
      </c>
      <c r="H122" s="4">
        <v>7.8830114250000003</v>
      </c>
      <c r="I122" s="4">
        <v>0.121153865</v>
      </c>
      <c r="J122" s="4">
        <v>50.372973680000001</v>
      </c>
      <c r="K122" s="4">
        <v>0.38849338700000002</v>
      </c>
      <c r="L122" s="31">
        <v>923.12672190000001</v>
      </c>
      <c r="M122" s="31">
        <v>238.45505449999999</v>
      </c>
      <c r="N122" s="31">
        <v>952.23308759999998</v>
      </c>
      <c r="O122" s="31">
        <v>61275.73947</v>
      </c>
      <c r="P122" s="31">
        <v>938.28494020000005</v>
      </c>
      <c r="Q122" s="31">
        <v>303737.78169999999</v>
      </c>
      <c r="R122" s="31">
        <v>3052.7081079999998</v>
      </c>
      <c r="S122" s="1">
        <v>91.93</v>
      </c>
      <c r="T122" s="31"/>
      <c r="U122" s="31"/>
      <c r="V122" s="31"/>
      <c r="W122" s="31"/>
      <c r="X122" s="31"/>
      <c r="Y122" s="4"/>
      <c r="Z122" s="31"/>
      <c r="AA122" s="31"/>
      <c r="AB122" s="4"/>
      <c r="AC122" s="4"/>
      <c r="AD122" s="4"/>
      <c r="AE122" s="31"/>
      <c r="AF122" s="31"/>
      <c r="AG122" s="31"/>
      <c r="AH122" s="1"/>
      <c r="AI122" s="1">
        <v>1.531250293</v>
      </c>
      <c r="AJ122" s="1">
        <v>65.306109950000007</v>
      </c>
      <c r="AK122" s="1">
        <v>119.0262058</v>
      </c>
      <c r="AL122" s="1">
        <v>1.5065125770000001</v>
      </c>
      <c r="AM122" s="1">
        <v>477.72706540000001</v>
      </c>
      <c r="AN122" s="1">
        <v>79.973340960000002</v>
      </c>
      <c r="AO122" s="1"/>
      <c r="AP122" s="1"/>
      <c r="AQ122" s="1"/>
      <c r="AR122" s="1"/>
      <c r="AS122" s="1"/>
      <c r="AT122" s="1">
        <v>25.638693610000001</v>
      </c>
      <c r="AU122" s="1"/>
    </row>
    <row r="123" spans="1:47" x14ac:dyDescent="0.2">
      <c r="A123" s="1" t="s">
        <v>993</v>
      </c>
      <c r="B123" s="1" t="s">
        <v>1344</v>
      </c>
      <c r="C123" s="1" t="s">
        <v>994</v>
      </c>
      <c r="D123" s="4">
        <v>40.827786400000001</v>
      </c>
      <c r="E123" s="4">
        <v>0.136129323</v>
      </c>
      <c r="F123" s="4">
        <v>5.1048495999999999E-2</v>
      </c>
      <c r="G123" s="4">
        <v>0.187177819</v>
      </c>
      <c r="H123" s="4">
        <v>8.0546519189999994</v>
      </c>
      <c r="I123" s="4">
        <v>0.129122667</v>
      </c>
      <c r="J123" s="4">
        <v>50.236724889999998</v>
      </c>
      <c r="K123" s="4">
        <v>0.37735849100000002</v>
      </c>
      <c r="L123" s="31">
        <v>972.9071434</v>
      </c>
      <c r="M123" s="31">
        <v>270.16249979999998</v>
      </c>
      <c r="N123" s="31">
        <v>1280.6514500000001</v>
      </c>
      <c r="O123" s="31">
        <v>62609.924800000001</v>
      </c>
      <c r="P123" s="31">
        <v>999.99990119999995</v>
      </c>
      <c r="Q123" s="31">
        <v>302916.23200000002</v>
      </c>
      <c r="R123" s="31">
        <v>2965.2121849999999</v>
      </c>
      <c r="S123" s="1">
        <v>91.75</v>
      </c>
      <c r="T123" s="31"/>
      <c r="U123" s="31"/>
      <c r="V123" s="31"/>
      <c r="W123" s="31"/>
      <c r="X123" s="31"/>
      <c r="Y123" s="4"/>
      <c r="Z123" s="31"/>
      <c r="AA123" s="31"/>
      <c r="AB123" s="4"/>
      <c r="AC123" s="4"/>
      <c r="AD123" s="4"/>
      <c r="AE123" s="31"/>
      <c r="AF123" s="31"/>
      <c r="AG123" s="31"/>
      <c r="AH123" s="1"/>
      <c r="AI123" s="1">
        <v>1.5971907080000001</v>
      </c>
      <c r="AJ123" s="1">
        <v>62.609930980000001</v>
      </c>
      <c r="AK123" s="1">
        <v>124.1518456</v>
      </c>
      <c r="AL123" s="1">
        <v>1.5539184029999999</v>
      </c>
      <c r="AM123" s="1">
        <v>475.42414580000002</v>
      </c>
      <c r="AN123" s="1">
        <v>82.579309409999993</v>
      </c>
      <c r="AO123" s="1"/>
      <c r="AP123" s="1"/>
      <c r="AQ123" s="1"/>
      <c r="AR123" s="1"/>
      <c r="AS123" s="1"/>
      <c r="AT123" s="1">
        <v>18.656930670000001</v>
      </c>
      <c r="AU123" s="1"/>
    </row>
    <row r="124" spans="1:47" x14ac:dyDescent="0.2">
      <c r="A124" s="1" t="s">
        <v>993</v>
      </c>
      <c r="B124" s="1" t="s">
        <v>1345</v>
      </c>
      <c r="C124" s="1" t="s">
        <v>994</v>
      </c>
      <c r="D124" s="4">
        <v>40.898991109999997</v>
      </c>
      <c r="E124" s="4">
        <v>0.113099528</v>
      </c>
      <c r="F124" s="4">
        <v>5.2045800000000003E-2</v>
      </c>
      <c r="G124" s="4">
        <v>0.176155016</v>
      </c>
      <c r="H124" s="4">
        <v>7.9249739769999996</v>
      </c>
      <c r="I124" s="4">
        <v>0.12110657399999999</v>
      </c>
      <c r="J124" s="4">
        <v>50.329289780000003</v>
      </c>
      <c r="K124" s="4">
        <v>0.38433821800000001</v>
      </c>
      <c r="L124" s="31">
        <v>808.31474070000002</v>
      </c>
      <c r="M124" s="31">
        <v>275.4405046</v>
      </c>
      <c r="N124" s="31">
        <v>1205.234565</v>
      </c>
      <c r="O124" s="31">
        <v>61601.9202</v>
      </c>
      <c r="P124" s="31">
        <v>937.91868669999997</v>
      </c>
      <c r="Q124" s="31">
        <v>303474.37760000001</v>
      </c>
      <c r="R124" s="31">
        <v>3020.0575699999999</v>
      </c>
      <c r="S124" s="1">
        <v>91.88</v>
      </c>
      <c r="T124" s="31"/>
      <c r="U124" s="31"/>
      <c r="V124" s="31"/>
      <c r="W124" s="31"/>
      <c r="X124" s="31"/>
      <c r="Y124" s="4"/>
      <c r="Z124" s="31"/>
      <c r="AA124" s="31"/>
      <c r="AB124" s="4"/>
      <c r="AC124" s="4"/>
      <c r="AD124" s="4"/>
      <c r="AE124" s="31"/>
      <c r="AF124" s="31"/>
      <c r="AG124" s="31"/>
      <c r="AH124" s="1"/>
      <c r="AI124" s="1">
        <v>1.5225478100000001</v>
      </c>
      <c r="AJ124" s="1">
        <v>65.679382520000004</v>
      </c>
      <c r="AK124" s="1">
        <v>118.3497497</v>
      </c>
      <c r="AL124" s="1">
        <v>1.312158352</v>
      </c>
      <c r="AM124" s="1">
        <v>475.54570630000001</v>
      </c>
      <c r="AN124" s="1">
        <v>81.397640159999995</v>
      </c>
      <c r="AO124" s="1"/>
      <c r="AP124" s="1"/>
      <c r="AQ124" s="1"/>
      <c r="AR124" s="1"/>
      <c r="AS124" s="1"/>
      <c r="AT124" s="1">
        <v>26.393472979999999</v>
      </c>
      <c r="AU124" s="1"/>
    </row>
    <row r="125" spans="1:47" x14ac:dyDescent="0.2">
      <c r="A125" s="1" t="s">
        <v>993</v>
      </c>
      <c r="B125" s="1" t="s">
        <v>1346</v>
      </c>
      <c r="C125" s="1" t="s">
        <v>994</v>
      </c>
      <c r="D125" s="4">
        <v>40.591268890000002</v>
      </c>
      <c r="E125" s="4">
        <v>0.12493003900000001</v>
      </c>
      <c r="F125" s="4">
        <v>4.4974814000000002E-2</v>
      </c>
      <c r="G125" s="4">
        <v>0.163908211</v>
      </c>
      <c r="H125" s="4">
        <v>8.4532661709999992</v>
      </c>
      <c r="I125" s="4">
        <v>0.129927241</v>
      </c>
      <c r="J125" s="4">
        <v>50.123930600000001</v>
      </c>
      <c r="K125" s="4">
        <v>0.36779403500000002</v>
      </c>
      <c r="L125" s="31">
        <v>892.86661379999998</v>
      </c>
      <c r="M125" s="31">
        <v>238.01892599999999</v>
      </c>
      <c r="N125" s="31">
        <v>1121.4431810000001</v>
      </c>
      <c r="O125" s="31">
        <v>65708.408580000003</v>
      </c>
      <c r="P125" s="31">
        <v>1006.230985</v>
      </c>
      <c r="Q125" s="31">
        <v>302236.10759999999</v>
      </c>
      <c r="R125" s="31">
        <v>2890.0564909999998</v>
      </c>
      <c r="S125" s="1">
        <v>91.36</v>
      </c>
      <c r="T125" s="31"/>
      <c r="U125" s="31"/>
      <c r="V125" s="31"/>
      <c r="W125" s="31"/>
      <c r="X125" s="31"/>
      <c r="Y125" s="4"/>
      <c r="Z125" s="31"/>
      <c r="AA125" s="31"/>
      <c r="AB125" s="4"/>
      <c r="AC125" s="4"/>
      <c r="AD125" s="4"/>
      <c r="AE125" s="31"/>
      <c r="AF125" s="31"/>
      <c r="AG125" s="31"/>
      <c r="AH125" s="1"/>
      <c r="AI125" s="1">
        <v>1.5313580200000001</v>
      </c>
      <c r="AJ125" s="1">
        <v>65.301515820000006</v>
      </c>
      <c r="AK125" s="1">
        <v>119.0345796</v>
      </c>
      <c r="AL125" s="1">
        <v>1.3588315909999999</v>
      </c>
      <c r="AM125" s="1">
        <v>487.40025930000002</v>
      </c>
      <c r="AN125" s="1">
        <v>82.49168367</v>
      </c>
      <c r="AO125" s="1"/>
      <c r="AP125" s="1"/>
      <c r="AQ125" s="1"/>
      <c r="AR125" s="1"/>
      <c r="AS125" s="1"/>
      <c r="AT125" s="1">
        <v>26.276127339999999</v>
      </c>
      <c r="AU125" s="1"/>
    </row>
    <row r="126" spans="1:47" x14ac:dyDescent="0.2">
      <c r="A126" s="1" t="s">
        <v>993</v>
      </c>
      <c r="B126" s="1" t="s">
        <v>1347</v>
      </c>
      <c r="C126" s="1" t="s">
        <v>994</v>
      </c>
      <c r="D126" s="4">
        <v>40.684334649999997</v>
      </c>
      <c r="E126" s="4">
        <v>0.136906903</v>
      </c>
      <c r="F126" s="4">
        <v>3.6974857E-2</v>
      </c>
      <c r="G126" s="4">
        <v>0.17288244</v>
      </c>
      <c r="H126" s="4">
        <v>8.4422592640000005</v>
      </c>
      <c r="I126" s="4">
        <v>0.122916417</v>
      </c>
      <c r="J126" s="4">
        <v>50.012991169999999</v>
      </c>
      <c r="K126" s="4">
        <v>0.39073430100000001</v>
      </c>
      <c r="L126" s="31">
        <v>978.46445870000002</v>
      </c>
      <c r="M126" s="31">
        <v>195.68098169999999</v>
      </c>
      <c r="N126" s="31">
        <v>1182.843932</v>
      </c>
      <c r="O126" s="31">
        <v>65622.85037</v>
      </c>
      <c r="P126" s="31">
        <v>951.93514819999996</v>
      </c>
      <c r="Q126" s="31">
        <v>301567.16759999999</v>
      </c>
      <c r="R126" s="31">
        <v>3070.3167899999999</v>
      </c>
      <c r="S126" s="1">
        <v>91.35</v>
      </c>
      <c r="T126" s="31"/>
      <c r="U126" s="31"/>
      <c r="V126" s="31"/>
      <c r="W126" s="31"/>
      <c r="X126" s="31"/>
      <c r="Y126" s="4"/>
      <c r="Z126" s="31"/>
      <c r="AA126" s="31"/>
      <c r="AB126" s="4"/>
      <c r="AC126" s="4"/>
      <c r="AD126" s="4"/>
      <c r="AE126" s="31"/>
      <c r="AF126" s="31"/>
      <c r="AG126" s="31"/>
      <c r="AH126" s="1"/>
      <c r="AI126" s="1">
        <v>1.450615362</v>
      </c>
      <c r="AJ126" s="1">
        <v>68.936261560000005</v>
      </c>
      <c r="AK126" s="1">
        <v>112.75834089999999</v>
      </c>
      <c r="AL126" s="1">
        <v>1.4910423020000001</v>
      </c>
      <c r="AM126" s="1">
        <v>518.27354779999996</v>
      </c>
      <c r="AN126" s="1">
        <v>85.80504569</v>
      </c>
      <c r="AO126" s="1"/>
      <c r="AP126" s="1"/>
      <c r="AQ126" s="1"/>
      <c r="AR126" s="1"/>
      <c r="AS126" s="1"/>
      <c r="AT126" s="1">
        <v>36.706131280000001</v>
      </c>
      <c r="AU126" s="1"/>
    </row>
    <row r="127" spans="1:47" x14ac:dyDescent="0.2">
      <c r="A127" s="1" t="s">
        <v>993</v>
      </c>
      <c r="B127" s="1" t="s">
        <v>1348</v>
      </c>
      <c r="C127" s="1" t="s">
        <v>994</v>
      </c>
      <c r="D127" s="4">
        <v>40.65113023</v>
      </c>
      <c r="E127" s="4">
        <v>0.130026005</v>
      </c>
      <c r="F127" s="4">
        <v>4.6009201999999999E-2</v>
      </c>
      <c r="G127" s="4">
        <v>0.19103820799999999</v>
      </c>
      <c r="H127" s="4">
        <v>7.9795959190000003</v>
      </c>
      <c r="I127" s="4">
        <v>0.117023405</v>
      </c>
      <c r="J127" s="4">
        <v>50.501100219999998</v>
      </c>
      <c r="K127" s="4">
        <v>0.38407681500000002</v>
      </c>
      <c r="L127" s="31">
        <v>929.28714130000003</v>
      </c>
      <c r="M127" s="31">
        <v>243.4931867</v>
      </c>
      <c r="N127" s="31">
        <v>1307.063834</v>
      </c>
      <c r="O127" s="31">
        <v>62026.504119999998</v>
      </c>
      <c r="P127" s="31">
        <v>906.29628600000001</v>
      </c>
      <c r="Q127" s="31">
        <v>304510.35619999998</v>
      </c>
      <c r="R127" s="31">
        <v>3018.0035200000002</v>
      </c>
      <c r="S127" s="1">
        <v>91.86</v>
      </c>
      <c r="T127" s="31"/>
      <c r="U127" s="31"/>
      <c r="V127" s="31"/>
      <c r="W127" s="31"/>
      <c r="X127" s="31"/>
      <c r="Y127" s="4"/>
      <c r="Z127" s="31"/>
      <c r="AA127" s="31"/>
      <c r="AB127" s="4"/>
      <c r="AC127" s="4"/>
      <c r="AD127" s="4"/>
      <c r="AE127" s="31"/>
      <c r="AF127" s="31"/>
      <c r="AG127" s="31"/>
      <c r="AH127" s="1"/>
      <c r="AI127" s="1">
        <v>1.4611435850000001</v>
      </c>
      <c r="AJ127" s="1">
        <v>68.439543529999995</v>
      </c>
      <c r="AK127" s="1">
        <v>113.57671430000001</v>
      </c>
      <c r="AL127" s="1">
        <v>1.4982097649999999</v>
      </c>
      <c r="AM127" s="1">
        <v>476.86978049999999</v>
      </c>
      <c r="AN127" s="1">
        <v>84.296405519999993</v>
      </c>
      <c r="AO127" s="1"/>
      <c r="AP127" s="1"/>
      <c r="AQ127" s="1"/>
      <c r="AR127" s="1"/>
      <c r="AS127" s="1"/>
      <c r="AT127" s="1">
        <v>32.839935320000002</v>
      </c>
      <c r="AU127" s="1"/>
    </row>
    <row r="128" spans="1:47" x14ac:dyDescent="0.2">
      <c r="A128" s="1" t="s">
        <v>993</v>
      </c>
      <c r="B128" s="1" t="s">
        <v>1349</v>
      </c>
      <c r="C128" s="1" t="s">
        <v>994</v>
      </c>
      <c r="D128" s="4">
        <v>40.753290759999999</v>
      </c>
      <c r="E128" s="4">
        <v>0.13333466999999999</v>
      </c>
      <c r="F128" s="4">
        <v>4.2105684999999997E-2</v>
      </c>
      <c r="G128" s="4">
        <v>0.17744538800000001</v>
      </c>
      <c r="H128" s="4">
        <v>8.101334349</v>
      </c>
      <c r="I128" s="4">
        <v>0.125314539</v>
      </c>
      <c r="J128" s="4">
        <v>50.297246090000002</v>
      </c>
      <c r="K128" s="4">
        <v>0.36992852100000001</v>
      </c>
      <c r="L128" s="31">
        <v>952.93394690000002</v>
      </c>
      <c r="M128" s="31">
        <v>222.83471729999999</v>
      </c>
      <c r="N128" s="31">
        <v>1214.0631550000001</v>
      </c>
      <c r="O128" s="31">
        <v>62972.793790000003</v>
      </c>
      <c r="P128" s="31">
        <v>970.50758380000002</v>
      </c>
      <c r="Q128" s="31">
        <v>303281.16129999998</v>
      </c>
      <c r="R128" s="31">
        <v>2906.828876</v>
      </c>
      <c r="S128" s="1">
        <v>91.71</v>
      </c>
      <c r="T128" s="31"/>
      <c r="U128" s="31"/>
      <c r="V128" s="31"/>
      <c r="W128" s="31"/>
      <c r="X128" s="31"/>
      <c r="Y128" s="4"/>
      <c r="Z128" s="31"/>
      <c r="AA128" s="31"/>
      <c r="AB128" s="4"/>
      <c r="AC128" s="4"/>
      <c r="AD128" s="4"/>
      <c r="AE128" s="31"/>
      <c r="AF128" s="31"/>
      <c r="AG128" s="31"/>
      <c r="AH128" s="1"/>
      <c r="AI128" s="1">
        <v>1.541153767</v>
      </c>
      <c r="AJ128" s="1">
        <v>64.886452039999995</v>
      </c>
      <c r="AK128" s="1">
        <v>119.7960166</v>
      </c>
      <c r="AL128" s="1">
        <v>1.513247054</v>
      </c>
      <c r="AM128" s="1">
        <v>468.2004374</v>
      </c>
      <c r="AN128" s="1">
        <v>84.491958569999994</v>
      </c>
      <c r="AO128" s="1"/>
      <c r="AP128" s="1"/>
      <c r="AQ128" s="1"/>
      <c r="AR128" s="1"/>
      <c r="AS128" s="1"/>
      <c r="AT128" s="1">
        <v>23.97454527</v>
      </c>
      <c r="AU128" s="1"/>
    </row>
    <row r="129" spans="1:47" x14ac:dyDescent="0.2">
      <c r="A129" s="1" t="s">
        <v>993</v>
      </c>
      <c r="B129" s="1" t="s">
        <v>1350</v>
      </c>
      <c r="C129" s="1" t="s">
        <v>994</v>
      </c>
      <c r="D129" s="4">
        <v>40.711264360000001</v>
      </c>
      <c r="E129" s="4">
        <v>0.134314295</v>
      </c>
      <c r="F129" s="4">
        <v>5.0117274000000003E-2</v>
      </c>
      <c r="G129" s="4">
        <v>0.185433915</v>
      </c>
      <c r="H129" s="4">
        <v>7.973658361</v>
      </c>
      <c r="I129" s="4">
        <v>0.12930256800000001</v>
      </c>
      <c r="J129" s="4">
        <v>50.444039050000001</v>
      </c>
      <c r="K129" s="4">
        <v>0.371870176</v>
      </c>
      <c r="L129" s="31">
        <v>959.93526420000001</v>
      </c>
      <c r="M129" s="31">
        <v>265.23422199999999</v>
      </c>
      <c r="N129" s="31">
        <v>1268.7198410000001</v>
      </c>
      <c r="O129" s="31">
        <v>61980.35065</v>
      </c>
      <c r="P129" s="31">
        <v>1001.393161</v>
      </c>
      <c r="Q129" s="31">
        <v>304166.29009999998</v>
      </c>
      <c r="R129" s="31">
        <v>2922.086041</v>
      </c>
      <c r="S129" s="1">
        <v>91.86</v>
      </c>
      <c r="T129" s="31"/>
      <c r="U129" s="31"/>
      <c r="V129" s="31"/>
      <c r="W129" s="31"/>
      <c r="X129" s="31"/>
      <c r="Y129" s="4"/>
      <c r="Z129" s="31"/>
      <c r="AA129" s="31"/>
      <c r="AB129" s="4"/>
      <c r="AC129" s="4"/>
      <c r="AD129" s="4"/>
      <c r="AE129" s="31"/>
      <c r="AF129" s="31"/>
      <c r="AG129" s="31"/>
      <c r="AH129" s="1"/>
      <c r="AI129" s="1">
        <v>1.615662304</v>
      </c>
      <c r="AJ129" s="1">
        <v>61.894122160000002</v>
      </c>
      <c r="AK129" s="1">
        <v>125.5876683</v>
      </c>
      <c r="AL129" s="1">
        <v>1.548773529</v>
      </c>
      <c r="AM129" s="1">
        <v>461.89235100000002</v>
      </c>
      <c r="AN129" s="1">
        <v>82.709115710000006</v>
      </c>
      <c r="AO129" s="1"/>
      <c r="AP129" s="1"/>
      <c r="AQ129" s="1"/>
      <c r="AR129" s="1"/>
      <c r="AS129" s="1"/>
      <c r="AT129" s="1">
        <v>15.837108020000001</v>
      </c>
      <c r="AU129" s="1"/>
    </row>
    <row r="130" spans="1:47" x14ac:dyDescent="0.2">
      <c r="A130" s="1" t="s">
        <v>993</v>
      </c>
      <c r="B130" s="1" t="s">
        <v>1351</v>
      </c>
      <c r="C130" s="1" t="s">
        <v>994</v>
      </c>
      <c r="D130" s="4">
        <v>40.690468580000001</v>
      </c>
      <c r="E130" s="4">
        <v>0.12693906899999999</v>
      </c>
      <c r="F130" s="4">
        <v>4.0980329000000003E-2</v>
      </c>
      <c r="G130" s="4">
        <v>0.192907404</v>
      </c>
      <c r="H130" s="4">
        <v>7.7872621139999998</v>
      </c>
      <c r="I130" s="4">
        <v>0.113945306</v>
      </c>
      <c r="J130" s="4">
        <v>50.660682870000002</v>
      </c>
      <c r="K130" s="4">
        <v>0.38681432900000001</v>
      </c>
      <c r="L130" s="31">
        <v>907.22501699999998</v>
      </c>
      <c r="M130" s="31">
        <v>216.87902869999999</v>
      </c>
      <c r="N130" s="31">
        <v>1319.8526870000001</v>
      </c>
      <c r="O130" s="31">
        <v>60531.466820000001</v>
      </c>
      <c r="P130" s="31">
        <v>882.45772839999995</v>
      </c>
      <c r="Q130" s="31">
        <v>305472.60389999999</v>
      </c>
      <c r="R130" s="31">
        <v>3039.5143899999998</v>
      </c>
      <c r="S130" s="1">
        <v>92.06</v>
      </c>
      <c r="T130" s="31"/>
      <c r="U130" s="31"/>
      <c r="V130" s="31"/>
      <c r="W130" s="31"/>
      <c r="X130" s="31"/>
      <c r="Y130" s="4"/>
      <c r="Z130" s="31"/>
      <c r="AA130" s="31"/>
      <c r="AB130" s="4"/>
      <c r="AC130" s="4"/>
      <c r="AD130" s="4"/>
      <c r="AE130" s="31"/>
      <c r="AF130" s="31"/>
      <c r="AG130" s="31"/>
      <c r="AH130" s="1"/>
      <c r="AI130" s="1">
        <v>1.45784957</v>
      </c>
      <c r="AJ130" s="1">
        <v>68.594182889999999</v>
      </c>
      <c r="AK130" s="1">
        <v>113.32066589999999</v>
      </c>
      <c r="AL130" s="1">
        <v>1.498765956</v>
      </c>
      <c r="AM130" s="1">
        <v>467.21626930000002</v>
      </c>
      <c r="AN130" s="1">
        <v>85.886994680000001</v>
      </c>
      <c r="AO130" s="1"/>
      <c r="AP130" s="1"/>
      <c r="AQ130" s="1"/>
      <c r="AR130" s="1"/>
      <c r="AS130" s="1"/>
      <c r="AT130" s="1">
        <v>32.533723860000002</v>
      </c>
      <c r="AU130" s="1"/>
    </row>
    <row r="131" spans="1:47" x14ac:dyDescent="0.2">
      <c r="A131" s="1" t="s">
        <v>993</v>
      </c>
      <c r="B131" s="1" t="s">
        <v>1352</v>
      </c>
      <c r="C131" s="1" t="s">
        <v>994</v>
      </c>
      <c r="D131" s="4">
        <v>40.693540609999999</v>
      </c>
      <c r="E131" s="4">
        <v>0.13356632099999999</v>
      </c>
      <c r="F131" s="4">
        <v>4.8204387000000001E-2</v>
      </c>
      <c r="G131" s="4">
        <v>0.18679199799999999</v>
      </c>
      <c r="H131" s="4">
        <v>7.8492809509999999</v>
      </c>
      <c r="I131" s="4">
        <v>0.12553225700000001</v>
      </c>
      <c r="J131" s="4">
        <v>50.576444119999998</v>
      </c>
      <c r="K131" s="4">
        <v>0.38663935100000002</v>
      </c>
      <c r="L131" s="31">
        <v>954.58954240000003</v>
      </c>
      <c r="M131" s="31">
        <v>255.11070040000001</v>
      </c>
      <c r="N131" s="31">
        <v>1278.0117029999999</v>
      </c>
      <c r="O131" s="31">
        <v>61013.547830000003</v>
      </c>
      <c r="P131" s="31">
        <v>972.19371109999997</v>
      </c>
      <c r="Q131" s="31">
        <v>304964.66310000001</v>
      </c>
      <c r="R131" s="31">
        <v>3038.139443</v>
      </c>
      <c r="S131" s="1">
        <v>91.99</v>
      </c>
      <c r="T131" s="31"/>
      <c r="U131" s="31"/>
      <c r="V131" s="31"/>
      <c r="W131" s="31"/>
      <c r="X131" s="31"/>
      <c r="Y131" s="4"/>
      <c r="Z131" s="31"/>
      <c r="AA131" s="31"/>
      <c r="AB131" s="4"/>
      <c r="AC131" s="4"/>
      <c r="AD131" s="4"/>
      <c r="AE131" s="31"/>
      <c r="AF131" s="31"/>
      <c r="AG131" s="31"/>
      <c r="AH131" s="1"/>
      <c r="AI131" s="1">
        <v>1.593406294</v>
      </c>
      <c r="AJ131" s="1">
        <v>62.758632489999997</v>
      </c>
      <c r="AK131" s="1">
        <v>123.8576778</v>
      </c>
      <c r="AL131" s="1">
        <v>1.564553409</v>
      </c>
      <c r="AM131" s="1">
        <v>471.50823810000003</v>
      </c>
      <c r="AN131" s="1">
        <v>83.360056589999999</v>
      </c>
      <c r="AO131" s="1"/>
      <c r="AP131" s="1"/>
      <c r="AQ131" s="1"/>
      <c r="AR131" s="1"/>
      <c r="AS131" s="1"/>
      <c r="AT131" s="1">
        <v>18.786200520000001</v>
      </c>
      <c r="AU131" s="1"/>
    </row>
    <row r="132" spans="1:47" x14ac:dyDescent="0.2">
      <c r="A132" s="1" t="s">
        <v>993</v>
      </c>
      <c r="B132" s="1" t="s">
        <v>1353</v>
      </c>
      <c r="C132" s="1" t="s">
        <v>994</v>
      </c>
      <c r="D132" s="4">
        <v>40.619415719999999</v>
      </c>
      <c r="E132" s="4">
        <v>0.13251681600000001</v>
      </c>
      <c r="F132" s="4">
        <v>4.7184018000000001E-2</v>
      </c>
      <c r="G132" s="4">
        <v>0.171669511</v>
      </c>
      <c r="H132" s="4">
        <v>7.9620520030000002</v>
      </c>
      <c r="I132" s="4">
        <v>0.119465917</v>
      </c>
      <c r="J132" s="4">
        <v>50.567212130000001</v>
      </c>
      <c r="K132" s="4">
        <v>0.38048388700000002</v>
      </c>
      <c r="L132" s="31">
        <v>947.08879609999997</v>
      </c>
      <c r="M132" s="31">
        <v>249.71063100000001</v>
      </c>
      <c r="N132" s="31">
        <v>1174.545198</v>
      </c>
      <c r="O132" s="31">
        <v>61890.132830000002</v>
      </c>
      <c r="P132" s="31">
        <v>925.21250129999999</v>
      </c>
      <c r="Q132" s="31">
        <v>304908.99619999999</v>
      </c>
      <c r="R132" s="31">
        <v>2989.7709650000002</v>
      </c>
      <c r="S132" s="1">
        <v>91.89</v>
      </c>
      <c r="T132" s="31"/>
      <c r="U132" s="31"/>
      <c r="V132" s="31"/>
      <c r="W132" s="31"/>
      <c r="X132" s="31"/>
      <c r="Y132" s="4"/>
      <c r="Z132" s="31"/>
      <c r="AA132" s="31"/>
      <c r="AB132" s="4"/>
      <c r="AC132" s="4"/>
      <c r="AD132" s="4"/>
      <c r="AE132" s="31"/>
      <c r="AF132" s="31"/>
      <c r="AG132" s="31"/>
      <c r="AH132" s="1"/>
      <c r="AI132" s="1">
        <v>1.4949273160000001</v>
      </c>
      <c r="AJ132" s="1">
        <v>66.892884330000001</v>
      </c>
      <c r="AK132" s="1">
        <v>116.2027705</v>
      </c>
      <c r="AL132" s="1">
        <v>1.530274299</v>
      </c>
      <c r="AM132" s="1">
        <v>470.7538917</v>
      </c>
      <c r="AN132" s="1">
        <v>82.467290919999996</v>
      </c>
      <c r="AO132" s="1"/>
      <c r="AP132" s="1"/>
      <c r="AQ132" s="1"/>
      <c r="AR132" s="1"/>
      <c r="AS132" s="1"/>
      <c r="AT132" s="1">
        <v>28.931958179999999</v>
      </c>
      <c r="AU132" s="1"/>
    </row>
    <row r="133" spans="1:47" x14ac:dyDescent="0.2">
      <c r="A133" s="1" t="s">
        <v>993</v>
      </c>
      <c r="B133" s="1" t="s">
        <v>1354</v>
      </c>
      <c r="C133" s="1" t="s">
        <v>994</v>
      </c>
      <c r="D133" s="4">
        <v>40.68237791</v>
      </c>
      <c r="E133" s="4">
        <v>0.12714494500000001</v>
      </c>
      <c r="F133" s="4">
        <v>3.5039946000000002E-2</v>
      </c>
      <c r="G133" s="4">
        <v>0.18921570600000001</v>
      </c>
      <c r="H133" s="4">
        <v>7.8809843219999998</v>
      </c>
      <c r="I133" s="4">
        <v>0.117133532</v>
      </c>
      <c r="J133" s="4">
        <v>50.592675649999997</v>
      </c>
      <c r="K133" s="4">
        <v>0.37542798799999999</v>
      </c>
      <c r="L133" s="31">
        <v>908.69639889999996</v>
      </c>
      <c r="M133" s="31">
        <v>185.44090439999999</v>
      </c>
      <c r="N133" s="31">
        <v>1294.594464</v>
      </c>
      <c r="O133" s="31">
        <v>61259.982519999998</v>
      </c>
      <c r="P133" s="31">
        <v>907.14917679999996</v>
      </c>
      <c r="Q133" s="31">
        <v>305062.5356</v>
      </c>
      <c r="R133" s="31">
        <v>2950.0426579999998</v>
      </c>
      <c r="S133" s="1">
        <v>91.96</v>
      </c>
      <c r="T133" s="31"/>
      <c r="U133" s="31"/>
      <c r="V133" s="31"/>
      <c r="W133" s="31"/>
      <c r="X133" s="31"/>
      <c r="Y133" s="4"/>
      <c r="Z133" s="31"/>
      <c r="AA133" s="31"/>
      <c r="AB133" s="4"/>
      <c r="AC133" s="4"/>
      <c r="AD133" s="4"/>
      <c r="AE133" s="31"/>
      <c r="AF133" s="31"/>
      <c r="AG133" s="31"/>
      <c r="AH133" s="1"/>
      <c r="AI133" s="1">
        <v>1.480818537</v>
      </c>
      <c r="AJ133" s="1">
        <v>67.530218930000004</v>
      </c>
      <c r="AK133" s="1">
        <v>115.1060756</v>
      </c>
      <c r="AL133" s="1">
        <v>1.4833442020000001</v>
      </c>
      <c r="AM133" s="1">
        <v>459.53766300000001</v>
      </c>
      <c r="AN133" s="1">
        <v>87.470508589999994</v>
      </c>
      <c r="AO133" s="1"/>
      <c r="AP133" s="1"/>
      <c r="AQ133" s="1"/>
      <c r="AR133" s="1"/>
      <c r="AS133" s="1"/>
      <c r="AT133" s="1">
        <v>29.640707670000001</v>
      </c>
      <c r="AU133" s="1"/>
    </row>
    <row r="134" spans="1:47" x14ac:dyDescent="0.2">
      <c r="A134" s="1" t="s">
        <v>993</v>
      </c>
      <c r="B134" s="1" t="s">
        <v>1355</v>
      </c>
      <c r="C134" s="1" t="s">
        <v>994</v>
      </c>
      <c r="D134" s="4">
        <v>40.69579856</v>
      </c>
      <c r="E134" s="4">
        <v>0.130261826</v>
      </c>
      <c r="F134" s="4">
        <v>4.2084589999999998E-2</v>
      </c>
      <c r="G134" s="4">
        <v>0.204410866</v>
      </c>
      <c r="H134" s="4">
        <v>7.6593953849999998</v>
      </c>
      <c r="I134" s="4">
        <v>0.120241686</v>
      </c>
      <c r="J134" s="4">
        <v>50.75401557</v>
      </c>
      <c r="K134" s="4">
        <v>0.39379152099999998</v>
      </c>
      <c r="L134" s="31">
        <v>930.97253869999997</v>
      </c>
      <c r="M134" s="31">
        <v>222.72307549999999</v>
      </c>
      <c r="N134" s="31">
        <v>1398.5581910000001</v>
      </c>
      <c r="O134" s="31">
        <v>59537.541019999997</v>
      </c>
      <c r="P134" s="31">
        <v>931.22049860000004</v>
      </c>
      <c r="Q134" s="31">
        <v>306035.37929999997</v>
      </c>
      <c r="R134" s="31">
        <v>3094.3398529999999</v>
      </c>
      <c r="S134" s="1">
        <v>92.2</v>
      </c>
      <c r="T134" s="31"/>
      <c r="U134" s="31"/>
      <c r="V134" s="31"/>
      <c r="W134" s="31"/>
      <c r="X134" s="31"/>
      <c r="Y134" s="4"/>
      <c r="Z134" s="31"/>
      <c r="AA134" s="31"/>
      <c r="AB134" s="4"/>
      <c r="AC134" s="4"/>
      <c r="AD134" s="4"/>
      <c r="AE134" s="31"/>
      <c r="AF134" s="31"/>
      <c r="AG134" s="31"/>
      <c r="AH134" s="1"/>
      <c r="AI134" s="1">
        <v>1.564089619</v>
      </c>
      <c r="AJ134" s="1">
        <v>63.934955369999997</v>
      </c>
      <c r="AK134" s="1">
        <v>121.57885210000001</v>
      </c>
      <c r="AL134" s="1">
        <v>1.5636731429999999</v>
      </c>
      <c r="AM134" s="1">
        <v>466.97334439999997</v>
      </c>
      <c r="AN134" s="1">
        <v>86.262527039999995</v>
      </c>
      <c r="AO134" s="1"/>
      <c r="AP134" s="1"/>
      <c r="AQ134" s="1"/>
      <c r="AR134" s="1"/>
      <c r="AS134" s="1"/>
      <c r="AT134" s="1">
        <v>21.517531760000001</v>
      </c>
      <c r="AU134" s="1"/>
    </row>
    <row r="135" spans="1:47" x14ac:dyDescent="0.2">
      <c r="A135" s="1" t="s">
        <v>993</v>
      </c>
      <c r="B135" s="1" t="s">
        <v>1356</v>
      </c>
      <c r="C135" s="1" t="s">
        <v>994</v>
      </c>
      <c r="D135" s="4">
        <v>40.8318017</v>
      </c>
      <c r="E135" s="4">
        <v>0.134582743</v>
      </c>
      <c r="F135" s="4">
        <v>5.1221790000000003E-2</v>
      </c>
      <c r="G135" s="4">
        <v>0.20287846400000001</v>
      </c>
      <c r="H135" s="4">
        <v>7.7726555990000001</v>
      </c>
      <c r="I135" s="4">
        <v>0.11047837100000001</v>
      </c>
      <c r="J135" s="4">
        <v>50.498659189999998</v>
      </c>
      <c r="K135" s="4">
        <v>0.39772213699999998</v>
      </c>
      <c r="L135" s="31">
        <v>961.85384280000005</v>
      </c>
      <c r="M135" s="31">
        <v>271.07962020000002</v>
      </c>
      <c r="N135" s="31">
        <v>1388.0736529999999</v>
      </c>
      <c r="O135" s="31">
        <v>60417.928350000002</v>
      </c>
      <c r="P135" s="31">
        <v>855.60779839999998</v>
      </c>
      <c r="Q135" s="31">
        <v>304495.6373</v>
      </c>
      <c r="R135" s="31">
        <v>3125.225895</v>
      </c>
      <c r="S135" s="1">
        <v>92.05</v>
      </c>
      <c r="T135" s="31"/>
      <c r="U135" s="31"/>
      <c r="V135" s="31"/>
      <c r="W135" s="31"/>
      <c r="X135" s="31"/>
      <c r="Y135" s="4"/>
      <c r="Z135" s="31"/>
      <c r="AA135" s="31"/>
      <c r="AB135" s="4"/>
      <c r="AC135" s="4"/>
      <c r="AD135" s="4"/>
      <c r="AE135" s="31"/>
      <c r="AF135" s="31"/>
      <c r="AG135" s="31"/>
      <c r="AH135" s="1"/>
      <c r="AI135" s="1">
        <v>1.416148851</v>
      </c>
      <c r="AJ135" s="1">
        <v>70.614045899999994</v>
      </c>
      <c r="AK135" s="1">
        <v>110.0792113</v>
      </c>
      <c r="AL135" s="1">
        <v>1.5920007009999999</v>
      </c>
      <c r="AM135" s="1">
        <v>481.02870330000002</v>
      </c>
      <c r="AN135" s="1">
        <v>83.661568549999998</v>
      </c>
      <c r="AO135" s="1"/>
      <c r="AP135" s="1"/>
      <c r="AQ135" s="1"/>
      <c r="AR135" s="1"/>
      <c r="AS135" s="1"/>
      <c r="AT135" s="1">
        <v>37.777465040000003</v>
      </c>
      <c r="AU135" s="1"/>
    </row>
    <row r="136" spans="1:47" x14ac:dyDescent="0.2">
      <c r="A136" s="1" t="s">
        <v>993</v>
      </c>
      <c r="B136" s="1" t="s">
        <v>1357</v>
      </c>
      <c r="C136" s="1" t="s">
        <v>994</v>
      </c>
      <c r="D136" s="4">
        <v>40.636343580000002</v>
      </c>
      <c r="E136" s="4">
        <v>0.13035717899999999</v>
      </c>
      <c r="F136" s="4">
        <v>5.2142871E-2</v>
      </c>
      <c r="G136" s="4">
        <v>0.20054950599999999</v>
      </c>
      <c r="H136" s="4">
        <v>7.783326314</v>
      </c>
      <c r="I136" s="4">
        <v>0.119326956</v>
      </c>
      <c r="J136" s="4">
        <v>50.689890300000002</v>
      </c>
      <c r="K136" s="4">
        <v>0.38806329299999998</v>
      </c>
      <c r="L136" s="31">
        <v>931.65401589999999</v>
      </c>
      <c r="M136" s="31">
        <v>275.95423149999999</v>
      </c>
      <c r="N136" s="31">
        <v>1372.1391599999999</v>
      </c>
      <c r="O136" s="31">
        <v>60500.873299999999</v>
      </c>
      <c r="P136" s="31">
        <v>924.13630599999999</v>
      </c>
      <c r="Q136" s="31">
        <v>305648.7182</v>
      </c>
      <c r="R136" s="31">
        <v>3049.3285169999999</v>
      </c>
      <c r="S136" s="1">
        <v>92.07</v>
      </c>
      <c r="T136" s="31"/>
      <c r="U136" s="31"/>
      <c r="V136" s="31"/>
      <c r="W136" s="31"/>
      <c r="X136" s="31"/>
      <c r="Y136" s="4"/>
      <c r="Z136" s="31"/>
      <c r="AA136" s="31"/>
      <c r="AB136" s="4"/>
      <c r="AC136" s="4"/>
      <c r="AD136" s="4"/>
      <c r="AE136" s="31"/>
      <c r="AF136" s="31"/>
      <c r="AG136" s="31"/>
      <c r="AH136" s="1"/>
      <c r="AI136" s="1">
        <v>1.527475978</v>
      </c>
      <c r="AJ136" s="1">
        <v>65.467478020000001</v>
      </c>
      <c r="AK136" s="1">
        <v>118.7328231</v>
      </c>
      <c r="AL136" s="1">
        <v>1.539901765</v>
      </c>
      <c r="AM136" s="1">
        <v>468.21799659999999</v>
      </c>
      <c r="AN136" s="1">
        <v>83.256153269999999</v>
      </c>
      <c r="AO136" s="1"/>
      <c r="AP136" s="1"/>
      <c r="AQ136" s="1"/>
      <c r="AR136" s="1"/>
      <c r="AS136" s="1"/>
      <c r="AT136" s="1">
        <v>25.391896370000001</v>
      </c>
      <c r="AU136" s="1"/>
    </row>
    <row r="137" spans="1:47" x14ac:dyDescent="0.2">
      <c r="A137" s="1" t="s">
        <v>993</v>
      </c>
      <c r="B137" s="1" t="s">
        <v>1358</v>
      </c>
      <c r="C137" s="1" t="s">
        <v>994</v>
      </c>
      <c r="D137" s="4">
        <v>40.87356415</v>
      </c>
      <c r="E137" s="4">
        <v>0.130096715</v>
      </c>
      <c r="F137" s="4">
        <v>5.6476092999999998E-2</v>
      </c>
      <c r="G137" s="4">
        <v>0.19968332999999999</v>
      </c>
      <c r="H137" s="4">
        <v>7.4719888660000002</v>
      </c>
      <c r="I137" s="4">
        <v>0.11900319700000001</v>
      </c>
      <c r="J137" s="4">
        <v>50.747803990000001</v>
      </c>
      <c r="K137" s="4">
        <v>0.40138366399999997</v>
      </c>
      <c r="L137" s="31">
        <v>929.7925017</v>
      </c>
      <c r="M137" s="31">
        <v>298.88681869999999</v>
      </c>
      <c r="N137" s="31">
        <v>1366.212878</v>
      </c>
      <c r="O137" s="31">
        <v>58080.804199999999</v>
      </c>
      <c r="P137" s="31">
        <v>921.62893159999999</v>
      </c>
      <c r="Q137" s="31">
        <v>305997.92479999998</v>
      </c>
      <c r="R137" s="31">
        <v>3153.9974910000001</v>
      </c>
      <c r="S137" s="1">
        <v>92.37</v>
      </c>
      <c r="T137" s="31"/>
      <c r="U137" s="31"/>
      <c r="V137" s="31"/>
      <c r="W137" s="31"/>
      <c r="X137" s="31"/>
      <c r="Y137" s="4"/>
      <c r="Z137" s="31"/>
      <c r="AA137" s="31"/>
      <c r="AB137" s="4"/>
      <c r="AC137" s="4"/>
      <c r="AD137" s="4"/>
      <c r="AE137" s="31"/>
      <c r="AF137" s="31"/>
      <c r="AG137" s="31"/>
      <c r="AH137" s="1"/>
      <c r="AI137" s="1">
        <v>1.5868047009999999</v>
      </c>
      <c r="AJ137" s="1">
        <v>63.019727580000001</v>
      </c>
      <c r="AK137" s="1">
        <v>123.34452690000001</v>
      </c>
      <c r="AL137" s="1">
        <v>1.60086024</v>
      </c>
      <c r="AM137" s="1">
        <v>464.38726960000002</v>
      </c>
      <c r="AN137" s="1">
        <v>82.049914529999995</v>
      </c>
      <c r="AO137" s="1"/>
      <c r="AP137" s="1"/>
      <c r="AQ137" s="1"/>
      <c r="AR137" s="1"/>
      <c r="AS137" s="1"/>
      <c r="AT137" s="1">
        <v>18.992256609999998</v>
      </c>
      <c r="AU137" s="1"/>
    </row>
    <row r="138" spans="1:47" x14ac:dyDescent="0.2">
      <c r="A138" s="1" t="s">
        <v>993</v>
      </c>
      <c r="B138" s="1" t="s">
        <v>1359</v>
      </c>
      <c r="C138" s="1" t="s">
        <v>994</v>
      </c>
      <c r="D138" s="4">
        <v>40.714564580000001</v>
      </c>
      <c r="E138" s="4">
        <v>0.13314246199999999</v>
      </c>
      <c r="F138" s="4">
        <v>4.9052485999999999E-2</v>
      </c>
      <c r="G138" s="4">
        <v>0.174186379</v>
      </c>
      <c r="H138" s="4">
        <v>8.2958765880000005</v>
      </c>
      <c r="I138" s="4">
        <v>0.128137107</v>
      </c>
      <c r="J138" s="4">
        <v>50.135645140000001</v>
      </c>
      <c r="K138" s="4">
        <v>0.36939525299999998</v>
      </c>
      <c r="L138" s="31">
        <v>951.56025220000004</v>
      </c>
      <c r="M138" s="31">
        <v>259.59907349999997</v>
      </c>
      <c r="N138" s="31">
        <v>1191.765353</v>
      </c>
      <c r="O138" s="31">
        <v>64484.997560000003</v>
      </c>
      <c r="P138" s="31">
        <v>992.36716130000002</v>
      </c>
      <c r="Q138" s="31">
        <v>302306.74359999999</v>
      </c>
      <c r="R138" s="31">
        <v>2902.638559</v>
      </c>
      <c r="S138" s="1">
        <v>91.51</v>
      </c>
      <c r="T138" s="31"/>
      <c r="U138" s="31"/>
      <c r="V138" s="31"/>
      <c r="W138" s="31"/>
      <c r="X138" s="31"/>
      <c r="Y138" s="4"/>
      <c r="Z138" s="31"/>
      <c r="AA138" s="31"/>
      <c r="AB138" s="4"/>
      <c r="AC138" s="4"/>
      <c r="AD138" s="4"/>
      <c r="AE138" s="31"/>
      <c r="AF138" s="31"/>
      <c r="AG138" s="31"/>
      <c r="AH138" s="1"/>
      <c r="AI138" s="1">
        <v>1.538911683</v>
      </c>
      <c r="AJ138" s="1">
        <v>64.980986950000002</v>
      </c>
      <c r="AK138" s="1">
        <v>119.62173629999999</v>
      </c>
      <c r="AL138" s="1">
        <v>1.4756304389999999</v>
      </c>
      <c r="AM138" s="1">
        <v>480.29562989999999</v>
      </c>
      <c r="AN138" s="1">
        <v>82.113446580000002</v>
      </c>
      <c r="AO138" s="1"/>
      <c r="AP138" s="1"/>
      <c r="AQ138" s="1"/>
      <c r="AR138" s="1"/>
      <c r="AS138" s="1"/>
      <c r="AT138" s="1">
        <v>25.01766928</v>
      </c>
      <c r="AU138" s="1"/>
    </row>
    <row r="139" spans="1:47" x14ac:dyDescent="0.2">
      <c r="A139" s="1" t="s">
        <v>993</v>
      </c>
      <c r="B139" s="1" t="s">
        <v>1360</v>
      </c>
      <c r="C139" s="1" t="s">
        <v>994</v>
      </c>
      <c r="D139" s="4">
        <v>40.758850580000001</v>
      </c>
      <c r="E139" s="4">
        <v>0.131528746</v>
      </c>
      <c r="F139" s="4">
        <v>4.9197774999999999E-2</v>
      </c>
      <c r="G139" s="4">
        <v>0.15763368699999999</v>
      </c>
      <c r="H139" s="4">
        <v>8.6106146710000004</v>
      </c>
      <c r="I139" s="4">
        <v>0.13253278199999999</v>
      </c>
      <c r="J139" s="4">
        <v>49.793168540000003</v>
      </c>
      <c r="K139" s="4">
        <v>0.36647322199999999</v>
      </c>
      <c r="L139" s="31">
        <v>940.02712589999999</v>
      </c>
      <c r="M139" s="31">
        <v>260.3679818</v>
      </c>
      <c r="N139" s="31">
        <v>1078.5135310000001</v>
      </c>
      <c r="O139" s="31">
        <v>66931.500260000001</v>
      </c>
      <c r="P139" s="31">
        <v>1026.4097870000001</v>
      </c>
      <c r="Q139" s="31">
        <v>300241.6862</v>
      </c>
      <c r="R139" s="31">
        <v>2879.6777910000001</v>
      </c>
      <c r="S139" s="1">
        <v>91.16</v>
      </c>
      <c r="T139" s="31"/>
      <c r="U139" s="31"/>
      <c r="V139" s="31"/>
      <c r="W139" s="31"/>
      <c r="X139" s="31"/>
      <c r="Y139" s="4"/>
      <c r="Z139" s="31"/>
      <c r="AA139" s="31"/>
      <c r="AB139" s="4"/>
      <c r="AC139" s="4"/>
      <c r="AD139" s="4"/>
      <c r="AE139" s="31"/>
      <c r="AF139" s="31"/>
      <c r="AG139" s="31"/>
      <c r="AH139" s="1"/>
      <c r="AI139" s="1">
        <v>1.533522756</v>
      </c>
      <c r="AJ139" s="1">
        <v>65.209335580000001</v>
      </c>
      <c r="AK139" s="1">
        <v>119.2028474</v>
      </c>
      <c r="AL139" s="1">
        <v>1.4044614600000001</v>
      </c>
      <c r="AM139" s="1">
        <v>497.9758582</v>
      </c>
      <c r="AN139" s="1">
        <v>80.553321609999998</v>
      </c>
      <c r="AO139" s="1"/>
      <c r="AP139" s="1"/>
      <c r="AQ139" s="1"/>
      <c r="AR139" s="1"/>
      <c r="AS139" s="1"/>
      <c r="AT139" s="1">
        <v>26.7610885</v>
      </c>
      <c r="AU139" s="1"/>
    </row>
    <row r="140" spans="1:47" x14ac:dyDescent="0.2">
      <c r="A140" s="1" t="s">
        <v>993</v>
      </c>
      <c r="B140" s="1" t="s">
        <v>1361</v>
      </c>
      <c r="C140" s="1" t="s">
        <v>994</v>
      </c>
      <c r="D140" s="4">
        <v>40.592381660000001</v>
      </c>
      <c r="E140" s="4">
        <v>0.13135070600000001</v>
      </c>
      <c r="F140" s="4">
        <v>4.5120472000000002E-2</v>
      </c>
      <c r="G140" s="4">
        <v>0.16644440699999999</v>
      </c>
      <c r="H140" s="4">
        <v>8.1557759220000001</v>
      </c>
      <c r="I140" s="4">
        <v>0.13235338399999999</v>
      </c>
      <c r="J140" s="4">
        <v>50.400569519999998</v>
      </c>
      <c r="K140" s="4">
        <v>0.37600392999999999</v>
      </c>
      <c r="L140" s="31">
        <v>938.75469190000001</v>
      </c>
      <c r="M140" s="31">
        <v>238.78978530000001</v>
      </c>
      <c r="N140" s="31">
        <v>1138.795568</v>
      </c>
      <c r="O140" s="31">
        <v>63395.975680000003</v>
      </c>
      <c r="P140" s="31">
        <v>1025.020424</v>
      </c>
      <c r="Q140" s="31">
        <v>303904.17849999998</v>
      </c>
      <c r="R140" s="31">
        <v>2954.5683060000001</v>
      </c>
      <c r="S140" s="1">
        <v>91.68</v>
      </c>
      <c r="T140" s="31"/>
      <c r="U140" s="31"/>
      <c r="V140" s="31"/>
      <c r="W140" s="31"/>
      <c r="X140" s="31"/>
      <c r="Y140" s="4"/>
      <c r="Z140" s="31"/>
      <c r="AA140" s="31"/>
      <c r="AB140" s="4"/>
      <c r="AC140" s="4"/>
      <c r="AD140" s="4"/>
      <c r="AE140" s="31"/>
      <c r="AF140" s="31"/>
      <c r="AG140" s="31"/>
      <c r="AH140" s="1"/>
      <c r="AI140" s="1">
        <v>1.616854088</v>
      </c>
      <c r="AJ140" s="1">
        <v>61.848499949999997</v>
      </c>
      <c r="AK140" s="1">
        <v>125.6803073</v>
      </c>
      <c r="AL140" s="1">
        <v>1.480779627</v>
      </c>
      <c r="AM140" s="1">
        <v>478.10565000000003</v>
      </c>
      <c r="AN140" s="1">
        <v>82.666062420000003</v>
      </c>
      <c r="AO140" s="1"/>
      <c r="AP140" s="1"/>
      <c r="AQ140" s="1"/>
      <c r="AR140" s="1"/>
      <c r="AS140" s="1"/>
      <c r="AT140" s="1">
        <v>16.80081453</v>
      </c>
      <c r="AU140" s="1"/>
    </row>
    <row r="141" spans="1:47" x14ac:dyDescent="0.2">
      <c r="A141" s="1"/>
      <c r="B141" s="1"/>
      <c r="C141" s="1"/>
      <c r="D141" s="4"/>
      <c r="E141" s="4"/>
      <c r="F141" s="4"/>
      <c r="G141" s="4"/>
      <c r="H141" s="4"/>
      <c r="I141" s="4"/>
      <c r="J141" s="4"/>
      <c r="K141" s="4"/>
      <c r="L141" s="31"/>
      <c r="M141" s="31"/>
      <c r="N141" s="31"/>
      <c r="O141" s="31"/>
      <c r="P141" s="31"/>
      <c r="Q141" s="31"/>
      <c r="R141" s="4">
        <f>STDEV(S109:S140)</f>
        <v>0.28610777915030988</v>
      </c>
      <c r="S141" s="4">
        <f>AVERAGE(S109:S140)</f>
        <v>91.795624999999987</v>
      </c>
      <c r="T141" s="31"/>
      <c r="U141" s="31"/>
      <c r="V141" s="31"/>
      <c r="W141" s="31"/>
      <c r="X141" s="31"/>
      <c r="Y141" s="4"/>
      <c r="Z141" s="31"/>
      <c r="AA141" s="31"/>
      <c r="AB141" s="4"/>
      <c r="AC141" s="4"/>
      <c r="AD141" s="4"/>
      <c r="AE141" s="31"/>
      <c r="AF141" s="31"/>
      <c r="AG141" s="3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</row>
    <row r="142" spans="1:47" x14ac:dyDescent="0.2">
      <c r="A142" s="1" t="s">
        <v>993</v>
      </c>
      <c r="B142" s="1" t="s">
        <v>1362</v>
      </c>
      <c r="C142" s="1" t="s">
        <v>994</v>
      </c>
      <c r="D142" s="4">
        <v>40.57877173</v>
      </c>
      <c r="E142" s="4">
        <v>0.126512925</v>
      </c>
      <c r="F142" s="4">
        <v>4.8812073999999997E-2</v>
      </c>
      <c r="G142" s="4">
        <v>0.14444389099999999</v>
      </c>
      <c r="H142" s="4">
        <v>8.4813468150000002</v>
      </c>
      <c r="I142" s="4">
        <v>0.12750908999999999</v>
      </c>
      <c r="J142" s="4">
        <v>50.110076210000003</v>
      </c>
      <c r="K142" s="4">
        <v>0.38252726999999997</v>
      </c>
      <c r="L142" s="31">
        <v>904.17939439999998</v>
      </c>
      <c r="M142" s="31">
        <v>258.32674450000002</v>
      </c>
      <c r="N142" s="31">
        <v>988.27029589999995</v>
      </c>
      <c r="O142" s="31">
        <v>65926.683309999993</v>
      </c>
      <c r="P142" s="31">
        <v>987.5034402</v>
      </c>
      <c r="Q142" s="31">
        <v>302152.5687</v>
      </c>
      <c r="R142" s="31">
        <v>3005.8274839999999</v>
      </c>
      <c r="S142" s="1">
        <v>91.33</v>
      </c>
      <c r="T142" s="31">
        <v>1002.433576</v>
      </c>
      <c r="U142" s="31">
        <v>952.10969709999995</v>
      </c>
      <c r="V142" s="31">
        <v>3074.967357</v>
      </c>
      <c r="W142" s="31">
        <v>258.82969939999998</v>
      </c>
      <c r="X142" s="31">
        <v>996.39520049999999</v>
      </c>
      <c r="Y142" s="4">
        <v>1.696277958</v>
      </c>
      <c r="Z142" s="31">
        <v>21.440053840000001</v>
      </c>
      <c r="AA142" s="31"/>
      <c r="AB142" s="4">
        <v>6.1102091109999996</v>
      </c>
      <c r="AC142" s="4">
        <v>14.153043820000001</v>
      </c>
      <c r="AD142" s="4">
        <v>4.3216559749999996</v>
      </c>
      <c r="AE142" s="31">
        <v>140.7810241</v>
      </c>
      <c r="AF142" s="31">
        <v>2.9032868860000001</v>
      </c>
      <c r="AG142" s="31">
        <v>50.640583489999997</v>
      </c>
      <c r="AH142" s="1"/>
      <c r="AI142" s="1">
        <v>1.497881268</v>
      </c>
      <c r="AJ142" s="1">
        <v>66.760965709999994</v>
      </c>
      <c r="AK142" s="1">
        <v>116.43238530000001</v>
      </c>
      <c r="AL142" s="1">
        <v>1.3714923139999999</v>
      </c>
      <c r="AM142" s="1">
        <v>508.7492833</v>
      </c>
      <c r="AN142" s="1">
        <v>79.277446029999993</v>
      </c>
      <c r="AO142" s="1"/>
      <c r="AP142" s="1">
        <v>23.653025639999999</v>
      </c>
      <c r="AQ142" s="1">
        <v>6.7577398339999997</v>
      </c>
      <c r="AR142" s="1">
        <v>23.607063350000001</v>
      </c>
      <c r="AS142" s="1">
        <v>6.1323148769999998</v>
      </c>
      <c r="AT142" s="1">
        <v>31.17370223</v>
      </c>
      <c r="AU142" s="1"/>
    </row>
    <row r="143" spans="1:47" x14ac:dyDescent="0.2">
      <c r="A143" s="1" t="s">
        <v>993</v>
      </c>
      <c r="B143" s="1" t="s">
        <v>1363</v>
      </c>
      <c r="C143" s="1" t="s">
        <v>994</v>
      </c>
      <c r="D143" s="4">
        <v>40.698649000000003</v>
      </c>
      <c r="E143" s="4">
        <v>0.14268324299999999</v>
      </c>
      <c r="F143" s="4">
        <v>1.4966774E-2</v>
      </c>
      <c r="G143" s="4">
        <v>0.13769431900000001</v>
      </c>
      <c r="H143" s="4">
        <v>8.6048971279999993</v>
      </c>
      <c r="I143" s="4">
        <v>0.13968988800000001</v>
      </c>
      <c r="J143" s="4">
        <v>49.873281319999997</v>
      </c>
      <c r="K143" s="4">
        <v>0.388138333</v>
      </c>
      <c r="L143" s="31">
        <v>1019.747573</v>
      </c>
      <c r="M143" s="31">
        <v>79.20822991</v>
      </c>
      <c r="N143" s="31">
        <v>942.09041339999999</v>
      </c>
      <c r="O143" s="31">
        <v>66887.057010000004</v>
      </c>
      <c r="P143" s="31">
        <v>1081.8385209999999</v>
      </c>
      <c r="Q143" s="31">
        <v>300724.74839999998</v>
      </c>
      <c r="R143" s="31">
        <v>3049.9181629999998</v>
      </c>
      <c r="S143" s="1">
        <v>91.18</v>
      </c>
      <c r="T143" s="31">
        <v>1063.7293090000001</v>
      </c>
      <c r="U143" s="31">
        <v>969.37140690000001</v>
      </c>
      <c r="V143" s="31">
        <v>3081.5780169999998</v>
      </c>
      <c r="W143" s="31">
        <v>264.76940860000002</v>
      </c>
      <c r="X143" s="31">
        <v>855.58213990000002</v>
      </c>
      <c r="Y143" s="4">
        <v>1.5699999840000001</v>
      </c>
      <c r="Z143" s="31">
        <v>19.973866149999999</v>
      </c>
      <c r="AA143" s="31">
        <v>15.60546407</v>
      </c>
      <c r="AB143" s="4">
        <v>6.24548155</v>
      </c>
      <c r="AC143" s="4">
        <v>14.044818859999999</v>
      </c>
      <c r="AD143" s="4">
        <v>4.2520867689999999</v>
      </c>
      <c r="AE143" s="31">
        <v>140.7236212</v>
      </c>
      <c r="AF143" s="31">
        <v>2.3953943359999998</v>
      </c>
      <c r="AG143" s="31">
        <v>50.937052880000003</v>
      </c>
      <c r="AH143" s="1"/>
      <c r="AI143" s="1">
        <v>1.617410856</v>
      </c>
      <c r="AJ143" s="1">
        <v>61.827209590000002</v>
      </c>
      <c r="AK143" s="1">
        <v>125.72358560000001</v>
      </c>
      <c r="AL143" s="1">
        <v>1.524581314</v>
      </c>
      <c r="AM143" s="1">
        <v>526.21827459999997</v>
      </c>
      <c r="AN143" s="1">
        <v>92.244361580000003</v>
      </c>
      <c r="AO143" s="1"/>
      <c r="AP143" s="1"/>
      <c r="AQ143" s="1"/>
      <c r="AR143" s="1">
        <v>23.588380480000001</v>
      </c>
      <c r="AS143" s="1">
        <v>7.2996866799999998</v>
      </c>
      <c r="AT143" s="1">
        <v>19.969119240000001</v>
      </c>
      <c r="AU143" s="1"/>
    </row>
    <row r="144" spans="1:47" x14ac:dyDescent="0.2">
      <c r="A144" s="1" t="s">
        <v>993</v>
      </c>
      <c r="B144" s="1" t="s">
        <v>1364</v>
      </c>
      <c r="C144" s="1" t="s">
        <v>994</v>
      </c>
      <c r="D144" s="4">
        <v>40.732734899999997</v>
      </c>
      <c r="E144" s="4">
        <v>0.14810811900000001</v>
      </c>
      <c r="F144" s="4">
        <v>4.4032143000000003E-2</v>
      </c>
      <c r="G144" s="4">
        <v>0.14410519699999999</v>
      </c>
      <c r="H144" s="4">
        <v>8.5612497120000004</v>
      </c>
      <c r="I144" s="4">
        <v>0.13109570000000001</v>
      </c>
      <c r="J144" s="4">
        <v>49.853392980000002</v>
      </c>
      <c r="K144" s="4">
        <v>0.38528125499999999</v>
      </c>
      <c r="L144" s="31">
        <v>1058.5187960000001</v>
      </c>
      <c r="M144" s="31">
        <v>233.030057</v>
      </c>
      <c r="N144" s="31">
        <v>985.9529847</v>
      </c>
      <c r="O144" s="31">
        <v>66547.779599999994</v>
      </c>
      <c r="P144" s="31">
        <v>1015.280202</v>
      </c>
      <c r="Q144" s="31">
        <v>300604.82610000001</v>
      </c>
      <c r="R144" s="31">
        <v>3027.4677830000001</v>
      </c>
      <c r="S144" s="1">
        <v>91.21</v>
      </c>
      <c r="T144" s="31">
        <v>1057.366745</v>
      </c>
      <c r="U144" s="31">
        <v>975.87066930000003</v>
      </c>
      <c r="V144" s="31">
        <v>3076.7397860000001</v>
      </c>
      <c r="W144" s="31">
        <v>247.62662990000001</v>
      </c>
      <c r="X144" s="31">
        <v>818.88237189999995</v>
      </c>
      <c r="Y144" s="4">
        <v>1.806593261</v>
      </c>
      <c r="Z144" s="31">
        <v>20.563689780000001</v>
      </c>
      <c r="AA144" s="31"/>
      <c r="AB144" s="4">
        <v>6.2874543599999999</v>
      </c>
      <c r="AC144" s="4">
        <v>15.119489890000001</v>
      </c>
      <c r="AD144" s="4">
        <v>4.4107683910000004</v>
      </c>
      <c r="AE144" s="31">
        <v>140.9865983</v>
      </c>
      <c r="AF144" s="31">
        <v>2.4637202309999999</v>
      </c>
      <c r="AG144" s="31">
        <v>52.491437140000002</v>
      </c>
      <c r="AH144" s="1"/>
      <c r="AI144" s="1">
        <v>1.5256409870000001</v>
      </c>
      <c r="AJ144" s="1">
        <v>65.546220140000003</v>
      </c>
      <c r="AK144" s="1">
        <v>118.5901867</v>
      </c>
      <c r="AL144" s="1">
        <v>1.590614746</v>
      </c>
      <c r="AM144" s="1">
        <v>519.90258119999999</v>
      </c>
      <c r="AN144" s="1">
        <v>80.883240450000002</v>
      </c>
      <c r="AO144" s="1"/>
      <c r="AP144" s="1">
        <v>26.981302070000002</v>
      </c>
      <c r="AQ144" s="1">
        <v>5.939860854</v>
      </c>
      <c r="AR144" s="1">
        <v>25.390865120000001</v>
      </c>
      <c r="AS144" s="1">
        <v>7.6780922089999999</v>
      </c>
      <c r="AT144" s="1">
        <v>29.047339340000001</v>
      </c>
      <c r="AU144" s="1"/>
    </row>
    <row r="145" spans="1:47" x14ac:dyDescent="0.2">
      <c r="A145" s="1" t="s">
        <v>993</v>
      </c>
      <c r="B145" s="1" t="s">
        <v>1365</v>
      </c>
      <c r="C145" s="1" t="s">
        <v>994</v>
      </c>
      <c r="D145" s="4">
        <v>40.460431370000002</v>
      </c>
      <c r="E145" s="4">
        <v>0.14232962699999999</v>
      </c>
      <c r="F145" s="4">
        <v>5.1756228000000001E-2</v>
      </c>
      <c r="G145" s="4">
        <v>0.15825462100000001</v>
      </c>
      <c r="H145" s="4">
        <v>8.4382558149999998</v>
      </c>
      <c r="I145" s="4">
        <v>0.132376507</v>
      </c>
      <c r="J145" s="4">
        <v>50.234395990000003</v>
      </c>
      <c r="K145" s="4">
        <v>0.38219983899999999</v>
      </c>
      <c r="L145" s="31">
        <v>1017.2203050000001</v>
      </c>
      <c r="M145" s="31">
        <v>273.90801019999998</v>
      </c>
      <c r="N145" s="31">
        <v>1082.7618930000001</v>
      </c>
      <c r="O145" s="31">
        <v>65591.731010000003</v>
      </c>
      <c r="P145" s="31">
        <v>1025.199503</v>
      </c>
      <c r="Q145" s="31">
        <v>302902.18920000002</v>
      </c>
      <c r="R145" s="31">
        <v>3003.2545909999999</v>
      </c>
      <c r="S145" s="1">
        <v>91.39</v>
      </c>
      <c r="T145" s="31">
        <v>1043.464577</v>
      </c>
      <c r="U145" s="31">
        <v>963.73831970000003</v>
      </c>
      <c r="V145" s="31">
        <v>3101.78343</v>
      </c>
      <c r="W145" s="31">
        <v>246.6412004</v>
      </c>
      <c r="X145" s="31">
        <v>876.69875309999998</v>
      </c>
      <c r="Y145" s="4">
        <v>1.8274345249999999</v>
      </c>
      <c r="Z145" s="31">
        <v>21.750383190000001</v>
      </c>
      <c r="AA145" s="31"/>
      <c r="AB145" s="4">
        <v>6.062026189</v>
      </c>
      <c r="AC145" s="4">
        <v>14.15451017</v>
      </c>
      <c r="AD145" s="4">
        <v>4.4422589410000004</v>
      </c>
      <c r="AE145" s="31">
        <v>141.44525350000001</v>
      </c>
      <c r="AF145" s="31">
        <v>2.415455482</v>
      </c>
      <c r="AG145" s="31">
        <v>51.727861420000004</v>
      </c>
      <c r="AH145" s="1"/>
      <c r="AI145" s="1">
        <v>1.5630011399999999</v>
      </c>
      <c r="AJ145" s="1">
        <v>63.979479900000001</v>
      </c>
      <c r="AK145" s="1">
        <v>121.49424310000001</v>
      </c>
      <c r="AL145" s="1">
        <v>1.5508361939999999</v>
      </c>
      <c r="AM145" s="1">
        <v>504.47965010000001</v>
      </c>
      <c r="AN145" s="1">
        <v>79.810268539999996</v>
      </c>
      <c r="AO145" s="1"/>
      <c r="AP145" s="1">
        <v>22.131613399999999</v>
      </c>
      <c r="AQ145" s="1">
        <v>5.9594034440000003</v>
      </c>
      <c r="AR145" s="1">
        <v>24.578319350000001</v>
      </c>
      <c r="AS145" s="1">
        <v>6.9146056930000004</v>
      </c>
      <c r="AT145" s="1">
        <v>24.145028780000001</v>
      </c>
      <c r="AU145" s="1"/>
    </row>
    <row r="146" spans="1:47" x14ac:dyDescent="0.2">
      <c r="A146" s="1" t="s">
        <v>993</v>
      </c>
      <c r="B146" s="1" t="s">
        <v>1366</v>
      </c>
      <c r="C146" s="1" t="s">
        <v>994</v>
      </c>
      <c r="D146" s="4">
        <v>40.841823750000003</v>
      </c>
      <c r="E146" s="4">
        <v>0.14170101099999999</v>
      </c>
      <c r="F146" s="4">
        <v>4.1911566999999997E-2</v>
      </c>
      <c r="G146" s="4">
        <v>0.13471575</v>
      </c>
      <c r="H146" s="4">
        <v>8.1687639080000007</v>
      </c>
      <c r="I146" s="4">
        <v>0.128728383</v>
      </c>
      <c r="J146" s="4">
        <v>50.15617048</v>
      </c>
      <c r="K146" s="4">
        <v>0.38618514900000001</v>
      </c>
      <c r="L146" s="31">
        <v>1012.727624</v>
      </c>
      <c r="M146" s="31">
        <v>221.8073885</v>
      </c>
      <c r="N146" s="31">
        <v>921.71135059999995</v>
      </c>
      <c r="O146" s="31">
        <v>63496.933089999999</v>
      </c>
      <c r="P146" s="31">
        <v>996.94634450000001</v>
      </c>
      <c r="Q146" s="31">
        <v>302430.50689999998</v>
      </c>
      <c r="R146" s="31">
        <v>3034.5704129999999</v>
      </c>
      <c r="S146" s="1">
        <v>91.63</v>
      </c>
      <c r="T146" s="31">
        <v>1042.808761</v>
      </c>
      <c r="U146" s="31">
        <v>935.96152119999999</v>
      </c>
      <c r="V146" s="31">
        <v>3122.1067229999999</v>
      </c>
      <c r="W146" s="31">
        <v>227.7478284</v>
      </c>
      <c r="X146" s="31">
        <v>1234.7548360000001</v>
      </c>
      <c r="Y146" s="4">
        <v>1.4295364180000001</v>
      </c>
      <c r="Z146" s="31">
        <v>24.762030509999999</v>
      </c>
      <c r="AA146" s="31"/>
      <c r="AB146" s="4">
        <v>6.2180910770000004</v>
      </c>
      <c r="AC146" s="4">
        <v>10.452171740000001</v>
      </c>
      <c r="AD146" s="4">
        <v>4.4782153879999997</v>
      </c>
      <c r="AE146" s="31">
        <v>141.4715731</v>
      </c>
      <c r="AF146" s="31">
        <v>2.0825730789999999</v>
      </c>
      <c r="AG146" s="31">
        <v>52.402765690000003</v>
      </c>
      <c r="AH146" s="1"/>
      <c r="AI146" s="1">
        <v>1.570070074</v>
      </c>
      <c r="AJ146" s="1">
        <v>63.691424759999997</v>
      </c>
      <c r="AK146" s="1">
        <v>122.0437211</v>
      </c>
      <c r="AL146" s="1">
        <v>1.594923683</v>
      </c>
      <c r="AM146" s="1">
        <v>494.2301023</v>
      </c>
      <c r="AN146" s="1">
        <v>80.603082319999999</v>
      </c>
      <c r="AO146" s="1"/>
      <c r="AP146" s="1"/>
      <c r="AQ146" s="1"/>
      <c r="AR146" s="1">
        <v>27.302526310000001</v>
      </c>
      <c r="AS146" s="1">
        <v>5.0358912519999999</v>
      </c>
      <c r="AT146" s="1">
        <v>22.725891789999999</v>
      </c>
      <c r="AU146" s="1"/>
    </row>
    <row r="147" spans="1:47" x14ac:dyDescent="0.2">
      <c r="A147" s="1" t="s">
        <v>993</v>
      </c>
      <c r="B147" s="1" t="s">
        <v>1367</v>
      </c>
      <c r="C147" s="1" t="s">
        <v>994</v>
      </c>
      <c r="D147" s="4">
        <v>40.72437017</v>
      </c>
      <c r="E147" s="4">
        <v>0.148665503</v>
      </c>
      <c r="F147" s="4">
        <v>3.9910201999999999E-2</v>
      </c>
      <c r="G147" s="4">
        <v>0.123721626</v>
      </c>
      <c r="H147" s="4">
        <v>8.1586430530000005</v>
      </c>
      <c r="I147" s="4">
        <v>0.121726116</v>
      </c>
      <c r="J147" s="4">
        <v>50.280868050000002</v>
      </c>
      <c r="K147" s="4">
        <v>0.402095286</v>
      </c>
      <c r="L147" s="31">
        <v>1062.5023799999999</v>
      </c>
      <c r="M147" s="31">
        <v>211.21562399999999</v>
      </c>
      <c r="N147" s="31">
        <v>846.49068509999995</v>
      </c>
      <c r="O147" s="31">
        <v>63418.262280000003</v>
      </c>
      <c r="P147" s="31">
        <v>942.71677839999995</v>
      </c>
      <c r="Q147" s="31">
        <v>303182.40529999998</v>
      </c>
      <c r="R147" s="31">
        <v>3159.589277</v>
      </c>
      <c r="S147" s="1">
        <v>91.66</v>
      </c>
      <c r="T147" s="31">
        <v>1078.897119</v>
      </c>
      <c r="U147" s="31">
        <v>943.13283120000006</v>
      </c>
      <c r="V147" s="31">
        <v>3084.2277669999999</v>
      </c>
      <c r="W147" s="31">
        <v>249.5827573</v>
      </c>
      <c r="X147" s="31">
        <v>1099.3735300000001</v>
      </c>
      <c r="Y147" s="4">
        <v>1.6335468799999999</v>
      </c>
      <c r="Z147" s="31">
        <v>20.06231339</v>
      </c>
      <c r="AA147" s="31"/>
      <c r="AB147" s="4">
        <v>6.3116471919999997</v>
      </c>
      <c r="AC147" s="4">
        <v>13.22606571</v>
      </c>
      <c r="AD147" s="4">
        <v>4.231299119</v>
      </c>
      <c r="AE147" s="31">
        <v>138.43529530000001</v>
      </c>
      <c r="AF147" s="31">
        <v>2.3612906140000001</v>
      </c>
      <c r="AG147" s="31">
        <v>50.663737670000003</v>
      </c>
      <c r="AH147" s="1"/>
      <c r="AI147" s="1">
        <v>1.4865067949999999</v>
      </c>
      <c r="AJ147" s="1">
        <v>67.271808179999994</v>
      </c>
      <c r="AK147" s="1">
        <v>115.5482318</v>
      </c>
      <c r="AL147" s="1">
        <v>1.6753886680000001</v>
      </c>
      <c r="AM147" s="1">
        <v>512.67931739999995</v>
      </c>
      <c r="AN147" s="1">
        <v>80.030787169999996</v>
      </c>
      <c r="AO147" s="1"/>
      <c r="AP147" s="1">
        <v>29.88248252</v>
      </c>
      <c r="AQ147" s="1">
        <v>5.9403605209999997</v>
      </c>
      <c r="AR147" s="1">
        <v>25.288795029999999</v>
      </c>
      <c r="AS147" s="1">
        <v>5.7411307620000001</v>
      </c>
      <c r="AT147" s="1">
        <v>32.614903519999999</v>
      </c>
      <c r="AU147" s="1"/>
    </row>
    <row r="148" spans="1:47" x14ac:dyDescent="0.2">
      <c r="A148" s="1" t="s">
        <v>993</v>
      </c>
      <c r="B148" s="1" t="s">
        <v>1368</v>
      </c>
      <c r="C148" s="1" t="s">
        <v>994</v>
      </c>
      <c r="D148" s="4">
        <v>40.294161639999999</v>
      </c>
      <c r="E148" s="4">
        <v>0.160542454</v>
      </c>
      <c r="F148" s="4">
        <v>6.4815276000000005E-2</v>
      </c>
      <c r="G148" s="4">
        <v>0.18247993200000001</v>
      </c>
      <c r="H148" s="4">
        <v>8.6603180930000008</v>
      </c>
      <c r="I148" s="4">
        <v>0.14259360800000001</v>
      </c>
      <c r="J148" s="4">
        <v>50.089245650000002</v>
      </c>
      <c r="K148" s="4">
        <v>0.40584334599999999</v>
      </c>
      <c r="L148" s="31">
        <v>1147.3861549999999</v>
      </c>
      <c r="M148" s="31">
        <v>343.020039</v>
      </c>
      <c r="N148" s="31">
        <v>1248.5089909999999</v>
      </c>
      <c r="O148" s="31">
        <v>67317.851850000006</v>
      </c>
      <c r="P148" s="31">
        <v>1104.326591</v>
      </c>
      <c r="Q148" s="31">
        <v>302026.96509999997</v>
      </c>
      <c r="R148" s="31">
        <v>3189.0408360000001</v>
      </c>
      <c r="S148" s="1">
        <v>91.16</v>
      </c>
      <c r="T148" s="31">
        <v>1070.0430819999999</v>
      </c>
      <c r="U148" s="31">
        <v>1025.854206</v>
      </c>
      <c r="V148" s="31">
        <v>2996.3556939999999</v>
      </c>
      <c r="W148" s="31">
        <v>264.92410960000001</v>
      </c>
      <c r="X148" s="31">
        <v>891.49240989999998</v>
      </c>
      <c r="Y148" s="4">
        <v>1.8763113600000001</v>
      </c>
      <c r="Z148" s="31">
        <v>20.82209314</v>
      </c>
      <c r="AA148" s="31">
        <v>0.74289561599999998</v>
      </c>
      <c r="AB148" s="4">
        <v>7.1640426450000003</v>
      </c>
      <c r="AC148" s="4">
        <v>13.35817632</v>
      </c>
      <c r="AD148" s="4">
        <v>4.5202841679999999</v>
      </c>
      <c r="AE148" s="31">
        <v>139.5129081</v>
      </c>
      <c r="AF148" s="31">
        <v>2.6253909050000002</v>
      </c>
      <c r="AG148" s="31">
        <v>56.556801550000003</v>
      </c>
      <c r="AH148" s="1"/>
      <c r="AI148" s="1">
        <v>1.640466177</v>
      </c>
      <c r="AJ148" s="1">
        <v>60.958282089999997</v>
      </c>
      <c r="AK148" s="1">
        <v>127.5157078</v>
      </c>
      <c r="AL148" s="1">
        <v>1.7044307320000001</v>
      </c>
      <c r="AM148" s="1">
        <v>551.37799930000006</v>
      </c>
      <c r="AN148" s="1">
        <v>78.447139030000002</v>
      </c>
      <c r="AO148" s="1"/>
      <c r="AP148" s="1">
        <v>20.88520153</v>
      </c>
      <c r="AQ148" s="1">
        <v>6.2437938730000004</v>
      </c>
      <c r="AR148" s="1">
        <v>27.041867409999998</v>
      </c>
      <c r="AS148" s="1">
        <v>8.0360108120000007</v>
      </c>
      <c r="AT148" s="1">
        <v>19.268972130000002</v>
      </c>
      <c r="AU148" s="1"/>
    </row>
    <row r="149" spans="1:47" x14ac:dyDescent="0.2">
      <c r="A149" s="1" t="s">
        <v>993</v>
      </c>
      <c r="B149" s="1" t="s">
        <v>1369</v>
      </c>
      <c r="C149" s="1" t="s">
        <v>994</v>
      </c>
      <c r="D149" s="4">
        <v>40.729891860000002</v>
      </c>
      <c r="E149" s="4">
        <v>0.144453584</v>
      </c>
      <c r="F149" s="4">
        <v>4.5141744999999997E-2</v>
      </c>
      <c r="G149" s="4">
        <v>0.14345043399999999</v>
      </c>
      <c r="H149" s="4">
        <v>8.4405031800000003</v>
      </c>
      <c r="I149" s="4">
        <v>0.131412636</v>
      </c>
      <c r="J149" s="4">
        <v>49.995987399999997</v>
      </c>
      <c r="K149" s="4">
        <v>0.36915915999999999</v>
      </c>
      <c r="L149" s="31">
        <v>1032.400081</v>
      </c>
      <c r="M149" s="31">
        <v>238.90236999999999</v>
      </c>
      <c r="N149" s="31">
        <v>981.4731673</v>
      </c>
      <c r="O149" s="31">
        <v>65609.200079999995</v>
      </c>
      <c r="P149" s="31">
        <v>1017.734734</v>
      </c>
      <c r="Q149" s="31">
        <v>301464.63870000001</v>
      </c>
      <c r="R149" s="31">
        <v>2900.783383</v>
      </c>
      <c r="S149" s="1">
        <v>91.35</v>
      </c>
      <c r="T149" s="31">
        <v>1047.0925930000001</v>
      </c>
      <c r="U149" s="31">
        <v>956.47908649999999</v>
      </c>
      <c r="V149" s="31">
        <v>3110.5392700000002</v>
      </c>
      <c r="W149" s="31">
        <v>230.48254800000001</v>
      </c>
      <c r="X149" s="31">
        <v>1010.381299</v>
      </c>
      <c r="Y149" s="4">
        <v>1.84773151</v>
      </c>
      <c r="Z149" s="31">
        <v>26.146220329999998</v>
      </c>
      <c r="AA149" s="31">
        <v>13.76134076</v>
      </c>
      <c r="AB149" s="4">
        <v>6.799202663</v>
      </c>
      <c r="AC149" s="4">
        <v>14.604231800000001</v>
      </c>
      <c r="AD149" s="4">
        <v>4.4085480060000002</v>
      </c>
      <c r="AE149" s="31">
        <v>139.81827150000001</v>
      </c>
      <c r="AF149" s="31">
        <v>2.3257003649999999</v>
      </c>
      <c r="AG149" s="31">
        <v>50.784467859999999</v>
      </c>
      <c r="AH149" s="1"/>
      <c r="AI149" s="1">
        <v>1.5512073500000001</v>
      </c>
      <c r="AJ149" s="1">
        <v>64.465914229999996</v>
      </c>
      <c r="AK149" s="1">
        <v>120.5774955</v>
      </c>
      <c r="AL149" s="1">
        <v>1.5735599280000001</v>
      </c>
      <c r="AM149" s="1">
        <v>489.72072839999998</v>
      </c>
      <c r="AN149" s="1">
        <v>80.423864399999999</v>
      </c>
      <c r="AO149" s="1"/>
      <c r="AP149" s="1">
        <v>28.46017251</v>
      </c>
      <c r="AQ149" s="1">
        <v>6.585821513</v>
      </c>
      <c r="AR149" s="1">
        <v>29.499858979999999</v>
      </c>
      <c r="AS149" s="1">
        <v>6.7293433379999996</v>
      </c>
      <c r="AT149" s="1">
        <v>24.376550869999999</v>
      </c>
      <c r="AU149" s="1"/>
    </row>
    <row r="150" spans="1:47" x14ac:dyDescent="0.2">
      <c r="A150" s="1" t="s">
        <v>993</v>
      </c>
      <c r="B150" s="1" t="s">
        <v>1370</v>
      </c>
      <c r="C150" s="1" t="s">
        <v>994</v>
      </c>
      <c r="D150" s="4">
        <v>40.667000000000002</v>
      </c>
      <c r="E150" s="4">
        <v>0.13300000000000001</v>
      </c>
      <c r="F150" s="4">
        <v>4.3999999999999997E-2</v>
      </c>
      <c r="G150" s="4">
        <v>0.14499999999999999</v>
      </c>
      <c r="H150" s="4">
        <v>8.2910000000000004</v>
      </c>
      <c r="I150" s="4">
        <v>0.13300000000000001</v>
      </c>
      <c r="J150" s="4">
        <v>50.148000000000003</v>
      </c>
      <c r="K150" s="4">
        <v>0.38900000000000001</v>
      </c>
      <c r="L150" s="31">
        <v>950.54208270000004</v>
      </c>
      <c r="M150" s="31">
        <v>232.8599451</v>
      </c>
      <c r="N150" s="31">
        <v>992.07513649999999</v>
      </c>
      <c r="O150" s="31">
        <v>64447.091160000004</v>
      </c>
      <c r="P150" s="31">
        <v>1030.0281930000001</v>
      </c>
      <c r="Q150" s="31">
        <v>302381.24070000002</v>
      </c>
      <c r="R150" s="31">
        <v>3056.6889809999998</v>
      </c>
      <c r="S150" s="1">
        <v>91.51</v>
      </c>
      <c r="T150" s="31">
        <v>1074.1273180000001</v>
      </c>
      <c r="U150" s="31">
        <v>950.04456770000002</v>
      </c>
      <c r="V150" s="31">
        <v>3083.3210309999999</v>
      </c>
      <c r="W150" s="31">
        <v>267.57045740000001</v>
      </c>
      <c r="X150" s="31">
        <v>992.7036435</v>
      </c>
      <c r="Y150" s="4">
        <v>1.880894142</v>
      </c>
      <c r="Z150" s="31">
        <v>26.46897495</v>
      </c>
      <c r="AA150" s="31"/>
      <c r="AB150" s="4">
        <v>6.1249106739999997</v>
      </c>
      <c r="AC150" s="4">
        <v>15.50713902</v>
      </c>
      <c r="AD150" s="4">
        <v>4.6542404700000004</v>
      </c>
      <c r="AE150" s="31">
        <v>140.52840090000001</v>
      </c>
      <c r="AF150" s="31">
        <v>2.3761339810000002</v>
      </c>
      <c r="AG150" s="31">
        <v>50.863208880000002</v>
      </c>
      <c r="AH150" s="1"/>
      <c r="AI150" s="1"/>
      <c r="AJ150" s="1"/>
      <c r="AK150" s="1">
        <v>124.2344944</v>
      </c>
      <c r="AL150" s="1"/>
      <c r="AM150" s="1"/>
      <c r="AN150" s="1"/>
      <c r="AO150" s="1"/>
      <c r="AP150" s="1">
        <v>26.30298084</v>
      </c>
      <c r="AQ150" s="1">
        <v>6.4435975900000004</v>
      </c>
      <c r="AR150" s="1">
        <v>22.890833069999999</v>
      </c>
      <c r="AS150" s="1">
        <v>6.1699286730000003</v>
      </c>
      <c r="AT150" s="1">
        <v>-13.33034653</v>
      </c>
      <c r="AU150" s="1"/>
    </row>
    <row r="151" spans="1:47" x14ac:dyDescent="0.2">
      <c r="A151" s="1" t="s">
        <v>993</v>
      </c>
      <c r="B151" s="1" t="s">
        <v>1371</v>
      </c>
      <c r="C151" s="1" t="s">
        <v>994</v>
      </c>
      <c r="D151" s="4">
        <v>40.838999999999999</v>
      </c>
      <c r="E151" s="4">
        <v>0.13900000000000001</v>
      </c>
      <c r="F151" s="4">
        <v>4.9000000000000002E-2</v>
      </c>
      <c r="G151" s="4">
        <v>0.13900000000000001</v>
      </c>
      <c r="H151" s="4">
        <v>8.61</v>
      </c>
      <c r="I151" s="4">
        <v>0.13300000000000001</v>
      </c>
      <c r="J151" s="4">
        <v>50.061999999999998</v>
      </c>
      <c r="K151" s="4">
        <v>0.38200000000000001</v>
      </c>
      <c r="L151" s="31">
        <v>993.42368050000005</v>
      </c>
      <c r="M151" s="31">
        <v>259.3213025</v>
      </c>
      <c r="N151" s="31">
        <v>951.02375159999997</v>
      </c>
      <c r="O151" s="31">
        <v>66926.722339999993</v>
      </c>
      <c r="P151" s="31">
        <v>1030.0281930000001</v>
      </c>
      <c r="Q151" s="31">
        <v>301862.67989999999</v>
      </c>
      <c r="R151" s="31">
        <v>3001.684295</v>
      </c>
      <c r="S151" s="1">
        <v>91.2</v>
      </c>
      <c r="T151" s="31">
        <v>1053.905078</v>
      </c>
      <c r="U151" s="31">
        <v>971.77523010000004</v>
      </c>
      <c r="V151" s="31">
        <v>3116.276515</v>
      </c>
      <c r="W151" s="31">
        <v>249.7572418</v>
      </c>
      <c r="X151" s="31">
        <v>1028.3277270000001</v>
      </c>
      <c r="Y151" s="4">
        <v>1.5304792949999999</v>
      </c>
      <c r="Z151" s="31">
        <v>17.781452049999999</v>
      </c>
      <c r="AA151" s="31"/>
      <c r="AB151" s="4">
        <v>6.7230479350000003</v>
      </c>
      <c r="AC151" s="4">
        <v>14.624301730000001</v>
      </c>
      <c r="AD151" s="4">
        <v>4.8542798830000002</v>
      </c>
      <c r="AE151" s="31">
        <v>142.3923351</v>
      </c>
      <c r="AF151" s="31">
        <v>2.120073482</v>
      </c>
      <c r="AG151" s="31">
        <v>52.859355919999999</v>
      </c>
      <c r="AH151" s="1"/>
      <c r="AI151" s="1"/>
      <c r="AJ151" s="1"/>
      <c r="AK151" s="1">
        <v>119.63161359999999</v>
      </c>
      <c r="AL151" s="1"/>
      <c r="AM151" s="1"/>
      <c r="AN151" s="1"/>
      <c r="AO151" s="1"/>
      <c r="AP151" s="1">
        <v>25.92555209</v>
      </c>
      <c r="AQ151" s="1">
        <v>6.7675535299999998</v>
      </c>
      <c r="AR151" s="1">
        <v>26.918330319999999</v>
      </c>
      <c r="AS151" s="1">
        <v>6.5378456290000004</v>
      </c>
      <c r="AT151" s="1">
        <v>-7.1993093000000004</v>
      </c>
      <c r="AU151" s="1"/>
    </row>
    <row r="152" spans="1:47" x14ac:dyDescent="0.2">
      <c r="A152" s="1" t="s">
        <v>993</v>
      </c>
      <c r="B152" s="1" t="s">
        <v>1372</v>
      </c>
      <c r="C152" s="1" t="s">
        <v>994</v>
      </c>
      <c r="D152" s="4">
        <v>40.811999999999998</v>
      </c>
      <c r="E152" s="4">
        <v>0.14399999999999999</v>
      </c>
      <c r="F152" s="4">
        <v>3.9E-2</v>
      </c>
      <c r="G152" s="4">
        <v>0.13700000000000001</v>
      </c>
      <c r="H152" s="4">
        <v>8.3350000000000009</v>
      </c>
      <c r="I152" s="4">
        <v>0.13500000000000001</v>
      </c>
      <c r="J152" s="4">
        <v>50.088999999999999</v>
      </c>
      <c r="K152" s="4">
        <v>0.36799999999999999</v>
      </c>
      <c r="L152" s="31">
        <v>1029.1583450000001</v>
      </c>
      <c r="M152" s="31">
        <v>206.39858770000001</v>
      </c>
      <c r="N152" s="31">
        <v>937.33995660000005</v>
      </c>
      <c r="O152" s="31">
        <v>64789.109259999997</v>
      </c>
      <c r="P152" s="31">
        <v>1045.517339</v>
      </c>
      <c r="Q152" s="31">
        <v>302025.48389999999</v>
      </c>
      <c r="R152" s="31">
        <v>2891.674923</v>
      </c>
      <c r="S152" s="1">
        <v>91.46</v>
      </c>
      <c r="T152" s="31"/>
      <c r="U152" s="31"/>
      <c r="V152" s="31"/>
      <c r="W152" s="31"/>
      <c r="X152" s="31"/>
      <c r="Y152" s="4"/>
      <c r="Z152" s="31"/>
      <c r="AA152" s="31"/>
      <c r="AB152" s="4"/>
      <c r="AC152" s="4"/>
      <c r="AD152" s="4"/>
      <c r="AE152" s="31"/>
      <c r="AF152" s="31"/>
      <c r="AG152" s="31"/>
      <c r="AH152" s="1"/>
      <c r="AI152" s="1"/>
      <c r="AJ152" s="1"/>
      <c r="AK152" s="1">
        <v>125.4369933</v>
      </c>
      <c r="AL152" s="1"/>
      <c r="AM152" s="1"/>
      <c r="AN152" s="1"/>
      <c r="AO152" s="1"/>
      <c r="AP152" s="1"/>
      <c r="AQ152" s="1"/>
      <c r="AR152" s="1"/>
      <c r="AS152" s="1"/>
      <c r="AT152" s="1">
        <v>-14.93207505</v>
      </c>
      <c r="AU152" s="1"/>
    </row>
    <row r="153" spans="1:47" x14ac:dyDescent="0.2">
      <c r="A153" s="1" t="s">
        <v>993</v>
      </c>
      <c r="B153" s="1" t="s">
        <v>1373</v>
      </c>
      <c r="C153" s="1" t="s">
        <v>994</v>
      </c>
      <c r="D153" s="4">
        <v>40.737000000000002</v>
      </c>
      <c r="E153" s="4">
        <v>0.14399999999999999</v>
      </c>
      <c r="F153" s="4">
        <v>3.3000000000000002E-2</v>
      </c>
      <c r="G153" s="4">
        <v>0.11799999999999999</v>
      </c>
      <c r="H153" s="4">
        <v>8.4060000000000006</v>
      </c>
      <c r="I153" s="4">
        <v>0.14299999999999999</v>
      </c>
      <c r="J153" s="4">
        <v>50.134</v>
      </c>
      <c r="K153" s="4">
        <v>0.36</v>
      </c>
      <c r="L153" s="31">
        <v>1029.1583450000001</v>
      </c>
      <c r="M153" s="31">
        <v>174.64495880000001</v>
      </c>
      <c r="N153" s="31">
        <v>807.3439042</v>
      </c>
      <c r="O153" s="31">
        <v>65341.002090000002</v>
      </c>
      <c r="P153" s="31">
        <v>1107.4739219999999</v>
      </c>
      <c r="Q153" s="31">
        <v>302296.82380000001</v>
      </c>
      <c r="R153" s="31">
        <v>2828.8124250000001</v>
      </c>
      <c r="S153" s="1">
        <v>91.4</v>
      </c>
      <c r="T153" s="31"/>
      <c r="U153" s="31"/>
      <c r="V153" s="31"/>
      <c r="W153" s="31"/>
      <c r="X153" s="31"/>
      <c r="Y153" s="4"/>
      <c r="Z153" s="31"/>
      <c r="AA153" s="31"/>
      <c r="AB153" s="4"/>
      <c r="AC153" s="4"/>
      <c r="AD153" s="4"/>
      <c r="AE153" s="31"/>
      <c r="AF153" s="31"/>
      <c r="AG153" s="31"/>
      <c r="AH153" s="1"/>
      <c r="AI153" s="1"/>
      <c r="AJ153" s="1"/>
      <c r="AK153" s="1">
        <v>131.74802779999999</v>
      </c>
      <c r="AL153" s="1"/>
      <c r="AM153" s="1"/>
      <c r="AN153" s="1"/>
      <c r="AO153" s="1"/>
      <c r="AP153" s="1"/>
      <c r="AQ153" s="1"/>
      <c r="AR153" s="1"/>
      <c r="AS153" s="1"/>
      <c r="AT153" s="1">
        <v>-23.33837308</v>
      </c>
      <c r="AU153" s="1"/>
    </row>
    <row r="154" spans="1:47" x14ac:dyDescent="0.2">
      <c r="A154" s="1" t="s">
        <v>993</v>
      </c>
      <c r="B154" s="1" t="s">
        <v>1374</v>
      </c>
      <c r="C154" s="1" t="s">
        <v>994</v>
      </c>
      <c r="D154" s="4">
        <v>40.578000000000003</v>
      </c>
      <c r="E154" s="4">
        <v>0.14599999999999999</v>
      </c>
      <c r="F154" s="4">
        <v>5.2999999999999999E-2</v>
      </c>
      <c r="G154" s="4">
        <v>0.16</v>
      </c>
      <c r="H154" s="4">
        <v>8.2910000000000004</v>
      </c>
      <c r="I154" s="4">
        <v>0.126</v>
      </c>
      <c r="J154" s="4">
        <v>50.174999999999997</v>
      </c>
      <c r="K154" s="4">
        <v>0.38600000000000001</v>
      </c>
      <c r="L154" s="31">
        <v>1043.452211</v>
      </c>
      <c r="M154" s="31">
        <v>280.49038839999997</v>
      </c>
      <c r="N154" s="31">
        <v>1094.7035989999999</v>
      </c>
      <c r="O154" s="31">
        <v>64447.091160000004</v>
      </c>
      <c r="P154" s="31">
        <v>975.81618270000001</v>
      </c>
      <c r="Q154" s="31">
        <v>302544.04470000003</v>
      </c>
      <c r="R154" s="31">
        <v>3033.1155440000002</v>
      </c>
      <c r="S154" s="1">
        <v>91.52</v>
      </c>
      <c r="T154" s="31">
        <v>1126.195328</v>
      </c>
      <c r="U154" s="31">
        <v>945.18749709999997</v>
      </c>
      <c r="V154" s="31">
        <v>3138.5163630000002</v>
      </c>
      <c r="W154" s="31">
        <v>296.2431886</v>
      </c>
      <c r="X154" s="31">
        <v>937.8666571</v>
      </c>
      <c r="Y154" s="4">
        <v>1.634678388</v>
      </c>
      <c r="Z154" s="31">
        <v>26.251505130000002</v>
      </c>
      <c r="AA154" s="31"/>
      <c r="AB154" s="4">
        <v>6.4722727759999996</v>
      </c>
      <c r="AC154" s="4">
        <v>13.16527189</v>
      </c>
      <c r="AD154" s="4">
        <v>4.9119314090000001</v>
      </c>
      <c r="AE154" s="31">
        <v>141.4625992</v>
      </c>
      <c r="AF154" s="31">
        <v>2.1397240439999998</v>
      </c>
      <c r="AG154" s="31">
        <v>52.071534149999998</v>
      </c>
      <c r="AH154" s="1"/>
      <c r="AI154" s="1"/>
      <c r="AJ154" s="1"/>
      <c r="AK154" s="1">
        <v>117.6958368</v>
      </c>
      <c r="AL154" s="1"/>
      <c r="AM154" s="1"/>
      <c r="AN154" s="1"/>
      <c r="AO154" s="1"/>
      <c r="AP154" s="1"/>
      <c r="AQ154" s="1"/>
      <c r="AR154" s="1">
        <v>21.84783659</v>
      </c>
      <c r="AS154" s="1">
        <v>6.9010586170000003</v>
      </c>
      <c r="AT154" s="1">
        <v>-4.6208545839999999</v>
      </c>
      <c r="AU154" s="1"/>
    </row>
    <row r="155" spans="1:47" x14ac:dyDescent="0.2">
      <c r="A155" s="1" t="s">
        <v>993</v>
      </c>
      <c r="B155" s="1" t="s">
        <v>1375</v>
      </c>
      <c r="C155" s="1" t="s">
        <v>994</v>
      </c>
      <c r="D155" s="4">
        <v>40.24</v>
      </c>
      <c r="E155" s="4">
        <v>0.14499999999999999</v>
      </c>
      <c r="F155" s="4">
        <v>3.5999999999999997E-2</v>
      </c>
      <c r="G155" s="4">
        <v>0.127</v>
      </c>
      <c r="H155" s="4">
        <v>8.7880000000000003</v>
      </c>
      <c r="I155" s="4">
        <v>0.14099999999999999</v>
      </c>
      <c r="J155" s="4">
        <v>50.017000000000003</v>
      </c>
      <c r="K155" s="4">
        <v>0.36499999999999999</v>
      </c>
      <c r="L155" s="31">
        <v>1036.305278</v>
      </c>
      <c r="M155" s="31">
        <v>190.52177320000001</v>
      </c>
      <c r="N155" s="31">
        <v>868.9209816</v>
      </c>
      <c r="O155" s="31">
        <v>68310.340989999997</v>
      </c>
      <c r="P155" s="31">
        <v>1091.984776</v>
      </c>
      <c r="Q155" s="31">
        <v>301591.34000000003</v>
      </c>
      <c r="R155" s="31">
        <v>2868.101486</v>
      </c>
      <c r="S155" s="1">
        <v>91.03</v>
      </c>
      <c r="T155" s="31">
        <v>1027.058041</v>
      </c>
      <c r="U155" s="31">
        <v>978.61497710000003</v>
      </c>
      <c r="V155" s="31">
        <v>3083.0053859999998</v>
      </c>
      <c r="W155" s="31">
        <v>292.6076458</v>
      </c>
      <c r="X155" s="31">
        <v>911.17650089999995</v>
      </c>
      <c r="Y155" s="4">
        <v>1.583233533</v>
      </c>
      <c r="Z155" s="31">
        <v>22.489753050000001</v>
      </c>
      <c r="AA155" s="31"/>
      <c r="AB155" s="4">
        <v>6.9532130939999996</v>
      </c>
      <c r="AC155" s="4">
        <v>13.17300695</v>
      </c>
      <c r="AD155" s="4">
        <v>4.531072934</v>
      </c>
      <c r="AE155" s="31">
        <v>140.97431030000001</v>
      </c>
      <c r="AF155" s="31">
        <v>2.8386453760000001</v>
      </c>
      <c r="AG155" s="31">
        <v>52.500334160000001</v>
      </c>
      <c r="AH155" s="1"/>
      <c r="AI155" s="1"/>
      <c r="AJ155" s="1"/>
      <c r="AK155" s="1">
        <v>124.2586227</v>
      </c>
      <c r="AL155" s="1"/>
      <c r="AM155" s="1"/>
      <c r="AN155" s="1"/>
      <c r="AO155" s="1"/>
      <c r="AP155" s="1">
        <v>36.495634989999999</v>
      </c>
      <c r="AQ155" s="1">
        <v>6.7096185269999999</v>
      </c>
      <c r="AR155" s="1">
        <v>23.76292347</v>
      </c>
      <c r="AS155" s="1">
        <v>7.6310276740000003</v>
      </c>
      <c r="AT155" s="1">
        <v>-13.36248539</v>
      </c>
      <c r="AU155" s="1"/>
    </row>
    <row r="156" spans="1:47" x14ac:dyDescent="0.2">
      <c r="A156" s="1" t="s">
        <v>993</v>
      </c>
      <c r="B156" s="1" t="s">
        <v>1376</v>
      </c>
      <c r="C156" s="1" t="s">
        <v>994</v>
      </c>
      <c r="D156" s="4">
        <v>40.703000000000003</v>
      </c>
      <c r="E156" s="4">
        <v>0.13500000000000001</v>
      </c>
      <c r="F156" s="4">
        <v>4.4999999999999998E-2</v>
      </c>
      <c r="G156" s="4">
        <v>0.153</v>
      </c>
      <c r="H156" s="4">
        <v>8.1219999999999999</v>
      </c>
      <c r="I156" s="4">
        <v>0.13100000000000001</v>
      </c>
      <c r="J156" s="4">
        <v>50.295999999999999</v>
      </c>
      <c r="K156" s="4">
        <v>0.375</v>
      </c>
      <c r="L156" s="31">
        <v>964.83594860000005</v>
      </c>
      <c r="M156" s="31">
        <v>238.1522166</v>
      </c>
      <c r="N156" s="31">
        <v>1046.8103160000001</v>
      </c>
      <c r="O156" s="31">
        <v>63133.430760000003</v>
      </c>
      <c r="P156" s="31">
        <v>1014.539047</v>
      </c>
      <c r="Q156" s="31">
        <v>303273.64760000003</v>
      </c>
      <c r="R156" s="31">
        <v>2946.6796089999998</v>
      </c>
      <c r="S156" s="1">
        <v>91.69</v>
      </c>
      <c r="T156" s="31"/>
      <c r="U156" s="31"/>
      <c r="V156" s="31"/>
      <c r="W156" s="31"/>
      <c r="X156" s="31"/>
      <c r="Y156" s="4"/>
      <c r="Z156" s="31"/>
      <c r="AA156" s="31"/>
      <c r="AB156" s="4"/>
      <c r="AC156" s="4"/>
      <c r="AD156" s="4"/>
      <c r="AE156" s="31"/>
      <c r="AF156" s="31"/>
      <c r="AG156" s="31"/>
      <c r="AH156" s="1"/>
      <c r="AI156" s="1"/>
      <c r="AJ156" s="1"/>
      <c r="AK156" s="1">
        <v>124.91246580000001</v>
      </c>
      <c r="AL156" s="1"/>
      <c r="AM156" s="1"/>
      <c r="AN156" s="1"/>
      <c r="AO156" s="1"/>
      <c r="AP156" s="1"/>
      <c r="AQ156" s="1"/>
      <c r="AR156" s="1"/>
      <c r="AS156" s="1"/>
      <c r="AT156" s="1">
        <v>-14.23340441</v>
      </c>
      <c r="AU156" s="1"/>
    </row>
    <row r="157" spans="1:47" x14ac:dyDescent="0.2">
      <c r="A157" s="1" t="s">
        <v>993</v>
      </c>
      <c r="B157" s="1" t="s">
        <v>1377</v>
      </c>
      <c r="C157" s="1" t="s">
        <v>994</v>
      </c>
      <c r="D157" s="4">
        <v>40.497999999999998</v>
      </c>
      <c r="E157" s="4">
        <v>0.14499999999999999</v>
      </c>
      <c r="F157" s="4">
        <v>4.8000000000000001E-2</v>
      </c>
      <c r="G157" s="4">
        <v>0.159</v>
      </c>
      <c r="H157" s="4">
        <v>8.19</v>
      </c>
      <c r="I157" s="4">
        <v>0.127</v>
      </c>
      <c r="J157" s="4">
        <v>50.180999999999997</v>
      </c>
      <c r="K157" s="4">
        <v>0.38100000000000001</v>
      </c>
      <c r="L157" s="31">
        <v>1036.305278</v>
      </c>
      <c r="M157" s="31">
        <v>254.029031</v>
      </c>
      <c r="N157" s="31">
        <v>1087.861701</v>
      </c>
      <c r="O157" s="31">
        <v>63662.004180000004</v>
      </c>
      <c r="P157" s="31">
        <v>983.56075559999999</v>
      </c>
      <c r="Q157" s="31">
        <v>302580.22330000001</v>
      </c>
      <c r="R157" s="31">
        <v>2993.8264829999998</v>
      </c>
      <c r="S157" s="1">
        <v>91.61</v>
      </c>
      <c r="T157" s="31">
        <v>1074.3373730000001</v>
      </c>
      <c r="U157" s="31">
        <v>949.31389439999998</v>
      </c>
      <c r="V157" s="31">
        <v>3104.1521290000001</v>
      </c>
      <c r="W157" s="31">
        <v>272.36395149999998</v>
      </c>
      <c r="X157" s="31">
        <v>1291.210071</v>
      </c>
      <c r="Y157" s="4">
        <v>1.545266332</v>
      </c>
      <c r="Z157" s="31">
        <v>21.272070469999999</v>
      </c>
      <c r="AA157" s="31">
        <v>10.719426220000001</v>
      </c>
      <c r="AB157" s="4">
        <v>6.2984140919999998</v>
      </c>
      <c r="AC157" s="4">
        <v>12.979445950000001</v>
      </c>
      <c r="AD157" s="4">
        <v>4.5403542320000003</v>
      </c>
      <c r="AE157" s="31">
        <v>140.69700470000001</v>
      </c>
      <c r="AF157" s="31">
        <v>2.4091041369999999</v>
      </c>
      <c r="AG157" s="31">
        <v>49.887453059999999</v>
      </c>
      <c r="AH157" s="1"/>
      <c r="AI157" s="1"/>
      <c r="AJ157" s="1"/>
      <c r="AK157" s="1">
        <v>120.09288840000001</v>
      </c>
      <c r="AL157" s="1"/>
      <c r="AM157" s="1"/>
      <c r="AN157" s="1"/>
      <c r="AO157" s="1"/>
      <c r="AP157" s="1">
        <v>24.794072029999999</v>
      </c>
      <c r="AQ157" s="1">
        <v>6.0777593479999998</v>
      </c>
      <c r="AR157" s="1">
        <v>23.124991609999999</v>
      </c>
      <c r="AS157" s="1">
        <v>4.8779158660000004</v>
      </c>
      <c r="AT157" s="1">
        <v>-7.8137272839999996</v>
      </c>
      <c r="AU157" s="1"/>
    </row>
    <row r="158" spans="1:47" x14ac:dyDescent="0.2">
      <c r="A158" s="1" t="s">
        <v>993</v>
      </c>
      <c r="B158" s="1" t="s">
        <v>1378</v>
      </c>
      <c r="C158" s="1" t="s">
        <v>994</v>
      </c>
      <c r="D158" s="4"/>
      <c r="E158" s="4"/>
      <c r="F158" s="4"/>
      <c r="G158" s="4"/>
      <c r="H158" s="4"/>
      <c r="I158" s="4"/>
      <c r="J158" s="4"/>
      <c r="K158" s="4"/>
      <c r="L158" s="31"/>
      <c r="M158" s="31"/>
      <c r="N158" s="31"/>
      <c r="O158" s="31"/>
      <c r="P158" s="31"/>
      <c r="Q158" s="31"/>
      <c r="R158" s="31"/>
      <c r="S158" s="1"/>
      <c r="T158" s="31">
        <v>949.79782620000003</v>
      </c>
      <c r="U158" s="31">
        <v>1163.0974289999999</v>
      </c>
      <c r="V158" s="31">
        <v>3134.7487289999999</v>
      </c>
      <c r="W158" s="31">
        <v>237.962613</v>
      </c>
      <c r="X158" s="31">
        <v>1087.3791779999999</v>
      </c>
      <c r="Y158" s="4">
        <v>1.9391812479999999</v>
      </c>
      <c r="Z158" s="31">
        <v>26.431810120000002</v>
      </c>
      <c r="AA158" s="31"/>
      <c r="AB158" s="4">
        <v>6.3992258340000001</v>
      </c>
      <c r="AC158" s="4">
        <v>14.946586679999999</v>
      </c>
      <c r="AD158" s="4">
        <v>4.3067910149999999</v>
      </c>
      <c r="AE158" s="31">
        <v>151.4627922</v>
      </c>
      <c r="AF158" s="31">
        <v>2.4957666070000002</v>
      </c>
      <c r="AG158" s="31">
        <v>56.843890780000002</v>
      </c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>
        <v>26.891727880000001</v>
      </c>
      <c r="AS158" s="1">
        <v>5.8849994219999999</v>
      </c>
      <c r="AT158" s="1">
        <v>152.15</v>
      </c>
      <c r="AU158" s="1"/>
    </row>
    <row r="159" spans="1:47" x14ac:dyDescent="0.2">
      <c r="A159" s="1" t="s">
        <v>993</v>
      </c>
      <c r="B159" s="1" t="s">
        <v>1379</v>
      </c>
      <c r="C159" s="1" t="s">
        <v>994</v>
      </c>
      <c r="D159" s="4">
        <v>40.550074739999999</v>
      </c>
      <c r="E159" s="4">
        <v>0.14648729399999999</v>
      </c>
      <c r="F159" s="4">
        <v>2.7902342E-2</v>
      </c>
      <c r="G159" s="4">
        <v>0.149476831</v>
      </c>
      <c r="H159" s="4">
        <v>8.344793224</v>
      </c>
      <c r="I159" s="4">
        <v>0.12456402599999999</v>
      </c>
      <c r="J159" s="4">
        <v>50.271051319999998</v>
      </c>
      <c r="K159" s="4">
        <v>0.38565022399999999</v>
      </c>
      <c r="L159" s="31">
        <v>1046.934872</v>
      </c>
      <c r="M159" s="31">
        <v>147.66676770000001</v>
      </c>
      <c r="N159" s="31">
        <v>1022.705156</v>
      </c>
      <c r="O159" s="31">
        <v>64865.233339999999</v>
      </c>
      <c r="P159" s="31">
        <v>964.69517670000005</v>
      </c>
      <c r="Q159" s="31">
        <v>303123.21269999997</v>
      </c>
      <c r="R159" s="31">
        <v>3030.367072</v>
      </c>
      <c r="S159" s="1">
        <v>91.48</v>
      </c>
      <c r="T159" s="31"/>
      <c r="U159" s="31"/>
      <c r="V159" s="31"/>
      <c r="W159" s="31"/>
      <c r="X159" s="31"/>
      <c r="Y159" s="4"/>
      <c r="Z159" s="31"/>
      <c r="AA159" s="31"/>
      <c r="AB159" s="4"/>
      <c r="AC159" s="4"/>
      <c r="AD159" s="4"/>
      <c r="AE159" s="31"/>
      <c r="AF159" s="31"/>
      <c r="AG159" s="31"/>
      <c r="AH159" s="1"/>
      <c r="AI159" s="1">
        <v>1.4872299490000001</v>
      </c>
      <c r="AJ159" s="1">
        <v>67.239097810000004</v>
      </c>
      <c r="AK159" s="1">
        <v>115.6044435</v>
      </c>
      <c r="AL159" s="1">
        <v>1.6140154259999999</v>
      </c>
      <c r="AM159" s="1">
        <v>503.02879969999998</v>
      </c>
      <c r="AN159" s="1">
        <v>87.3829195</v>
      </c>
      <c r="AO159" s="1"/>
      <c r="AP159" s="1"/>
      <c r="AQ159" s="1"/>
      <c r="AR159" s="1"/>
      <c r="AS159" s="1"/>
      <c r="AT159" s="1">
        <v>31.89296229</v>
      </c>
      <c r="AU159" s="1"/>
    </row>
    <row r="160" spans="1:47" x14ac:dyDescent="0.2">
      <c r="A160" s="1" t="s">
        <v>993</v>
      </c>
      <c r="B160" s="1" t="s">
        <v>1380</v>
      </c>
      <c r="C160" s="1" t="s">
        <v>994</v>
      </c>
      <c r="D160" s="4">
        <v>40.67460715</v>
      </c>
      <c r="E160" s="4">
        <v>0.141127014</v>
      </c>
      <c r="F160" s="4">
        <v>4.8043239000000001E-2</v>
      </c>
      <c r="G160" s="4">
        <v>0.14913422100000001</v>
      </c>
      <c r="H160" s="4">
        <v>8.3875487940000006</v>
      </c>
      <c r="I160" s="4">
        <v>0.13011710500000001</v>
      </c>
      <c r="J160" s="4">
        <v>50.096086479999997</v>
      </c>
      <c r="K160" s="4">
        <v>0.373336002</v>
      </c>
      <c r="L160" s="31">
        <v>1008.625309</v>
      </c>
      <c r="M160" s="31">
        <v>254.25786310000001</v>
      </c>
      <c r="N160" s="31">
        <v>1020.361051</v>
      </c>
      <c r="O160" s="31">
        <v>65197.578309999997</v>
      </c>
      <c r="P160" s="31">
        <v>1007.701405</v>
      </c>
      <c r="Q160" s="31">
        <v>302068.21370000002</v>
      </c>
      <c r="R160" s="31">
        <v>2933.6042280000001</v>
      </c>
      <c r="S160" s="1">
        <v>91.42</v>
      </c>
      <c r="T160" s="31"/>
      <c r="U160" s="31"/>
      <c r="V160" s="31"/>
      <c r="W160" s="31"/>
      <c r="X160" s="31"/>
      <c r="Y160" s="4"/>
      <c r="Z160" s="31"/>
      <c r="AA160" s="31"/>
      <c r="AB160" s="4"/>
      <c r="AC160" s="4"/>
      <c r="AD160" s="4"/>
      <c r="AE160" s="31"/>
      <c r="AF160" s="31"/>
      <c r="AG160" s="31"/>
      <c r="AH160" s="1"/>
      <c r="AI160" s="1">
        <v>1.5456117110000001</v>
      </c>
      <c r="AJ160" s="1">
        <v>64.699302739999993</v>
      </c>
      <c r="AK160" s="1">
        <v>120.14253859999999</v>
      </c>
      <c r="AL160" s="1">
        <v>1.547028794</v>
      </c>
      <c r="AM160" s="1">
        <v>491.17107420000002</v>
      </c>
      <c r="AN160" s="1">
        <v>80.052244619999996</v>
      </c>
      <c r="AO160" s="1"/>
      <c r="AP160" s="1"/>
      <c r="AQ160" s="1"/>
      <c r="AR160" s="1"/>
      <c r="AS160" s="1"/>
      <c r="AT160" s="1">
        <v>25.05315907</v>
      </c>
      <c r="AU160" s="1"/>
    </row>
    <row r="161" spans="1:47" x14ac:dyDescent="0.2">
      <c r="A161" s="1" t="s">
        <v>993</v>
      </c>
      <c r="B161" s="1" t="s">
        <v>1381</v>
      </c>
      <c r="C161" s="1" t="s">
        <v>994</v>
      </c>
      <c r="D161" s="4">
        <v>40.675156049999998</v>
      </c>
      <c r="E161" s="4">
        <v>0.14481897599999999</v>
      </c>
      <c r="F161" s="4">
        <v>2.9962550000000002E-3</v>
      </c>
      <c r="G161" s="4">
        <v>0.13583021200000001</v>
      </c>
      <c r="H161" s="4">
        <v>8.1707865169999998</v>
      </c>
      <c r="I161" s="4">
        <v>0.12883895100000001</v>
      </c>
      <c r="J161" s="4">
        <v>50.367041200000003</v>
      </c>
      <c r="K161" s="4">
        <v>0.37453183499999998</v>
      </c>
      <c r="L161" s="31">
        <v>1035.011514</v>
      </c>
      <c r="M161" s="31">
        <v>15.8569932</v>
      </c>
      <c r="N161" s="31">
        <v>929.33638859999996</v>
      </c>
      <c r="O161" s="31">
        <v>63512.65511</v>
      </c>
      <c r="P161" s="31">
        <v>997.80264799999998</v>
      </c>
      <c r="Q161" s="31">
        <v>303702.01020000002</v>
      </c>
      <c r="R161" s="31">
        <v>2943.0008579999999</v>
      </c>
      <c r="S161" s="1">
        <v>91.66</v>
      </c>
      <c r="T161" s="31"/>
      <c r="U161" s="31"/>
      <c r="V161" s="31"/>
      <c r="W161" s="31"/>
      <c r="X161" s="31"/>
      <c r="Y161" s="4"/>
      <c r="Z161" s="31"/>
      <c r="AA161" s="31"/>
      <c r="AB161" s="4"/>
      <c r="AC161" s="4"/>
      <c r="AD161" s="4"/>
      <c r="AE161" s="31"/>
      <c r="AF161" s="31"/>
      <c r="AG161" s="31"/>
      <c r="AH161" s="1"/>
      <c r="AI161" s="1">
        <v>1.571029657</v>
      </c>
      <c r="AJ161" s="1">
        <v>63.65252211</v>
      </c>
      <c r="AK161" s="1">
        <v>122.1183109</v>
      </c>
      <c r="AL161" s="1">
        <v>1.629614621</v>
      </c>
      <c r="AM161" s="1">
        <v>477.42792029999998</v>
      </c>
      <c r="AN161" s="1">
        <v>98.322354610000005</v>
      </c>
      <c r="AO161" s="1"/>
      <c r="AP161" s="1"/>
      <c r="AQ161" s="1"/>
      <c r="AR161" s="1"/>
      <c r="AS161" s="1"/>
      <c r="AT161" s="1">
        <v>21.499951970000001</v>
      </c>
      <c r="AU161" s="1"/>
    </row>
    <row r="162" spans="1:47" x14ac:dyDescent="0.2">
      <c r="A162" s="1" t="s">
        <v>993</v>
      </c>
      <c r="B162" s="1" t="s">
        <v>1382</v>
      </c>
      <c r="C162" s="1" t="s">
        <v>994</v>
      </c>
      <c r="D162" s="4">
        <v>40.694665610000001</v>
      </c>
      <c r="E162" s="4">
        <v>0.15226910799999999</v>
      </c>
      <c r="F162" s="4">
        <v>3.2842357000000003E-2</v>
      </c>
      <c r="G162" s="4">
        <v>0.13833598699999999</v>
      </c>
      <c r="H162" s="4">
        <v>8.3180732479999993</v>
      </c>
      <c r="I162" s="4">
        <v>0.120421975</v>
      </c>
      <c r="J162" s="4">
        <v>50.163216560000002</v>
      </c>
      <c r="K162" s="4">
        <v>0.38017515899999998</v>
      </c>
      <c r="L162" s="31">
        <v>1088.257108</v>
      </c>
      <c r="M162" s="31">
        <v>173.81066759999999</v>
      </c>
      <c r="N162" s="31">
        <v>946.48064450000004</v>
      </c>
      <c r="O162" s="31">
        <v>64657.53527</v>
      </c>
      <c r="P162" s="31">
        <v>932.61675790000004</v>
      </c>
      <c r="Q162" s="31">
        <v>302472.99320000003</v>
      </c>
      <c r="R162" s="31">
        <v>2987.3450389999998</v>
      </c>
      <c r="S162" s="1">
        <v>91.49</v>
      </c>
      <c r="T162" s="31"/>
      <c r="U162" s="31"/>
      <c r="V162" s="31"/>
      <c r="W162" s="31"/>
      <c r="X162" s="31"/>
      <c r="Y162" s="4"/>
      <c r="Z162" s="31"/>
      <c r="AA162" s="31"/>
      <c r="AB162" s="4"/>
      <c r="AC162" s="4"/>
      <c r="AD162" s="4"/>
      <c r="AE162" s="31"/>
      <c r="AF162" s="31"/>
      <c r="AG162" s="31"/>
      <c r="AH162" s="1"/>
      <c r="AI162" s="1">
        <v>1.4423945389999999</v>
      </c>
      <c r="AJ162" s="1">
        <v>69.329158759999999</v>
      </c>
      <c r="AK162" s="1">
        <v>112.119325</v>
      </c>
      <c r="AL162" s="1">
        <v>1.683109483</v>
      </c>
      <c r="AM162" s="1">
        <v>495.3620712</v>
      </c>
      <c r="AN162" s="1">
        <v>84.485225790000001</v>
      </c>
      <c r="AO162" s="1"/>
      <c r="AP162" s="1"/>
      <c r="AQ162" s="1"/>
      <c r="AR162" s="1"/>
      <c r="AS162" s="1"/>
      <c r="AT162" s="1">
        <v>36.021085970000001</v>
      </c>
      <c r="AU162" s="1"/>
    </row>
    <row r="163" spans="1:47" x14ac:dyDescent="0.2">
      <c r="A163" s="1" t="s">
        <v>993</v>
      </c>
      <c r="B163" s="1" t="s">
        <v>1383</v>
      </c>
      <c r="C163" s="1" t="s">
        <v>994</v>
      </c>
      <c r="D163" s="4">
        <v>40.797189920000001</v>
      </c>
      <c r="E163" s="4">
        <v>0.14510737900000001</v>
      </c>
      <c r="F163" s="4">
        <v>4.7034805999999998E-2</v>
      </c>
      <c r="G163" s="4">
        <v>0.158117007</v>
      </c>
      <c r="H163" s="4">
        <v>8.1520325039999992</v>
      </c>
      <c r="I163" s="4">
        <v>0.12609330899999999</v>
      </c>
      <c r="J163" s="4">
        <v>50.194143670000003</v>
      </c>
      <c r="K163" s="4">
        <v>0.38028140799999999</v>
      </c>
      <c r="L163" s="31">
        <v>1037.0727119999999</v>
      </c>
      <c r="M163" s="31">
        <v>248.92096100000001</v>
      </c>
      <c r="N163" s="31">
        <v>1081.8203510000001</v>
      </c>
      <c r="O163" s="31">
        <v>63366.877569999997</v>
      </c>
      <c r="P163" s="31">
        <v>976.53882139999996</v>
      </c>
      <c r="Q163" s="31">
        <v>302659.4767</v>
      </c>
      <c r="R163" s="31">
        <v>2988.179924</v>
      </c>
      <c r="S163" s="1">
        <v>91.65</v>
      </c>
      <c r="T163" s="31"/>
      <c r="U163" s="31"/>
      <c r="V163" s="31"/>
      <c r="W163" s="31"/>
      <c r="X163" s="31"/>
      <c r="Y163" s="4"/>
      <c r="Z163" s="31"/>
      <c r="AA163" s="31"/>
      <c r="AB163" s="4"/>
      <c r="AC163" s="4"/>
      <c r="AD163" s="4"/>
      <c r="AE163" s="31"/>
      <c r="AF163" s="31"/>
      <c r="AG163" s="31"/>
      <c r="AH163" s="1"/>
      <c r="AI163" s="1">
        <v>1.5410871719999999</v>
      </c>
      <c r="AJ163" s="1">
        <v>64.889255989999995</v>
      </c>
      <c r="AK163" s="1">
        <v>119.79084</v>
      </c>
      <c r="AL163" s="1">
        <v>1.636616402</v>
      </c>
      <c r="AM163" s="1">
        <v>485.31039850000002</v>
      </c>
      <c r="AN163" s="1">
        <v>81.294564260000001</v>
      </c>
      <c r="AO163" s="1"/>
      <c r="AP163" s="1"/>
      <c r="AQ163" s="1"/>
      <c r="AR163" s="1"/>
      <c r="AS163" s="1"/>
      <c r="AT163" s="1">
        <v>25.128663329999998</v>
      </c>
      <c r="AU163" s="1"/>
    </row>
    <row r="164" spans="1:47" x14ac:dyDescent="0.2">
      <c r="A164" s="1" t="s">
        <v>993</v>
      </c>
      <c r="B164" s="1" t="s">
        <v>1384</v>
      </c>
      <c r="C164" s="1" t="s">
        <v>994</v>
      </c>
      <c r="D164" s="4">
        <v>40.705660909999999</v>
      </c>
      <c r="E164" s="4">
        <v>0.150183224</v>
      </c>
      <c r="F164" s="4">
        <v>5.2063516999999997E-2</v>
      </c>
      <c r="G164" s="4">
        <v>0.14818078100000001</v>
      </c>
      <c r="H164" s="4">
        <v>8.3491860070000001</v>
      </c>
      <c r="I164" s="4">
        <v>0.12715512900000001</v>
      </c>
      <c r="J164" s="4">
        <v>50.090109929999997</v>
      </c>
      <c r="K164" s="4">
        <v>0.37746050199999998</v>
      </c>
      <c r="L164" s="31">
        <v>1073.3494290000001</v>
      </c>
      <c r="M164" s="31">
        <v>275.53426869999998</v>
      </c>
      <c r="N164" s="31">
        <v>1013.837711</v>
      </c>
      <c r="O164" s="31">
        <v>64899.379050000003</v>
      </c>
      <c r="P164" s="31">
        <v>984.76216539999996</v>
      </c>
      <c r="Q164" s="31">
        <v>302032.1765</v>
      </c>
      <c r="R164" s="31">
        <v>2966.01377</v>
      </c>
      <c r="S164" s="1">
        <v>91.45</v>
      </c>
      <c r="T164" s="31"/>
      <c r="U164" s="31"/>
      <c r="V164" s="31"/>
      <c r="W164" s="31"/>
      <c r="X164" s="31"/>
      <c r="Y164" s="4"/>
      <c r="Z164" s="31"/>
      <c r="AA164" s="31"/>
      <c r="AB164" s="4"/>
      <c r="AC164" s="4"/>
      <c r="AD164" s="4"/>
      <c r="AE164" s="31"/>
      <c r="AF164" s="31"/>
      <c r="AG164" s="31"/>
      <c r="AH164" s="1"/>
      <c r="AI164" s="1">
        <v>1.5173676229999999</v>
      </c>
      <c r="AJ164" s="1">
        <v>65.903607320000006</v>
      </c>
      <c r="AK164" s="1">
        <v>117.94708660000001</v>
      </c>
      <c r="AL164" s="1">
        <v>1.653867024</v>
      </c>
      <c r="AM164" s="1">
        <v>494.38503329999998</v>
      </c>
      <c r="AN164" s="1">
        <v>78.630350820000004</v>
      </c>
      <c r="AO164" s="1"/>
      <c r="AP164" s="1"/>
      <c r="AQ164" s="1"/>
      <c r="AR164" s="1"/>
      <c r="AS164" s="1"/>
      <c r="AT164" s="1">
        <v>28.192997070000001</v>
      </c>
      <c r="AU164" s="1"/>
    </row>
    <row r="165" spans="1:47" x14ac:dyDescent="0.2">
      <c r="A165" s="1" t="s">
        <v>993</v>
      </c>
      <c r="B165" s="1" t="s">
        <v>1385</v>
      </c>
      <c r="C165" s="1" t="s">
        <v>994</v>
      </c>
      <c r="D165" s="4">
        <v>40.468909279999998</v>
      </c>
      <c r="E165" s="4">
        <v>0.12892007</v>
      </c>
      <c r="F165" s="4">
        <v>4.3972736999999998E-2</v>
      </c>
      <c r="G165" s="4">
        <v>0.13591573200000001</v>
      </c>
      <c r="H165" s="4">
        <v>8.6886130599999998</v>
      </c>
      <c r="I165" s="4">
        <v>0.13491635199999999</v>
      </c>
      <c r="J165" s="4">
        <v>50.029981409999998</v>
      </c>
      <c r="K165" s="4">
        <v>0.36877136199999999</v>
      </c>
      <c r="L165" s="31">
        <v>921.38309340000001</v>
      </c>
      <c r="M165" s="31">
        <v>232.71566139999999</v>
      </c>
      <c r="N165" s="31">
        <v>929.92150770000001</v>
      </c>
      <c r="O165" s="31">
        <v>67537.792539999995</v>
      </c>
      <c r="P165" s="31">
        <v>1044.8695190000001</v>
      </c>
      <c r="Q165" s="31">
        <v>301669.61499999999</v>
      </c>
      <c r="R165" s="31">
        <v>2897.7361390000001</v>
      </c>
      <c r="S165" s="1">
        <v>91.12</v>
      </c>
      <c r="T165" s="31"/>
      <c r="U165" s="31"/>
      <c r="V165" s="31"/>
      <c r="W165" s="31"/>
      <c r="X165" s="31"/>
      <c r="Y165" s="4"/>
      <c r="Z165" s="31"/>
      <c r="AA165" s="31"/>
      <c r="AB165" s="4"/>
      <c r="AC165" s="4"/>
      <c r="AD165" s="4"/>
      <c r="AE165" s="31"/>
      <c r="AF165" s="31"/>
      <c r="AG165" s="31"/>
      <c r="AH165" s="1"/>
      <c r="AI165" s="1">
        <v>1.5470886450000001</v>
      </c>
      <c r="AJ165" s="1">
        <v>64.637537300000005</v>
      </c>
      <c r="AK165" s="1">
        <v>120.2573428</v>
      </c>
      <c r="AL165" s="1">
        <v>1.364248162</v>
      </c>
      <c r="AM165" s="1">
        <v>503.24440170000003</v>
      </c>
      <c r="AN165" s="1">
        <v>79.983810289999994</v>
      </c>
      <c r="AO165" s="1"/>
      <c r="AP165" s="1"/>
      <c r="AQ165" s="1"/>
      <c r="AR165" s="1"/>
      <c r="AS165" s="1"/>
      <c r="AT165" s="1">
        <v>25.709756559999999</v>
      </c>
      <c r="AU165" s="1"/>
    </row>
    <row r="166" spans="1:47" x14ac:dyDescent="0.2">
      <c r="A166" s="1" t="s">
        <v>993</v>
      </c>
      <c r="B166" s="1" t="s">
        <v>1386</v>
      </c>
      <c r="C166" s="1" t="s">
        <v>994</v>
      </c>
      <c r="D166" s="4">
        <v>40.534310009999999</v>
      </c>
      <c r="E166" s="4">
        <v>0.146700731</v>
      </c>
      <c r="F166" s="4">
        <v>4.8900244000000002E-2</v>
      </c>
      <c r="G166" s="4">
        <v>0.14071294600000001</v>
      </c>
      <c r="H166" s="4">
        <v>8.8728992850000008</v>
      </c>
      <c r="I166" s="4">
        <v>0.13173126800000001</v>
      </c>
      <c r="J166" s="4">
        <v>49.750508959999998</v>
      </c>
      <c r="K166" s="4">
        <v>0.37423655700000003</v>
      </c>
      <c r="L166" s="31">
        <v>1048.4602850000001</v>
      </c>
      <c r="M166" s="31">
        <v>258.793364</v>
      </c>
      <c r="N166" s="31">
        <v>962.74354970000002</v>
      </c>
      <c r="O166" s="31">
        <v>68970.274890000001</v>
      </c>
      <c r="P166" s="31">
        <v>1020.202407</v>
      </c>
      <c r="Q166" s="31">
        <v>299984.45850000001</v>
      </c>
      <c r="R166" s="31">
        <v>2940.680621</v>
      </c>
      <c r="S166" s="1">
        <v>90.91</v>
      </c>
      <c r="T166" s="31"/>
      <c r="U166" s="31"/>
      <c r="V166" s="31"/>
      <c r="W166" s="31"/>
      <c r="X166" s="31"/>
      <c r="Y166" s="4"/>
      <c r="Z166" s="31"/>
      <c r="AA166" s="31"/>
      <c r="AB166" s="4"/>
      <c r="AC166" s="4"/>
      <c r="AD166" s="4"/>
      <c r="AE166" s="31"/>
      <c r="AF166" s="31"/>
      <c r="AG166" s="31"/>
      <c r="AH166" s="1"/>
      <c r="AI166" s="1">
        <v>1.479191447</v>
      </c>
      <c r="AJ166" s="1">
        <v>67.604501240000005</v>
      </c>
      <c r="AK166" s="1">
        <v>114.9795996</v>
      </c>
      <c r="AL166" s="1">
        <v>1.5201625439999999</v>
      </c>
      <c r="AM166" s="1">
        <v>524.46424209999998</v>
      </c>
      <c r="AN166" s="1">
        <v>78.81411842</v>
      </c>
      <c r="AO166" s="1"/>
      <c r="AP166" s="1"/>
      <c r="AQ166" s="1"/>
      <c r="AR166" s="1"/>
      <c r="AS166" s="1"/>
      <c r="AT166" s="1">
        <v>34.162500780000002</v>
      </c>
      <c r="AU166" s="1"/>
    </row>
    <row r="167" spans="1:47" x14ac:dyDescent="0.2">
      <c r="A167" s="1" t="s">
        <v>993</v>
      </c>
      <c r="B167" s="1" t="s">
        <v>1387</v>
      </c>
      <c r="C167" s="1" t="s">
        <v>994</v>
      </c>
      <c r="D167" s="4">
        <v>40.748035430000002</v>
      </c>
      <c r="E167" s="4">
        <v>0.142968547</v>
      </c>
      <c r="F167" s="4">
        <v>4.8989221999999999E-2</v>
      </c>
      <c r="G167" s="4">
        <v>0.142968547</v>
      </c>
      <c r="H167" s="4">
        <v>8.5421207330000009</v>
      </c>
      <c r="I167" s="4">
        <v>0.127971846</v>
      </c>
      <c r="J167" s="4">
        <v>49.879026609999997</v>
      </c>
      <c r="K167" s="4">
        <v>0.36791905800000002</v>
      </c>
      <c r="L167" s="31">
        <v>1021.786619</v>
      </c>
      <c r="M167" s="31">
        <v>259.26426429999998</v>
      </c>
      <c r="N167" s="31">
        <v>978.17614279999998</v>
      </c>
      <c r="O167" s="31">
        <v>66399.087400000004</v>
      </c>
      <c r="P167" s="31">
        <v>991.08728919999999</v>
      </c>
      <c r="Q167" s="31">
        <v>300759.39120000001</v>
      </c>
      <c r="R167" s="31">
        <v>2891.0388939999998</v>
      </c>
      <c r="S167" s="1">
        <v>91.24</v>
      </c>
      <c r="T167" s="31"/>
      <c r="U167" s="31"/>
      <c r="V167" s="31"/>
      <c r="W167" s="31"/>
      <c r="X167" s="31"/>
      <c r="Y167" s="4"/>
      <c r="Z167" s="31"/>
      <c r="AA167" s="31"/>
      <c r="AB167" s="4"/>
      <c r="AC167" s="4"/>
      <c r="AD167" s="4"/>
      <c r="AE167" s="31"/>
      <c r="AF167" s="31"/>
      <c r="AG167" s="31"/>
      <c r="AH167" s="1"/>
      <c r="AI167" s="1">
        <v>1.492621854</v>
      </c>
      <c r="AJ167" s="1">
        <v>66.996205200000006</v>
      </c>
      <c r="AK167" s="1">
        <v>116.0235637</v>
      </c>
      <c r="AL167" s="1">
        <v>1.5388564199999999</v>
      </c>
      <c r="AM167" s="1">
        <v>495.10996820000003</v>
      </c>
      <c r="AN167" s="1">
        <v>79.048343430000003</v>
      </c>
      <c r="AO167" s="1"/>
      <c r="AP167" s="1"/>
      <c r="AQ167" s="1"/>
      <c r="AR167" s="1"/>
      <c r="AS167" s="1"/>
      <c r="AT167" s="1">
        <v>30.803736489999999</v>
      </c>
      <c r="AU167" s="1"/>
    </row>
    <row r="168" spans="1:47" x14ac:dyDescent="0.2">
      <c r="A168" s="1" t="s">
        <v>993</v>
      </c>
      <c r="B168" s="1" t="s">
        <v>1388</v>
      </c>
      <c r="C168" s="1" t="s">
        <v>994</v>
      </c>
      <c r="D168" s="4">
        <v>40.780889389999999</v>
      </c>
      <c r="E168" s="4">
        <v>0.14087180699999999</v>
      </c>
      <c r="F168" s="4">
        <v>4.5958178000000002E-2</v>
      </c>
      <c r="G168" s="4">
        <v>0.152860897</v>
      </c>
      <c r="H168" s="4">
        <v>8.2255147819999994</v>
      </c>
      <c r="I168" s="4">
        <v>0.11589453600000001</v>
      </c>
      <c r="J168" s="4">
        <v>50.169345900000003</v>
      </c>
      <c r="K168" s="4">
        <v>0.36866451500000003</v>
      </c>
      <c r="L168" s="31">
        <v>1006.8013570000001</v>
      </c>
      <c r="M168" s="31">
        <v>243.22315499999999</v>
      </c>
      <c r="N168" s="31">
        <v>1045.8585849999999</v>
      </c>
      <c r="O168" s="31">
        <v>63938.065490000001</v>
      </c>
      <c r="P168" s="31">
        <v>897.55368009999995</v>
      </c>
      <c r="Q168" s="31">
        <v>302509.95169999998</v>
      </c>
      <c r="R168" s="31">
        <v>2896.8965589999998</v>
      </c>
      <c r="S168" s="1">
        <v>91.58</v>
      </c>
      <c r="T168" s="31"/>
      <c r="U168" s="31"/>
      <c r="V168" s="31"/>
      <c r="W168" s="31"/>
      <c r="X168" s="31"/>
      <c r="Y168" s="4"/>
      <c r="Z168" s="31"/>
      <c r="AA168" s="31"/>
      <c r="AB168" s="4"/>
      <c r="AC168" s="4"/>
      <c r="AD168" s="4"/>
      <c r="AE168" s="31"/>
      <c r="AF168" s="31"/>
      <c r="AG168" s="31"/>
      <c r="AH168" s="1"/>
      <c r="AI168" s="1">
        <v>1.4037861060000001</v>
      </c>
      <c r="AJ168" s="1">
        <v>71.235923720000002</v>
      </c>
      <c r="AK168" s="1">
        <v>109.1182381</v>
      </c>
      <c r="AL168" s="1">
        <v>1.574650952</v>
      </c>
      <c r="AM168" s="1">
        <v>474.96065670000002</v>
      </c>
      <c r="AN168" s="1">
        <v>81.132061109999995</v>
      </c>
      <c r="AO168" s="1"/>
      <c r="AP168" s="1"/>
      <c r="AQ168" s="1"/>
      <c r="AR168" s="1"/>
      <c r="AS168" s="1"/>
      <c r="AT168" s="1">
        <v>38.650618940000001</v>
      </c>
      <c r="AU168" s="1"/>
    </row>
    <row r="169" spans="1:47" x14ac:dyDescent="0.2">
      <c r="A169" s="1" t="s">
        <v>993</v>
      </c>
      <c r="B169" s="1" t="s">
        <v>1389</v>
      </c>
      <c r="C169" s="1" t="s">
        <v>994</v>
      </c>
      <c r="D169" s="4">
        <v>40.464632109999997</v>
      </c>
      <c r="E169" s="4">
        <v>0.16515359299999999</v>
      </c>
      <c r="F169" s="4">
        <v>5.6052128E-2</v>
      </c>
      <c r="G169" s="4">
        <v>0.12511635800000001</v>
      </c>
      <c r="H169" s="4">
        <v>9.3316784609999992</v>
      </c>
      <c r="I169" s="4">
        <v>0.14113125200000001</v>
      </c>
      <c r="J169" s="4">
        <v>49.363908430000002</v>
      </c>
      <c r="K169" s="4">
        <v>0.35232766500000001</v>
      </c>
      <c r="L169" s="31">
        <v>1180.3416549999999</v>
      </c>
      <c r="M169" s="31">
        <v>296.64308089999997</v>
      </c>
      <c r="N169" s="31">
        <v>856.03329759999997</v>
      </c>
      <c r="O169" s="31">
        <v>72536.428960000005</v>
      </c>
      <c r="P169" s="31">
        <v>1093.0012670000001</v>
      </c>
      <c r="Q169" s="31">
        <v>297653.34370000003</v>
      </c>
      <c r="R169" s="31">
        <v>2768.5246539999998</v>
      </c>
      <c r="S169" s="1">
        <v>90.41</v>
      </c>
      <c r="T169" s="31"/>
      <c r="U169" s="31"/>
      <c r="V169" s="31"/>
      <c r="W169" s="31"/>
      <c r="X169" s="31"/>
      <c r="Y169" s="4"/>
      <c r="Z169" s="31"/>
      <c r="AA169" s="31"/>
      <c r="AB169" s="4"/>
      <c r="AC169" s="4"/>
      <c r="AD169" s="4"/>
      <c r="AE169" s="31"/>
      <c r="AF169" s="31"/>
      <c r="AG169" s="31"/>
      <c r="AH169" s="1"/>
      <c r="AI169" s="1">
        <v>1.50683082</v>
      </c>
      <c r="AJ169" s="1">
        <v>66.364450930000004</v>
      </c>
      <c r="AK169" s="1">
        <v>117.12804629999999</v>
      </c>
      <c r="AL169" s="1">
        <v>1.6272398189999999</v>
      </c>
      <c r="AM169" s="1">
        <v>523.35770620000005</v>
      </c>
      <c r="AN169" s="1">
        <v>74.264842549999997</v>
      </c>
      <c r="AO169" s="1"/>
      <c r="AP169" s="1"/>
      <c r="AQ169" s="1"/>
      <c r="AR169" s="1"/>
      <c r="AS169" s="1"/>
      <c r="AT169" s="1">
        <v>31.226576510000001</v>
      </c>
      <c r="AU169" s="1"/>
    </row>
    <row r="170" spans="1:47" x14ac:dyDescent="0.2">
      <c r="A170" s="1" t="s">
        <v>993</v>
      </c>
      <c r="B170" s="1" t="s">
        <v>1390</v>
      </c>
      <c r="C170" s="1" t="s">
        <v>994</v>
      </c>
      <c r="D170" s="4">
        <v>40.540810520000001</v>
      </c>
      <c r="E170" s="4">
        <v>0.14783885599999999</v>
      </c>
      <c r="F170" s="4">
        <v>5.1943382000000003E-2</v>
      </c>
      <c r="G170" s="4">
        <v>0.12086825399999999</v>
      </c>
      <c r="H170" s="4">
        <v>9.3727836660000001</v>
      </c>
      <c r="I170" s="4">
        <v>0.14883776700000001</v>
      </c>
      <c r="J170" s="4">
        <v>49.27928558</v>
      </c>
      <c r="K170" s="4">
        <v>0.33763198100000003</v>
      </c>
      <c r="L170" s="31">
        <v>1056.5943890000001</v>
      </c>
      <c r="M170" s="31">
        <v>274.89847759999998</v>
      </c>
      <c r="N170" s="31">
        <v>826.96820130000003</v>
      </c>
      <c r="O170" s="31">
        <v>72855.94541</v>
      </c>
      <c r="P170" s="31">
        <v>1152.6849319999999</v>
      </c>
      <c r="Q170" s="31">
        <v>297143.08669999999</v>
      </c>
      <c r="R170" s="31">
        <v>2653.0487309999999</v>
      </c>
      <c r="S170" s="1">
        <v>90.36</v>
      </c>
      <c r="T170" s="31"/>
      <c r="U170" s="31"/>
      <c r="V170" s="31"/>
      <c r="W170" s="31"/>
      <c r="X170" s="31"/>
      <c r="Y170" s="4"/>
      <c r="Z170" s="31"/>
      <c r="AA170" s="31"/>
      <c r="AB170" s="4"/>
      <c r="AC170" s="4"/>
      <c r="AD170" s="4"/>
      <c r="AE170" s="31"/>
      <c r="AF170" s="31"/>
      <c r="AG170" s="31"/>
      <c r="AH170" s="1"/>
      <c r="AI170" s="1">
        <v>1.5821425769999999</v>
      </c>
      <c r="AJ170" s="1">
        <v>63.205428789999999</v>
      </c>
      <c r="AK170" s="1">
        <v>122.9821335</v>
      </c>
      <c r="AL170" s="1">
        <v>1.4502514289999999</v>
      </c>
      <c r="AM170" s="1">
        <v>504.60252250000002</v>
      </c>
      <c r="AN170" s="1">
        <v>75.05156633</v>
      </c>
      <c r="AO170" s="1"/>
      <c r="AP170" s="1"/>
      <c r="AQ170" s="1"/>
      <c r="AR170" s="1"/>
      <c r="AS170" s="1"/>
      <c r="AT170" s="1">
        <v>22.171397320000001</v>
      </c>
      <c r="AU170" s="1"/>
    </row>
    <row r="171" spans="1:47" x14ac:dyDescent="0.2">
      <c r="A171" s="1" t="s">
        <v>993</v>
      </c>
      <c r="B171" s="1" t="s">
        <v>1391</v>
      </c>
      <c r="C171" s="1" t="s">
        <v>994</v>
      </c>
      <c r="D171" s="4">
        <v>40.671022919999999</v>
      </c>
      <c r="E171" s="4">
        <v>0.14587454799999999</v>
      </c>
      <c r="F171" s="4">
        <v>4.0964769999999998E-2</v>
      </c>
      <c r="G171" s="4">
        <v>0.13987970299999999</v>
      </c>
      <c r="H171" s="4">
        <v>8.3608097039999993</v>
      </c>
      <c r="I171" s="4">
        <v>0.13688228099999999</v>
      </c>
      <c r="J171" s="4">
        <v>50.129888299999998</v>
      </c>
      <c r="K171" s="4">
        <v>0.37467777699999999</v>
      </c>
      <c r="L171" s="31">
        <v>1042.555613</v>
      </c>
      <c r="M171" s="31">
        <v>216.7966855</v>
      </c>
      <c r="N171" s="31">
        <v>957.04259239999999</v>
      </c>
      <c r="O171" s="31">
        <v>64989.731659999998</v>
      </c>
      <c r="P171" s="31">
        <v>1060.094803</v>
      </c>
      <c r="Q171" s="31">
        <v>302272.03120000003</v>
      </c>
      <c r="R171" s="31">
        <v>2944.1476419999999</v>
      </c>
      <c r="S171" s="1">
        <v>91.45</v>
      </c>
      <c r="T171" s="31"/>
      <c r="U171" s="31"/>
      <c r="V171" s="31"/>
      <c r="W171" s="31"/>
      <c r="X171" s="31"/>
      <c r="Y171" s="4"/>
      <c r="Z171" s="31"/>
      <c r="AA171" s="31"/>
      <c r="AB171" s="4"/>
      <c r="AC171" s="4"/>
      <c r="AD171" s="4"/>
      <c r="AE171" s="31"/>
      <c r="AF171" s="31"/>
      <c r="AG171" s="31"/>
      <c r="AH171" s="1"/>
      <c r="AI171" s="1">
        <v>1.6311727650000001</v>
      </c>
      <c r="AJ171" s="1">
        <v>61.305584639999999</v>
      </c>
      <c r="AK171" s="1">
        <v>126.79331790000001</v>
      </c>
      <c r="AL171" s="1">
        <v>1.6041851330000001</v>
      </c>
      <c r="AM171" s="1">
        <v>491.03357319999998</v>
      </c>
      <c r="AN171" s="1">
        <v>81.530973650000007</v>
      </c>
      <c r="AO171" s="1"/>
      <c r="AP171" s="1"/>
      <c r="AQ171" s="1"/>
      <c r="AR171" s="1"/>
      <c r="AS171" s="1"/>
      <c r="AT171" s="1">
        <v>16.185101589999999</v>
      </c>
      <c r="AU171" s="1"/>
    </row>
    <row r="172" spans="1:47" x14ac:dyDescent="0.2">
      <c r="A172" s="1"/>
      <c r="B172" s="1"/>
      <c r="C172" s="1"/>
      <c r="D172" s="4"/>
      <c r="E172" s="4"/>
      <c r="F172" s="4"/>
      <c r="G172" s="4"/>
      <c r="H172" s="4"/>
      <c r="I172" s="4"/>
      <c r="J172" s="4"/>
      <c r="K172" s="4"/>
      <c r="L172" s="31"/>
      <c r="M172" s="31"/>
      <c r="N172" s="31"/>
      <c r="O172" s="31"/>
      <c r="P172" s="31"/>
      <c r="Q172" s="31"/>
      <c r="R172" s="4">
        <f>STDEV(S142:S171)</f>
        <v>0.32996678441584704</v>
      </c>
      <c r="S172" s="4">
        <f>AVERAGE(S142:S171)</f>
        <v>91.329310344827576</v>
      </c>
      <c r="T172" s="31"/>
      <c r="U172" s="31"/>
      <c r="V172" s="31"/>
      <c r="W172" s="31"/>
      <c r="X172" s="31"/>
      <c r="Y172" s="4"/>
      <c r="Z172" s="31"/>
      <c r="AA172" s="31"/>
      <c r="AB172" s="4"/>
      <c r="AC172" s="4"/>
      <c r="AD172" s="4"/>
      <c r="AE172" s="31"/>
      <c r="AF172" s="31"/>
      <c r="AG172" s="3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</row>
    <row r="173" spans="1:47" x14ac:dyDescent="0.2">
      <c r="A173" s="1" t="s">
        <v>993</v>
      </c>
      <c r="B173" s="1" t="s">
        <v>1392</v>
      </c>
      <c r="C173" s="1" t="s">
        <v>994</v>
      </c>
      <c r="D173" s="4">
        <v>40.982188999999998</v>
      </c>
      <c r="E173" s="4">
        <v>0.16598417700000001</v>
      </c>
      <c r="F173" s="4">
        <v>5.4665446999999999E-2</v>
      </c>
      <c r="G173" s="4">
        <v>0.20176519700000001</v>
      </c>
      <c r="H173" s="4">
        <v>6.8520653600000001</v>
      </c>
      <c r="I173" s="4">
        <v>0.11131872900000001</v>
      </c>
      <c r="J173" s="4">
        <v>51.206615509999999</v>
      </c>
      <c r="K173" s="4">
        <v>0.425396573</v>
      </c>
      <c r="L173" s="31">
        <v>1186.277783</v>
      </c>
      <c r="M173" s="31">
        <v>289.30438850000002</v>
      </c>
      <c r="N173" s="31">
        <v>1380.4567959999999</v>
      </c>
      <c r="O173" s="31">
        <v>53262.052940000001</v>
      </c>
      <c r="P173" s="31">
        <v>862.11601240000005</v>
      </c>
      <c r="Q173" s="31">
        <v>308764.4558</v>
      </c>
      <c r="R173" s="31">
        <v>3342.68642</v>
      </c>
      <c r="S173" s="1">
        <v>93.02</v>
      </c>
      <c r="T173" s="31">
        <v>1468.671061</v>
      </c>
      <c r="U173" s="31">
        <v>803.48062809999999</v>
      </c>
      <c r="V173" s="31">
        <v>3644.115112</v>
      </c>
      <c r="W173" s="31">
        <v>303.40108880000003</v>
      </c>
      <c r="X173" s="31">
        <v>802.4995073</v>
      </c>
      <c r="Y173" s="4">
        <v>1.076169793</v>
      </c>
      <c r="Z173" s="31">
        <v>42.389576140000003</v>
      </c>
      <c r="AA173" s="31"/>
      <c r="AB173" s="4">
        <v>5.0640957599999998</v>
      </c>
      <c r="AC173" s="4">
        <v>15.359524459999999</v>
      </c>
      <c r="AD173" s="4">
        <v>4.3761689209999997</v>
      </c>
      <c r="AE173" s="31">
        <v>129.09971329999999</v>
      </c>
      <c r="AF173" s="31">
        <v>2.3624362369999998</v>
      </c>
      <c r="AG173" s="31">
        <v>46.183938589999997</v>
      </c>
      <c r="AH173" s="1"/>
      <c r="AI173" s="1">
        <v>1.618630835</v>
      </c>
      <c r="AJ173" s="1">
        <v>61.780609769999998</v>
      </c>
      <c r="AK173" s="1">
        <v>125.8184164</v>
      </c>
      <c r="AL173" s="1">
        <v>2.2272475759999999</v>
      </c>
      <c r="AM173" s="1">
        <v>447.29192890000002</v>
      </c>
      <c r="AN173" s="1">
        <v>82.67390623</v>
      </c>
      <c r="AO173" s="1"/>
      <c r="AP173" s="1"/>
      <c r="AQ173" s="1"/>
      <c r="AR173" s="1">
        <v>16.691092900000001</v>
      </c>
      <c r="AS173" s="1">
        <v>6.3104035749999996</v>
      </c>
      <c r="AT173" s="1">
        <v>14.550793240000001</v>
      </c>
      <c r="AU173" s="1"/>
    </row>
    <row r="174" spans="1:47" x14ac:dyDescent="0.2">
      <c r="A174" s="1" t="s">
        <v>993</v>
      </c>
      <c r="B174" s="1" t="s">
        <v>1393</v>
      </c>
      <c r="C174" s="1" t="s">
        <v>994</v>
      </c>
      <c r="D174" s="4">
        <v>41.078850549999999</v>
      </c>
      <c r="E174" s="4">
        <v>0.15213284299999999</v>
      </c>
      <c r="F174" s="4">
        <v>5.4688277E-2</v>
      </c>
      <c r="G174" s="4">
        <v>0.216764443</v>
      </c>
      <c r="H174" s="4">
        <v>7.0687083619999997</v>
      </c>
      <c r="I174" s="4">
        <v>0.113353883</v>
      </c>
      <c r="J174" s="4">
        <v>50.891916080000001</v>
      </c>
      <c r="K174" s="4">
        <v>0.42358556200000003</v>
      </c>
      <c r="L174" s="31">
        <v>1087.2832269999999</v>
      </c>
      <c r="M174" s="31">
        <v>289.42520769999999</v>
      </c>
      <c r="N174" s="31">
        <v>1483.080097</v>
      </c>
      <c r="O174" s="31">
        <v>54946.048999999999</v>
      </c>
      <c r="P174" s="31">
        <v>877.87740689999998</v>
      </c>
      <c r="Q174" s="31">
        <v>306866.8885</v>
      </c>
      <c r="R174" s="31">
        <v>3328.4558379999999</v>
      </c>
      <c r="S174" s="1">
        <v>92.77</v>
      </c>
      <c r="T174" s="31">
        <v>1497.4391579999999</v>
      </c>
      <c r="U174" s="31">
        <v>813.14693929999999</v>
      </c>
      <c r="V174" s="31">
        <v>3614.8453869999998</v>
      </c>
      <c r="W174" s="31">
        <v>304.62633640000001</v>
      </c>
      <c r="X174" s="31">
        <v>902.90918920000001</v>
      </c>
      <c r="Y174" s="4">
        <v>1.3069977800000001</v>
      </c>
      <c r="Z174" s="31">
        <v>40.233887920000001</v>
      </c>
      <c r="AA174" s="31"/>
      <c r="AB174" s="4">
        <v>5.3752411779999996</v>
      </c>
      <c r="AC174" s="4">
        <v>14.26523081</v>
      </c>
      <c r="AD174" s="4">
        <v>4.7413519529999997</v>
      </c>
      <c r="AE174" s="31">
        <v>128.59827670000001</v>
      </c>
      <c r="AF174" s="31">
        <v>2.7782248969999999</v>
      </c>
      <c r="AG174" s="31">
        <v>47.91685347</v>
      </c>
      <c r="AH174" s="1"/>
      <c r="AI174" s="1">
        <v>1.5977079750000001</v>
      </c>
      <c r="AJ174" s="1">
        <v>62.589660649999999</v>
      </c>
      <c r="AK174" s="1">
        <v>124.1920535</v>
      </c>
      <c r="AL174" s="1">
        <v>1.9788196739999999</v>
      </c>
      <c r="AM174" s="1">
        <v>462.31082309999999</v>
      </c>
      <c r="AN174" s="1">
        <v>83.671405280000002</v>
      </c>
      <c r="AO174" s="1"/>
      <c r="AP174" s="1">
        <v>18.572125150000002</v>
      </c>
      <c r="AQ174" s="1">
        <v>4.9437359509999999</v>
      </c>
      <c r="AR174" s="1">
        <v>17.645359370000001</v>
      </c>
      <c r="AS174" s="1">
        <v>5.95324673</v>
      </c>
      <c r="AT174" s="1">
        <v>17.72412546</v>
      </c>
      <c r="AU174" s="1"/>
    </row>
    <row r="175" spans="1:47" x14ac:dyDescent="0.2">
      <c r="A175" s="1" t="s">
        <v>993</v>
      </c>
      <c r="B175" s="1" t="s">
        <v>1394</v>
      </c>
      <c r="C175" s="1" t="s">
        <v>994</v>
      </c>
      <c r="D175" s="4">
        <v>40.822734660000002</v>
      </c>
      <c r="E175" s="4">
        <v>0.165418598</v>
      </c>
      <c r="F175" s="4">
        <v>5.0517056999999997E-2</v>
      </c>
      <c r="G175" s="4">
        <v>0.20008716700000001</v>
      </c>
      <c r="H175" s="4">
        <v>7.0545584210000003</v>
      </c>
      <c r="I175" s="4">
        <v>0.10895835800000001</v>
      </c>
      <c r="J175" s="4">
        <v>51.156939659999999</v>
      </c>
      <c r="K175" s="4">
        <v>0.44078608499999999</v>
      </c>
      <c r="L175" s="31">
        <v>1182.235631</v>
      </c>
      <c r="M175" s="31">
        <v>267.34997959999998</v>
      </c>
      <c r="N175" s="31">
        <v>1368.975884</v>
      </c>
      <c r="O175" s="31">
        <v>54836.059549999998</v>
      </c>
      <c r="P175" s="31">
        <v>843.83594500000004</v>
      </c>
      <c r="Q175" s="31">
        <v>308464.9215</v>
      </c>
      <c r="R175" s="31">
        <v>3463.614317</v>
      </c>
      <c r="S175" s="1">
        <v>92.82</v>
      </c>
      <c r="T175" s="31">
        <v>1465.701597</v>
      </c>
      <c r="U175" s="31">
        <v>819.73922049999999</v>
      </c>
      <c r="V175" s="31">
        <v>3562.1723390000002</v>
      </c>
      <c r="W175" s="31">
        <v>264.53840480000002</v>
      </c>
      <c r="X175" s="31">
        <v>949.82364589999997</v>
      </c>
      <c r="Y175" s="4">
        <v>1.3223832870000001</v>
      </c>
      <c r="Z175" s="31">
        <v>38.34391961</v>
      </c>
      <c r="AA175" s="31">
        <v>51.10086836</v>
      </c>
      <c r="AB175" s="4">
        <v>5.3449532319999999</v>
      </c>
      <c r="AC175" s="4">
        <v>13.72769078</v>
      </c>
      <c r="AD175" s="4">
        <v>3.926982755</v>
      </c>
      <c r="AE175" s="31">
        <v>128.3087989</v>
      </c>
      <c r="AF175" s="31">
        <v>3.0150351450000001</v>
      </c>
      <c r="AG175" s="31">
        <v>49.249305990000003</v>
      </c>
      <c r="AH175" s="1"/>
      <c r="AI175" s="1">
        <v>1.5388340300000001</v>
      </c>
      <c r="AJ175" s="1">
        <v>64.984266039999994</v>
      </c>
      <c r="AK175" s="1">
        <v>119.61570020000001</v>
      </c>
      <c r="AL175" s="1">
        <v>2.1559456319999999</v>
      </c>
      <c r="AM175" s="1">
        <v>477.63352750000001</v>
      </c>
      <c r="AN175" s="1">
        <v>83.661568549999998</v>
      </c>
      <c r="AO175" s="1"/>
      <c r="AP175" s="1"/>
      <c r="AQ175" s="1"/>
      <c r="AR175" s="1">
        <v>20.204829</v>
      </c>
      <c r="AS175" s="1">
        <v>5.6273111910000004</v>
      </c>
      <c r="AT175" s="1">
        <v>24.847215380000002</v>
      </c>
      <c r="AU175" s="1"/>
    </row>
    <row r="176" spans="1:47" x14ac:dyDescent="0.2">
      <c r="A176" s="1" t="s">
        <v>993</v>
      </c>
      <c r="B176" s="1" t="s">
        <v>1395</v>
      </c>
      <c r="C176" s="1" t="s">
        <v>994</v>
      </c>
      <c r="D176" s="4"/>
      <c r="E176" s="4"/>
      <c r="F176" s="4"/>
      <c r="G176" s="4"/>
      <c r="H176" s="4"/>
      <c r="I176" s="4"/>
      <c r="J176" s="4"/>
      <c r="K176" s="4"/>
      <c r="L176" s="31"/>
      <c r="M176" s="31"/>
      <c r="N176" s="31"/>
      <c r="O176" s="31"/>
      <c r="P176" s="31"/>
      <c r="Q176" s="31"/>
      <c r="R176" s="31"/>
      <c r="S176" s="1"/>
      <c r="T176" s="31">
        <v>1457.0354970000001</v>
      </c>
      <c r="U176" s="31">
        <v>793.98225820000005</v>
      </c>
      <c r="V176" s="31">
        <v>3642.4751919999999</v>
      </c>
      <c r="W176" s="31">
        <v>313.13027</v>
      </c>
      <c r="X176" s="31">
        <v>1049.3359800000001</v>
      </c>
      <c r="Y176" s="4">
        <v>1.1433308499999999</v>
      </c>
      <c r="Z176" s="31">
        <v>36.543052150000001</v>
      </c>
      <c r="AA176" s="31"/>
      <c r="AB176" s="4">
        <v>5.7555072899999997</v>
      </c>
      <c r="AC176" s="4">
        <v>18.634086700000001</v>
      </c>
      <c r="AD176" s="4">
        <v>4.628047316</v>
      </c>
      <c r="AE176" s="31">
        <v>127.484279</v>
      </c>
      <c r="AF176" s="31">
        <v>2.3442168429999999</v>
      </c>
      <c r="AG176" s="31">
        <v>45.082254620000001</v>
      </c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>
        <v>18.380552250000001</v>
      </c>
      <c r="AS176" s="1">
        <v>5.4849041679999999</v>
      </c>
      <c r="AT176" s="1">
        <v>152.15</v>
      </c>
      <c r="AU176" s="1"/>
    </row>
    <row r="177" spans="1:47" x14ac:dyDescent="0.2">
      <c r="A177" s="1" t="s">
        <v>993</v>
      </c>
      <c r="B177" s="1" t="s">
        <v>1396</v>
      </c>
      <c r="C177" s="1" t="s">
        <v>994</v>
      </c>
      <c r="D177" s="4">
        <v>41.25431588</v>
      </c>
      <c r="E177" s="4">
        <v>0.161192426</v>
      </c>
      <c r="F177" s="4">
        <v>5.3730808999999997E-2</v>
      </c>
      <c r="G177" s="4">
        <v>0.19800798</v>
      </c>
      <c r="H177" s="4">
        <v>6.7322713209999998</v>
      </c>
      <c r="I177" s="4">
        <v>0.10646660199999999</v>
      </c>
      <c r="J177" s="4">
        <v>51.047253259999998</v>
      </c>
      <c r="K177" s="4">
        <v>0.44676172400000003</v>
      </c>
      <c r="L177" s="31">
        <v>1152.031461</v>
      </c>
      <c r="M177" s="31">
        <v>284.35802619999998</v>
      </c>
      <c r="N177" s="31">
        <v>1354.7503019999999</v>
      </c>
      <c r="O177" s="31">
        <v>52330.877280000001</v>
      </c>
      <c r="P177" s="31">
        <v>824.53836079999996</v>
      </c>
      <c r="Q177" s="31">
        <v>307803.53700000001</v>
      </c>
      <c r="R177" s="31">
        <v>3510.5697639999999</v>
      </c>
      <c r="S177" s="1">
        <v>93.11</v>
      </c>
      <c r="T177" s="31">
        <v>1470.0164360000001</v>
      </c>
      <c r="U177" s="31">
        <v>789.90522989999999</v>
      </c>
      <c r="V177" s="31">
        <v>3628.3941789999999</v>
      </c>
      <c r="W177" s="31">
        <v>318.651657</v>
      </c>
      <c r="X177" s="31">
        <v>924.64761169999997</v>
      </c>
      <c r="Y177" s="4">
        <v>1.3268146409999999</v>
      </c>
      <c r="Z177" s="31">
        <v>33.999023489999999</v>
      </c>
      <c r="AA177" s="31"/>
      <c r="AB177" s="4">
        <v>5.6766876660000003</v>
      </c>
      <c r="AC177" s="4">
        <v>16.165477670000001</v>
      </c>
      <c r="AD177" s="4">
        <v>4.5438764190000001</v>
      </c>
      <c r="AE177" s="31">
        <v>128.3180419</v>
      </c>
      <c r="AF177" s="31">
        <v>2.484303412</v>
      </c>
      <c r="AG177" s="31">
        <v>43.299728440000003</v>
      </c>
      <c r="AH177" s="1"/>
      <c r="AI177" s="1">
        <v>1.5756249529999999</v>
      </c>
      <c r="AJ177" s="1">
        <v>63.466880099999997</v>
      </c>
      <c r="AK177" s="1">
        <v>122.4755096</v>
      </c>
      <c r="AL177" s="1">
        <v>2.2014373169999999</v>
      </c>
      <c r="AM177" s="1">
        <v>462.98491360000003</v>
      </c>
      <c r="AN177" s="1">
        <v>82.651663639999995</v>
      </c>
      <c r="AO177" s="1"/>
      <c r="AP177" s="1"/>
      <c r="AQ177" s="1"/>
      <c r="AR177" s="1">
        <v>17.814712530000001</v>
      </c>
      <c r="AS177" s="1">
        <v>6.1392984679999998</v>
      </c>
      <c r="AT177" s="1">
        <v>20.05575967</v>
      </c>
      <c r="AU177" s="1"/>
    </row>
    <row r="178" spans="1:47" x14ac:dyDescent="0.2">
      <c r="A178" s="1" t="s">
        <v>993</v>
      </c>
      <c r="B178" s="1" t="s">
        <v>1397</v>
      </c>
      <c r="C178" s="1" t="s">
        <v>994</v>
      </c>
      <c r="D178" s="4">
        <v>41.081899</v>
      </c>
      <c r="E178" s="4">
        <v>0.16724239199999999</v>
      </c>
      <c r="F178" s="4">
        <v>6.0724915999999997E-2</v>
      </c>
      <c r="G178" s="4">
        <v>0.204075538</v>
      </c>
      <c r="H178" s="4">
        <v>6.4886066119999999</v>
      </c>
      <c r="I178" s="4">
        <v>0.114481399</v>
      </c>
      <c r="J178" s="4">
        <v>51.437985920000003</v>
      </c>
      <c r="K178" s="4">
        <v>0.44498422100000001</v>
      </c>
      <c r="L178" s="31">
        <v>1195.270162</v>
      </c>
      <c r="M178" s="31">
        <v>321.37274170000001</v>
      </c>
      <c r="N178" s="31">
        <v>1396.263911</v>
      </c>
      <c r="O178" s="31">
        <v>50436.837760000002</v>
      </c>
      <c r="P178" s="31">
        <v>886.60953979999999</v>
      </c>
      <c r="Q178" s="31">
        <v>310159.56770000001</v>
      </c>
      <c r="R178" s="31">
        <v>3496.6024849999999</v>
      </c>
      <c r="S178" s="1">
        <v>93.39</v>
      </c>
      <c r="T178" s="31">
        <v>1448.2151289999999</v>
      </c>
      <c r="U178" s="31">
        <v>797.432231</v>
      </c>
      <c r="V178" s="31">
        <v>3622.6717229999999</v>
      </c>
      <c r="W178" s="31">
        <v>304.0415251</v>
      </c>
      <c r="X178" s="31">
        <v>891.80371000000002</v>
      </c>
      <c r="Y178" s="4">
        <v>1.3642807020000001</v>
      </c>
      <c r="Z178" s="31">
        <v>29.90418133</v>
      </c>
      <c r="AA178" s="31"/>
      <c r="AB178" s="4">
        <v>4.9013180470000002</v>
      </c>
      <c r="AC178" s="4">
        <v>16.405731729999999</v>
      </c>
      <c r="AD178" s="4">
        <v>4.4828881200000001</v>
      </c>
      <c r="AE178" s="31">
        <v>128.1253797</v>
      </c>
      <c r="AF178" s="31">
        <v>2.8233688689999998</v>
      </c>
      <c r="AG178" s="31">
        <v>45.159444929999999</v>
      </c>
      <c r="AH178" s="1"/>
      <c r="AI178" s="1">
        <v>1.7578610779999999</v>
      </c>
      <c r="AJ178" s="1">
        <v>56.88731679</v>
      </c>
      <c r="AK178" s="1">
        <v>136.6409759</v>
      </c>
      <c r="AL178" s="1">
        <v>2.3698356509999998</v>
      </c>
      <c r="AM178" s="1">
        <v>441.07632899999999</v>
      </c>
      <c r="AN178" s="1">
        <v>81.289829760000003</v>
      </c>
      <c r="AO178" s="1"/>
      <c r="AP178" s="1">
        <v>15.251194050000001</v>
      </c>
      <c r="AQ178" s="1">
        <v>4.1005943279999997</v>
      </c>
      <c r="AR178" s="1">
        <v>16.120554729999999</v>
      </c>
      <c r="AS178" s="1">
        <v>5.4959605930000004</v>
      </c>
      <c r="AT178" s="1">
        <v>-0.28161206100000002</v>
      </c>
      <c r="AU178" s="1"/>
    </row>
    <row r="179" spans="1:47" x14ac:dyDescent="0.2">
      <c r="A179" s="1" t="s">
        <v>993</v>
      </c>
      <c r="B179" s="1" t="s">
        <v>1398</v>
      </c>
      <c r="C179" s="1" t="s">
        <v>994</v>
      </c>
      <c r="D179" s="4">
        <v>41.114411449999999</v>
      </c>
      <c r="E179" s="4">
        <v>0.166893496</v>
      </c>
      <c r="F179" s="4">
        <v>4.7683855999999997E-2</v>
      </c>
      <c r="G179" s="4">
        <v>0.19570249200000001</v>
      </c>
      <c r="H179" s="4">
        <v>6.8436267549999998</v>
      </c>
      <c r="I179" s="4">
        <v>0.106295262</v>
      </c>
      <c r="J179" s="4">
        <v>51.123054150000002</v>
      </c>
      <c r="K179" s="4">
        <v>0.40233253499999999</v>
      </c>
      <c r="L179" s="31">
        <v>1192.776627</v>
      </c>
      <c r="M179" s="31">
        <v>252.3559113</v>
      </c>
      <c r="N179" s="31">
        <v>1338.9763929999999</v>
      </c>
      <c r="O179" s="31">
        <v>53196.458489999997</v>
      </c>
      <c r="P179" s="31">
        <v>823.21140639999999</v>
      </c>
      <c r="Q179" s="31">
        <v>308260.59950000001</v>
      </c>
      <c r="R179" s="31">
        <v>3161.4535409999999</v>
      </c>
      <c r="S179" s="1">
        <v>93.02</v>
      </c>
      <c r="T179" s="31">
        <v>1454.8546610000001</v>
      </c>
      <c r="U179" s="31">
        <v>797.91891820000001</v>
      </c>
      <c r="V179" s="31">
        <v>3632.4603820000002</v>
      </c>
      <c r="W179" s="31">
        <v>308.52668</v>
      </c>
      <c r="X179" s="31">
        <v>852.21915320000005</v>
      </c>
      <c r="Y179" s="4">
        <v>1.314591412</v>
      </c>
      <c r="Z179" s="31">
        <v>42.23739321</v>
      </c>
      <c r="AA179" s="31"/>
      <c r="AB179" s="4">
        <v>5.4615696290000004</v>
      </c>
      <c r="AC179" s="4">
        <v>16.606106059999998</v>
      </c>
      <c r="AD179" s="4">
        <v>4.5879306140000002</v>
      </c>
      <c r="AE179" s="31">
        <v>127.59746149999999</v>
      </c>
      <c r="AF179" s="31">
        <v>2.6939689869999999</v>
      </c>
      <c r="AG179" s="31">
        <v>46.298609429999999</v>
      </c>
      <c r="AH179" s="1"/>
      <c r="AI179" s="1">
        <v>1.5474928779999999</v>
      </c>
      <c r="AJ179" s="1">
        <v>64.620652820000004</v>
      </c>
      <c r="AK179" s="1">
        <v>120.28876440000001</v>
      </c>
      <c r="AL179" s="1">
        <v>2.2422105920000002</v>
      </c>
      <c r="AM179" s="1">
        <v>423.21039680000001</v>
      </c>
      <c r="AN179" s="1">
        <v>84.141847010000006</v>
      </c>
      <c r="AO179" s="1"/>
      <c r="AP179" s="1">
        <v>21.642328890000002</v>
      </c>
      <c r="AQ179" s="1">
        <v>4.5788704320000004</v>
      </c>
      <c r="AR179" s="1">
        <v>17.702098339999999</v>
      </c>
      <c r="AS179" s="1">
        <v>6.4086445469999997</v>
      </c>
      <c r="AT179" s="1">
        <v>20.30162292</v>
      </c>
      <c r="AU179" s="1"/>
    </row>
    <row r="180" spans="1:47" x14ac:dyDescent="0.2">
      <c r="A180" s="1" t="s">
        <v>993</v>
      </c>
      <c r="B180" s="1" t="s">
        <v>1399</v>
      </c>
      <c r="C180" s="1" t="s">
        <v>994</v>
      </c>
      <c r="D180" s="4">
        <v>41.364769219999999</v>
      </c>
      <c r="E180" s="4">
        <v>0.15850862299999999</v>
      </c>
      <c r="F180" s="4">
        <v>5.8817664999999998E-2</v>
      </c>
      <c r="G180" s="4">
        <v>0.20037882600000001</v>
      </c>
      <c r="H180" s="4">
        <v>6.6324394379999996</v>
      </c>
      <c r="I180" s="4">
        <v>0.10966005400000001</v>
      </c>
      <c r="J180" s="4">
        <v>51.037782870000001</v>
      </c>
      <c r="K180" s="4">
        <v>0.43764330600000001</v>
      </c>
      <c r="L180" s="31">
        <v>1132.8505029999999</v>
      </c>
      <c r="M180" s="31">
        <v>311.27905220000002</v>
      </c>
      <c r="N180" s="31">
        <v>1370.9713850000001</v>
      </c>
      <c r="O180" s="31">
        <v>51554.87023</v>
      </c>
      <c r="P180" s="31">
        <v>849.27027880000003</v>
      </c>
      <c r="Q180" s="31">
        <v>307746.4327</v>
      </c>
      <c r="R180" s="31">
        <v>3438.9189470000001</v>
      </c>
      <c r="S180" s="1">
        <v>93.21</v>
      </c>
      <c r="T180" s="31">
        <v>1467.066329</v>
      </c>
      <c r="U180" s="31">
        <v>810.71998489999999</v>
      </c>
      <c r="V180" s="31">
        <v>3609.4368359999999</v>
      </c>
      <c r="W180" s="31">
        <v>301.94268510000001</v>
      </c>
      <c r="X180" s="31">
        <v>1004.0097050000001</v>
      </c>
      <c r="Y180" s="4">
        <v>1.3643713909999999</v>
      </c>
      <c r="Z180" s="31">
        <v>28.319450369999998</v>
      </c>
      <c r="AA180" s="31">
        <v>1.503721807</v>
      </c>
      <c r="AB180" s="4">
        <v>5.325619305</v>
      </c>
      <c r="AC180" s="4">
        <v>12.93351401</v>
      </c>
      <c r="AD180" s="4">
        <v>4.520664987</v>
      </c>
      <c r="AE180" s="31">
        <v>126.30535380000001</v>
      </c>
      <c r="AF180" s="31">
        <v>2.2688310980000002</v>
      </c>
      <c r="AG180" s="31">
        <v>46.417591659999999</v>
      </c>
      <c r="AH180" s="1"/>
      <c r="AI180" s="1">
        <v>1.6473133870000001</v>
      </c>
      <c r="AJ180" s="1">
        <v>60.704903399999999</v>
      </c>
      <c r="AK180" s="1">
        <v>128.0479508</v>
      </c>
      <c r="AL180" s="1">
        <v>2.1973685469999999</v>
      </c>
      <c r="AM180" s="1">
        <v>446.89287739999997</v>
      </c>
      <c r="AN180" s="1">
        <v>81.496271579999998</v>
      </c>
      <c r="AO180" s="1"/>
      <c r="AP180" s="1">
        <v>17.108826530000002</v>
      </c>
      <c r="AQ180" s="1">
        <v>4.7010786429999998</v>
      </c>
      <c r="AR180" s="1">
        <v>17.637848399999999</v>
      </c>
      <c r="AS180" s="1">
        <v>5.304350425</v>
      </c>
      <c r="AT180" s="1">
        <v>11.554296969999999</v>
      </c>
      <c r="AU180" s="1"/>
    </row>
    <row r="181" spans="1:47" x14ac:dyDescent="0.2">
      <c r="A181" s="1" t="s">
        <v>993</v>
      </c>
      <c r="B181" s="1" t="s">
        <v>1400</v>
      </c>
      <c r="C181" s="1" t="s">
        <v>994</v>
      </c>
      <c r="D181" s="4">
        <v>41.055601920000001</v>
      </c>
      <c r="E181" s="4">
        <v>0.15897619299999999</v>
      </c>
      <c r="F181" s="4">
        <v>4.073765E-2</v>
      </c>
      <c r="G181" s="4">
        <v>0.16891220500000001</v>
      </c>
      <c r="H181" s="4">
        <v>6.7465522040000003</v>
      </c>
      <c r="I181" s="4">
        <v>0.10830253200000001</v>
      </c>
      <c r="J181" s="4">
        <v>51.291681570000001</v>
      </c>
      <c r="K181" s="4">
        <v>0.42923572199999999</v>
      </c>
      <c r="L181" s="31">
        <v>1136.1921950000001</v>
      </c>
      <c r="M181" s="31">
        <v>215.5947008</v>
      </c>
      <c r="N181" s="31">
        <v>1155.679995</v>
      </c>
      <c r="O181" s="31">
        <v>52441.884559999999</v>
      </c>
      <c r="P181" s="31">
        <v>838.75684960000001</v>
      </c>
      <c r="Q181" s="31">
        <v>309277.38520000002</v>
      </c>
      <c r="R181" s="31">
        <v>3372.853732</v>
      </c>
      <c r="S181" s="1">
        <v>93.13</v>
      </c>
      <c r="T181" s="31">
        <v>1452.2635310000001</v>
      </c>
      <c r="U181" s="31">
        <v>799.18269210000005</v>
      </c>
      <c r="V181" s="31">
        <v>3627.1523649999999</v>
      </c>
      <c r="W181" s="31">
        <v>296.82171249999999</v>
      </c>
      <c r="X181" s="31">
        <v>1012.300978</v>
      </c>
      <c r="Y181" s="4">
        <v>1.2041074089999999</v>
      </c>
      <c r="Z181" s="31">
        <v>32.644318079999998</v>
      </c>
      <c r="AA181" s="31">
        <v>11.463701309999999</v>
      </c>
      <c r="AB181" s="4">
        <v>5.4680855020000001</v>
      </c>
      <c r="AC181" s="4">
        <v>14.01718002</v>
      </c>
      <c r="AD181" s="4">
        <v>4.7379038690000002</v>
      </c>
      <c r="AE181" s="31">
        <v>126.74039430000001</v>
      </c>
      <c r="AF181" s="31">
        <v>2.7595182399999998</v>
      </c>
      <c r="AG181" s="31">
        <v>45.007545139999998</v>
      </c>
      <c r="AH181" s="1"/>
      <c r="AI181" s="1">
        <v>1.5994025700000001</v>
      </c>
      <c r="AJ181" s="1">
        <v>62.523345810000002</v>
      </c>
      <c r="AK181" s="1">
        <v>124.3237767</v>
      </c>
      <c r="AL181" s="1">
        <v>2.1665739209999999</v>
      </c>
      <c r="AM181" s="1">
        <v>443.64179689999997</v>
      </c>
      <c r="AN181" s="1">
        <v>84.27778902</v>
      </c>
      <c r="AO181" s="1"/>
      <c r="AP181" s="1">
        <v>25.362801040000001</v>
      </c>
      <c r="AQ181" s="1">
        <v>4.8126413169999998</v>
      </c>
      <c r="AR181" s="1">
        <v>18.422121000000001</v>
      </c>
      <c r="AS181" s="1">
        <v>5.4016400469999999</v>
      </c>
      <c r="AT181" s="1">
        <v>16.296911940000001</v>
      </c>
      <c r="AU181" s="1"/>
    </row>
    <row r="182" spans="1:47" x14ac:dyDescent="0.2">
      <c r="A182" s="1" t="s">
        <v>993</v>
      </c>
      <c r="B182" s="1" t="s">
        <v>1401</v>
      </c>
      <c r="C182" s="1" t="s">
        <v>994</v>
      </c>
      <c r="D182" s="4">
        <v>41.135945040000003</v>
      </c>
      <c r="E182" s="4">
        <v>0.13937975999999999</v>
      </c>
      <c r="F182" s="4">
        <v>5.9734183000000003E-2</v>
      </c>
      <c r="G182" s="4">
        <v>0.19911394299999999</v>
      </c>
      <c r="H182" s="4">
        <v>6.688237344</v>
      </c>
      <c r="I182" s="4">
        <v>0.10353925</v>
      </c>
      <c r="J182" s="4">
        <v>51.235999800000002</v>
      </c>
      <c r="K182" s="4">
        <v>0.43805067399999997</v>
      </c>
      <c r="L182" s="31">
        <v>996.13780020000002</v>
      </c>
      <c r="M182" s="31">
        <v>316.12951240000001</v>
      </c>
      <c r="N182" s="31">
        <v>1362.3171870000001</v>
      </c>
      <c r="O182" s="31">
        <v>51988.595079999999</v>
      </c>
      <c r="P182" s="31">
        <v>801.86726999999996</v>
      </c>
      <c r="Q182" s="31">
        <v>308941.63650000002</v>
      </c>
      <c r="R182" s="31">
        <v>3442.1199740000002</v>
      </c>
      <c r="S182" s="1">
        <v>93.18</v>
      </c>
      <c r="T182" s="31">
        <v>1458.606374</v>
      </c>
      <c r="U182" s="31">
        <v>797.82371060000003</v>
      </c>
      <c r="V182" s="31">
        <v>3600.9874460000001</v>
      </c>
      <c r="W182" s="31">
        <v>314.03887900000001</v>
      </c>
      <c r="X182" s="31">
        <v>1407.042242</v>
      </c>
      <c r="Y182" s="4">
        <v>1.150662174</v>
      </c>
      <c r="Z182" s="31">
        <v>32.951066830000002</v>
      </c>
      <c r="AA182" s="31">
        <v>31.412723110000002</v>
      </c>
      <c r="AB182" s="4">
        <v>5.3237954150000002</v>
      </c>
      <c r="AC182" s="4">
        <v>15.4521707</v>
      </c>
      <c r="AD182" s="4">
        <v>4.8972328049999998</v>
      </c>
      <c r="AE182" s="31">
        <v>126.9212869</v>
      </c>
      <c r="AF182" s="31">
        <v>2.7559577910000002</v>
      </c>
      <c r="AG182" s="31">
        <v>43.983947069999999</v>
      </c>
      <c r="AH182" s="1"/>
      <c r="AI182" s="1">
        <v>1.542390728</v>
      </c>
      <c r="AJ182" s="1">
        <v>64.834414649999999</v>
      </c>
      <c r="AK182" s="1">
        <v>119.8921672</v>
      </c>
      <c r="AL182" s="1">
        <v>1.916069859</v>
      </c>
      <c r="AM182" s="1">
        <v>449.32694670000001</v>
      </c>
      <c r="AN182" s="1">
        <v>81.165352909999996</v>
      </c>
      <c r="AO182" s="1"/>
      <c r="AP182" s="1">
        <v>16.84055176</v>
      </c>
      <c r="AQ182" s="1">
        <v>5.3444366969999999</v>
      </c>
      <c r="AR182" s="1">
        <v>16.95266342</v>
      </c>
      <c r="AS182" s="1">
        <v>3.7836784539999999</v>
      </c>
      <c r="AT182" s="1">
        <v>22.581005050000002</v>
      </c>
      <c r="AU182" s="1"/>
    </row>
    <row r="183" spans="1:47" x14ac:dyDescent="0.2">
      <c r="A183" s="1" t="s">
        <v>993</v>
      </c>
      <c r="B183" s="1" t="s">
        <v>1402</v>
      </c>
      <c r="C183" s="1" t="s">
        <v>994</v>
      </c>
      <c r="D183" s="4">
        <v>41.05720204</v>
      </c>
      <c r="E183" s="4">
        <v>0.16132887200000001</v>
      </c>
      <c r="F183" s="4">
        <v>5.0788719000000003E-2</v>
      </c>
      <c r="G183" s="4">
        <v>0.204150733</v>
      </c>
      <c r="H183" s="4">
        <v>6.6782186110000001</v>
      </c>
      <c r="I183" s="4">
        <v>0.108548438</v>
      </c>
      <c r="J183" s="4">
        <v>51.30357712</v>
      </c>
      <c r="K183" s="4">
        <v>0.43618546800000002</v>
      </c>
      <c r="L183" s="31"/>
      <c r="M183" s="31"/>
      <c r="N183" s="31"/>
      <c r="O183" s="31"/>
      <c r="P183" s="31"/>
      <c r="Q183" s="31"/>
      <c r="R183" s="31"/>
      <c r="S183" s="1"/>
      <c r="T183" s="31">
        <v>1432.622779</v>
      </c>
      <c r="U183" s="31">
        <v>793.19415300000003</v>
      </c>
      <c r="V183" s="31">
        <v>3611.3140749999998</v>
      </c>
      <c r="W183" s="31">
        <v>286.58440350000001</v>
      </c>
      <c r="X183" s="31">
        <v>844.58042079999996</v>
      </c>
      <c r="Y183" s="4">
        <v>1.0865123649999999</v>
      </c>
      <c r="Z183" s="31">
        <v>38.879214670000003</v>
      </c>
      <c r="AA183" s="31">
        <v>30.442976389999998</v>
      </c>
      <c r="AB183" s="4">
        <v>5.3598673650000004</v>
      </c>
      <c r="AC183" s="4">
        <v>13.15628231</v>
      </c>
      <c r="AD183" s="4">
        <v>4.6524779929999998</v>
      </c>
      <c r="AE183" s="31">
        <v>127.81860519999999</v>
      </c>
      <c r="AF183" s="31">
        <v>2.5232031180000001</v>
      </c>
      <c r="AG183" s="31">
        <v>44.844389419999999</v>
      </c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>
        <v>18.702578720000002</v>
      </c>
      <c r="AS183" s="1">
        <v>6.3461894599999997</v>
      </c>
      <c r="AT183" s="1">
        <v>152.15</v>
      </c>
      <c r="AU183" s="1"/>
    </row>
    <row r="184" spans="1:47" x14ac:dyDescent="0.2">
      <c r="A184" s="1" t="s">
        <v>993</v>
      </c>
      <c r="B184" s="1" t="s">
        <v>1403</v>
      </c>
      <c r="C184" s="1" t="s">
        <v>994</v>
      </c>
      <c r="D184" s="4">
        <v>41.12540353</v>
      </c>
      <c r="E184" s="4">
        <v>0.14502110800000001</v>
      </c>
      <c r="F184" s="4">
        <v>4.1718401000000002E-2</v>
      </c>
      <c r="G184" s="4">
        <v>0.19667246099999999</v>
      </c>
      <c r="H184" s="4">
        <v>6.7017630989999999</v>
      </c>
      <c r="I184" s="4">
        <v>0.102309411</v>
      </c>
      <c r="J184" s="4">
        <v>51.251055379999997</v>
      </c>
      <c r="K184" s="4">
        <v>0.43605661800000001</v>
      </c>
      <c r="L184" s="31">
        <v>1036.456132</v>
      </c>
      <c r="M184" s="31">
        <v>220.78510270000001</v>
      </c>
      <c r="N184" s="31">
        <v>1345.6128169999999</v>
      </c>
      <c r="O184" s="31">
        <v>52093.732649999998</v>
      </c>
      <c r="P184" s="31">
        <v>792.34269329999995</v>
      </c>
      <c r="Q184" s="31">
        <v>309032.41830000002</v>
      </c>
      <c r="R184" s="31">
        <v>3426.451051</v>
      </c>
      <c r="S184" s="1">
        <v>93.17</v>
      </c>
      <c r="T184" s="31"/>
      <c r="U184" s="31"/>
      <c r="V184" s="31"/>
      <c r="W184" s="31"/>
      <c r="X184" s="31"/>
      <c r="Y184" s="4"/>
      <c r="Z184" s="31"/>
      <c r="AA184" s="31"/>
      <c r="AB184" s="4"/>
      <c r="AC184" s="4"/>
      <c r="AD184" s="4"/>
      <c r="AE184" s="31"/>
      <c r="AF184" s="31"/>
      <c r="AG184" s="31"/>
      <c r="AH184" s="1"/>
      <c r="AI184" s="1">
        <v>1.5209942789999999</v>
      </c>
      <c r="AJ184" s="1">
        <v>65.746466889999994</v>
      </c>
      <c r="AK184" s="1">
        <v>118.2289916</v>
      </c>
      <c r="AL184" s="1">
        <v>1.9895985169999999</v>
      </c>
      <c r="AM184" s="1">
        <v>448.0544458</v>
      </c>
      <c r="AN184" s="1">
        <v>85.904915990000006</v>
      </c>
      <c r="AO184" s="1"/>
      <c r="AP184" s="1"/>
      <c r="AQ184" s="1"/>
      <c r="AR184" s="1"/>
      <c r="AS184" s="1"/>
      <c r="AT184" s="1">
        <v>24.711033749999999</v>
      </c>
      <c r="AU184" s="1"/>
    </row>
    <row r="185" spans="1:47" x14ac:dyDescent="0.2">
      <c r="A185" s="1" t="s">
        <v>993</v>
      </c>
      <c r="B185" s="1" t="s">
        <v>1404</v>
      </c>
      <c r="C185" s="1" t="s">
        <v>994</v>
      </c>
      <c r="D185" s="4">
        <v>40.957668699999999</v>
      </c>
      <c r="E185" s="4">
        <v>0.147990703</v>
      </c>
      <c r="F185" s="4">
        <v>8.0451322000000006E-2</v>
      </c>
      <c r="G185" s="4">
        <v>0.22248266799999999</v>
      </c>
      <c r="H185" s="4">
        <v>6.627798415</v>
      </c>
      <c r="I185" s="4">
        <v>0.107268429</v>
      </c>
      <c r="J185" s="4">
        <v>51.409387969999997</v>
      </c>
      <c r="K185" s="4">
        <v>0.44695178899999999</v>
      </c>
      <c r="L185" s="31">
        <v>1057.679635</v>
      </c>
      <c r="M185" s="31">
        <v>425.77023680000002</v>
      </c>
      <c r="N185" s="31">
        <v>1522.20361</v>
      </c>
      <c r="O185" s="31">
        <v>51518.79492</v>
      </c>
      <c r="P185" s="31">
        <v>830.74816840000005</v>
      </c>
      <c r="Q185" s="31">
        <v>309987.12849999999</v>
      </c>
      <c r="R185" s="31">
        <v>3512.063259</v>
      </c>
      <c r="S185" s="1">
        <v>93.26</v>
      </c>
      <c r="T185" s="31"/>
      <c r="U185" s="31"/>
      <c r="V185" s="31"/>
      <c r="W185" s="31"/>
      <c r="X185" s="31"/>
      <c r="Y185" s="4"/>
      <c r="Z185" s="31"/>
      <c r="AA185" s="31"/>
      <c r="AB185" s="4"/>
      <c r="AC185" s="4"/>
      <c r="AD185" s="4"/>
      <c r="AE185" s="31"/>
      <c r="AF185" s="31"/>
      <c r="AG185" s="31"/>
      <c r="AH185" s="1"/>
      <c r="AI185" s="1">
        <v>1.6125147529999999</v>
      </c>
      <c r="AJ185" s="1">
        <v>62.014936509999998</v>
      </c>
      <c r="AK185" s="1">
        <v>125.3430048</v>
      </c>
      <c r="AL185" s="1">
        <v>2.052997623</v>
      </c>
      <c r="AM185" s="1">
        <v>452.78203500000001</v>
      </c>
      <c r="AN185" s="1">
        <v>78.142918219999999</v>
      </c>
      <c r="AO185" s="1"/>
      <c r="AP185" s="1"/>
      <c r="AQ185" s="1"/>
      <c r="AR185" s="1"/>
      <c r="AS185" s="1"/>
      <c r="AT185" s="1">
        <v>15.55215308</v>
      </c>
      <c r="AU185" s="1"/>
    </row>
    <row r="186" spans="1:47" x14ac:dyDescent="0.2">
      <c r="A186" s="1" t="s">
        <v>993</v>
      </c>
      <c r="B186" s="1" t="s">
        <v>1405</v>
      </c>
      <c r="C186" s="1" t="s">
        <v>994</v>
      </c>
      <c r="D186" s="4">
        <v>41.301333649999997</v>
      </c>
      <c r="E186" s="4">
        <v>0.16259189399999999</v>
      </c>
      <c r="F186" s="4">
        <v>5.4862295999999998E-2</v>
      </c>
      <c r="G186" s="4">
        <v>0.210471716</v>
      </c>
      <c r="H186" s="4">
        <v>6.7720022740000001</v>
      </c>
      <c r="I186" s="4">
        <v>0.107729599</v>
      </c>
      <c r="J186" s="4">
        <v>50.951112709999997</v>
      </c>
      <c r="K186" s="4">
        <v>0.439895861</v>
      </c>
      <c r="L186" s="31">
        <v>1162.0333680000001</v>
      </c>
      <c r="M186" s="31">
        <v>290.34616249999999</v>
      </c>
      <c r="N186" s="31">
        <v>1440.0259060000001</v>
      </c>
      <c r="O186" s="31">
        <v>52639.711479999998</v>
      </c>
      <c r="P186" s="31">
        <v>834.31972840000003</v>
      </c>
      <c r="Q186" s="31">
        <v>307223.83100000001</v>
      </c>
      <c r="R186" s="31">
        <v>3456.6191060000001</v>
      </c>
      <c r="S186" s="1">
        <v>93.06</v>
      </c>
      <c r="T186" s="31"/>
      <c r="U186" s="31"/>
      <c r="V186" s="31"/>
      <c r="W186" s="31"/>
      <c r="X186" s="31"/>
      <c r="Y186" s="4"/>
      <c r="Z186" s="31"/>
      <c r="AA186" s="31"/>
      <c r="AB186" s="4"/>
      <c r="AC186" s="4"/>
      <c r="AD186" s="4"/>
      <c r="AE186" s="31"/>
      <c r="AF186" s="31"/>
      <c r="AG186" s="31"/>
      <c r="AH186" s="1"/>
      <c r="AI186" s="1">
        <v>1.5849625780000001</v>
      </c>
      <c r="AJ186" s="1">
        <v>63.092972269999997</v>
      </c>
      <c r="AK186" s="1">
        <v>123.20133610000001</v>
      </c>
      <c r="AL186" s="1">
        <v>2.2075222960000001</v>
      </c>
      <c r="AM186" s="1">
        <v>459.42534330000001</v>
      </c>
      <c r="AN186" s="1">
        <v>83.220593550000004</v>
      </c>
      <c r="AO186" s="1"/>
      <c r="AP186" s="1"/>
      <c r="AQ186" s="1"/>
      <c r="AR186" s="1"/>
      <c r="AS186" s="1"/>
      <c r="AT186" s="1">
        <v>18.850289549999999</v>
      </c>
      <c r="AU186" s="1"/>
    </row>
    <row r="187" spans="1:47" x14ac:dyDescent="0.2">
      <c r="A187" s="1" t="s">
        <v>993</v>
      </c>
      <c r="B187" s="1" t="s">
        <v>1406</v>
      </c>
      <c r="C187" s="1" t="s">
        <v>994</v>
      </c>
      <c r="D187" s="4">
        <v>41.006100590000003</v>
      </c>
      <c r="E187" s="4">
        <v>0.145062894</v>
      </c>
      <c r="F187" s="4">
        <v>5.4646980999999997E-2</v>
      </c>
      <c r="G187" s="4">
        <v>0.205671363</v>
      </c>
      <c r="H187" s="4">
        <v>6.6520279000000002</v>
      </c>
      <c r="I187" s="4">
        <v>0.10830038</v>
      </c>
      <c r="J187" s="4">
        <v>51.388033299999996</v>
      </c>
      <c r="K187" s="4">
        <v>0.44015658800000002</v>
      </c>
      <c r="L187" s="31">
        <v>1036.7547750000001</v>
      </c>
      <c r="M187" s="31">
        <v>289.20665630000002</v>
      </c>
      <c r="N187" s="31">
        <v>1407.1823830000001</v>
      </c>
      <c r="O187" s="31">
        <v>51707.134059999997</v>
      </c>
      <c r="P187" s="31">
        <v>838.74018220000005</v>
      </c>
      <c r="Q187" s="31">
        <v>309858.36459999997</v>
      </c>
      <c r="R187" s="31">
        <v>3458.6678510000002</v>
      </c>
      <c r="S187" s="1">
        <v>93.23</v>
      </c>
      <c r="T187" s="31"/>
      <c r="U187" s="31"/>
      <c r="V187" s="31"/>
      <c r="W187" s="31"/>
      <c r="X187" s="31"/>
      <c r="Y187" s="4"/>
      <c r="Z187" s="31"/>
      <c r="AA187" s="31"/>
      <c r="AB187" s="4"/>
      <c r="AC187" s="4"/>
      <c r="AD187" s="4"/>
      <c r="AE187" s="31"/>
      <c r="AF187" s="31"/>
      <c r="AG187" s="31"/>
      <c r="AH187" s="1"/>
      <c r="AI187" s="1">
        <v>1.6220976030000001</v>
      </c>
      <c r="AJ187" s="1">
        <v>61.648571459999999</v>
      </c>
      <c r="AK187" s="1">
        <v>126.08789299999999</v>
      </c>
      <c r="AL187" s="1">
        <v>2.005051709</v>
      </c>
      <c r="AM187" s="1">
        <v>447.71425479999999</v>
      </c>
      <c r="AN187" s="1">
        <v>82.951631399999997</v>
      </c>
      <c r="AO187" s="1"/>
      <c r="AP187" s="1"/>
      <c r="AQ187" s="1"/>
      <c r="AR187" s="1"/>
      <c r="AS187" s="1"/>
      <c r="AT187" s="1">
        <v>14.220167289999999</v>
      </c>
      <c r="AU187" s="1"/>
    </row>
    <row r="188" spans="1:47" x14ac:dyDescent="0.2">
      <c r="A188" s="1" t="s">
        <v>993</v>
      </c>
      <c r="B188" s="1" t="s">
        <v>1407</v>
      </c>
      <c r="C188" s="1" t="s">
        <v>994</v>
      </c>
      <c r="D188" s="4">
        <v>41.121838439999998</v>
      </c>
      <c r="E188" s="4">
        <v>0.162729086</v>
      </c>
      <c r="F188" s="4">
        <v>5.4573779000000003E-2</v>
      </c>
      <c r="G188" s="4">
        <v>0.19745785399999999</v>
      </c>
      <c r="H188" s="4">
        <v>6.7324198009999998</v>
      </c>
      <c r="I188" s="4">
        <v>0.10914755800000001</v>
      </c>
      <c r="J188" s="4">
        <v>51.178297499999999</v>
      </c>
      <c r="K188" s="4">
        <v>0.44353598399999999</v>
      </c>
      <c r="L188" s="31">
        <v>1163.013866</v>
      </c>
      <c r="M188" s="31">
        <v>288.819253</v>
      </c>
      <c r="N188" s="31">
        <v>1350.9863969999999</v>
      </c>
      <c r="O188" s="31">
        <v>52332.031439999999</v>
      </c>
      <c r="P188" s="31">
        <v>845.3012142</v>
      </c>
      <c r="Q188" s="31">
        <v>308593.70449999999</v>
      </c>
      <c r="R188" s="31">
        <v>3485.2225060000001</v>
      </c>
      <c r="S188" s="1">
        <v>93.13</v>
      </c>
      <c r="T188" s="31"/>
      <c r="U188" s="31"/>
      <c r="V188" s="31"/>
      <c r="W188" s="31"/>
      <c r="X188" s="31"/>
      <c r="Y188" s="4"/>
      <c r="Z188" s="31"/>
      <c r="AA188" s="31"/>
      <c r="AB188" s="4"/>
      <c r="AC188" s="4"/>
      <c r="AD188" s="4"/>
      <c r="AE188" s="31"/>
      <c r="AF188" s="31"/>
      <c r="AG188" s="31"/>
      <c r="AH188" s="1"/>
      <c r="AI188" s="1">
        <v>1.615265433</v>
      </c>
      <c r="AJ188" s="1">
        <v>61.909329560000003</v>
      </c>
      <c r="AK188" s="1">
        <v>125.556819</v>
      </c>
      <c r="AL188" s="1">
        <v>2.222374775</v>
      </c>
      <c r="AM188" s="1">
        <v>458.4752163</v>
      </c>
      <c r="AN188" s="1">
        <v>82.386982689999996</v>
      </c>
      <c r="AO188" s="1"/>
      <c r="AP188" s="1"/>
      <c r="AQ188" s="1"/>
      <c r="AR188" s="1"/>
      <c r="AS188" s="1"/>
      <c r="AT188" s="1">
        <v>15.649080379999999</v>
      </c>
      <c r="AU188" s="1"/>
    </row>
    <row r="189" spans="1:47" x14ac:dyDescent="0.2">
      <c r="A189" s="1" t="s">
        <v>993</v>
      </c>
      <c r="B189" s="1" t="s">
        <v>1408</v>
      </c>
      <c r="C189" s="1" t="s">
        <v>994</v>
      </c>
      <c r="D189" s="4">
        <v>41.029457000000001</v>
      </c>
      <c r="E189" s="4">
        <v>0.161720789</v>
      </c>
      <c r="F189" s="4">
        <v>3.8693931000000001E-2</v>
      </c>
      <c r="G189" s="4">
        <v>0.190493199</v>
      </c>
      <c r="H189" s="4">
        <v>6.6623011979999998</v>
      </c>
      <c r="I189" s="4">
        <v>0.109136728</v>
      </c>
      <c r="J189" s="4">
        <v>51.367681640000001</v>
      </c>
      <c r="K189" s="4">
        <v>0.44051552199999999</v>
      </c>
      <c r="L189" s="31">
        <v>1155.8076329999999</v>
      </c>
      <c r="M189" s="31">
        <v>204.77878749999999</v>
      </c>
      <c r="N189" s="31">
        <v>1303.3349390000001</v>
      </c>
      <c r="O189" s="31">
        <v>51786.989820000003</v>
      </c>
      <c r="P189" s="31">
        <v>845.21734739999999</v>
      </c>
      <c r="Q189" s="31">
        <v>309735.64860000001</v>
      </c>
      <c r="R189" s="31">
        <v>3461.4882849999999</v>
      </c>
      <c r="S189" s="1">
        <v>93.22</v>
      </c>
      <c r="T189" s="31"/>
      <c r="U189" s="31"/>
      <c r="V189" s="31"/>
      <c r="W189" s="31"/>
      <c r="X189" s="31"/>
      <c r="Y189" s="4"/>
      <c r="Z189" s="31"/>
      <c r="AA189" s="31"/>
      <c r="AB189" s="4"/>
      <c r="AC189" s="4"/>
      <c r="AD189" s="4"/>
      <c r="AE189" s="31"/>
      <c r="AF189" s="31"/>
      <c r="AG189" s="31"/>
      <c r="AH189" s="1"/>
      <c r="AI189" s="1">
        <v>1.632103643</v>
      </c>
      <c r="AJ189" s="1">
        <v>61.270618710000001</v>
      </c>
      <c r="AK189" s="1">
        <v>126.8656763</v>
      </c>
      <c r="AL189" s="1">
        <v>2.2318494219999998</v>
      </c>
      <c r="AM189" s="1">
        <v>448.94916039999998</v>
      </c>
      <c r="AN189" s="1">
        <v>86.421528839999993</v>
      </c>
      <c r="AO189" s="1"/>
      <c r="AP189" s="1"/>
      <c r="AQ189" s="1"/>
      <c r="AR189" s="1"/>
      <c r="AS189" s="1"/>
      <c r="AT189" s="1">
        <v>13.26696033</v>
      </c>
      <c r="AU189" s="1"/>
    </row>
    <row r="190" spans="1:47" x14ac:dyDescent="0.2">
      <c r="A190" s="1" t="s">
        <v>993</v>
      </c>
      <c r="B190" s="1" t="s">
        <v>1409</v>
      </c>
      <c r="C190" s="1" t="s">
        <v>994</v>
      </c>
      <c r="D190" s="4">
        <v>41.127315410000001</v>
      </c>
      <c r="E190" s="4">
        <v>0.166132787</v>
      </c>
      <c r="F190" s="4">
        <v>5.6704005000000002E-2</v>
      </c>
      <c r="G190" s="4">
        <v>0.19597700000000001</v>
      </c>
      <c r="H190" s="4">
        <v>6.7666779410000002</v>
      </c>
      <c r="I190" s="4">
        <v>0.108433975</v>
      </c>
      <c r="J190" s="4">
        <v>51.161934700000003</v>
      </c>
      <c r="K190" s="4">
        <v>0.41682417799999999</v>
      </c>
      <c r="L190" s="31">
        <v>1187.3398890000001</v>
      </c>
      <c r="M190" s="31">
        <v>300.09298890000002</v>
      </c>
      <c r="N190" s="31">
        <v>1340.8545449999999</v>
      </c>
      <c r="O190" s="31">
        <v>52598.324710000001</v>
      </c>
      <c r="P190" s="31">
        <v>839.77481920000002</v>
      </c>
      <c r="Q190" s="31">
        <v>308495.0405</v>
      </c>
      <c r="R190" s="31">
        <v>3275.3261470000002</v>
      </c>
      <c r="S190" s="1">
        <v>93.09</v>
      </c>
      <c r="T190" s="31"/>
      <c r="U190" s="31"/>
      <c r="V190" s="31"/>
      <c r="W190" s="31"/>
      <c r="X190" s="31"/>
      <c r="Y190" s="4"/>
      <c r="Z190" s="31"/>
      <c r="AA190" s="31"/>
      <c r="AB190" s="4"/>
      <c r="AC190" s="4"/>
      <c r="AD190" s="4"/>
      <c r="AE190" s="31"/>
      <c r="AF190" s="31"/>
      <c r="AG190" s="31"/>
      <c r="AH190" s="1"/>
      <c r="AI190" s="1">
        <v>1.596580925</v>
      </c>
      <c r="AJ190" s="1">
        <v>62.633843630000001</v>
      </c>
      <c r="AK190" s="1">
        <v>124.10444630000001</v>
      </c>
      <c r="AL190" s="1">
        <v>2.2573720659999998</v>
      </c>
      <c r="AM190" s="1">
        <v>433.19466549999999</v>
      </c>
      <c r="AN190" s="1">
        <v>81.712213059999996</v>
      </c>
      <c r="AO190" s="1"/>
      <c r="AP190" s="1"/>
      <c r="AQ190" s="1"/>
      <c r="AR190" s="1"/>
      <c r="AS190" s="1"/>
      <c r="AT190" s="1">
        <v>15.88857984</v>
      </c>
      <c r="AU190" s="1"/>
    </row>
    <row r="191" spans="1:47" x14ac:dyDescent="0.2">
      <c r="A191" s="1" t="s">
        <v>993</v>
      </c>
      <c r="B191" s="1" t="s">
        <v>1410</v>
      </c>
      <c r="C191" s="1" t="s">
        <v>994</v>
      </c>
      <c r="D191" s="4">
        <v>41.112880750000002</v>
      </c>
      <c r="E191" s="4">
        <v>0.163249054</v>
      </c>
      <c r="F191" s="4">
        <v>6.0720685000000003E-2</v>
      </c>
      <c r="G191" s="4">
        <v>0.19012542299999999</v>
      </c>
      <c r="H191" s="4">
        <v>6.6872387020000001</v>
      </c>
      <c r="I191" s="4">
        <v>0.10651005400000001</v>
      </c>
      <c r="J191" s="4">
        <v>51.240294640000002</v>
      </c>
      <c r="K191" s="4">
        <v>0.43898068899999998</v>
      </c>
      <c r="L191" s="31">
        <v>1166.7300459999999</v>
      </c>
      <c r="M191" s="31">
        <v>321.35034860000002</v>
      </c>
      <c r="N191" s="31">
        <v>1300.818655</v>
      </c>
      <c r="O191" s="31">
        <v>51980.832499999997</v>
      </c>
      <c r="P191" s="31">
        <v>824.8748736</v>
      </c>
      <c r="Q191" s="31">
        <v>308967.53350000002</v>
      </c>
      <c r="R191" s="31">
        <v>3449.4278519999998</v>
      </c>
      <c r="S191" s="1">
        <v>93.18</v>
      </c>
      <c r="T191" s="31"/>
      <c r="U191" s="31"/>
      <c r="V191" s="31"/>
      <c r="W191" s="31"/>
      <c r="X191" s="31"/>
      <c r="Y191" s="4"/>
      <c r="Z191" s="31"/>
      <c r="AA191" s="31"/>
      <c r="AB191" s="4"/>
      <c r="AC191" s="4"/>
      <c r="AD191" s="4"/>
      <c r="AE191" s="31"/>
      <c r="AF191" s="31"/>
      <c r="AG191" s="31"/>
      <c r="AH191" s="1"/>
      <c r="AI191" s="1">
        <v>1.5868827679999999</v>
      </c>
      <c r="AJ191" s="1">
        <v>63.016627329999999</v>
      </c>
      <c r="AK191" s="1">
        <v>123.35059510000001</v>
      </c>
      <c r="AL191" s="1">
        <v>2.2445389769999999</v>
      </c>
      <c r="AM191" s="1">
        <v>450.17593269999998</v>
      </c>
      <c r="AN191" s="1">
        <v>80.190082059999995</v>
      </c>
      <c r="AO191" s="1"/>
      <c r="AP191" s="1"/>
      <c r="AQ191" s="1"/>
      <c r="AR191" s="1"/>
      <c r="AS191" s="1"/>
      <c r="AT191" s="1">
        <v>18.03130359</v>
      </c>
      <c r="AU191" s="1"/>
    </row>
    <row r="192" spans="1:47" x14ac:dyDescent="0.2">
      <c r="A192" s="1" t="s">
        <v>993</v>
      </c>
      <c r="B192" s="1" t="s">
        <v>1411</v>
      </c>
      <c r="C192" s="1" t="s">
        <v>994</v>
      </c>
      <c r="D192" s="4">
        <v>40.816003950000002</v>
      </c>
      <c r="E192" s="4">
        <v>0.163991109</v>
      </c>
      <c r="F192" s="4">
        <v>4.8407013999999998E-2</v>
      </c>
      <c r="G192" s="4">
        <v>0.216349716</v>
      </c>
      <c r="H192" s="4">
        <v>7.2146208940000003</v>
      </c>
      <c r="I192" s="4">
        <v>0.113608298</v>
      </c>
      <c r="J192" s="4">
        <v>50.990367990000003</v>
      </c>
      <c r="K192" s="4">
        <v>0.43665102500000003</v>
      </c>
      <c r="L192" s="31">
        <v>1172.0334600000001</v>
      </c>
      <c r="M192" s="31">
        <v>256.18306000000001</v>
      </c>
      <c r="N192" s="31">
        <v>1480.242579</v>
      </c>
      <c r="O192" s="31">
        <v>56080.247309999999</v>
      </c>
      <c r="P192" s="31">
        <v>879.84774609999999</v>
      </c>
      <c r="Q192" s="31">
        <v>307460.53159999999</v>
      </c>
      <c r="R192" s="31">
        <v>3431.121791</v>
      </c>
      <c r="S192" s="1">
        <v>92.65</v>
      </c>
      <c r="T192" s="31"/>
      <c r="U192" s="31"/>
      <c r="V192" s="31"/>
      <c r="W192" s="31"/>
      <c r="X192" s="31"/>
      <c r="Y192" s="4"/>
      <c r="Z192" s="31"/>
      <c r="AA192" s="31"/>
      <c r="AB192" s="4"/>
      <c r="AC192" s="4"/>
      <c r="AD192" s="4"/>
      <c r="AE192" s="31"/>
      <c r="AF192" s="31"/>
      <c r="AG192" s="31"/>
      <c r="AH192" s="1"/>
      <c r="AI192" s="1">
        <v>1.5689084630000001</v>
      </c>
      <c r="AJ192" s="1">
        <v>63.738581539999998</v>
      </c>
      <c r="AK192" s="1">
        <v>121.9534275</v>
      </c>
      <c r="AL192" s="1">
        <v>2.0899220610000002</v>
      </c>
      <c r="AM192" s="1">
        <v>485.46899999999999</v>
      </c>
      <c r="AN192" s="1">
        <v>85.246528609999999</v>
      </c>
      <c r="AO192" s="1"/>
      <c r="AP192" s="1"/>
      <c r="AQ192" s="1"/>
      <c r="AR192" s="1"/>
      <c r="AS192" s="1"/>
      <c r="AT192" s="1">
        <v>22.25873103</v>
      </c>
      <c r="AU192" s="1"/>
    </row>
    <row r="193" spans="1:47" x14ac:dyDescent="0.2">
      <c r="A193" s="1"/>
      <c r="B193" s="1"/>
      <c r="C193" s="1"/>
      <c r="D193" s="4"/>
      <c r="E193" s="4"/>
      <c r="F193" s="4"/>
      <c r="G193" s="4"/>
      <c r="H193" s="4"/>
      <c r="I193" s="4"/>
      <c r="J193" s="4"/>
      <c r="K193" s="4"/>
      <c r="L193" s="31"/>
      <c r="M193" s="31"/>
      <c r="N193" s="31"/>
      <c r="O193" s="31"/>
      <c r="P193" s="31"/>
      <c r="Q193" s="31"/>
      <c r="R193" s="4">
        <f>STDEV(S173:S192)</f>
        <v>0.18400412044264011</v>
      </c>
      <c r="S193" s="4">
        <f>AVERAGE(S173:S192)</f>
        <v>93.091111111111118</v>
      </c>
      <c r="T193" s="31"/>
      <c r="U193" s="31"/>
      <c r="V193" s="31"/>
      <c r="W193" s="31"/>
      <c r="X193" s="31"/>
      <c r="Y193" s="4"/>
      <c r="Z193" s="31"/>
      <c r="AA193" s="31"/>
      <c r="AB193" s="4"/>
      <c r="AC193" s="4"/>
      <c r="AD193" s="4"/>
      <c r="AE193" s="31"/>
      <c r="AF193" s="31"/>
      <c r="AG193" s="3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</row>
    <row r="194" spans="1:47" x14ac:dyDescent="0.2">
      <c r="A194" s="1" t="s">
        <v>993</v>
      </c>
      <c r="B194" s="1" t="s">
        <v>1412</v>
      </c>
      <c r="C194" s="1" t="s">
        <v>994</v>
      </c>
      <c r="D194" s="4">
        <v>40.890111310000002</v>
      </c>
      <c r="E194" s="4">
        <v>0.158450178</v>
      </c>
      <c r="F194" s="4">
        <v>5.480981E-2</v>
      </c>
      <c r="G194" s="4">
        <v>0.21325998800000001</v>
      </c>
      <c r="H194" s="4">
        <v>6.7545616710000003</v>
      </c>
      <c r="I194" s="4">
        <v>9.5668032E-2</v>
      </c>
      <c r="J194" s="4">
        <v>51.391670900000001</v>
      </c>
      <c r="K194" s="4">
        <v>0.44146810600000003</v>
      </c>
      <c r="L194" s="31">
        <v>1132.432798</v>
      </c>
      <c r="M194" s="31">
        <v>290.06839400000001</v>
      </c>
      <c r="N194" s="31">
        <v>1459.1029759999999</v>
      </c>
      <c r="O194" s="31">
        <v>52504.143259999997</v>
      </c>
      <c r="P194" s="31">
        <v>740.90804539999999</v>
      </c>
      <c r="Q194" s="31">
        <v>309880.29849999998</v>
      </c>
      <c r="R194" s="31">
        <v>3468.9735070000002</v>
      </c>
      <c r="S194" s="1">
        <v>93.13</v>
      </c>
      <c r="T194" s="31">
        <v>1408.8867560000001</v>
      </c>
      <c r="U194" s="31">
        <v>799.28756999999996</v>
      </c>
      <c r="V194" s="31">
        <v>3618.9595789999998</v>
      </c>
      <c r="W194" s="31">
        <v>258.14005120000002</v>
      </c>
      <c r="X194" s="31">
        <v>1221.4884010000001</v>
      </c>
      <c r="Y194" s="4">
        <v>1.3518620429999999</v>
      </c>
      <c r="Z194" s="31">
        <v>37.569630570000001</v>
      </c>
      <c r="AA194" s="31">
        <v>22.785007499999999</v>
      </c>
      <c r="AB194" s="4">
        <v>5.2410191429999999</v>
      </c>
      <c r="AC194" s="4">
        <v>12.185400700000001</v>
      </c>
      <c r="AD194" s="4">
        <v>4.2445853580000001</v>
      </c>
      <c r="AE194" s="31">
        <v>127.7964705</v>
      </c>
      <c r="AF194" s="31">
        <v>2.7481892349999999</v>
      </c>
      <c r="AG194" s="31">
        <v>43.920887280000002</v>
      </c>
      <c r="AH194" s="1"/>
      <c r="AI194" s="1">
        <v>1.4111420539999999</v>
      </c>
      <c r="AJ194" s="1">
        <v>70.864587830000005</v>
      </c>
      <c r="AK194" s="1">
        <v>109.690026</v>
      </c>
      <c r="AL194" s="1">
        <v>2.1568446360000002</v>
      </c>
      <c r="AM194" s="1">
        <v>455.9376077</v>
      </c>
      <c r="AN194" s="1">
        <v>83.416811010000004</v>
      </c>
      <c r="AO194" s="1"/>
      <c r="AP194" s="1"/>
      <c r="AQ194" s="1"/>
      <c r="AR194" s="1">
        <v>20.30300652</v>
      </c>
      <c r="AS194" s="1">
        <v>4.290682694</v>
      </c>
      <c r="AT194" s="1">
        <v>36.61350195</v>
      </c>
      <c r="AU194" s="1"/>
    </row>
    <row r="195" spans="1:47" x14ac:dyDescent="0.2">
      <c r="A195" s="1" t="s">
        <v>993</v>
      </c>
      <c r="B195" s="1" t="s">
        <v>1413</v>
      </c>
      <c r="C195" s="1" t="s">
        <v>994</v>
      </c>
      <c r="D195" s="4">
        <v>40.919997600000002</v>
      </c>
      <c r="E195" s="4">
        <v>0.16596348799999999</v>
      </c>
      <c r="F195" s="4">
        <v>4.7989442E-2</v>
      </c>
      <c r="G195" s="4">
        <v>0.21795205100000001</v>
      </c>
      <c r="H195" s="4">
        <v>7.1464277860000003</v>
      </c>
      <c r="I195" s="4">
        <v>8.3981524000000002E-2</v>
      </c>
      <c r="J195" s="4">
        <v>50.990782029999998</v>
      </c>
      <c r="K195" s="4">
        <v>0.42690608099999999</v>
      </c>
      <c r="L195" s="31">
        <v>1186.1299220000001</v>
      </c>
      <c r="M195" s="31">
        <v>253.97315689999999</v>
      </c>
      <c r="N195" s="31">
        <v>1491.205588</v>
      </c>
      <c r="O195" s="31">
        <v>55550.172839999999</v>
      </c>
      <c r="P195" s="31">
        <v>650.40103360000001</v>
      </c>
      <c r="Q195" s="31">
        <v>307463.0281</v>
      </c>
      <c r="R195" s="31">
        <v>3354.5478480000002</v>
      </c>
      <c r="S195" s="1">
        <v>92.71</v>
      </c>
      <c r="T195" s="31">
        <v>1434.271017</v>
      </c>
      <c r="U195" s="31">
        <v>834.02567090000002</v>
      </c>
      <c r="V195" s="31">
        <v>3550.8237389999999</v>
      </c>
      <c r="W195" s="31">
        <v>259.72816749999998</v>
      </c>
      <c r="X195" s="31">
        <v>1065.1118349999999</v>
      </c>
      <c r="Y195" s="4">
        <v>1.2143723710000001</v>
      </c>
      <c r="Z195" s="31">
        <v>38.216255920000002</v>
      </c>
      <c r="AA195" s="31"/>
      <c r="AB195" s="4">
        <v>5.6498662340000001</v>
      </c>
      <c r="AC195" s="4">
        <v>15.645928619999999</v>
      </c>
      <c r="AD195" s="4">
        <v>4.2357775960000001</v>
      </c>
      <c r="AE195" s="31">
        <v>128.9843807</v>
      </c>
      <c r="AF195" s="31">
        <v>3.4215386790000002</v>
      </c>
      <c r="AG195" s="31">
        <v>49.741399749999999</v>
      </c>
      <c r="AH195" s="1"/>
      <c r="AI195" s="1">
        <v>1.1708353010000001</v>
      </c>
      <c r="AJ195" s="1">
        <v>85.409109110000003</v>
      </c>
      <c r="AK195" s="1">
        <v>91.010649389999998</v>
      </c>
      <c r="AL195" s="1">
        <v>2.13524074</v>
      </c>
      <c r="AM195" s="1">
        <v>470.14446520000001</v>
      </c>
      <c r="AN195" s="1">
        <v>85.447155050000006</v>
      </c>
      <c r="AO195" s="1"/>
      <c r="AP195" s="1">
        <v>22.245918830000001</v>
      </c>
      <c r="AQ195" s="1">
        <v>4.7632777229999999</v>
      </c>
      <c r="AR195" s="1">
        <v>21.752997709999999</v>
      </c>
      <c r="AS195" s="1">
        <v>5.3044816969999999</v>
      </c>
      <c r="AT195" s="1">
        <v>62.447001409999999</v>
      </c>
      <c r="AU195" s="1"/>
    </row>
    <row r="196" spans="1:47" x14ac:dyDescent="0.2">
      <c r="A196" s="1" t="s">
        <v>993</v>
      </c>
      <c r="B196" s="1" t="s">
        <v>1414</v>
      </c>
      <c r="C196" s="1" t="s">
        <v>994</v>
      </c>
      <c r="D196" s="4">
        <v>41.038768840000003</v>
      </c>
      <c r="E196" s="4">
        <v>0.16399507999999999</v>
      </c>
      <c r="F196" s="4">
        <v>3.9998800000000001E-2</v>
      </c>
      <c r="G196" s="4">
        <v>0.19599411999999999</v>
      </c>
      <c r="H196" s="4">
        <v>6.8937931859999999</v>
      </c>
      <c r="I196" s="4">
        <v>0.10599682000000001</v>
      </c>
      <c r="J196" s="4">
        <v>51.125466240000002</v>
      </c>
      <c r="K196" s="4">
        <v>0.43598692</v>
      </c>
      <c r="L196" s="31">
        <v>1172.0618420000001</v>
      </c>
      <c r="M196" s="31">
        <v>211.68450859999999</v>
      </c>
      <c r="N196" s="31">
        <v>1340.9716800000001</v>
      </c>
      <c r="O196" s="31">
        <v>53586.409110000001</v>
      </c>
      <c r="P196" s="31">
        <v>820.90009810000004</v>
      </c>
      <c r="Q196" s="31">
        <v>308275.14380000002</v>
      </c>
      <c r="R196" s="31">
        <v>3425.903382</v>
      </c>
      <c r="S196" s="1">
        <v>92.97</v>
      </c>
      <c r="T196" s="31">
        <v>1434.6079930000001</v>
      </c>
      <c r="U196" s="31">
        <v>832.81356860000005</v>
      </c>
      <c r="V196" s="31">
        <v>3584.5830759999999</v>
      </c>
      <c r="W196" s="31">
        <v>269.6485184</v>
      </c>
      <c r="X196" s="31">
        <v>1194.948214</v>
      </c>
      <c r="Y196" s="4">
        <v>1.2563444880000001</v>
      </c>
      <c r="Z196" s="31">
        <v>37.153961049999999</v>
      </c>
      <c r="AA196" s="31"/>
      <c r="AB196" s="4">
        <v>5.5307294929999999</v>
      </c>
      <c r="AC196" s="4">
        <v>14.453377</v>
      </c>
      <c r="AD196" s="4">
        <v>4.1322818840000002</v>
      </c>
      <c r="AE196" s="31">
        <v>126.70558029999999</v>
      </c>
      <c r="AF196" s="31">
        <v>2.944717265</v>
      </c>
      <c r="AG196" s="31">
        <v>48.678006850000003</v>
      </c>
      <c r="AH196" s="1"/>
      <c r="AI196" s="1">
        <v>1.5319184690000001</v>
      </c>
      <c r="AJ196" s="1">
        <v>65.277625420000007</v>
      </c>
      <c r="AK196" s="1">
        <v>119.0781441</v>
      </c>
      <c r="AL196" s="1">
        <v>2.1872371410000002</v>
      </c>
      <c r="AM196" s="1">
        <v>461.95117870000001</v>
      </c>
      <c r="AN196" s="1">
        <v>86.36629859</v>
      </c>
      <c r="AO196" s="1"/>
      <c r="AP196" s="1"/>
      <c r="AQ196" s="1"/>
      <c r="AR196" s="1">
        <v>20.510884040000001</v>
      </c>
      <c r="AS196" s="1">
        <v>4.6284260929999999</v>
      </c>
      <c r="AT196" s="1">
        <v>24.511738650000002</v>
      </c>
      <c r="AU196" s="1"/>
    </row>
    <row r="197" spans="1:47" x14ac:dyDescent="0.2">
      <c r="A197" s="1" t="s">
        <v>993</v>
      </c>
      <c r="B197" s="1" t="s">
        <v>1415</v>
      </c>
      <c r="C197" s="1" t="s">
        <v>994</v>
      </c>
      <c r="D197" s="4">
        <v>40.888370190000003</v>
      </c>
      <c r="E197" s="4">
        <v>0.15560942</v>
      </c>
      <c r="F197" s="4">
        <v>3.9899851E-2</v>
      </c>
      <c r="G197" s="4">
        <v>0.206481731</v>
      </c>
      <c r="H197" s="4">
        <v>7.0313513079999996</v>
      </c>
      <c r="I197" s="4">
        <v>0.110722088</v>
      </c>
      <c r="J197" s="4">
        <v>51.132657029999997</v>
      </c>
      <c r="K197" s="4">
        <v>0.43490837999999998</v>
      </c>
      <c r="L197" s="31">
        <v>1112.1300940000001</v>
      </c>
      <c r="M197" s="31">
        <v>211.1608454</v>
      </c>
      <c r="N197" s="31">
        <v>1412.7268369999999</v>
      </c>
      <c r="O197" s="31">
        <v>54655.667439999997</v>
      </c>
      <c r="P197" s="31">
        <v>857.49527639999997</v>
      </c>
      <c r="Q197" s="31">
        <v>308318.50270000001</v>
      </c>
      <c r="R197" s="31">
        <v>3417.4284130000001</v>
      </c>
      <c r="S197" s="1">
        <v>92.84</v>
      </c>
      <c r="T197" s="31">
        <v>1466.4827829999999</v>
      </c>
      <c r="U197" s="31">
        <v>832.89336300000002</v>
      </c>
      <c r="V197" s="31">
        <v>3476.8410990000002</v>
      </c>
      <c r="W197" s="31">
        <v>1992.149351</v>
      </c>
      <c r="X197" s="31">
        <v>1439.7774730000001</v>
      </c>
      <c r="Y197" s="4">
        <v>1.216323327</v>
      </c>
      <c r="Z197" s="31">
        <v>73.514565520000005</v>
      </c>
      <c r="AA197" s="31">
        <v>48.459646249999999</v>
      </c>
      <c r="AB197" s="4">
        <v>5.5565609890000003</v>
      </c>
      <c r="AC197" s="4">
        <v>70.040299149999996</v>
      </c>
      <c r="AD197" s="4"/>
      <c r="AE197" s="31">
        <v>128.36661240000001</v>
      </c>
      <c r="AF197" s="31">
        <v>2.776144264</v>
      </c>
      <c r="AG197" s="31">
        <v>59.195690820000003</v>
      </c>
      <c r="AH197" s="1"/>
      <c r="AI197" s="1">
        <v>1.568904592</v>
      </c>
      <c r="AJ197" s="1">
        <v>63.7387388</v>
      </c>
      <c r="AK197" s="1">
        <v>121.9531266</v>
      </c>
      <c r="AL197" s="1">
        <v>2.0347937300000001</v>
      </c>
      <c r="AM197" s="1">
        <v>469.93724049999997</v>
      </c>
      <c r="AN197" s="1">
        <v>86.996585550000006</v>
      </c>
      <c r="AO197" s="1"/>
      <c r="AP197" s="1">
        <v>26.314352830000001</v>
      </c>
      <c r="AQ197" s="1">
        <v>4.9963228390000003</v>
      </c>
      <c r="AR197" s="1">
        <v>2.7892291239999998</v>
      </c>
      <c r="AS197" s="1">
        <v>3.8593193000000001</v>
      </c>
      <c r="AT197" s="1">
        <v>21.217727310000001</v>
      </c>
      <c r="AU197" s="1"/>
    </row>
    <row r="198" spans="1:47" x14ac:dyDescent="0.2">
      <c r="A198" s="1" t="s">
        <v>993</v>
      </c>
      <c r="B198" s="1" t="s">
        <v>1416</v>
      </c>
      <c r="C198" s="1" t="s">
        <v>994</v>
      </c>
      <c r="D198" s="4">
        <v>40.993274390000003</v>
      </c>
      <c r="E198" s="4">
        <v>0.15367114400000001</v>
      </c>
      <c r="F198" s="4">
        <v>3.492526E-2</v>
      </c>
      <c r="G198" s="4">
        <v>0.18061348699999999</v>
      </c>
      <c r="H198" s="4">
        <v>6.9441395410000002</v>
      </c>
      <c r="I198" s="4">
        <v>0.111760832</v>
      </c>
      <c r="J198" s="4">
        <v>51.141557069999998</v>
      </c>
      <c r="K198" s="4">
        <v>0.440058275</v>
      </c>
      <c r="L198" s="31">
        <v>1098.2773609999999</v>
      </c>
      <c r="M198" s="31">
        <v>184.83395709999999</v>
      </c>
      <c r="N198" s="31">
        <v>1235.738965</v>
      </c>
      <c r="O198" s="31">
        <v>53977.758300000001</v>
      </c>
      <c r="P198" s="31">
        <v>865.53990699999997</v>
      </c>
      <c r="Q198" s="31">
        <v>308372.1679</v>
      </c>
      <c r="R198" s="31">
        <v>3457.8953240000001</v>
      </c>
      <c r="S198" s="1">
        <v>92.92</v>
      </c>
      <c r="T198" s="31">
        <v>1378.0600340000001</v>
      </c>
      <c r="U198" s="31">
        <v>841.98168250000003</v>
      </c>
      <c r="V198" s="31">
        <v>3517.7148010000001</v>
      </c>
      <c r="W198" s="31">
        <v>230.59857690000001</v>
      </c>
      <c r="X198" s="31">
        <v>1150.4468589999999</v>
      </c>
      <c r="Y198" s="4">
        <v>1.4300033830000001</v>
      </c>
      <c r="Z198" s="31">
        <v>41.14241432</v>
      </c>
      <c r="AA198" s="31">
        <v>54.347119339999999</v>
      </c>
      <c r="AB198" s="4">
        <v>5.7463800980000004</v>
      </c>
      <c r="AC198" s="4">
        <v>13.65627405</v>
      </c>
      <c r="AD198" s="4">
        <v>4.1856548470000003</v>
      </c>
      <c r="AE198" s="31">
        <v>127.4499766</v>
      </c>
      <c r="AF198" s="31">
        <v>2.76971867</v>
      </c>
      <c r="AG198" s="31">
        <v>50.905263669999997</v>
      </c>
      <c r="AH198" s="1"/>
      <c r="AI198" s="1">
        <v>1.6035121400000001</v>
      </c>
      <c r="AJ198" s="1">
        <v>62.363107540000001</v>
      </c>
      <c r="AK198" s="1">
        <v>124.6432192</v>
      </c>
      <c r="AL198" s="1">
        <v>2.0346850179999998</v>
      </c>
      <c r="AM198" s="1">
        <v>469.52242030000002</v>
      </c>
      <c r="AN198" s="1">
        <v>86.988773739999999</v>
      </c>
      <c r="AO198" s="1"/>
      <c r="AP198" s="1"/>
      <c r="AQ198" s="1"/>
      <c r="AR198" s="1">
        <v>24.91940833</v>
      </c>
      <c r="AS198" s="1">
        <v>4.9949113709999997</v>
      </c>
      <c r="AT198" s="1">
        <v>17.6067103</v>
      </c>
      <c r="AU198" s="1"/>
    </row>
    <row r="199" spans="1:47" x14ac:dyDescent="0.2">
      <c r="A199" s="1" t="s">
        <v>993</v>
      </c>
      <c r="B199" s="1" t="s">
        <v>1417</v>
      </c>
      <c r="C199" s="1" t="s">
        <v>994</v>
      </c>
      <c r="D199" s="4">
        <v>41.098317090000002</v>
      </c>
      <c r="E199" s="4">
        <v>0.164210149</v>
      </c>
      <c r="F199" s="4">
        <v>3.2842030000000001E-2</v>
      </c>
      <c r="G199" s="4">
        <v>0.19804739199999999</v>
      </c>
      <c r="H199" s="4">
        <v>6.583334163</v>
      </c>
      <c r="I199" s="4">
        <v>0.105492581</v>
      </c>
      <c r="J199" s="4">
        <v>51.382848500000001</v>
      </c>
      <c r="K199" s="4">
        <v>0.43490809200000002</v>
      </c>
      <c r="L199" s="31">
        <v>1173.5989259999999</v>
      </c>
      <c r="M199" s="31">
        <v>173.8089378</v>
      </c>
      <c r="N199" s="31">
        <v>1355.019955</v>
      </c>
      <c r="O199" s="31">
        <v>51173.168129999998</v>
      </c>
      <c r="P199" s="31">
        <v>816.99497929999995</v>
      </c>
      <c r="Q199" s="31">
        <v>309827.10139999999</v>
      </c>
      <c r="R199" s="31">
        <v>3417.4261510000001</v>
      </c>
      <c r="S199" s="1">
        <v>93.3</v>
      </c>
      <c r="T199" s="31">
        <v>1389.091533</v>
      </c>
      <c r="U199" s="31">
        <v>782.26072390000002</v>
      </c>
      <c r="V199" s="31">
        <v>3598.6957269999998</v>
      </c>
      <c r="W199" s="31">
        <v>258.8327658</v>
      </c>
      <c r="X199" s="31">
        <v>1110.018118</v>
      </c>
      <c r="Y199" s="4">
        <v>1.042841484</v>
      </c>
      <c r="Z199" s="31">
        <v>39.904934580000003</v>
      </c>
      <c r="AA199" s="31">
        <v>1.1894375749999999</v>
      </c>
      <c r="AB199" s="4">
        <v>5.3154839640000002</v>
      </c>
      <c r="AC199" s="4">
        <v>15.47804588</v>
      </c>
      <c r="AD199" s="4">
        <v>4.4885883340000001</v>
      </c>
      <c r="AE199" s="31">
        <v>124.7692988</v>
      </c>
      <c r="AF199" s="31">
        <v>2.6650880030000001</v>
      </c>
      <c r="AG199" s="31">
        <v>45.661572880000001</v>
      </c>
      <c r="AH199" s="1"/>
      <c r="AI199" s="1">
        <v>1.5965299959999999</v>
      </c>
      <c r="AJ199" s="1">
        <v>62.635841620000001</v>
      </c>
      <c r="AK199" s="1">
        <v>124.1004875</v>
      </c>
      <c r="AL199" s="1">
        <v>2.2933872759999998</v>
      </c>
      <c r="AM199" s="1">
        <v>437.8515203</v>
      </c>
      <c r="AN199" s="1">
        <v>88.631236720000004</v>
      </c>
      <c r="AO199" s="1"/>
      <c r="AP199" s="1">
        <v>30.582339619999999</v>
      </c>
      <c r="AQ199" s="1">
        <v>4.5292167929999998</v>
      </c>
      <c r="AR199" s="1">
        <v>20.53636427</v>
      </c>
      <c r="AS199" s="1">
        <v>4.788646129</v>
      </c>
      <c r="AT199" s="1">
        <v>16.20609503</v>
      </c>
      <c r="AU199" s="1"/>
    </row>
    <row r="200" spans="1:47" x14ac:dyDescent="0.2">
      <c r="A200" s="1" t="s">
        <v>993</v>
      </c>
      <c r="B200" s="1" t="s">
        <v>1418</v>
      </c>
      <c r="C200" s="1" t="s">
        <v>994</v>
      </c>
      <c r="D200" s="4">
        <v>41.115269679999997</v>
      </c>
      <c r="E200" s="4">
        <v>0.16579138099999999</v>
      </c>
      <c r="F200" s="4">
        <v>5.5594715000000003E-2</v>
      </c>
      <c r="G200" s="4">
        <v>0.20550189099999999</v>
      </c>
      <c r="H200" s="4">
        <v>6.7130617800000003</v>
      </c>
      <c r="I200" s="4">
        <v>0.103247327</v>
      </c>
      <c r="J200" s="4">
        <v>51.201739320000001</v>
      </c>
      <c r="K200" s="4">
        <v>0.43979390200000001</v>
      </c>
      <c r="L200" s="31">
        <v>1184.899883</v>
      </c>
      <c r="M200" s="31">
        <v>294.22232209999999</v>
      </c>
      <c r="N200" s="31">
        <v>1406.022874</v>
      </c>
      <c r="O200" s="31">
        <v>52181.558859999997</v>
      </c>
      <c r="P200" s="31">
        <v>799.60644839999998</v>
      </c>
      <c r="Q200" s="31">
        <v>308735.05349999998</v>
      </c>
      <c r="R200" s="31">
        <v>3455.8179319999999</v>
      </c>
      <c r="S200" s="1">
        <v>93.15</v>
      </c>
      <c r="T200" s="31">
        <v>1465.448999</v>
      </c>
      <c r="U200" s="31">
        <v>793.33878949999996</v>
      </c>
      <c r="V200" s="31">
        <v>3600.9471990000002</v>
      </c>
      <c r="W200" s="31">
        <v>311.55909359999998</v>
      </c>
      <c r="X200" s="31">
        <v>1053.854497</v>
      </c>
      <c r="Y200" s="4">
        <v>1.2664573450000001</v>
      </c>
      <c r="Z200" s="31">
        <v>31.146794280000002</v>
      </c>
      <c r="AA200" s="31">
        <v>7.3516492939999996</v>
      </c>
      <c r="AB200" s="4">
        <v>5.0725770289999996</v>
      </c>
      <c r="AC200" s="4">
        <v>18.246747450000001</v>
      </c>
      <c r="AD200" s="4">
        <v>4.6044721260000001</v>
      </c>
      <c r="AE200" s="31">
        <v>127.5664901</v>
      </c>
      <c r="AF200" s="31">
        <v>2.6396762150000002</v>
      </c>
      <c r="AG200" s="31">
        <v>45.229944439999997</v>
      </c>
      <c r="AH200" s="1"/>
      <c r="AI200" s="1">
        <v>1.532354467</v>
      </c>
      <c r="AJ200" s="1">
        <v>65.259052080000004</v>
      </c>
      <c r="AK200" s="1">
        <v>119.1120348</v>
      </c>
      <c r="AL200" s="1">
        <v>2.2707253459999999</v>
      </c>
      <c r="AM200" s="1">
        <v>453.09240629999999</v>
      </c>
      <c r="AN200" s="1">
        <v>82.695300489999994</v>
      </c>
      <c r="AO200" s="1"/>
      <c r="AP200" s="1">
        <v>17.240626039999999</v>
      </c>
      <c r="AQ200" s="1">
        <v>4.2810174109999997</v>
      </c>
      <c r="AR200" s="1">
        <v>16.281267769999999</v>
      </c>
      <c r="AS200" s="1">
        <v>4.8133561540000001</v>
      </c>
      <c r="AT200" s="1">
        <v>23.87261548</v>
      </c>
      <c r="AU200" s="1"/>
    </row>
    <row r="201" spans="1:47" x14ac:dyDescent="0.2">
      <c r="A201" s="1" t="s">
        <v>993</v>
      </c>
      <c r="B201" s="1" t="s">
        <v>1419</v>
      </c>
      <c r="C201" s="1" t="s">
        <v>994</v>
      </c>
      <c r="D201" s="4">
        <v>41.435658879999998</v>
      </c>
      <c r="E201" s="4">
        <v>0.15971730000000001</v>
      </c>
      <c r="F201" s="4">
        <v>6.4885153000000001E-2</v>
      </c>
      <c r="G201" s="4">
        <v>0.205636024</v>
      </c>
      <c r="H201" s="4">
        <v>6.4336125060000002</v>
      </c>
      <c r="I201" s="4">
        <v>0.104814478</v>
      </c>
      <c r="J201" s="4">
        <v>51.151461910000002</v>
      </c>
      <c r="K201" s="4">
        <v>0.44421374200000002</v>
      </c>
      <c r="L201" s="31">
        <v>1141.4888370000001</v>
      </c>
      <c r="M201" s="31">
        <v>343.3898461</v>
      </c>
      <c r="N201" s="31">
        <v>1406.940599</v>
      </c>
      <c r="O201" s="31">
        <v>50009.360950000002</v>
      </c>
      <c r="P201" s="31">
        <v>811.74336649999998</v>
      </c>
      <c r="Q201" s="31">
        <v>308431.89189999999</v>
      </c>
      <c r="R201" s="31">
        <v>3490.5481989999998</v>
      </c>
      <c r="S201" s="1">
        <v>93.41</v>
      </c>
      <c r="T201" s="31">
        <v>1434.27342</v>
      </c>
      <c r="U201" s="31">
        <v>786.27715339999997</v>
      </c>
      <c r="V201" s="31">
        <v>3585.7126760000001</v>
      </c>
      <c r="W201" s="31">
        <v>293.22498530000001</v>
      </c>
      <c r="X201" s="31">
        <v>1130.519548</v>
      </c>
      <c r="Y201" s="4">
        <v>1.2351950650000001</v>
      </c>
      <c r="Z201" s="31">
        <v>44.509619559999997</v>
      </c>
      <c r="AA201" s="31"/>
      <c r="AB201" s="4">
        <v>5.2158502179999999</v>
      </c>
      <c r="AC201" s="4">
        <v>15.248289570000001</v>
      </c>
      <c r="AD201" s="4">
        <v>4.2467919429999998</v>
      </c>
      <c r="AE201" s="31">
        <v>125.6658896</v>
      </c>
      <c r="AF201" s="31">
        <v>2.4754240169999999</v>
      </c>
      <c r="AG201" s="31">
        <v>46.279806350000001</v>
      </c>
      <c r="AH201" s="1"/>
      <c r="AI201" s="1">
        <v>1.6231828420000001</v>
      </c>
      <c r="AJ201" s="1">
        <v>61.607354020000002</v>
      </c>
      <c r="AK201" s="1">
        <v>126.17225019999999</v>
      </c>
      <c r="AL201" s="1">
        <v>2.282550337</v>
      </c>
      <c r="AM201" s="1">
        <v>439.02625080000001</v>
      </c>
      <c r="AN201" s="1">
        <v>80.38142757</v>
      </c>
      <c r="AO201" s="1"/>
      <c r="AP201" s="1">
        <v>15.18929659</v>
      </c>
      <c r="AQ201" s="1">
        <v>4.5693396630000001</v>
      </c>
      <c r="AR201" s="1">
        <v>17.78787784</v>
      </c>
      <c r="AS201" s="1">
        <v>4.6136753910000001</v>
      </c>
      <c r="AT201" s="1">
        <v>13.52527291</v>
      </c>
      <c r="AU201" s="1"/>
    </row>
    <row r="202" spans="1:47" x14ac:dyDescent="0.2">
      <c r="A202" s="1" t="s">
        <v>993</v>
      </c>
      <c r="B202" s="1" t="s">
        <v>1420</v>
      </c>
      <c r="C202" s="1" t="s">
        <v>994</v>
      </c>
      <c r="D202" s="4">
        <v>40.823764349999998</v>
      </c>
      <c r="E202" s="4">
        <v>0.16874687999999999</v>
      </c>
      <c r="F202" s="4">
        <v>4.4932601000000003E-2</v>
      </c>
      <c r="G202" s="4">
        <v>0.20569146299999999</v>
      </c>
      <c r="H202" s="4">
        <v>6.8966550169999996</v>
      </c>
      <c r="I202" s="4">
        <v>0.11183225199999999</v>
      </c>
      <c r="J202" s="4">
        <v>51.313030449999999</v>
      </c>
      <c r="K202" s="4">
        <v>0.43534697999999999</v>
      </c>
      <c r="L202" s="31">
        <v>1206.022635</v>
      </c>
      <c r="M202" s="31">
        <v>237.79552330000001</v>
      </c>
      <c r="N202" s="31">
        <v>1407.319904</v>
      </c>
      <c r="O202" s="31">
        <v>53608.654519999996</v>
      </c>
      <c r="P202" s="31">
        <v>866.09302290000005</v>
      </c>
      <c r="Q202" s="31">
        <v>309406.11420000001</v>
      </c>
      <c r="R202" s="31">
        <v>3420.874847</v>
      </c>
      <c r="S202" s="1">
        <v>92.99</v>
      </c>
      <c r="T202" s="31">
        <v>1405.991925</v>
      </c>
      <c r="U202" s="31">
        <v>811.4471274</v>
      </c>
      <c r="V202" s="31">
        <v>3580.7786639999999</v>
      </c>
      <c r="W202" s="31">
        <v>243.41746140000001</v>
      </c>
      <c r="X202" s="31">
        <v>1184.2899420000001</v>
      </c>
      <c r="Y202" s="4">
        <v>1.2658158049999999</v>
      </c>
      <c r="Z202" s="31">
        <v>42.824907869999997</v>
      </c>
      <c r="AA202" s="31">
        <v>19.88441108</v>
      </c>
      <c r="AB202" s="4">
        <v>5.3450443380000001</v>
      </c>
      <c r="AC202" s="4">
        <v>15.95127184</v>
      </c>
      <c r="AD202" s="4">
        <v>4.5103889930000003</v>
      </c>
      <c r="AE202" s="31">
        <v>128.77111959999999</v>
      </c>
      <c r="AF202" s="31">
        <v>3.0509849720000002</v>
      </c>
      <c r="AG202" s="31">
        <v>48.14191314</v>
      </c>
      <c r="AH202" s="1"/>
      <c r="AI202" s="1">
        <v>1.6155843320000001</v>
      </c>
      <c r="AJ202" s="1">
        <v>61.897109319999998</v>
      </c>
      <c r="AK202" s="1">
        <v>125.5816074</v>
      </c>
      <c r="AL202" s="1">
        <v>2.2496789850000001</v>
      </c>
      <c r="AM202" s="1">
        <v>459.77782769999999</v>
      </c>
      <c r="AN202" s="1">
        <v>85.545359349999998</v>
      </c>
      <c r="AO202" s="1"/>
      <c r="AP202" s="1">
        <v>22.477480920000001</v>
      </c>
      <c r="AQ202" s="1">
        <v>4.4319602160000002</v>
      </c>
      <c r="AR202" s="1">
        <v>21.958343939999999</v>
      </c>
      <c r="AS202" s="1">
        <v>4.5132903259999999</v>
      </c>
      <c r="AT202" s="1">
        <v>15.703402260000001</v>
      </c>
      <c r="AU202" s="1"/>
    </row>
    <row r="203" spans="1:47" x14ac:dyDescent="0.2">
      <c r="A203" s="1" t="s">
        <v>993</v>
      </c>
      <c r="B203" s="1" t="s">
        <v>1421</v>
      </c>
      <c r="C203" s="1" t="s">
        <v>994</v>
      </c>
      <c r="D203" s="4">
        <v>40.953748869999998</v>
      </c>
      <c r="E203" s="4">
        <v>0.15859241700000001</v>
      </c>
      <c r="F203" s="4">
        <v>5.0869266000000003E-2</v>
      </c>
      <c r="G203" s="4">
        <v>0.201482191</v>
      </c>
      <c r="H203" s="4">
        <v>6.6678635909999997</v>
      </c>
      <c r="I203" s="4">
        <v>0.100741095</v>
      </c>
      <c r="J203" s="4">
        <v>51.414863799999999</v>
      </c>
      <c r="K203" s="4">
        <v>0.451838774</v>
      </c>
      <c r="L203" s="31">
        <v>1133.4493749999999</v>
      </c>
      <c r="M203" s="31">
        <v>269.21396549999997</v>
      </c>
      <c r="N203" s="31">
        <v>1378.5204960000001</v>
      </c>
      <c r="O203" s="31">
        <v>51830.227070000001</v>
      </c>
      <c r="P203" s="31">
        <v>780.19675510000002</v>
      </c>
      <c r="Q203" s="31">
        <v>310020.14649999997</v>
      </c>
      <c r="R203" s="31">
        <v>3550.4642749999998</v>
      </c>
      <c r="S203" s="1">
        <v>93.22</v>
      </c>
      <c r="T203" s="31">
        <v>1408.45481</v>
      </c>
      <c r="U203" s="31">
        <v>792.91353460000005</v>
      </c>
      <c r="V203" s="31">
        <v>3541.0761480000001</v>
      </c>
      <c r="W203" s="31">
        <v>240.96446800000001</v>
      </c>
      <c r="X203" s="31">
        <v>1136.8525749999999</v>
      </c>
      <c r="Y203" s="4">
        <v>1.261541636</v>
      </c>
      <c r="Z203" s="31">
        <v>39.341197190000003</v>
      </c>
      <c r="AA203" s="31"/>
      <c r="AB203" s="4">
        <v>5.2831315649999997</v>
      </c>
      <c r="AC203" s="4">
        <v>12.72914302</v>
      </c>
      <c r="AD203" s="4">
        <v>4.0726199960000002</v>
      </c>
      <c r="AE203" s="31">
        <v>124.5709019</v>
      </c>
      <c r="AF203" s="31">
        <v>2.852110326</v>
      </c>
      <c r="AG203" s="31">
        <v>45.962482479999998</v>
      </c>
      <c r="AH203" s="1"/>
      <c r="AI203" s="1">
        <v>1.505292952</v>
      </c>
      <c r="AJ203" s="1">
        <v>66.432251530000002</v>
      </c>
      <c r="AK203" s="1">
        <v>117.0085057</v>
      </c>
      <c r="AL203" s="1">
        <v>2.1868501039999999</v>
      </c>
      <c r="AM203" s="1">
        <v>460.45072800000003</v>
      </c>
      <c r="AN203" s="1">
        <v>83.661568549999998</v>
      </c>
      <c r="AO203" s="1"/>
      <c r="AP203" s="1">
        <v>19.624284930000002</v>
      </c>
      <c r="AQ203" s="1">
        <v>4.6611094250000003</v>
      </c>
      <c r="AR203" s="1">
        <v>21.92494026</v>
      </c>
      <c r="AS203" s="1">
        <v>4.6471562640000004</v>
      </c>
      <c r="AT203" s="1">
        <v>27.167891699999998</v>
      </c>
      <c r="AU203" s="1"/>
    </row>
    <row r="204" spans="1:47" x14ac:dyDescent="0.2">
      <c r="A204" s="1" t="s">
        <v>993</v>
      </c>
      <c r="B204" s="1" t="s">
        <v>1422</v>
      </c>
      <c r="C204" s="1" t="s">
        <v>994</v>
      </c>
      <c r="D204" s="4">
        <v>40.92737709</v>
      </c>
      <c r="E204" s="4">
        <v>0.15273271799999999</v>
      </c>
      <c r="F204" s="4">
        <v>4.6917894000000002E-2</v>
      </c>
      <c r="G204" s="4">
        <v>0.191664587</v>
      </c>
      <c r="H204" s="4">
        <v>6.7481906660000002</v>
      </c>
      <c r="I204" s="4">
        <v>0.105814824</v>
      </c>
      <c r="J204" s="4">
        <v>51.390067379999998</v>
      </c>
      <c r="K204" s="4">
        <v>0.43723483899999999</v>
      </c>
      <c r="L204" s="31">
        <v>1091.5704929999999</v>
      </c>
      <c r="M204" s="31">
        <v>248.3022306</v>
      </c>
      <c r="N204" s="31">
        <v>1311.349457</v>
      </c>
      <c r="O204" s="31">
        <v>52454.620560000003</v>
      </c>
      <c r="P204" s="31">
        <v>819.49061649999999</v>
      </c>
      <c r="Q204" s="31">
        <v>309870.62959999999</v>
      </c>
      <c r="R204" s="31">
        <v>3435.709292</v>
      </c>
      <c r="S204" s="1">
        <v>93.14</v>
      </c>
      <c r="T204" s="31">
        <v>1396.1142130000001</v>
      </c>
      <c r="U204" s="31">
        <v>819.90823969999997</v>
      </c>
      <c r="V204" s="31">
        <v>3578.1310199999998</v>
      </c>
      <c r="W204" s="31">
        <v>246.97887919999999</v>
      </c>
      <c r="X204" s="31">
        <v>1041.0959580000001</v>
      </c>
      <c r="Y204" s="4">
        <v>1.2884258719999999</v>
      </c>
      <c r="Z204" s="31">
        <v>39.301093860000002</v>
      </c>
      <c r="AA204" s="31"/>
      <c r="AB204" s="4">
        <v>4.9879742839999999</v>
      </c>
      <c r="AC204" s="4">
        <v>12.10437707</v>
      </c>
      <c r="AD204" s="4">
        <v>4.1710883799999996</v>
      </c>
      <c r="AE204" s="31">
        <v>128.4643073</v>
      </c>
      <c r="AF204" s="31">
        <v>2.8765613490000002</v>
      </c>
      <c r="AG204" s="31">
        <v>48.52449524</v>
      </c>
      <c r="AH204" s="1"/>
      <c r="AI204" s="1">
        <v>1.5622849000000001</v>
      </c>
      <c r="AJ204" s="1">
        <v>64.008811690000002</v>
      </c>
      <c r="AK204" s="1">
        <v>121.4385688</v>
      </c>
      <c r="AL204" s="1">
        <v>2.08098063</v>
      </c>
      <c r="AM204" s="1">
        <v>451.15374539999999</v>
      </c>
      <c r="AN204" s="1">
        <v>84.079635690000003</v>
      </c>
      <c r="AO204" s="1"/>
      <c r="AP204" s="1">
        <v>20.088318470000001</v>
      </c>
      <c r="AQ204" s="1">
        <v>4.5695393160000002</v>
      </c>
      <c r="AR204" s="1">
        <v>20.19595481</v>
      </c>
      <c r="AS204" s="1">
        <v>4.7910802510000003</v>
      </c>
      <c r="AT204" s="1">
        <v>20.64368498</v>
      </c>
      <c r="AU204" s="1"/>
    </row>
    <row r="205" spans="1:47" x14ac:dyDescent="0.2">
      <c r="A205" s="1" t="s">
        <v>993</v>
      </c>
      <c r="B205" s="1" t="s">
        <v>1423</v>
      </c>
      <c r="C205" s="1" t="s">
        <v>994</v>
      </c>
      <c r="D205" s="4">
        <v>40.899047160000002</v>
      </c>
      <c r="E205" s="4">
        <v>0.140976034</v>
      </c>
      <c r="F205" s="4">
        <v>4.0993030999999999E-2</v>
      </c>
      <c r="G205" s="4">
        <v>0.20096583600000001</v>
      </c>
      <c r="H205" s="4">
        <v>6.6788645930000001</v>
      </c>
      <c r="I205" s="4">
        <v>0.105981983</v>
      </c>
      <c r="J205" s="4">
        <v>51.493246149999997</v>
      </c>
      <c r="K205" s="4">
        <v>0.43992521299999998</v>
      </c>
      <c r="L205" s="31">
        <v>1007.546263</v>
      </c>
      <c r="M205" s="31">
        <v>216.9462498</v>
      </c>
      <c r="N205" s="31">
        <v>1374.987648</v>
      </c>
      <c r="O205" s="31">
        <v>51915.739390000002</v>
      </c>
      <c r="P205" s="31">
        <v>820.78519159999996</v>
      </c>
      <c r="Q205" s="31">
        <v>310492.7745</v>
      </c>
      <c r="R205" s="31">
        <v>3456.8497430000002</v>
      </c>
      <c r="S205" s="1">
        <v>93.22</v>
      </c>
      <c r="T205" s="31">
        <v>1407.237349</v>
      </c>
      <c r="U205" s="31">
        <v>795.24027769999998</v>
      </c>
      <c r="V205" s="31">
        <v>3606.9945899999998</v>
      </c>
      <c r="W205" s="31">
        <v>269.6338174</v>
      </c>
      <c r="X205" s="31">
        <v>1100.0742729999999</v>
      </c>
      <c r="Y205" s="4">
        <v>1.393625018</v>
      </c>
      <c r="Z205" s="31">
        <v>35.726121030000002</v>
      </c>
      <c r="AA205" s="31"/>
      <c r="AB205" s="4">
        <v>5.1751790690000004</v>
      </c>
      <c r="AC205" s="4">
        <v>14.92835088</v>
      </c>
      <c r="AD205" s="4">
        <v>4.6486208810000003</v>
      </c>
      <c r="AE205" s="31">
        <v>127.1962063</v>
      </c>
      <c r="AF205" s="31">
        <v>2.4965290549999999</v>
      </c>
      <c r="AG205" s="31">
        <v>45.441198540000002</v>
      </c>
      <c r="AH205" s="1"/>
      <c r="AI205" s="1">
        <v>1.580994899</v>
      </c>
      <c r="AJ205" s="1">
        <v>63.251310959999998</v>
      </c>
      <c r="AK205" s="1">
        <v>122.8929229</v>
      </c>
      <c r="AL205" s="1">
        <v>1.9407337259999999</v>
      </c>
      <c r="AM205" s="1">
        <v>448.36620490000001</v>
      </c>
      <c r="AN205" s="1">
        <v>86.37215716</v>
      </c>
      <c r="AO205" s="1"/>
      <c r="AP205" s="1"/>
      <c r="AQ205" s="1"/>
      <c r="AR205" s="1">
        <v>19.19336053</v>
      </c>
      <c r="AS205" s="1">
        <v>4.7043906</v>
      </c>
      <c r="AT205" s="1">
        <v>18.51958071</v>
      </c>
      <c r="AU205" s="1"/>
    </row>
    <row r="206" spans="1:47" x14ac:dyDescent="0.2">
      <c r="A206" s="1" t="s">
        <v>993</v>
      </c>
      <c r="B206" s="1" t="s">
        <v>1424</v>
      </c>
      <c r="C206" s="1" t="s">
        <v>994</v>
      </c>
      <c r="D206" s="4">
        <v>40.900519799999998</v>
      </c>
      <c r="E206" s="4">
        <v>0.16561742400000001</v>
      </c>
      <c r="F206" s="4">
        <v>5.8864024000000001E-2</v>
      </c>
      <c r="G206" s="4">
        <v>0.20452754100000001</v>
      </c>
      <c r="H206" s="4">
        <v>6.7294549589999999</v>
      </c>
      <c r="I206" s="4">
        <v>0.10376031400000001</v>
      </c>
      <c r="J206" s="4">
        <v>51.415230819999998</v>
      </c>
      <c r="K206" s="4">
        <v>0.42202512199999997</v>
      </c>
      <c r="L206" s="31">
        <v>1183.6566230000001</v>
      </c>
      <c r="M206" s="31">
        <v>311.5243959</v>
      </c>
      <c r="N206" s="31">
        <v>1399.3564730000001</v>
      </c>
      <c r="O206" s="31">
        <v>52308.985309999996</v>
      </c>
      <c r="P206" s="31">
        <v>803.57931120000001</v>
      </c>
      <c r="Q206" s="31">
        <v>310022.35950000002</v>
      </c>
      <c r="R206" s="31">
        <v>3316.1941900000002</v>
      </c>
      <c r="S206" s="1">
        <v>93.16</v>
      </c>
      <c r="T206" s="31"/>
      <c r="U206" s="31"/>
      <c r="V206" s="31"/>
      <c r="W206" s="31"/>
      <c r="X206" s="31"/>
      <c r="Y206" s="4"/>
      <c r="Z206" s="31"/>
      <c r="AA206" s="31"/>
      <c r="AB206" s="4"/>
      <c r="AC206" s="4"/>
      <c r="AD206" s="4"/>
      <c r="AE206" s="31"/>
      <c r="AF206" s="31"/>
      <c r="AG206" s="31"/>
      <c r="AH206" s="1"/>
      <c r="AI206" s="1">
        <v>1.5362165910000001</v>
      </c>
      <c r="AJ206" s="1">
        <v>65.094987619999998</v>
      </c>
      <c r="AK206" s="1">
        <v>119.4122431</v>
      </c>
      <c r="AL206" s="1">
        <v>2.262817021</v>
      </c>
      <c r="AM206" s="1">
        <v>434.03830119999998</v>
      </c>
      <c r="AN206" s="1">
        <v>81.791578729999998</v>
      </c>
      <c r="AO206" s="1"/>
      <c r="AP206" s="1"/>
      <c r="AQ206" s="1"/>
      <c r="AR206" s="1"/>
      <c r="AS206" s="1"/>
      <c r="AT206" s="1">
        <v>22.195160340000001</v>
      </c>
      <c r="AU206" s="1"/>
    </row>
    <row r="207" spans="1:47" x14ac:dyDescent="0.2">
      <c r="A207" s="1" t="s">
        <v>993</v>
      </c>
      <c r="B207" s="1" t="s">
        <v>1425</v>
      </c>
      <c r="C207" s="1" t="s">
        <v>994</v>
      </c>
      <c r="D207" s="4">
        <v>40.855284849999997</v>
      </c>
      <c r="E207" s="4">
        <v>0.13685356700000001</v>
      </c>
      <c r="F207" s="4">
        <v>2.9967934000000002E-2</v>
      </c>
      <c r="G207" s="4">
        <v>0.21377126499999999</v>
      </c>
      <c r="H207" s="4">
        <v>7.6498146980000001</v>
      </c>
      <c r="I207" s="4">
        <v>0.120870668</v>
      </c>
      <c r="J207" s="4">
        <v>50.574884869999998</v>
      </c>
      <c r="K207" s="4">
        <v>0.41855214899999998</v>
      </c>
      <c r="L207" s="31">
        <v>978.08326550000004</v>
      </c>
      <c r="M207" s="31">
        <v>158.598444</v>
      </c>
      <c r="N207" s="31">
        <v>1462.6010799999999</v>
      </c>
      <c r="O207" s="31">
        <v>59463.069020000003</v>
      </c>
      <c r="P207" s="31">
        <v>936.09170019999999</v>
      </c>
      <c r="Q207" s="31">
        <v>304955.2611</v>
      </c>
      <c r="R207" s="31">
        <v>3288.9042220000001</v>
      </c>
      <c r="S207" s="1">
        <v>92.18</v>
      </c>
      <c r="T207" s="31"/>
      <c r="U207" s="31"/>
      <c r="V207" s="31"/>
      <c r="W207" s="31"/>
      <c r="X207" s="31"/>
      <c r="Y207" s="4"/>
      <c r="Z207" s="31"/>
      <c r="AA207" s="31"/>
      <c r="AB207" s="4"/>
      <c r="AC207" s="4"/>
      <c r="AD207" s="4"/>
      <c r="AE207" s="31"/>
      <c r="AF207" s="31"/>
      <c r="AG207" s="31"/>
      <c r="AH207" s="1"/>
      <c r="AI207" s="1">
        <v>1.5742404750000001</v>
      </c>
      <c r="AJ207" s="1">
        <v>63.52269656</v>
      </c>
      <c r="AK207" s="1">
        <v>122.3678922</v>
      </c>
      <c r="AL207" s="1">
        <v>1.644858366</v>
      </c>
      <c r="AM207" s="1">
        <v>497.47039310000002</v>
      </c>
      <c r="AN207" s="1">
        <v>90.217216230000005</v>
      </c>
      <c r="AO207" s="1"/>
      <c r="AP207" s="1"/>
      <c r="AQ207" s="1"/>
      <c r="AR207" s="1"/>
      <c r="AS207" s="1"/>
      <c r="AT207" s="1">
        <v>22.51135747</v>
      </c>
      <c r="AU207" s="1"/>
    </row>
    <row r="208" spans="1:47" x14ac:dyDescent="0.2">
      <c r="A208" s="1" t="s">
        <v>993</v>
      </c>
      <c r="B208" s="1" t="s">
        <v>1426</v>
      </c>
      <c r="C208" s="1" t="s">
        <v>994</v>
      </c>
      <c r="D208" s="4">
        <v>41.219538960000001</v>
      </c>
      <c r="E208" s="4">
        <v>0.16458688699999999</v>
      </c>
      <c r="F208" s="4">
        <v>4.6882325000000002E-2</v>
      </c>
      <c r="G208" s="4">
        <v>0.200496753</v>
      </c>
      <c r="H208" s="4">
        <v>6.4368435230000003</v>
      </c>
      <c r="I208" s="4">
        <v>0.111719584</v>
      </c>
      <c r="J208" s="4">
        <v>51.371058640000001</v>
      </c>
      <c r="K208" s="4">
        <v>0.44887332800000002</v>
      </c>
      <c r="L208" s="31">
        <v>1176.291446</v>
      </c>
      <c r="M208" s="31">
        <v>248.1139934</v>
      </c>
      <c r="N208" s="31">
        <v>1371.778233</v>
      </c>
      <c r="O208" s="31">
        <v>50034.4761</v>
      </c>
      <c r="P208" s="31">
        <v>865.22045900000001</v>
      </c>
      <c r="Q208" s="31">
        <v>309756.01120000001</v>
      </c>
      <c r="R208" s="31">
        <v>3527.1623530000002</v>
      </c>
      <c r="S208" s="1">
        <v>93.43</v>
      </c>
      <c r="T208" s="31"/>
      <c r="U208" s="31"/>
      <c r="V208" s="31"/>
      <c r="W208" s="31"/>
      <c r="X208" s="31"/>
      <c r="Y208" s="4"/>
      <c r="Z208" s="31"/>
      <c r="AA208" s="31"/>
      <c r="AB208" s="4"/>
      <c r="AC208" s="4"/>
      <c r="AD208" s="4"/>
      <c r="AE208" s="31"/>
      <c r="AF208" s="31"/>
      <c r="AG208" s="31"/>
      <c r="AH208" s="1"/>
      <c r="AI208" s="1">
        <v>1.7292485630000001</v>
      </c>
      <c r="AJ208" s="1">
        <v>57.828586430000001</v>
      </c>
      <c r="AK208" s="1">
        <v>134.41688550000001</v>
      </c>
      <c r="AL208" s="1">
        <v>2.3509618520000002</v>
      </c>
      <c r="AM208" s="1">
        <v>441.9568673</v>
      </c>
      <c r="AN208" s="1">
        <v>84.683302420000004</v>
      </c>
      <c r="AO208" s="1"/>
      <c r="AP208" s="1"/>
      <c r="AQ208" s="1"/>
      <c r="AR208" s="1"/>
      <c r="AS208" s="1"/>
      <c r="AT208" s="1">
        <v>2.7399164279999999</v>
      </c>
      <c r="AU208" s="1"/>
    </row>
    <row r="209" spans="1:47" x14ac:dyDescent="0.2">
      <c r="A209" s="1" t="s">
        <v>993</v>
      </c>
      <c r="B209" s="1" t="s">
        <v>1427</v>
      </c>
      <c r="C209" s="1" t="s">
        <v>994</v>
      </c>
      <c r="D209" s="4">
        <v>40.979772949999997</v>
      </c>
      <c r="E209" s="4">
        <v>0.16389510700000001</v>
      </c>
      <c r="F209" s="4">
        <v>5.7962904000000003E-2</v>
      </c>
      <c r="G209" s="4">
        <v>0.197873361</v>
      </c>
      <c r="H209" s="4">
        <v>6.5098337060000002</v>
      </c>
      <c r="I209" s="4">
        <v>0.102934122</v>
      </c>
      <c r="J209" s="4">
        <v>51.55100736</v>
      </c>
      <c r="K209" s="4">
        <v>0.43672049899999998</v>
      </c>
      <c r="L209" s="31">
        <v>1171.347342</v>
      </c>
      <c r="M209" s="31">
        <v>306.75542230000002</v>
      </c>
      <c r="N209" s="31">
        <v>1353.8292530000001</v>
      </c>
      <c r="O209" s="31">
        <v>50601.838900000002</v>
      </c>
      <c r="P209" s="31">
        <v>797.18081080000002</v>
      </c>
      <c r="Q209" s="31">
        <v>310841.06170000002</v>
      </c>
      <c r="R209" s="31">
        <v>3431.667704</v>
      </c>
      <c r="S209" s="1">
        <v>93.39</v>
      </c>
      <c r="T209" s="31"/>
      <c r="U209" s="31"/>
      <c r="V209" s="31"/>
      <c r="W209" s="31"/>
      <c r="X209" s="31"/>
      <c r="Y209" s="4"/>
      <c r="Z209" s="31"/>
      <c r="AA209" s="31"/>
      <c r="AB209" s="4"/>
      <c r="AC209" s="4"/>
      <c r="AD209" s="4"/>
      <c r="AE209" s="31"/>
      <c r="AF209" s="31"/>
      <c r="AG209" s="31"/>
      <c r="AH209" s="1"/>
      <c r="AI209" s="1">
        <v>1.575398895</v>
      </c>
      <c r="AJ209" s="1">
        <v>63.475987150000002</v>
      </c>
      <c r="AK209" s="1">
        <v>122.4579378</v>
      </c>
      <c r="AL209" s="1">
        <v>2.3148315699999999</v>
      </c>
      <c r="AM209" s="1">
        <v>433.34916679999998</v>
      </c>
      <c r="AN209" s="1">
        <v>81.527264049999999</v>
      </c>
      <c r="AO209" s="1"/>
      <c r="AP209" s="1"/>
      <c r="AQ209" s="1"/>
      <c r="AR209" s="1"/>
      <c r="AS209" s="1"/>
      <c r="AT209" s="1">
        <v>18.092088539999999</v>
      </c>
      <c r="AU209" s="1"/>
    </row>
    <row r="210" spans="1:47" x14ac:dyDescent="0.2">
      <c r="A210" s="1" t="s">
        <v>993</v>
      </c>
      <c r="B210" s="1" t="s">
        <v>1428</v>
      </c>
      <c r="C210" s="1" t="s">
        <v>994</v>
      </c>
      <c r="D210" s="4">
        <v>40.974907819999999</v>
      </c>
      <c r="E210" s="4">
        <v>0.16488293300000001</v>
      </c>
      <c r="F210" s="4">
        <v>4.2969491999999998E-2</v>
      </c>
      <c r="G210" s="4">
        <v>0.202855972</v>
      </c>
      <c r="H210" s="4">
        <v>6.7631981290000001</v>
      </c>
      <c r="I210" s="4">
        <v>0.114918408</v>
      </c>
      <c r="J210" s="4">
        <v>51.300576589999999</v>
      </c>
      <c r="K210" s="4">
        <v>0.43569066000000001</v>
      </c>
      <c r="L210" s="31">
        <v>1178.4072679999999</v>
      </c>
      <c r="M210" s="31">
        <v>227.40621519999999</v>
      </c>
      <c r="N210" s="31">
        <v>1387.919768</v>
      </c>
      <c r="O210" s="31">
        <v>52571.275650000003</v>
      </c>
      <c r="P210" s="31">
        <v>889.99398529999996</v>
      </c>
      <c r="Q210" s="31">
        <v>309331.02010000002</v>
      </c>
      <c r="R210" s="31">
        <v>3423.5754200000001</v>
      </c>
      <c r="S210" s="1">
        <v>93.11</v>
      </c>
      <c r="T210" s="31"/>
      <c r="U210" s="31"/>
      <c r="V210" s="31"/>
      <c r="W210" s="31"/>
      <c r="X210" s="31"/>
      <c r="Y210" s="4"/>
      <c r="Z210" s="31"/>
      <c r="AA210" s="31"/>
      <c r="AB210" s="4"/>
      <c r="AC210" s="4"/>
      <c r="AD210" s="4"/>
      <c r="AE210" s="31"/>
      <c r="AF210" s="31"/>
      <c r="AG210" s="31"/>
      <c r="AH210" s="1"/>
      <c r="AI210" s="1">
        <v>1.692928266</v>
      </c>
      <c r="AJ210" s="1">
        <v>59.06924824</v>
      </c>
      <c r="AK210" s="1">
        <v>131.5936586</v>
      </c>
      <c r="AL210" s="1">
        <v>2.2415420849999999</v>
      </c>
      <c r="AM210" s="1">
        <v>451.34617220000001</v>
      </c>
      <c r="AN210" s="1">
        <v>85.921961420000002</v>
      </c>
      <c r="AO210" s="1"/>
      <c r="AP210" s="1"/>
      <c r="AQ210" s="1"/>
      <c r="AR210" s="1"/>
      <c r="AS210" s="1"/>
      <c r="AT210" s="1">
        <v>7.1300076560000001</v>
      </c>
      <c r="AU210" s="1"/>
    </row>
    <row r="211" spans="1:47" x14ac:dyDescent="0.2">
      <c r="A211" s="1" t="s">
        <v>993</v>
      </c>
      <c r="B211" s="1" t="s">
        <v>1429</v>
      </c>
      <c r="C211" s="1" t="s">
        <v>994</v>
      </c>
      <c r="D211" s="4">
        <v>40.804189149999999</v>
      </c>
      <c r="E211" s="4">
        <v>0.161198274</v>
      </c>
      <c r="F211" s="4">
        <v>5.5067733000000001E-2</v>
      </c>
      <c r="G211" s="4">
        <v>0.20124753400000001</v>
      </c>
      <c r="H211" s="4">
        <v>6.7272745479999996</v>
      </c>
      <c r="I211" s="4">
        <v>0.104128078</v>
      </c>
      <c r="J211" s="4">
        <v>51.505351580000003</v>
      </c>
      <c r="K211" s="4">
        <v>0.44154309800000002</v>
      </c>
      <c r="L211" s="31">
        <v>1152.0732559999999</v>
      </c>
      <c r="M211" s="31">
        <v>291.4333944</v>
      </c>
      <c r="N211" s="31">
        <v>1376.915002</v>
      </c>
      <c r="O211" s="31">
        <v>52292.036670000001</v>
      </c>
      <c r="P211" s="31">
        <v>806.42748519999998</v>
      </c>
      <c r="Q211" s="31">
        <v>310565.76760000002</v>
      </c>
      <c r="R211" s="31">
        <v>3469.562782</v>
      </c>
      <c r="S211" s="1">
        <v>93.17</v>
      </c>
      <c r="T211" s="31"/>
      <c r="U211" s="31"/>
      <c r="V211" s="31"/>
      <c r="W211" s="31"/>
      <c r="X211" s="31"/>
      <c r="Y211" s="4"/>
      <c r="Z211" s="31"/>
      <c r="AA211" s="31"/>
      <c r="AB211" s="4"/>
      <c r="AC211" s="4"/>
      <c r="AD211" s="4"/>
      <c r="AE211" s="31"/>
      <c r="AF211" s="31"/>
      <c r="AG211" s="31"/>
      <c r="AH211" s="1"/>
      <c r="AI211" s="1">
        <v>1.5421611710000001</v>
      </c>
      <c r="AJ211" s="1">
        <v>64.844065499999999</v>
      </c>
      <c r="AK211" s="1">
        <v>119.8743235</v>
      </c>
      <c r="AL211" s="1">
        <v>2.2031523900000001</v>
      </c>
      <c r="AM211" s="1">
        <v>453.170412</v>
      </c>
      <c r="AN211" s="1">
        <v>82.531622580000004</v>
      </c>
      <c r="AO211" s="1"/>
      <c r="AP211" s="1"/>
      <c r="AQ211" s="1"/>
      <c r="AR211" s="1"/>
      <c r="AS211" s="1"/>
      <c r="AT211" s="1">
        <v>22.862477269999999</v>
      </c>
      <c r="AU211" s="1"/>
    </row>
    <row r="212" spans="1:47" x14ac:dyDescent="0.2">
      <c r="A212" s="1" t="s">
        <v>993</v>
      </c>
      <c r="B212" s="1" t="s">
        <v>1430</v>
      </c>
      <c r="C212" s="1" t="s">
        <v>994</v>
      </c>
      <c r="D212" s="4">
        <v>40.910364710000003</v>
      </c>
      <c r="E212" s="4">
        <v>0.168141239</v>
      </c>
      <c r="F212" s="4">
        <v>4.5037832E-2</v>
      </c>
      <c r="G212" s="4">
        <v>0.192161416</v>
      </c>
      <c r="H212" s="4">
        <v>6.8787781739999998</v>
      </c>
      <c r="I212" s="4">
        <v>0.10909163700000001</v>
      </c>
      <c r="J212" s="4">
        <v>51.254053399999997</v>
      </c>
      <c r="K212" s="4">
        <v>0.44237159199999998</v>
      </c>
      <c r="L212" s="31">
        <v>1201.6941589999999</v>
      </c>
      <c r="M212" s="31">
        <v>238.35243259999999</v>
      </c>
      <c r="N212" s="31">
        <v>1314.7487080000001</v>
      </c>
      <c r="O212" s="31">
        <v>53469.695339999998</v>
      </c>
      <c r="P212" s="31">
        <v>844.86813299999994</v>
      </c>
      <c r="Q212" s="31">
        <v>309050.49570000003</v>
      </c>
      <c r="R212" s="31">
        <v>3476.0729339999998</v>
      </c>
      <c r="S212" s="1">
        <v>93</v>
      </c>
      <c r="T212" s="31"/>
      <c r="U212" s="31"/>
      <c r="V212" s="31"/>
      <c r="W212" s="31"/>
      <c r="X212" s="31"/>
      <c r="Y212" s="4"/>
      <c r="Z212" s="31"/>
      <c r="AA212" s="31"/>
      <c r="AB212" s="4"/>
      <c r="AC212" s="4"/>
      <c r="AD212" s="4"/>
      <c r="AE212" s="31"/>
      <c r="AF212" s="31"/>
      <c r="AG212" s="31"/>
      <c r="AH212" s="1"/>
      <c r="AI212" s="1">
        <v>1.5800878</v>
      </c>
      <c r="AJ212" s="1">
        <v>63.287622349999999</v>
      </c>
      <c r="AK212" s="1">
        <v>122.8224129</v>
      </c>
      <c r="AL212" s="1">
        <v>2.2474303459999998</v>
      </c>
      <c r="AM212" s="1">
        <v>466.52182679999999</v>
      </c>
      <c r="AN212" s="1">
        <v>84.65312874</v>
      </c>
      <c r="AO212" s="1"/>
      <c r="AP212" s="1"/>
      <c r="AQ212" s="1"/>
      <c r="AR212" s="1"/>
      <c r="AS212" s="1"/>
      <c r="AT212" s="1">
        <v>19.830834530000001</v>
      </c>
      <c r="AU212" s="1"/>
    </row>
    <row r="213" spans="1:47" x14ac:dyDescent="0.2">
      <c r="A213" s="1"/>
      <c r="B213" s="1"/>
      <c r="C213" s="1"/>
      <c r="D213" s="4"/>
      <c r="E213" s="4"/>
      <c r="F213" s="4"/>
      <c r="G213" s="4"/>
      <c r="H213" s="4"/>
      <c r="I213" s="4"/>
      <c r="J213" s="4"/>
      <c r="K213" s="4"/>
      <c r="L213" s="31"/>
      <c r="M213" s="31"/>
      <c r="N213" s="31"/>
      <c r="O213" s="31"/>
      <c r="P213" s="31"/>
      <c r="Q213" s="31"/>
      <c r="R213" s="4">
        <f>STDEV(S194:S212)</f>
        <v>0.28846944358638837</v>
      </c>
      <c r="S213" s="4">
        <f>AVERAGE(S194:S212)</f>
        <v>93.075789473684225</v>
      </c>
      <c r="T213" s="31"/>
      <c r="U213" s="31"/>
      <c r="V213" s="31"/>
      <c r="W213" s="31"/>
      <c r="X213" s="31"/>
      <c r="Y213" s="4"/>
      <c r="Z213" s="31"/>
      <c r="AA213" s="31"/>
      <c r="AB213" s="4"/>
      <c r="AC213" s="4"/>
      <c r="AD213" s="4"/>
      <c r="AE213" s="31"/>
      <c r="AF213" s="31"/>
      <c r="AG213" s="3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</row>
    <row r="214" spans="1:47" x14ac:dyDescent="0.2">
      <c r="A214" s="1" t="s">
        <v>993</v>
      </c>
      <c r="B214" s="1" t="s">
        <v>1431</v>
      </c>
      <c r="C214" s="1" t="s">
        <v>994</v>
      </c>
      <c r="D214" s="4">
        <v>41.386136620000002</v>
      </c>
      <c r="E214" s="4">
        <v>0.13163976899999999</v>
      </c>
      <c r="F214" s="4">
        <v>4.2205117E-2</v>
      </c>
      <c r="G214" s="4">
        <v>0.199971863</v>
      </c>
      <c r="H214" s="4">
        <v>5.5459533329999999</v>
      </c>
      <c r="I214" s="4">
        <v>8.1395582999999994E-2</v>
      </c>
      <c r="J214" s="4">
        <v>52.168539099999997</v>
      </c>
      <c r="K214" s="4">
        <v>0.44415861099999998</v>
      </c>
      <c r="L214" s="31">
        <v>940.820605</v>
      </c>
      <c r="M214" s="31">
        <v>223.36093629999999</v>
      </c>
      <c r="N214" s="31">
        <v>1368.1869899999999</v>
      </c>
      <c r="O214" s="31">
        <v>43109.463280000004</v>
      </c>
      <c r="P214" s="31">
        <v>630.3740209</v>
      </c>
      <c r="Q214" s="31">
        <v>314564.64020000002</v>
      </c>
      <c r="R214" s="31">
        <v>3490.1149909999999</v>
      </c>
      <c r="S214" s="1">
        <v>94.37</v>
      </c>
      <c r="T214" s="31">
        <v>1378.6292080000001</v>
      </c>
      <c r="U214" s="31">
        <v>654.38340870000002</v>
      </c>
      <c r="V214" s="31">
        <v>3625.213745</v>
      </c>
      <c r="W214" s="31">
        <v>245.15821059999999</v>
      </c>
      <c r="X214" s="31">
        <v>783.17274520000001</v>
      </c>
      <c r="Y214" s="4">
        <v>0.817219743</v>
      </c>
      <c r="Z214" s="31">
        <v>28.427498010000001</v>
      </c>
      <c r="AA214" s="31">
        <v>65.905816880000003</v>
      </c>
      <c r="AB214" s="4">
        <v>5.5589424080000001</v>
      </c>
      <c r="AC214" s="4">
        <v>8.6436524939999995</v>
      </c>
      <c r="AD214" s="4">
        <v>4.6456288460000001</v>
      </c>
      <c r="AE214" s="31">
        <v>114.6215923</v>
      </c>
      <c r="AF214" s="31">
        <v>1.8591915189999999</v>
      </c>
      <c r="AG214" s="31">
        <v>39.123897239999998</v>
      </c>
      <c r="AH214" s="1"/>
      <c r="AI214" s="1">
        <v>1.462263672</v>
      </c>
      <c r="AJ214" s="1">
        <v>68.387119150000004</v>
      </c>
      <c r="AK214" s="1">
        <v>113.66378020000001</v>
      </c>
      <c r="AL214" s="1">
        <v>2.1823992539999999</v>
      </c>
      <c r="AM214" s="1">
        <v>371.02850119999999</v>
      </c>
      <c r="AN214" s="1">
        <v>85.965805200000005</v>
      </c>
      <c r="AO214" s="1"/>
      <c r="AP214" s="1">
        <v>24.887710899999998</v>
      </c>
      <c r="AQ214" s="1">
        <v>5.9086103970000003</v>
      </c>
      <c r="AR214" s="1">
        <v>22.674918349999999</v>
      </c>
      <c r="AS214" s="1">
        <v>7.097977352</v>
      </c>
      <c r="AT214" s="1">
        <v>25.627305719999999</v>
      </c>
      <c r="AU214" s="1"/>
    </row>
    <row r="215" spans="1:47" x14ac:dyDescent="0.2">
      <c r="A215" s="1" t="s">
        <v>993</v>
      </c>
      <c r="B215" s="1" t="s">
        <v>1432</v>
      </c>
      <c r="C215" s="1" t="s">
        <v>994</v>
      </c>
      <c r="D215" s="4">
        <v>41.07038859</v>
      </c>
      <c r="E215" s="4">
        <v>0.13856812900000001</v>
      </c>
      <c r="F215" s="4">
        <v>4.2172909000000001E-2</v>
      </c>
      <c r="G215" s="4">
        <v>0.23094688199999999</v>
      </c>
      <c r="H215" s="4">
        <v>6.931418817</v>
      </c>
      <c r="I215" s="4">
        <v>8.0329349999999994E-2</v>
      </c>
      <c r="J215" s="4">
        <v>51.089466809999998</v>
      </c>
      <c r="K215" s="4">
        <v>0.41670850500000001</v>
      </c>
      <c r="L215" s="31">
        <v>990.33712969999999</v>
      </c>
      <c r="M215" s="31">
        <v>223.19048309999999</v>
      </c>
      <c r="N215" s="31">
        <v>1580.1148949999999</v>
      </c>
      <c r="O215" s="31">
        <v>53878.878349999999</v>
      </c>
      <c r="P215" s="31">
        <v>622.11650799999995</v>
      </c>
      <c r="Q215" s="31">
        <v>308058.07530000003</v>
      </c>
      <c r="R215" s="31">
        <v>3274.417211</v>
      </c>
      <c r="S215" s="1">
        <v>92.93</v>
      </c>
      <c r="T215" s="31">
        <v>1521.316243</v>
      </c>
      <c r="U215" s="31">
        <v>734.20640530000003</v>
      </c>
      <c r="V215" s="31">
        <v>3481.8592100000001</v>
      </c>
      <c r="W215" s="31">
        <v>236.76109640000001</v>
      </c>
      <c r="X215" s="31">
        <v>911.52465689999997</v>
      </c>
      <c r="Y215" s="4">
        <v>0.84781340699999996</v>
      </c>
      <c r="Z215" s="31">
        <v>21.450776019999999</v>
      </c>
      <c r="AA215" s="31">
        <v>35.5086735</v>
      </c>
      <c r="AB215" s="4">
        <v>5.272621784</v>
      </c>
      <c r="AC215" s="4">
        <v>9.7353297160000007</v>
      </c>
      <c r="AD215" s="4">
        <v>4.9853164889999997</v>
      </c>
      <c r="AE215" s="31">
        <v>122.0287537</v>
      </c>
      <c r="AF215" s="31">
        <v>1.897952718</v>
      </c>
      <c r="AG215" s="31">
        <v>41.791957099999998</v>
      </c>
      <c r="AH215" s="1"/>
      <c r="AI215" s="1">
        <v>1.1546574970000001</v>
      </c>
      <c r="AJ215" s="1">
        <v>86.60576863</v>
      </c>
      <c r="AK215" s="1">
        <v>89.753126219999999</v>
      </c>
      <c r="AL215" s="1">
        <v>1.8380804500000001</v>
      </c>
      <c r="AM215" s="1">
        <v>444.2472879</v>
      </c>
      <c r="AN215" s="1">
        <v>87.623256389999995</v>
      </c>
      <c r="AO215" s="1"/>
      <c r="AP215" s="1"/>
      <c r="AQ215" s="1"/>
      <c r="AR215" s="1">
        <v>22.269797969999999</v>
      </c>
      <c r="AS215" s="1">
        <v>5.7843984190000004</v>
      </c>
      <c r="AT215" s="1">
        <v>62.385616519999999</v>
      </c>
      <c r="AU215" s="1"/>
    </row>
    <row r="216" spans="1:47" x14ac:dyDescent="0.2">
      <c r="A216" s="1" t="s">
        <v>993</v>
      </c>
      <c r="B216" s="1" t="s">
        <v>1433</v>
      </c>
      <c r="C216" s="1" t="s">
        <v>994</v>
      </c>
      <c r="D216" s="4">
        <v>41.346509330000004</v>
      </c>
      <c r="E216" s="4">
        <v>0.12789640399999999</v>
      </c>
      <c r="F216" s="4">
        <v>4.8960341999999997E-2</v>
      </c>
      <c r="G216" s="4">
        <v>0.19084541499999999</v>
      </c>
      <c r="H216" s="4">
        <v>5.4156133530000004</v>
      </c>
      <c r="I216" s="4">
        <v>7.8936062000000001E-2</v>
      </c>
      <c r="J216" s="4">
        <v>52.349596830000003</v>
      </c>
      <c r="K216" s="4">
        <v>0.44164227</v>
      </c>
      <c r="L216" s="31">
        <v>914.06702370000005</v>
      </c>
      <c r="M216" s="31">
        <v>259.11142219999999</v>
      </c>
      <c r="N216" s="31">
        <v>1305.744768</v>
      </c>
      <c r="O216" s="31">
        <v>42096.312559999998</v>
      </c>
      <c r="P216" s="31">
        <v>611.32608330000005</v>
      </c>
      <c r="Q216" s="31">
        <v>315656.37790000002</v>
      </c>
      <c r="R216" s="31">
        <v>3470.3420550000001</v>
      </c>
      <c r="S216" s="1">
        <v>94.52</v>
      </c>
      <c r="T216" s="31">
        <v>1368.0408870000001</v>
      </c>
      <c r="U216" s="31">
        <v>654.02505550000001</v>
      </c>
      <c r="V216" s="31">
        <v>3598.5184330000002</v>
      </c>
      <c r="W216" s="31">
        <v>251.97083789999999</v>
      </c>
      <c r="X216" s="31">
        <v>719.07477500000005</v>
      </c>
      <c r="Y216" s="4">
        <v>0.56454462400000005</v>
      </c>
      <c r="Z216" s="31">
        <v>27.024006270000001</v>
      </c>
      <c r="AA216" s="31">
        <v>7.6126503330000004</v>
      </c>
      <c r="AB216" s="4">
        <v>5.1725700909999999</v>
      </c>
      <c r="AC216" s="4">
        <v>9.8333611980000004</v>
      </c>
      <c r="AD216" s="4">
        <v>4.9685015960000003</v>
      </c>
      <c r="AE216" s="31">
        <v>113.6703132</v>
      </c>
      <c r="AF216" s="31">
        <v>2.1062092649999999</v>
      </c>
      <c r="AG216" s="31">
        <v>38.510399870000001</v>
      </c>
      <c r="AH216" s="1"/>
      <c r="AI216" s="1">
        <v>1.4522081529999999</v>
      </c>
      <c r="AJ216" s="1">
        <v>68.860651809999993</v>
      </c>
      <c r="AK216" s="1">
        <v>112.88215080000001</v>
      </c>
      <c r="AL216" s="1">
        <v>2.1713707640000002</v>
      </c>
      <c r="AM216" s="1">
        <v>359.01003859999997</v>
      </c>
      <c r="AN216" s="1">
        <v>83.441838050000001</v>
      </c>
      <c r="AO216" s="1"/>
      <c r="AP216" s="1">
        <v>19.9627251</v>
      </c>
      <c r="AQ216" s="1">
        <v>5.6588520940000002</v>
      </c>
      <c r="AR216" s="1">
        <v>20.528447400000001</v>
      </c>
      <c r="AS216" s="1">
        <v>7.1933688550000001</v>
      </c>
      <c r="AT216" s="1">
        <v>25.86259819</v>
      </c>
      <c r="AU216" s="1"/>
    </row>
    <row r="217" spans="1:47" x14ac:dyDescent="0.2">
      <c r="A217" s="1" t="s">
        <v>993</v>
      </c>
      <c r="B217" s="1" t="s">
        <v>1434</v>
      </c>
      <c r="C217" s="1" t="s">
        <v>994</v>
      </c>
      <c r="D217" s="4">
        <v>41.195250919999999</v>
      </c>
      <c r="E217" s="4">
        <v>0.113738402</v>
      </c>
      <c r="F217" s="4">
        <v>4.9885263999999999E-2</v>
      </c>
      <c r="G217" s="4">
        <v>0.20652499299999999</v>
      </c>
      <c r="H217" s="4">
        <v>5.7906814329999996</v>
      </c>
      <c r="I217" s="4">
        <v>8.5802654000000006E-2</v>
      </c>
      <c r="J217" s="4">
        <v>52.12610995</v>
      </c>
      <c r="K217" s="4">
        <v>0.43200638499999999</v>
      </c>
      <c r="L217" s="31">
        <v>812.88073099999997</v>
      </c>
      <c r="M217" s="31">
        <v>264.00635929999999</v>
      </c>
      <c r="N217" s="31">
        <v>1413.022829</v>
      </c>
      <c r="O217" s="31">
        <v>45011.768689999997</v>
      </c>
      <c r="P217" s="31">
        <v>664.50490630000002</v>
      </c>
      <c r="Q217" s="31">
        <v>314308.80190000002</v>
      </c>
      <c r="R217" s="31">
        <v>3394.6250839999998</v>
      </c>
      <c r="S217" s="1">
        <v>94.13</v>
      </c>
      <c r="T217" s="31">
        <v>1468.381742</v>
      </c>
      <c r="U217" s="31">
        <v>677.91811910000001</v>
      </c>
      <c r="V217" s="31">
        <v>3586.8000889999998</v>
      </c>
      <c r="W217" s="31">
        <v>243.6532316</v>
      </c>
      <c r="X217" s="31">
        <v>669.53109300000006</v>
      </c>
      <c r="Y217" s="4">
        <v>0.68089362600000003</v>
      </c>
      <c r="Z217" s="31">
        <v>23.391357330000002</v>
      </c>
      <c r="AA217" s="31">
        <v>22.32594812</v>
      </c>
      <c r="AB217" s="4">
        <v>5.6044433009999999</v>
      </c>
      <c r="AC217" s="4">
        <v>10.00229953</v>
      </c>
      <c r="AD217" s="4">
        <v>4.9431626770000001</v>
      </c>
      <c r="AE217" s="31">
        <v>118.3419944</v>
      </c>
      <c r="AF217" s="31">
        <v>2.4541986009999999</v>
      </c>
      <c r="AG217" s="31">
        <v>39.178510860000003</v>
      </c>
      <c r="AH217" s="1"/>
      <c r="AI217" s="1">
        <v>1.47629148</v>
      </c>
      <c r="AJ217" s="1">
        <v>67.737300750000003</v>
      </c>
      <c r="AK217" s="1">
        <v>114.7541812</v>
      </c>
      <c r="AL217" s="1">
        <v>1.805929326</v>
      </c>
      <c r="AM217" s="1">
        <v>377.10837170000002</v>
      </c>
      <c r="AN217" s="1">
        <v>84.257497650000005</v>
      </c>
      <c r="AO217" s="1"/>
      <c r="AP217" s="1"/>
      <c r="AQ217" s="1"/>
      <c r="AR217" s="1">
        <v>23.001719550000001</v>
      </c>
      <c r="AS217" s="1">
        <v>8.3706990749999992</v>
      </c>
      <c r="AT217" s="1">
        <v>24.582546990000001</v>
      </c>
      <c r="AU217" s="1"/>
    </row>
    <row r="218" spans="1:47" x14ac:dyDescent="0.2">
      <c r="A218" s="1" t="s">
        <v>993</v>
      </c>
      <c r="B218" s="1" t="s">
        <v>1435</v>
      </c>
      <c r="C218" s="1" t="s">
        <v>994</v>
      </c>
      <c r="D218" s="4">
        <v>41.127921600000001</v>
      </c>
      <c r="E218" s="4">
        <v>0.133729866</v>
      </c>
      <c r="F218" s="4">
        <v>4.2913315E-2</v>
      </c>
      <c r="G218" s="4">
        <v>0.224546416</v>
      </c>
      <c r="H218" s="4">
        <v>6.1056665539999999</v>
      </c>
      <c r="I218" s="4">
        <v>8.0836710000000006E-2</v>
      </c>
      <c r="J218" s="4">
        <v>51.856250369999998</v>
      </c>
      <c r="K218" s="4">
        <v>0.42813516699999998</v>
      </c>
      <c r="L218" s="31">
        <v>955.75838380000005</v>
      </c>
      <c r="M218" s="31">
        <v>227.10891359999999</v>
      </c>
      <c r="N218" s="31">
        <v>1536.323562</v>
      </c>
      <c r="O218" s="31">
        <v>47460.191650000001</v>
      </c>
      <c r="P218" s="31">
        <v>626.0457907</v>
      </c>
      <c r="Q218" s="31">
        <v>312681.609</v>
      </c>
      <c r="R218" s="31">
        <v>3364.2057770000001</v>
      </c>
      <c r="S218" s="1">
        <v>93.81</v>
      </c>
      <c r="T218" s="31">
        <v>1349.6705899999999</v>
      </c>
      <c r="U218" s="31">
        <v>631.88844159999996</v>
      </c>
      <c r="V218" s="31">
        <v>3622.0037830000001</v>
      </c>
      <c r="W218" s="31">
        <v>243.3247796</v>
      </c>
      <c r="X218" s="31">
        <v>931.23197589999995</v>
      </c>
      <c r="Y218" s="4">
        <v>0.74594943499999999</v>
      </c>
      <c r="Z218" s="31">
        <v>27.94500158</v>
      </c>
      <c r="AA218" s="31">
        <v>10.520289310000001</v>
      </c>
      <c r="AB218" s="4">
        <v>5.0209761149999999</v>
      </c>
      <c r="AC218" s="4">
        <v>9.5955642030000003</v>
      </c>
      <c r="AD218" s="4">
        <v>4.3721744210000004</v>
      </c>
      <c r="AE218" s="31">
        <v>112.629891</v>
      </c>
      <c r="AF218" s="31">
        <v>1.685454477</v>
      </c>
      <c r="AG218" s="31">
        <v>36.371692080000003</v>
      </c>
      <c r="AH218" s="1"/>
      <c r="AI218" s="1">
        <v>1.3190966340000001</v>
      </c>
      <c r="AJ218" s="1">
        <v>75.809457330000001</v>
      </c>
      <c r="AK218" s="1">
        <v>102.53520810000001</v>
      </c>
      <c r="AL218" s="1">
        <v>2.0138106279999999</v>
      </c>
      <c r="AM218" s="1">
        <v>396.10883050000001</v>
      </c>
      <c r="AN218" s="1">
        <v>87.121201589999998</v>
      </c>
      <c r="AO218" s="1"/>
      <c r="AP218" s="1">
        <v>22.108230079999998</v>
      </c>
      <c r="AQ218" s="1">
        <v>5.2533947909999998</v>
      </c>
      <c r="AR218" s="1">
        <v>20.634873779999999</v>
      </c>
      <c r="AS218" s="1">
        <v>5.3917565600000001</v>
      </c>
      <c r="AT218" s="1">
        <v>42.132199900000003</v>
      </c>
      <c r="AU218" s="1"/>
    </row>
    <row r="219" spans="1:47" x14ac:dyDescent="0.2">
      <c r="A219" s="1" t="s">
        <v>993</v>
      </c>
      <c r="B219" s="1" t="s">
        <v>1436</v>
      </c>
      <c r="C219" s="1" t="s">
        <v>994</v>
      </c>
      <c r="D219" s="4">
        <v>41.222820370000001</v>
      </c>
      <c r="E219" s="4">
        <v>0.13032189499999999</v>
      </c>
      <c r="F219" s="4">
        <v>4.3106472999999999E-2</v>
      </c>
      <c r="G219" s="4">
        <v>0.21753731700000001</v>
      </c>
      <c r="H219" s="4">
        <v>6.1110944030000001</v>
      </c>
      <c r="I219" s="4">
        <v>8.5210469999999996E-2</v>
      </c>
      <c r="J219" s="4">
        <v>51.756839390000003</v>
      </c>
      <c r="K219" s="4">
        <v>0.43306968200000001</v>
      </c>
      <c r="L219" s="31">
        <v>931.40184639999995</v>
      </c>
      <c r="M219" s="31">
        <v>228.13115759999999</v>
      </c>
      <c r="N219" s="31">
        <v>1488.368025</v>
      </c>
      <c r="O219" s="31">
        <v>47502.38308</v>
      </c>
      <c r="P219" s="31">
        <v>659.91869380000003</v>
      </c>
      <c r="Q219" s="31">
        <v>312082.18290000001</v>
      </c>
      <c r="R219" s="31">
        <v>3402.9802709999999</v>
      </c>
      <c r="S219" s="1">
        <v>93.79</v>
      </c>
      <c r="T219" s="31">
        <v>1455.515529</v>
      </c>
      <c r="U219" s="31">
        <v>645.33359399999995</v>
      </c>
      <c r="V219" s="31">
        <v>3580.263559</v>
      </c>
      <c r="W219" s="31">
        <v>256.06391969999999</v>
      </c>
      <c r="X219" s="31">
        <v>872.10067719999995</v>
      </c>
      <c r="Y219" s="4">
        <v>0.78546775099999999</v>
      </c>
      <c r="Z219" s="31">
        <v>29.79562761</v>
      </c>
      <c r="AA219" s="31">
        <v>15.785089599999999</v>
      </c>
      <c r="AB219" s="4">
        <v>4.8200153720000003</v>
      </c>
      <c r="AC219" s="4">
        <v>9.5757594820000005</v>
      </c>
      <c r="AD219" s="4">
        <v>5.3261504369999999</v>
      </c>
      <c r="AE219" s="31">
        <v>114.95721639999999</v>
      </c>
      <c r="AF219" s="31">
        <v>1.7934063680000001</v>
      </c>
      <c r="AG219" s="31">
        <v>35.979326890000003</v>
      </c>
      <c r="AH219" s="1"/>
      <c r="AI219" s="1">
        <v>1.389232815</v>
      </c>
      <c r="AJ219" s="1">
        <v>71.982175260000005</v>
      </c>
      <c r="AK219" s="1">
        <v>107.9869906</v>
      </c>
      <c r="AL219" s="1">
        <v>1.960747622</v>
      </c>
      <c r="AM219" s="1">
        <v>401.80068820000002</v>
      </c>
      <c r="AN219" s="1">
        <v>86.709509690000004</v>
      </c>
      <c r="AO219" s="1"/>
      <c r="AP219" s="1"/>
      <c r="AQ219" s="1"/>
      <c r="AR219" s="1">
        <v>18.823485080000001</v>
      </c>
      <c r="AS219" s="1">
        <v>5.5269024529999999</v>
      </c>
      <c r="AT219" s="1">
        <v>35.252064679999997</v>
      </c>
      <c r="AU219" s="1"/>
    </row>
    <row r="220" spans="1:47" x14ac:dyDescent="0.2">
      <c r="A220" s="1" t="s">
        <v>993</v>
      </c>
      <c r="B220" s="1" t="s">
        <v>1437</v>
      </c>
      <c r="C220" s="1" t="s">
        <v>994</v>
      </c>
      <c r="D220" s="4">
        <v>41.339939469999997</v>
      </c>
      <c r="E220" s="4">
        <v>0.12586280999999999</v>
      </c>
      <c r="F220" s="4">
        <v>4.9945559E-2</v>
      </c>
      <c r="G220" s="4">
        <v>0.19578659300000001</v>
      </c>
      <c r="H220" s="4">
        <v>5.0924492299999997</v>
      </c>
      <c r="I220" s="4">
        <v>7.7915073000000001E-2</v>
      </c>
      <c r="J220" s="4">
        <v>52.688569459999997</v>
      </c>
      <c r="K220" s="4">
        <v>0.42953181000000001</v>
      </c>
      <c r="L220" s="31">
        <v>899.53306099999998</v>
      </c>
      <c r="M220" s="31">
        <v>264.32545920000001</v>
      </c>
      <c r="N220" s="31">
        <v>1339.5517970000001</v>
      </c>
      <c r="O220" s="31">
        <v>39584.31308</v>
      </c>
      <c r="P220" s="31">
        <v>603.41895790000001</v>
      </c>
      <c r="Q220" s="31">
        <v>317700.30719999998</v>
      </c>
      <c r="R220" s="31">
        <v>3375.1803380000001</v>
      </c>
      <c r="S220" s="1">
        <v>94.86</v>
      </c>
      <c r="T220" s="31">
        <v>1353.5375489999999</v>
      </c>
      <c r="U220" s="31">
        <v>622.85983139999996</v>
      </c>
      <c r="V220" s="31">
        <v>3632.3625010000001</v>
      </c>
      <c r="W220" s="31">
        <v>258.20198110000001</v>
      </c>
      <c r="X220" s="31">
        <v>835.1689149</v>
      </c>
      <c r="Y220" s="4">
        <v>0.73675151500000002</v>
      </c>
      <c r="Z220" s="31">
        <v>22.297331440000001</v>
      </c>
      <c r="AA220" s="31">
        <v>9.7029423670000003</v>
      </c>
      <c r="AB220" s="4">
        <v>4.8681718209999998</v>
      </c>
      <c r="AC220" s="4">
        <v>10.12965191</v>
      </c>
      <c r="AD220" s="4">
        <v>4.7825037779999997</v>
      </c>
      <c r="AE220" s="31">
        <v>113.3636192</v>
      </c>
      <c r="AF220" s="31">
        <v>1.5494292540000001</v>
      </c>
      <c r="AG220" s="31">
        <v>36.237524880000002</v>
      </c>
      <c r="AH220" s="1"/>
      <c r="AI220" s="1">
        <v>1.52438911</v>
      </c>
      <c r="AJ220" s="1">
        <v>65.600048799999996</v>
      </c>
      <c r="AK220" s="1">
        <v>118.49287649999999</v>
      </c>
      <c r="AL220" s="1">
        <v>2.2724483279999999</v>
      </c>
      <c r="AM220" s="1">
        <v>326.2175211</v>
      </c>
      <c r="AN220" s="1">
        <v>83.519595519999996</v>
      </c>
      <c r="AO220" s="1"/>
      <c r="AP220" s="1">
        <v>18.41733988</v>
      </c>
      <c r="AQ220" s="1">
        <v>5.4118876030000003</v>
      </c>
      <c r="AR220" s="1">
        <v>18.854122650000001</v>
      </c>
      <c r="AS220" s="1">
        <v>5.8289667329999997</v>
      </c>
      <c r="AT220" s="1">
        <v>16.19037324</v>
      </c>
      <c r="AU220" s="1"/>
    </row>
    <row r="221" spans="1:47" x14ac:dyDescent="0.2">
      <c r="A221" s="1" t="s">
        <v>993</v>
      </c>
      <c r="B221" s="1" t="s">
        <v>1438</v>
      </c>
      <c r="C221" s="1" t="s">
        <v>994</v>
      </c>
      <c r="D221" s="4">
        <v>40.88808599</v>
      </c>
      <c r="E221" s="4">
        <v>0.131745731</v>
      </c>
      <c r="F221" s="4">
        <v>4.5911391000000003E-2</v>
      </c>
      <c r="G221" s="4">
        <v>0.24652420799999999</v>
      </c>
      <c r="H221" s="4">
        <v>6.7180341940000003</v>
      </c>
      <c r="I221" s="4">
        <v>0.10479774</v>
      </c>
      <c r="J221" s="4">
        <v>51.462677030000002</v>
      </c>
      <c r="K221" s="4">
        <v>0.40222370800000001</v>
      </c>
      <c r="L221" s="31">
        <v>941.57790439999997</v>
      </c>
      <c r="M221" s="31">
        <v>242.9755452</v>
      </c>
      <c r="N221" s="31">
        <v>1686.6933630000001</v>
      </c>
      <c r="O221" s="31">
        <v>52220.210120000003</v>
      </c>
      <c r="P221" s="31">
        <v>811.6137377</v>
      </c>
      <c r="Q221" s="31">
        <v>310308.44959999999</v>
      </c>
      <c r="R221" s="31">
        <v>3160.5983980000001</v>
      </c>
      <c r="S221" s="1">
        <v>93.18</v>
      </c>
      <c r="T221" s="31">
        <v>1614.0725500000001</v>
      </c>
      <c r="U221" s="31">
        <v>721.36636969999995</v>
      </c>
      <c r="V221" s="31">
        <v>3517.08079</v>
      </c>
      <c r="W221" s="31">
        <v>290.19448260000001</v>
      </c>
      <c r="X221" s="31">
        <v>944.95409540000003</v>
      </c>
      <c r="Y221" s="4">
        <v>0.74693342600000001</v>
      </c>
      <c r="Z221" s="31">
        <v>21.64059833</v>
      </c>
      <c r="AA221" s="31">
        <v>4.2157322410000004</v>
      </c>
      <c r="AB221" s="4">
        <v>5.3554323439999996</v>
      </c>
      <c r="AC221" s="4">
        <v>10.229225250000001</v>
      </c>
      <c r="AD221" s="4">
        <v>5.3689323140000003</v>
      </c>
      <c r="AE221" s="31">
        <v>120.24208280000001</v>
      </c>
      <c r="AF221" s="31">
        <v>2.1587353060000001</v>
      </c>
      <c r="AG221" s="31">
        <v>40.256203429999999</v>
      </c>
      <c r="AH221" s="1"/>
      <c r="AI221" s="1">
        <v>1.5542138489999999</v>
      </c>
      <c r="AJ221" s="1">
        <v>64.341210230000002</v>
      </c>
      <c r="AK221" s="1">
        <v>120.8111948</v>
      </c>
      <c r="AL221" s="1">
        <v>1.8030909909999999</v>
      </c>
      <c r="AM221" s="1">
        <v>412.59043129999998</v>
      </c>
      <c r="AN221" s="1">
        <v>87.408433419999994</v>
      </c>
      <c r="AO221" s="1"/>
      <c r="AP221" s="1">
        <v>22.041034369999998</v>
      </c>
      <c r="AQ221" s="1">
        <v>5.6877209190000002</v>
      </c>
      <c r="AR221" s="1">
        <v>18.454631859999999</v>
      </c>
      <c r="AS221" s="1">
        <v>5.6673994749999999</v>
      </c>
      <c r="AT221" s="1">
        <v>18.893676939999999</v>
      </c>
      <c r="AU221" s="1"/>
    </row>
    <row r="222" spans="1:47" x14ac:dyDescent="0.2">
      <c r="A222" s="1" t="s">
        <v>993</v>
      </c>
      <c r="B222" s="1" t="s">
        <v>1439</v>
      </c>
      <c r="C222" s="1" t="s">
        <v>994</v>
      </c>
      <c r="D222" s="4">
        <v>41.27093576</v>
      </c>
      <c r="E222" s="4">
        <v>0.109925251</v>
      </c>
      <c r="F222" s="4">
        <v>4.3970099999999998E-2</v>
      </c>
      <c r="G222" s="4">
        <v>0.20386137400000001</v>
      </c>
      <c r="H222" s="4">
        <v>5.7410960549999999</v>
      </c>
      <c r="I222" s="4">
        <v>8.8939520999999994E-2</v>
      </c>
      <c r="J222" s="4">
        <v>52.105568210000001</v>
      </c>
      <c r="K222" s="4">
        <v>0.43570372099999999</v>
      </c>
      <c r="L222" s="31">
        <v>785.62839750000001</v>
      </c>
      <c r="M222" s="31">
        <v>232.7017079</v>
      </c>
      <c r="N222" s="31">
        <v>1394.798626</v>
      </c>
      <c r="O222" s="31">
        <v>44626.33468</v>
      </c>
      <c r="P222" s="31">
        <v>688.79860310000004</v>
      </c>
      <c r="Q222" s="31">
        <v>314184.93979999999</v>
      </c>
      <c r="R222" s="31">
        <v>3423.678058</v>
      </c>
      <c r="S222" s="1">
        <v>94.18</v>
      </c>
      <c r="T222" s="31">
        <v>1614.0725500000001</v>
      </c>
      <c r="U222" s="31">
        <v>721.36636969999995</v>
      </c>
      <c r="V222" s="31">
        <v>3517.08079</v>
      </c>
      <c r="W222" s="31">
        <v>290.19448260000001</v>
      </c>
      <c r="X222" s="31">
        <v>944.95409540000003</v>
      </c>
      <c r="Y222" s="4">
        <v>0.74693342600000001</v>
      </c>
      <c r="Z222" s="31">
        <v>21.64059833</v>
      </c>
      <c r="AA222" s="31">
        <v>4.2157322410000004</v>
      </c>
      <c r="AB222" s="4">
        <v>5.3554323439999996</v>
      </c>
      <c r="AC222" s="4">
        <v>10.229225250000001</v>
      </c>
      <c r="AD222" s="4">
        <v>5.3689323140000003</v>
      </c>
      <c r="AE222" s="31">
        <v>120.24208280000001</v>
      </c>
      <c r="AF222" s="31">
        <v>2.1587353060000001</v>
      </c>
      <c r="AG222" s="31">
        <v>40.256203429999999</v>
      </c>
      <c r="AH222" s="1"/>
      <c r="AI222" s="1">
        <v>1.543480118</v>
      </c>
      <c r="AJ222" s="1">
        <v>64.788654440000002</v>
      </c>
      <c r="AK222" s="1">
        <v>119.97684700000001</v>
      </c>
      <c r="AL222" s="1">
        <v>1.7604591620000001</v>
      </c>
      <c r="AM222" s="1">
        <v>377.22771790000002</v>
      </c>
      <c r="AN222" s="1">
        <v>85.701894920000001</v>
      </c>
      <c r="AO222" s="1"/>
      <c r="AP222" s="1">
        <v>23.014151429999998</v>
      </c>
      <c r="AQ222" s="1">
        <v>6.8167499559999998</v>
      </c>
      <c r="AR222" s="1">
        <v>18.454631859999999</v>
      </c>
      <c r="AS222" s="1">
        <v>5.6673994749999999</v>
      </c>
      <c r="AT222" s="1">
        <v>17.63395826</v>
      </c>
      <c r="AU222" s="1"/>
    </row>
    <row r="223" spans="1:47" x14ac:dyDescent="0.2">
      <c r="A223" s="1" t="s">
        <v>993</v>
      </c>
      <c r="B223" s="1" t="s">
        <v>1440</v>
      </c>
      <c r="C223" s="1" t="s">
        <v>994</v>
      </c>
      <c r="D223" s="4">
        <v>41.547384129999998</v>
      </c>
      <c r="E223" s="4">
        <v>0.121202408</v>
      </c>
      <c r="F223" s="4">
        <v>4.9081966999999997E-2</v>
      </c>
      <c r="G223" s="4">
        <v>0.194324522</v>
      </c>
      <c r="H223" s="4">
        <v>5.3629561370000003</v>
      </c>
      <c r="I223" s="4">
        <v>8.2137168999999996E-2</v>
      </c>
      <c r="J223" s="4">
        <v>52.204180979999997</v>
      </c>
      <c r="K223" s="4">
        <v>0.43873268399999998</v>
      </c>
      <c r="L223" s="31">
        <v>866.22548389999997</v>
      </c>
      <c r="M223" s="31">
        <v>259.75509349999999</v>
      </c>
      <c r="N223" s="31">
        <v>1329.54846</v>
      </c>
      <c r="O223" s="31">
        <v>41687.00073</v>
      </c>
      <c r="P223" s="31">
        <v>636.11729190000005</v>
      </c>
      <c r="Q223" s="31">
        <v>314779.5528</v>
      </c>
      <c r="R223" s="31">
        <v>3447.479073</v>
      </c>
      <c r="S223" s="1">
        <v>94.55</v>
      </c>
      <c r="T223" s="31">
        <v>1501.8502089999999</v>
      </c>
      <c r="U223" s="31">
        <v>672.12336389999996</v>
      </c>
      <c r="V223" s="31">
        <v>3554.7220670000002</v>
      </c>
      <c r="W223" s="31">
        <v>273.61553070000002</v>
      </c>
      <c r="X223" s="31">
        <v>863.06448330000001</v>
      </c>
      <c r="Y223" s="4">
        <v>0.70773836800000001</v>
      </c>
      <c r="Z223" s="31">
        <v>22.145851090000001</v>
      </c>
      <c r="AA223" s="31">
        <v>4.2157322410000004</v>
      </c>
      <c r="AB223" s="4">
        <v>5.0974739759999999</v>
      </c>
      <c r="AC223" s="4">
        <v>9.5724152220000001</v>
      </c>
      <c r="AD223" s="4">
        <v>5.1700923029999997</v>
      </c>
      <c r="AE223" s="31">
        <v>116.3364717</v>
      </c>
      <c r="AF223" s="31">
        <v>1.997586726</v>
      </c>
      <c r="AG223" s="31">
        <v>37.527054100000001</v>
      </c>
      <c r="AH223" s="1"/>
      <c r="AI223" s="1">
        <v>1.5259368170000001</v>
      </c>
      <c r="AJ223" s="1">
        <v>65.533512860000002</v>
      </c>
      <c r="AK223" s="1">
        <v>118.6131819</v>
      </c>
      <c r="AL223" s="1">
        <v>2.0779270959999998</v>
      </c>
      <c r="AM223" s="1">
        <v>354.16088719999999</v>
      </c>
      <c r="AN223" s="1">
        <v>83.656042740000004</v>
      </c>
      <c r="AO223" s="1"/>
      <c r="AP223" s="1">
        <v>19.624154069999999</v>
      </c>
      <c r="AQ223" s="1">
        <v>5.8846963880000001</v>
      </c>
      <c r="AR223" s="1">
        <v>18.63006081</v>
      </c>
      <c r="AS223" s="1">
        <v>5.9062492720000002</v>
      </c>
      <c r="AT223" s="1">
        <v>17.903729169999998</v>
      </c>
      <c r="AU223" s="1"/>
    </row>
    <row r="224" spans="1:47" x14ac:dyDescent="0.2">
      <c r="A224" s="1" t="s">
        <v>993</v>
      </c>
      <c r="B224" s="1" t="s">
        <v>1441</v>
      </c>
      <c r="C224" s="1" t="s">
        <v>994</v>
      </c>
      <c r="D224" s="4">
        <v>41.440551059999997</v>
      </c>
      <c r="E224" s="4">
        <v>0.13676749499999999</v>
      </c>
      <c r="F224" s="4">
        <v>3.8933812999999998E-2</v>
      </c>
      <c r="G224" s="4">
        <v>0.19966057700000001</v>
      </c>
      <c r="H224" s="4">
        <v>5.4467405409999996</v>
      </c>
      <c r="I224" s="4">
        <v>8.1860837000000006E-2</v>
      </c>
      <c r="J224" s="4">
        <v>52.219227310000001</v>
      </c>
      <c r="K224" s="4">
        <v>0.43625836099999998</v>
      </c>
      <c r="L224" s="31">
        <v>977.46811869999999</v>
      </c>
      <c r="M224" s="31">
        <v>206.04830559999999</v>
      </c>
      <c r="N224" s="31">
        <v>1366.0572010000001</v>
      </c>
      <c r="O224" s="31">
        <v>42338.268510000002</v>
      </c>
      <c r="P224" s="31">
        <v>633.97721479999996</v>
      </c>
      <c r="Q224" s="31">
        <v>314870.27879999997</v>
      </c>
      <c r="R224" s="31">
        <v>3428.0363090000001</v>
      </c>
      <c r="S224" s="1">
        <v>94.47</v>
      </c>
      <c r="T224" s="31">
        <v>1389.627868</v>
      </c>
      <c r="U224" s="31">
        <v>622.88035809999997</v>
      </c>
      <c r="V224" s="31">
        <v>3592.3633439999999</v>
      </c>
      <c r="W224" s="31">
        <v>257.03657870000001</v>
      </c>
      <c r="X224" s="31">
        <v>781.17487119999998</v>
      </c>
      <c r="Y224" s="4">
        <v>0.66854331</v>
      </c>
      <c r="Z224" s="31">
        <v>22.651103840000001</v>
      </c>
      <c r="AA224" s="31"/>
      <c r="AB224" s="4">
        <v>4.8395156090000002</v>
      </c>
      <c r="AC224" s="4">
        <v>8.9156051979999997</v>
      </c>
      <c r="AD224" s="4">
        <v>4.9712522909999999</v>
      </c>
      <c r="AE224" s="31">
        <v>112.43086049999999</v>
      </c>
      <c r="AF224" s="31">
        <v>1.8364381460000001</v>
      </c>
      <c r="AG224" s="31">
        <v>34.797904760000002</v>
      </c>
      <c r="AH224" s="1"/>
      <c r="AI224" s="1">
        <v>1.4974094060000001</v>
      </c>
      <c r="AJ224" s="1">
        <v>66.78200339</v>
      </c>
      <c r="AK224" s="1">
        <v>116.3957068</v>
      </c>
      <c r="AL224" s="1">
        <v>2.3087106610000001</v>
      </c>
      <c r="AM224" s="1">
        <v>357.5622487</v>
      </c>
      <c r="AN224" s="1">
        <v>86.893481089999995</v>
      </c>
      <c r="AO224" s="1"/>
      <c r="AP224" s="1">
        <v>23.487286610000002</v>
      </c>
      <c r="AQ224" s="1">
        <v>4.9510725889999998</v>
      </c>
      <c r="AR224" s="1">
        <v>18.828120240000001</v>
      </c>
      <c r="AS224" s="1">
        <v>6.1951757379999997</v>
      </c>
      <c r="AT224" s="1">
        <v>21.08546737</v>
      </c>
      <c r="AU224" s="1"/>
    </row>
    <row r="225" spans="1:47" x14ac:dyDescent="0.2">
      <c r="A225" s="1" t="s">
        <v>993</v>
      </c>
      <c r="B225" s="1" t="s">
        <v>1442</v>
      </c>
      <c r="C225" s="1" t="s">
        <v>994</v>
      </c>
      <c r="D225" s="4">
        <v>41.874454839999999</v>
      </c>
      <c r="E225" s="4">
        <v>0.12432199400000001</v>
      </c>
      <c r="F225" s="4">
        <v>4.6119449E-2</v>
      </c>
      <c r="G225" s="4">
        <v>0.19550636099999999</v>
      </c>
      <c r="H225" s="4">
        <v>5.3558717079999996</v>
      </c>
      <c r="I225" s="4">
        <v>7.9205141000000007E-2</v>
      </c>
      <c r="J225" s="4">
        <v>51.88939353</v>
      </c>
      <c r="K225" s="4">
        <v>0.43512697900000002</v>
      </c>
      <c r="L225" s="31">
        <v>888.52095540000005</v>
      </c>
      <c r="M225" s="31">
        <v>244.07664650000001</v>
      </c>
      <c r="N225" s="31">
        <v>1337.6344839999999</v>
      </c>
      <c r="O225" s="31">
        <v>41631.932480000003</v>
      </c>
      <c r="P225" s="31">
        <v>613.40998930000001</v>
      </c>
      <c r="Q225" s="31">
        <v>312881.45480000001</v>
      </c>
      <c r="R225" s="31">
        <v>3419.146123</v>
      </c>
      <c r="S225" s="1">
        <v>94.53</v>
      </c>
      <c r="T225" s="31">
        <v>1389.627868</v>
      </c>
      <c r="U225" s="31">
        <v>622.88035809999997</v>
      </c>
      <c r="V225" s="31">
        <v>3592.3633439999999</v>
      </c>
      <c r="W225" s="31">
        <v>257.03657870000001</v>
      </c>
      <c r="X225" s="31">
        <v>781.17487119999998</v>
      </c>
      <c r="Y225" s="4">
        <v>0.66854331</v>
      </c>
      <c r="Z225" s="31">
        <v>22.651103840000001</v>
      </c>
      <c r="AA225" s="31"/>
      <c r="AB225" s="4">
        <v>4.8395156090000002</v>
      </c>
      <c r="AC225" s="4">
        <v>8.9156051979999997</v>
      </c>
      <c r="AD225" s="4">
        <v>4.9712522909999999</v>
      </c>
      <c r="AE225" s="31">
        <v>112.43086049999999</v>
      </c>
      <c r="AF225" s="31">
        <v>1.8364381460000001</v>
      </c>
      <c r="AG225" s="31">
        <v>34.797904760000002</v>
      </c>
      <c r="AH225" s="1"/>
      <c r="AI225" s="1">
        <v>1.4734122409999999</v>
      </c>
      <c r="AJ225" s="1">
        <v>67.869668259999997</v>
      </c>
      <c r="AK225" s="1">
        <v>114.5303739</v>
      </c>
      <c r="AL225" s="1">
        <v>2.13422943</v>
      </c>
      <c r="AM225" s="1">
        <v>352.91428050000002</v>
      </c>
      <c r="AN225" s="1">
        <v>84.568822859999997</v>
      </c>
      <c r="AO225" s="1"/>
      <c r="AP225" s="1">
        <v>19.827851939999999</v>
      </c>
      <c r="AQ225" s="1">
        <v>5.4467095900000002</v>
      </c>
      <c r="AR225" s="1">
        <v>18.828120240000001</v>
      </c>
      <c r="AS225" s="1">
        <v>6.1951757379999997</v>
      </c>
      <c r="AT225" s="1">
        <v>23.258444470000001</v>
      </c>
      <c r="AU225" s="1"/>
    </row>
    <row r="226" spans="1:47" x14ac:dyDescent="0.2">
      <c r="A226" s="1" t="s">
        <v>993</v>
      </c>
      <c r="B226" s="1" t="s">
        <v>1443</v>
      </c>
      <c r="C226" s="1" t="s">
        <v>994</v>
      </c>
      <c r="D226" s="4">
        <v>41.430943429999999</v>
      </c>
      <c r="E226" s="4">
        <v>0.123029527</v>
      </c>
      <c r="F226" s="4">
        <v>6.2014883999999999E-2</v>
      </c>
      <c r="G226" s="4">
        <v>0.19504681099999999</v>
      </c>
      <c r="H226" s="4">
        <v>5.0482115710000004</v>
      </c>
      <c r="I226" s="4">
        <v>7.8018723999999998E-2</v>
      </c>
      <c r="J226" s="4">
        <v>52.619628710000001</v>
      </c>
      <c r="K226" s="4">
        <v>0.44310634599999998</v>
      </c>
      <c r="L226" s="31">
        <v>879.28378129999999</v>
      </c>
      <c r="M226" s="31">
        <v>328.1995996</v>
      </c>
      <c r="N226" s="31">
        <v>1334.4902890000001</v>
      </c>
      <c r="O226" s="31">
        <v>39240.447630000002</v>
      </c>
      <c r="P226" s="31">
        <v>604.22169770000005</v>
      </c>
      <c r="Q226" s="31">
        <v>317284.60979999998</v>
      </c>
      <c r="R226" s="31">
        <v>3481.8464880000001</v>
      </c>
      <c r="S226" s="1">
        <v>94.89</v>
      </c>
      <c r="T226" s="31">
        <v>1338.895362</v>
      </c>
      <c r="U226" s="31">
        <v>599.71715889999996</v>
      </c>
      <c r="V226" s="31">
        <v>3630.2102669999999</v>
      </c>
      <c r="W226" s="31">
        <v>251.5595725</v>
      </c>
      <c r="X226" s="31">
        <v>1014.6755470000001</v>
      </c>
      <c r="Y226" s="4">
        <v>0.87426754299999998</v>
      </c>
      <c r="Z226" s="31">
        <v>17.259077990000002</v>
      </c>
      <c r="AA226" s="31">
        <v>57.045465659999998</v>
      </c>
      <c r="AB226" s="4">
        <v>4.9117538139999999</v>
      </c>
      <c r="AC226" s="4">
        <v>8.2790050720000004</v>
      </c>
      <c r="AD226" s="4">
        <v>5.0741400910000003</v>
      </c>
      <c r="AE226" s="31">
        <v>109.2598553</v>
      </c>
      <c r="AF226" s="31">
        <v>2.0207995969999999</v>
      </c>
      <c r="AG226" s="31">
        <v>35.236800959999997</v>
      </c>
      <c r="AH226" s="1"/>
      <c r="AI226" s="1">
        <v>1.539793081</v>
      </c>
      <c r="AJ226" s="1">
        <v>64.943790960000001</v>
      </c>
      <c r="AK226" s="1">
        <v>119.6902486</v>
      </c>
      <c r="AL226" s="1">
        <v>2.2407587950000001</v>
      </c>
      <c r="AM226" s="1">
        <v>334.04070230000002</v>
      </c>
      <c r="AN226" s="1">
        <v>80.260925270000001</v>
      </c>
      <c r="AO226" s="1"/>
      <c r="AP226" s="1"/>
      <c r="AQ226" s="1"/>
      <c r="AR226" s="1">
        <v>19.525211330000001</v>
      </c>
      <c r="AS226" s="1">
        <v>4.8407136929999997</v>
      </c>
      <c r="AT226" s="1">
        <v>15.120018010000001</v>
      </c>
      <c r="AU226" s="1"/>
    </row>
    <row r="227" spans="1:47" x14ac:dyDescent="0.2">
      <c r="A227" s="1" t="s">
        <v>993</v>
      </c>
      <c r="B227" s="1" t="s">
        <v>1444</v>
      </c>
      <c r="C227" s="1" t="s">
        <v>994</v>
      </c>
      <c r="D227" s="4">
        <v>41.576666299999999</v>
      </c>
      <c r="E227" s="4">
        <v>0.12611728899999999</v>
      </c>
      <c r="F227" s="4">
        <v>4.0037234999999997E-2</v>
      </c>
      <c r="G227" s="4">
        <v>0.177164763</v>
      </c>
      <c r="H227" s="4">
        <v>5.2678991460000004</v>
      </c>
      <c r="I227" s="4">
        <v>8.1075400000000006E-2</v>
      </c>
      <c r="J227" s="4">
        <v>52.296635870000003</v>
      </c>
      <c r="K227" s="4">
        <v>0.43440399600000001</v>
      </c>
      <c r="L227" s="31">
        <v>901.35180930000001</v>
      </c>
      <c r="M227" s="31">
        <v>211.8879149</v>
      </c>
      <c r="N227" s="31">
        <v>1212.143149</v>
      </c>
      <c r="O227" s="31">
        <v>40948.109579999997</v>
      </c>
      <c r="P227" s="31">
        <v>627.89434489999996</v>
      </c>
      <c r="Q227" s="31">
        <v>315337.03519999998</v>
      </c>
      <c r="R227" s="31">
        <v>3413.4650569999999</v>
      </c>
      <c r="S227" s="1">
        <v>94.65</v>
      </c>
      <c r="T227" s="31">
        <v>1288.291111</v>
      </c>
      <c r="U227" s="31">
        <v>609.94210559999999</v>
      </c>
      <c r="V227" s="31">
        <v>3605.6797449999999</v>
      </c>
      <c r="W227" s="31">
        <v>242.23968780000001</v>
      </c>
      <c r="X227" s="31">
        <v>821.07349950000003</v>
      </c>
      <c r="Y227" s="4">
        <v>0.77767516400000003</v>
      </c>
      <c r="Z227" s="31">
        <v>29.692654569999998</v>
      </c>
      <c r="AA227" s="31"/>
      <c r="AB227" s="4">
        <v>5.3179117089999997</v>
      </c>
      <c r="AC227" s="4">
        <v>7.8671974550000003</v>
      </c>
      <c r="AD227" s="4">
        <v>4.8019736780000004</v>
      </c>
      <c r="AE227" s="31">
        <v>110.03660499999999</v>
      </c>
      <c r="AF227" s="31">
        <v>2.128119882</v>
      </c>
      <c r="AG227" s="31">
        <v>35.527691230000002</v>
      </c>
      <c r="AH227" s="1"/>
      <c r="AI227" s="1">
        <v>1.533390311</v>
      </c>
      <c r="AJ227" s="1">
        <v>65.214967950000002</v>
      </c>
      <c r="AK227" s="1">
        <v>119.1925524</v>
      </c>
      <c r="AL227" s="1">
        <v>2.2012049359999999</v>
      </c>
      <c r="AM227" s="1">
        <v>343.84218709999999</v>
      </c>
      <c r="AN227" s="1">
        <v>85.120555289999999</v>
      </c>
      <c r="AO227" s="1"/>
      <c r="AP227" s="1">
        <v>25.097758460000001</v>
      </c>
      <c r="AQ227" s="1">
        <v>5.8999290330000003</v>
      </c>
      <c r="AR227" s="1">
        <v>21.953098430000001</v>
      </c>
      <c r="AS227" s="1">
        <v>6.476779134</v>
      </c>
      <c r="AT227" s="1">
        <v>16.440138869999998</v>
      </c>
      <c r="AU227" s="1"/>
    </row>
    <row r="228" spans="1:47" x14ac:dyDescent="0.2">
      <c r="A228" s="1" t="s">
        <v>993</v>
      </c>
      <c r="B228" s="1" t="s">
        <v>1445</v>
      </c>
      <c r="C228" s="1" t="s">
        <v>994</v>
      </c>
      <c r="D228" s="4">
        <v>41.587009559999998</v>
      </c>
      <c r="E228" s="4">
        <v>0.115986082</v>
      </c>
      <c r="F228" s="4">
        <v>2.6996760000000002E-2</v>
      </c>
      <c r="G228" s="4">
        <v>0.18697756300000001</v>
      </c>
      <c r="H228" s="4">
        <v>5.2063752350000003</v>
      </c>
      <c r="I228" s="4">
        <v>8.5989680999999998E-2</v>
      </c>
      <c r="J228" s="4">
        <v>52.35071791</v>
      </c>
      <c r="K228" s="4">
        <v>0.43994720599999998</v>
      </c>
      <c r="L228" s="31">
        <v>828.94474920000005</v>
      </c>
      <c r="M228" s="31">
        <v>142.87418500000001</v>
      </c>
      <c r="N228" s="31">
        <v>1279.2813169999999</v>
      </c>
      <c r="O228" s="31">
        <v>40469.875699999997</v>
      </c>
      <c r="P228" s="31">
        <v>665.95335309999996</v>
      </c>
      <c r="Q228" s="31">
        <v>315663.13780000003</v>
      </c>
      <c r="R228" s="31">
        <v>3457.0225650000002</v>
      </c>
      <c r="S228" s="1">
        <v>94.72</v>
      </c>
      <c r="T228" s="31">
        <v>1347.4316349999999</v>
      </c>
      <c r="U228" s="31">
        <v>631.29217559999995</v>
      </c>
      <c r="V228" s="31">
        <v>3610.9654730000002</v>
      </c>
      <c r="W228" s="31">
        <v>258.37848650000001</v>
      </c>
      <c r="X228" s="31">
        <v>732.37268489999997</v>
      </c>
      <c r="Y228" s="4">
        <v>0.53523820700000002</v>
      </c>
      <c r="Z228" s="31">
        <v>25.72082893</v>
      </c>
      <c r="AA228" s="31">
        <v>22.627159689999999</v>
      </c>
      <c r="AB228" s="4">
        <v>4.628644714</v>
      </c>
      <c r="AC228" s="4">
        <v>8.5289293219999998</v>
      </c>
      <c r="AD228" s="4">
        <v>4.6149704229999999</v>
      </c>
      <c r="AE228" s="31">
        <v>112.7387415</v>
      </c>
      <c r="AF228" s="31">
        <v>1.8579569460000001</v>
      </c>
      <c r="AG228" s="31">
        <v>33.788181510000001</v>
      </c>
      <c r="AH228" s="1"/>
      <c r="AI228" s="1">
        <v>1.645553246</v>
      </c>
      <c r="AJ228" s="1">
        <v>60.769835460000003</v>
      </c>
      <c r="AK228" s="1">
        <v>127.9111326</v>
      </c>
      <c r="AL228" s="1">
        <v>2.0483007049999999</v>
      </c>
      <c r="AM228" s="1">
        <v>343.80725589999997</v>
      </c>
      <c r="AN228" s="1">
        <v>89.95368757</v>
      </c>
      <c r="AO228" s="1"/>
      <c r="AP228" s="1">
        <v>32.396648239999998</v>
      </c>
      <c r="AQ228" s="1">
        <v>5.5837795200000002</v>
      </c>
      <c r="AR228" s="1">
        <v>17.914203220000001</v>
      </c>
      <c r="AS228" s="1">
        <v>6.320067377</v>
      </c>
      <c r="AT228" s="1">
        <v>4.8246478719999999</v>
      </c>
      <c r="AU228" s="1"/>
    </row>
    <row r="229" spans="1:47" x14ac:dyDescent="0.2">
      <c r="A229" s="1" t="s">
        <v>993</v>
      </c>
      <c r="B229" s="1" t="s">
        <v>1446</v>
      </c>
      <c r="C229" s="1" t="s">
        <v>994</v>
      </c>
      <c r="D229" s="4">
        <v>41.314985319999998</v>
      </c>
      <c r="E229" s="4">
        <v>0.122830494</v>
      </c>
      <c r="F229" s="4">
        <v>4.8932472999999997E-2</v>
      </c>
      <c r="G229" s="4">
        <v>0.20272024599999999</v>
      </c>
      <c r="H229" s="4">
        <v>5.458467315</v>
      </c>
      <c r="I229" s="4">
        <v>8.5881483999999994E-2</v>
      </c>
      <c r="J229" s="4">
        <v>52.332780759999999</v>
      </c>
      <c r="K229" s="4">
        <v>0.43340190499999998</v>
      </c>
      <c r="L229" s="31">
        <v>877.86130460000004</v>
      </c>
      <c r="M229" s="31">
        <v>258.96393219999999</v>
      </c>
      <c r="N229" s="31">
        <v>1386.991143</v>
      </c>
      <c r="O229" s="31">
        <v>42429.422339999997</v>
      </c>
      <c r="P229" s="31">
        <v>665.11540830000001</v>
      </c>
      <c r="Q229" s="31">
        <v>315554.98080000002</v>
      </c>
      <c r="R229" s="31">
        <v>3405.590819</v>
      </c>
      <c r="S229" s="1">
        <v>94.47</v>
      </c>
      <c r="T229" s="31"/>
      <c r="U229" s="31"/>
      <c r="V229" s="31"/>
      <c r="W229" s="31"/>
      <c r="X229" s="31"/>
      <c r="Y229" s="4"/>
      <c r="Z229" s="31"/>
      <c r="AA229" s="31"/>
      <c r="AB229" s="4"/>
      <c r="AC229" s="4"/>
      <c r="AD229" s="4"/>
      <c r="AE229" s="31"/>
      <c r="AF229" s="31"/>
      <c r="AG229" s="31"/>
      <c r="AH229" s="1"/>
      <c r="AI229" s="1">
        <v>1.5675806350000001</v>
      </c>
      <c r="AJ229" s="1">
        <v>63.79257166</v>
      </c>
      <c r="AK229" s="1">
        <v>121.8502136</v>
      </c>
      <c r="AL229" s="1">
        <v>2.0689918839999999</v>
      </c>
      <c r="AM229" s="1">
        <v>355.21342270000002</v>
      </c>
      <c r="AN229" s="1">
        <v>84.266646390000005</v>
      </c>
      <c r="AO229" s="1"/>
      <c r="AP229" s="1"/>
      <c r="AQ229" s="1"/>
      <c r="AR229" s="1"/>
      <c r="AS229" s="1"/>
      <c r="AT229" s="1">
        <v>13.66257547</v>
      </c>
      <c r="AU229" s="1"/>
    </row>
    <row r="230" spans="1:47" x14ac:dyDescent="0.2">
      <c r="A230" s="1" t="s">
        <v>993</v>
      </c>
      <c r="B230" s="1" t="s">
        <v>1447</v>
      </c>
      <c r="C230" s="1" t="s">
        <v>994</v>
      </c>
      <c r="D230" s="4">
        <v>41.268046699999999</v>
      </c>
      <c r="E230" s="4">
        <v>0.13106684399999999</v>
      </c>
      <c r="F230" s="4">
        <v>5.2026533999999999E-2</v>
      </c>
      <c r="G230" s="4">
        <v>0.256130627</v>
      </c>
      <c r="H230" s="4">
        <v>6.6273799640000002</v>
      </c>
      <c r="I230" s="4">
        <v>0.10205204700000001</v>
      </c>
      <c r="J230" s="4">
        <v>51.156089610000002</v>
      </c>
      <c r="K230" s="4">
        <v>0.40720767600000002</v>
      </c>
      <c r="L230" s="31">
        <v>936.72594709999998</v>
      </c>
      <c r="M230" s="31">
        <v>275.33853959999999</v>
      </c>
      <c r="N230" s="31">
        <v>1752.419492</v>
      </c>
      <c r="O230" s="31">
        <v>51515.542240000002</v>
      </c>
      <c r="P230" s="31">
        <v>790.34951190000004</v>
      </c>
      <c r="Q230" s="31">
        <v>308459.79590000003</v>
      </c>
      <c r="R230" s="31">
        <v>3199.761481</v>
      </c>
      <c r="S230" s="1">
        <v>93.23</v>
      </c>
      <c r="T230" s="31"/>
      <c r="U230" s="31"/>
      <c r="V230" s="31"/>
      <c r="W230" s="31"/>
      <c r="X230" s="31"/>
      <c r="Y230" s="4"/>
      <c r="Z230" s="31"/>
      <c r="AA230" s="31"/>
      <c r="AB230" s="4"/>
      <c r="AC230" s="4"/>
      <c r="AD230" s="4"/>
      <c r="AE230" s="31"/>
      <c r="AF230" s="31"/>
      <c r="AG230" s="31"/>
      <c r="AH230" s="1"/>
      <c r="AI230" s="1">
        <v>1.53419624</v>
      </c>
      <c r="AJ230" s="1">
        <v>65.180709879999995</v>
      </c>
      <c r="AK230" s="1">
        <v>119.2551983</v>
      </c>
      <c r="AL230" s="1">
        <v>1.8183365760000001</v>
      </c>
      <c r="AM230" s="1">
        <v>414.53588989999997</v>
      </c>
      <c r="AN230" s="1">
        <v>86.421528839999993</v>
      </c>
      <c r="AO230" s="1"/>
      <c r="AP230" s="1"/>
      <c r="AQ230" s="1"/>
      <c r="AR230" s="1"/>
      <c r="AS230" s="1"/>
      <c r="AT230" s="1">
        <v>21.09670727</v>
      </c>
      <c r="AU230" s="1"/>
    </row>
    <row r="231" spans="1:47" x14ac:dyDescent="0.2">
      <c r="A231" s="1" t="s">
        <v>993</v>
      </c>
      <c r="B231" s="1" t="s">
        <v>1448</v>
      </c>
      <c r="C231" s="1" t="s">
        <v>994</v>
      </c>
      <c r="D231" s="4">
        <v>41.45784965</v>
      </c>
      <c r="E231" s="4">
        <v>0.12609078500000001</v>
      </c>
      <c r="F231" s="4">
        <v>4.9035305000000001E-2</v>
      </c>
      <c r="G231" s="4">
        <v>0.18313185500000001</v>
      </c>
      <c r="H231" s="4">
        <v>5.0896645579999999</v>
      </c>
      <c r="I231" s="4">
        <v>8.5061243999999994E-2</v>
      </c>
      <c r="J231" s="4">
        <v>52.57385317</v>
      </c>
      <c r="K231" s="4">
        <v>0.435313426</v>
      </c>
      <c r="L231" s="31">
        <v>901.16238899999996</v>
      </c>
      <c r="M231" s="31">
        <v>259.50814830000002</v>
      </c>
      <c r="N231" s="31">
        <v>1252.9693789999999</v>
      </c>
      <c r="O231" s="31">
        <v>39562.667439999997</v>
      </c>
      <c r="P231" s="31">
        <v>658.76300400000002</v>
      </c>
      <c r="Q231" s="31">
        <v>317008.59360000002</v>
      </c>
      <c r="R231" s="31">
        <v>3420.611187</v>
      </c>
      <c r="S231" s="1">
        <v>94.85</v>
      </c>
      <c r="T231" s="31"/>
      <c r="U231" s="31"/>
      <c r="V231" s="31"/>
      <c r="W231" s="31"/>
      <c r="X231" s="31"/>
      <c r="Y231" s="4"/>
      <c r="Z231" s="31"/>
      <c r="AA231" s="31"/>
      <c r="AB231" s="4"/>
      <c r="AC231" s="4"/>
      <c r="AD231" s="4"/>
      <c r="AE231" s="31"/>
      <c r="AF231" s="31"/>
      <c r="AG231" s="31"/>
      <c r="AH231" s="1"/>
      <c r="AI231" s="1">
        <v>1.6651127100000001</v>
      </c>
      <c r="AJ231" s="1">
        <v>60.055994650000002</v>
      </c>
      <c r="AK231" s="1">
        <v>129.43151689999999</v>
      </c>
      <c r="AL231" s="1">
        <v>2.2778099840000001</v>
      </c>
      <c r="AM231" s="1">
        <v>331.1487075</v>
      </c>
      <c r="AN231" s="1">
        <v>82.842181550000006</v>
      </c>
      <c r="AO231" s="1"/>
      <c r="AP231" s="1"/>
      <c r="AQ231" s="1"/>
      <c r="AR231" s="1"/>
      <c r="AS231" s="1"/>
      <c r="AT231" s="1">
        <v>1.9507403940000001</v>
      </c>
      <c r="AU231" s="1"/>
    </row>
    <row r="232" spans="1:47" x14ac:dyDescent="0.2">
      <c r="A232" s="1" t="s">
        <v>993</v>
      </c>
      <c r="B232" s="1" t="s">
        <v>1449</v>
      </c>
      <c r="C232" s="1" t="s">
        <v>994</v>
      </c>
      <c r="D232" s="4">
        <v>41.456518260000003</v>
      </c>
      <c r="E232" s="4">
        <v>0.108904164</v>
      </c>
      <c r="F232" s="4">
        <v>4.1963071999999997E-2</v>
      </c>
      <c r="G232" s="4">
        <v>0.179841739</v>
      </c>
      <c r="H232" s="4">
        <v>5.1514667090000001</v>
      </c>
      <c r="I232" s="4">
        <v>8.4925265999999999E-2</v>
      </c>
      <c r="J232" s="4">
        <v>52.536767640000001</v>
      </c>
      <c r="K232" s="4">
        <v>0.43961314000000001</v>
      </c>
      <c r="L232" s="31">
        <v>778.33076080000001</v>
      </c>
      <c r="M232" s="31">
        <v>222.07997169999999</v>
      </c>
      <c r="N232" s="31">
        <v>1230.4587449999999</v>
      </c>
      <c r="O232" s="31">
        <v>40043.064120000003</v>
      </c>
      <c r="P232" s="31">
        <v>657.70991000000004</v>
      </c>
      <c r="Q232" s="31">
        <v>316784.97610000003</v>
      </c>
      <c r="R232" s="31">
        <v>3454.3975380000002</v>
      </c>
      <c r="S232" s="1">
        <v>94.79</v>
      </c>
      <c r="T232" s="31"/>
      <c r="U232" s="31"/>
      <c r="V232" s="31"/>
      <c r="W232" s="31"/>
      <c r="X232" s="31"/>
      <c r="Y232" s="4"/>
      <c r="Z232" s="31"/>
      <c r="AA232" s="31"/>
      <c r="AB232" s="4"/>
      <c r="AC232" s="4"/>
      <c r="AD232" s="4"/>
      <c r="AE232" s="31"/>
      <c r="AF232" s="31"/>
      <c r="AG232" s="31"/>
      <c r="AH232" s="1"/>
      <c r="AI232" s="1">
        <v>1.6425064469999999</v>
      </c>
      <c r="AJ232" s="1">
        <v>60.882561619999997</v>
      </c>
      <c r="AK232" s="1">
        <v>127.6743008</v>
      </c>
      <c r="AL232" s="1">
        <v>1.9437342719999999</v>
      </c>
      <c r="AM232" s="1">
        <v>338.71923829999997</v>
      </c>
      <c r="AN232" s="1">
        <v>84.710908619999998</v>
      </c>
      <c r="AO232" s="1"/>
      <c r="AP232" s="1"/>
      <c r="AQ232" s="1"/>
      <c r="AR232" s="1"/>
      <c r="AS232" s="1"/>
      <c r="AT232" s="1">
        <v>4.7989563049999999</v>
      </c>
      <c r="AU232" s="1"/>
    </row>
    <row r="233" spans="1:47" x14ac:dyDescent="0.2">
      <c r="A233" s="1" t="s">
        <v>993</v>
      </c>
      <c r="B233" s="1" t="s">
        <v>1450</v>
      </c>
      <c r="C233" s="1" t="s">
        <v>994</v>
      </c>
      <c r="D233" s="4">
        <v>41.306493580000001</v>
      </c>
      <c r="E233" s="4">
        <v>0.12761842100000001</v>
      </c>
      <c r="F233" s="4">
        <v>4.6859889000000002E-2</v>
      </c>
      <c r="G233" s="4">
        <v>0.18046042300000001</v>
      </c>
      <c r="H233" s="4">
        <v>5.2313582390000004</v>
      </c>
      <c r="I233" s="4">
        <v>8.4746608000000001E-2</v>
      </c>
      <c r="J233" s="4">
        <v>52.580783459999999</v>
      </c>
      <c r="K233" s="4">
        <v>0.44167937899999998</v>
      </c>
      <c r="L233" s="31">
        <v>912.08029790000001</v>
      </c>
      <c r="M233" s="31">
        <v>247.99525370000001</v>
      </c>
      <c r="N233" s="31">
        <v>1234.691718</v>
      </c>
      <c r="O233" s="31">
        <v>40664.072039999999</v>
      </c>
      <c r="P233" s="31">
        <v>656.32627909999997</v>
      </c>
      <c r="Q233" s="31">
        <v>317050.38160000002</v>
      </c>
      <c r="R233" s="31">
        <v>3470.6336500000002</v>
      </c>
      <c r="S233" s="1">
        <v>94.71</v>
      </c>
      <c r="T233" s="31"/>
      <c r="U233" s="31"/>
      <c r="V233" s="31"/>
      <c r="W233" s="31"/>
      <c r="X233" s="31"/>
      <c r="Y233" s="4"/>
      <c r="Z233" s="31"/>
      <c r="AA233" s="31"/>
      <c r="AB233" s="4"/>
      <c r="AC233" s="4"/>
      <c r="AD233" s="4"/>
      <c r="AE233" s="31"/>
      <c r="AF233" s="31"/>
      <c r="AG233" s="31"/>
      <c r="AH233" s="1"/>
      <c r="AI233" s="1">
        <v>1.6140200579999999</v>
      </c>
      <c r="AJ233" s="1">
        <v>61.957098690000002</v>
      </c>
      <c r="AK233" s="1">
        <v>125.4600142</v>
      </c>
      <c r="AL233" s="1">
        <v>2.2429635110000001</v>
      </c>
      <c r="AM233" s="1">
        <v>345.29968450000001</v>
      </c>
      <c r="AN233" s="1">
        <v>83.273930480000004</v>
      </c>
      <c r="AO233" s="1"/>
      <c r="AP233" s="1"/>
      <c r="AQ233" s="1"/>
      <c r="AR233" s="1"/>
      <c r="AS233" s="1"/>
      <c r="AT233" s="1">
        <v>8.1896048930000003</v>
      </c>
      <c r="AU233" s="1"/>
    </row>
    <row r="234" spans="1:47" x14ac:dyDescent="0.2">
      <c r="A234" s="1" t="s">
        <v>993</v>
      </c>
      <c r="B234" s="1" t="s">
        <v>1451</v>
      </c>
      <c r="C234" s="1" t="s">
        <v>994</v>
      </c>
      <c r="D234" s="4">
        <v>41.296819329999998</v>
      </c>
      <c r="E234" s="4">
        <v>0.13173784199999999</v>
      </c>
      <c r="F234" s="4">
        <v>3.4930488000000003E-2</v>
      </c>
      <c r="G234" s="4">
        <v>0.21157895800000001</v>
      </c>
      <c r="H234" s="4">
        <v>6.192676574</v>
      </c>
      <c r="I234" s="4">
        <v>0.10079940900000001</v>
      </c>
      <c r="J234" s="4">
        <v>51.604307429999999</v>
      </c>
      <c r="K234" s="4">
        <v>0.42714997199999999</v>
      </c>
      <c r="L234" s="31">
        <v>941.521522</v>
      </c>
      <c r="M234" s="31">
        <v>184.86162709999999</v>
      </c>
      <c r="N234" s="31">
        <v>1447.6015420000001</v>
      </c>
      <c r="O234" s="31">
        <v>48136.532590000003</v>
      </c>
      <c r="P234" s="31">
        <v>780.64837050000006</v>
      </c>
      <c r="Q234" s="31">
        <v>311162.44929999998</v>
      </c>
      <c r="R234" s="31">
        <v>3356.464297</v>
      </c>
      <c r="S234" s="1">
        <v>93.69</v>
      </c>
      <c r="T234" s="31"/>
      <c r="U234" s="31"/>
      <c r="V234" s="31"/>
      <c r="W234" s="31"/>
      <c r="X234" s="31"/>
      <c r="Y234" s="4"/>
      <c r="Z234" s="31"/>
      <c r="AA234" s="31"/>
      <c r="AB234" s="4"/>
      <c r="AC234" s="4"/>
      <c r="AD234" s="4"/>
      <c r="AE234" s="31"/>
      <c r="AF234" s="31"/>
      <c r="AG234" s="31"/>
      <c r="AH234" s="1"/>
      <c r="AI234" s="1">
        <v>1.621737854</v>
      </c>
      <c r="AJ234" s="1">
        <v>61.662246930000002</v>
      </c>
      <c r="AK234" s="1">
        <v>126.0599292</v>
      </c>
      <c r="AL234" s="1">
        <v>1.95593964</v>
      </c>
      <c r="AM234" s="1">
        <v>402.78610170000002</v>
      </c>
      <c r="AN234" s="1">
        <v>88.675908239999998</v>
      </c>
      <c r="AO234" s="1"/>
      <c r="AP234" s="1"/>
      <c r="AQ234" s="1"/>
      <c r="AR234" s="1"/>
      <c r="AS234" s="1"/>
      <c r="AT234" s="1">
        <v>11.244982419999999</v>
      </c>
      <c r="AU234" s="1"/>
    </row>
    <row r="235" spans="1:47" x14ac:dyDescent="0.2">
      <c r="A235" s="1" t="s">
        <v>993</v>
      </c>
      <c r="B235" s="1" t="s">
        <v>1452</v>
      </c>
      <c r="C235" s="1" t="s">
        <v>994</v>
      </c>
      <c r="D235" s="4">
        <v>41.224636519999997</v>
      </c>
      <c r="E235" s="4">
        <v>0.13380731700000001</v>
      </c>
      <c r="F235" s="4">
        <v>5.7916599999999999E-2</v>
      </c>
      <c r="G235" s="4">
        <v>0.19471960399999999</v>
      </c>
      <c r="H235" s="4">
        <v>5.8296053680000002</v>
      </c>
      <c r="I235" s="4">
        <v>9.5861958999999997E-2</v>
      </c>
      <c r="J235" s="4">
        <v>52.028079570000003</v>
      </c>
      <c r="K235" s="4">
        <v>0.435373063</v>
      </c>
      <c r="L235" s="31">
        <v>956.31192650000003</v>
      </c>
      <c r="M235" s="31">
        <v>306.51037079999998</v>
      </c>
      <c r="N235" s="31">
        <v>1332.251569</v>
      </c>
      <c r="O235" s="31">
        <v>45314.329830000002</v>
      </c>
      <c r="P235" s="31">
        <v>742.40992600000004</v>
      </c>
      <c r="Q235" s="31">
        <v>313717.70059999998</v>
      </c>
      <c r="R235" s="31">
        <v>3421.079804</v>
      </c>
      <c r="S235" s="1">
        <v>94.09</v>
      </c>
      <c r="T235" s="31"/>
      <c r="U235" s="31"/>
      <c r="V235" s="31"/>
      <c r="W235" s="31"/>
      <c r="X235" s="31"/>
      <c r="Y235" s="4"/>
      <c r="Z235" s="31"/>
      <c r="AA235" s="31"/>
      <c r="AB235" s="4"/>
      <c r="AC235" s="4"/>
      <c r="AD235" s="4"/>
      <c r="AE235" s="31"/>
      <c r="AF235" s="31"/>
      <c r="AG235" s="31"/>
      <c r="AH235" s="1"/>
      <c r="AI235" s="1">
        <v>1.6383557449999999</v>
      </c>
      <c r="AJ235" s="1">
        <v>61.036804920000002</v>
      </c>
      <c r="AK235" s="1">
        <v>127.3516609</v>
      </c>
      <c r="AL235" s="1">
        <v>2.1103962699999999</v>
      </c>
      <c r="AM235" s="1">
        <v>383.32272410000002</v>
      </c>
      <c r="AN235" s="1">
        <v>81.296223479999995</v>
      </c>
      <c r="AO235" s="1"/>
      <c r="AP235" s="1"/>
      <c r="AQ235" s="1"/>
      <c r="AR235" s="1"/>
      <c r="AS235" s="1"/>
      <c r="AT235" s="1">
        <v>8.2193763339999997</v>
      </c>
      <c r="AU235" s="1"/>
    </row>
    <row r="236" spans="1:47" x14ac:dyDescent="0.2">
      <c r="A236" s="1" t="s">
        <v>993</v>
      </c>
      <c r="B236" s="1" t="s">
        <v>1453</v>
      </c>
      <c r="C236" s="1" t="s">
        <v>994</v>
      </c>
      <c r="D236" s="4">
        <v>41.535252319999998</v>
      </c>
      <c r="E236" s="4">
        <v>0.128752795</v>
      </c>
      <c r="F236" s="4">
        <v>4.9904183999999997E-2</v>
      </c>
      <c r="G236" s="4">
        <v>0.18863781499999999</v>
      </c>
      <c r="H236" s="4">
        <v>5.2439316509999996</v>
      </c>
      <c r="I236" s="4">
        <v>7.9846693999999996E-2</v>
      </c>
      <c r="J236" s="4">
        <v>52.321542639999997</v>
      </c>
      <c r="K236" s="4">
        <v>0.452131907</v>
      </c>
      <c r="L236" s="31">
        <v>920.18759079999995</v>
      </c>
      <c r="M236" s="31">
        <v>264.10648950000001</v>
      </c>
      <c r="N236" s="31">
        <v>1290.640596</v>
      </c>
      <c r="O236" s="31">
        <v>40761.806920000003</v>
      </c>
      <c r="P236" s="31">
        <v>618.37854349999998</v>
      </c>
      <c r="Q236" s="31">
        <v>315487.21740000002</v>
      </c>
      <c r="R236" s="31">
        <v>3552.7676540000002</v>
      </c>
      <c r="S236" s="1">
        <v>94.68</v>
      </c>
      <c r="T236" s="31"/>
      <c r="U236" s="31"/>
      <c r="V236" s="31"/>
      <c r="W236" s="31"/>
      <c r="X236" s="31"/>
      <c r="Y236" s="4"/>
      <c r="Z236" s="31"/>
      <c r="AA236" s="31"/>
      <c r="AB236" s="4"/>
      <c r="AC236" s="4"/>
      <c r="AD236" s="4"/>
      <c r="AE236" s="31"/>
      <c r="AF236" s="31"/>
      <c r="AG236" s="31"/>
      <c r="AH236" s="1"/>
      <c r="AI236" s="1">
        <v>1.5170538060000001</v>
      </c>
      <c r="AJ236" s="1">
        <v>65.917240100000001</v>
      </c>
      <c r="AK236" s="1">
        <v>117.9226932</v>
      </c>
      <c r="AL236" s="1">
        <v>2.2574749750000001</v>
      </c>
      <c r="AM236" s="1">
        <v>356.07648039999998</v>
      </c>
      <c r="AN236" s="1">
        <v>83.012896960000006</v>
      </c>
      <c r="AO236" s="1"/>
      <c r="AP236" s="1"/>
      <c r="AQ236" s="1"/>
      <c r="AR236" s="1"/>
      <c r="AS236" s="1"/>
      <c r="AT236" s="1">
        <v>18.951900599999998</v>
      </c>
      <c r="AU236" s="1"/>
    </row>
    <row r="237" spans="1:47" x14ac:dyDescent="0.2">
      <c r="A237" s="1" t="s">
        <v>993</v>
      </c>
      <c r="B237" s="1" t="s">
        <v>1454</v>
      </c>
      <c r="C237" s="1" t="s">
        <v>994</v>
      </c>
      <c r="D237" s="4">
        <v>41.510037910000001</v>
      </c>
      <c r="E237" s="4">
        <v>0.12503626100000001</v>
      </c>
      <c r="F237" s="4">
        <v>3.5010153000000002E-2</v>
      </c>
      <c r="G237" s="4">
        <v>0.18205279499999999</v>
      </c>
      <c r="H237" s="4">
        <v>5.2565243920000002</v>
      </c>
      <c r="I237" s="4">
        <v>7.7022335999999997E-2</v>
      </c>
      <c r="J237" s="4">
        <v>52.397195189999998</v>
      </c>
      <c r="K237" s="4">
        <v>0.41712096500000001</v>
      </c>
      <c r="L237" s="31">
        <v>893.62577060000001</v>
      </c>
      <c r="M237" s="31">
        <v>185.2832339</v>
      </c>
      <c r="N237" s="31">
        <v>1245.586564</v>
      </c>
      <c r="O237" s="31">
        <v>40859.692040000002</v>
      </c>
      <c r="P237" s="31">
        <v>596.50509810000005</v>
      </c>
      <c r="Q237" s="31">
        <v>315943.38540000003</v>
      </c>
      <c r="R237" s="31">
        <v>3277.658246</v>
      </c>
      <c r="S237" s="1">
        <v>94.67</v>
      </c>
      <c r="T237" s="31"/>
      <c r="U237" s="31"/>
      <c r="V237" s="31"/>
      <c r="W237" s="31"/>
      <c r="X237" s="31"/>
      <c r="Y237" s="4"/>
      <c r="Z237" s="31"/>
      <c r="AA237" s="31"/>
      <c r="AB237" s="4"/>
      <c r="AC237" s="4"/>
      <c r="AD237" s="4"/>
      <c r="AE237" s="31"/>
      <c r="AF237" s="31"/>
      <c r="AG237" s="31"/>
      <c r="AH237" s="1"/>
      <c r="AI237" s="1">
        <v>1.459886427</v>
      </c>
      <c r="AJ237" s="1">
        <v>68.498479169999996</v>
      </c>
      <c r="AK237" s="1">
        <v>113.4789936</v>
      </c>
      <c r="AL237" s="1">
        <v>2.1870594859999999</v>
      </c>
      <c r="AM237" s="1">
        <v>328.81703800000003</v>
      </c>
      <c r="AN237" s="1">
        <v>87.051006720000004</v>
      </c>
      <c r="AO237" s="1"/>
      <c r="AP237" s="1"/>
      <c r="AQ237" s="1"/>
      <c r="AR237" s="1"/>
      <c r="AS237" s="1"/>
      <c r="AT237" s="1">
        <v>23.043162859999999</v>
      </c>
      <c r="AU237" s="1"/>
    </row>
    <row r="238" spans="1:47" x14ac:dyDescent="0.2">
      <c r="A238" s="1"/>
      <c r="B238" s="1"/>
      <c r="C238" s="1"/>
      <c r="D238" s="4"/>
      <c r="E238" s="4"/>
      <c r="F238" s="4"/>
      <c r="G238" s="4"/>
      <c r="H238" s="4"/>
      <c r="I238" s="4"/>
      <c r="J238" s="4"/>
      <c r="K238" s="4"/>
      <c r="L238" s="31"/>
      <c r="M238" s="31"/>
      <c r="N238" s="31"/>
      <c r="O238" s="31"/>
      <c r="P238" s="31"/>
      <c r="Q238" s="31"/>
      <c r="R238" s="4">
        <f>STDEV(S214:S237)</f>
        <v>0.56748619340926953</v>
      </c>
      <c r="S238" s="1">
        <f>AVERAGE(S214:S237)</f>
        <v>94.28166666666668</v>
      </c>
      <c r="T238" s="31"/>
      <c r="U238" s="31"/>
      <c r="V238" s="31"/>
      <c r="W238" s="31"/>
      <c r="X238" s="31"/>
      <c r="Y238" s="4"/>
      <c r="Z238" s="31"/>
      <c r="AA238" s="31"/>
      <c r="AB238" s="4"/>
      <c r="AC238" s="4"/>
      <c r="AD238" s="4"/>
      <c r="AE238" s="31"/>
      <c r="AF238" s="31"/>
      <c r="AG238" s="3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</row>
    <row r="239" spans="1:47" x14ac:dyDescent="0.2">
      <c r="A239" s="1" t="s">
        <v>993</v>
      </c>
      <c r="B239" s="1" t="s">
        <v>1455</v>
      </c>
      <c r="C239" s="1" t="s">
        <v>994</v>
      </c>
      <c r="D239" s="4"/>
      <c r="E239" s="4"/>
      <c r="F239" s="4"/>
      <c r="G239" s="4"/>
      <c r="H239" s="4"/>
      <c r="I239" s="4"/>
      <c r="J239" s="4"/>
      <c r="K239" s="4"/>
      <c r="L239" s="31"/>
      <c r="M239" s="31"/>
      <c r="N239" s="31"/>
      <c r="O239" s="31"/>
      <c r="P239" s="31"/>
      <c r="Q239" s="31"/>
      <c r="R239" s="31"/>
      <c r="S239" s="1"/>
      <c r="T239" s="31">
        <v>1644.0609710000001</v>
      </c>
      <c r="U239" s="31">
        <v>735.37241110000002</v>
      </c>
      <c r="V239" s="31">
        <v>3439.551011</v>
      </c>
      <c r="W239" s="31">
        <v>286.26669040000002</v>
      </c>
      <c r="X239" s="31">
        <v>826.24686870000005</v>
      </c>
      <c r="Y239" s="4">
        <v>0.86985764899999996</v>
      </c>
      <c r="Z239" s="31">
        <v>24.737278180000001</v>
      </c>
      <c r="AA239" s="31">
        <v>26.57001159</v>
      </c>
      <c r="AB239" s="4"/>
      <c r="AC239" s="4">
        <v>9.7097191410000008</v>
      </c>
      <c r="AD239" s="4">
        <v>5.1172599339999998</v>
      </c>
      <c r="AE239" s="31">
        <v>123.67291729999999</v>
      </c>
      <c r="AF239" s="31"/>
      <c r="AG239" s="31">
        <v>43.298946979999997</v>
      </c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>
        <v>152.15</v>
      </c>
      <c r="AU239" s="1"/>
    </row>
    <row r="240" spans="1:47" x14ac:dyDescent="0.2">
      <c r="A240" s="1" t="s">
        <v>993</v>
      </c>
      <c r="B240" s="1" t="s">
        <v>1456</v>
      </c>
      <c r="C240" s="1" t="s">
        <v>994</v>
      </c>
      <c r="D240" s="4"/>
      <c r="E240" s="4"/>
      <c r="F240" s="4"/>
      <c r="G240" s="4"/>
      <c r="H240" s="4"/>
      <c r="I240" s="4"/>
      <c r="J240" s="4"/>
      <c r="K240" s="4"/>
      <c r="L240" s="31"/>
      <c r="M240" s="31"/>
      <c r="N240" s="31"/>
      <c r="O240" s="31"/>
      <c r="P240" s="31"/>
      <c r="Q240" s="31"/>
      <c r="R240" s="31"/>
      <c r="S240" s="1"/>
      <c r="T240" s="31">
        <v>1556.160294</v>
      </c>
      <c r="U240" s="31">
        <v>704.94620540000005</v>
      </c>
      <c r="V240" s="31">
        <v>3495.0193210000002</v>
      </c>
      <c r="W240" s="31">
        <v>284.3732516</v>
      </c>
      <c r="X240" s="31">
        <v>789.51452340000003</v>
      </c>
      <c r="Y240" s="4">
        <v>0.83826681999999997</v>
      </c>
      <c r="Z240" s="31">
        <v>25.810546510000002</v>
      </c>
      <c r="AA240" s="31">
        <v>42.886618730000002</v>
      </c>
      <c r="AB240" s="4"/>
      <c r="AC240" s="4">
        <v>10.183748169999999</v>
      </c>
      <c r="AD240" s="4">
        <v>4.9750654670000003</v>
      </c>
      <c r="AE240" s="31">
        <v>119.12267180000001</v>
      </c>
      <c r="AF240" s="31"/>
      <c r="AG240" s="31">
        <v>38.445303250000002</v>
      </c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>
        <v>152.15</v>
      </c>
      <c r="AU240" s="1"/>
    </row>
    <row r="241" spans="1:47" x14ac:dyDescent="0.2">
      <c r="A241" s="1" t="s">
        <v>993</v>
      </c>
      <c r="B241" s="1" t="s">
        <v>1457</v>
      </c>
      <c r="C241" s="1" t="s">
        <v>994</v>
      </c>
      <c r="D241" s="4"/>
      <c r="E241" s="4"/>
      <c r="F241" s="4"/>
      <c r="G241" s="4"/>
      <c r="H241" s="4"/>
      <c r="I241" s="4"/>
      <c r="J241" s="4"/>
      <c r="K241" s="4"/>
      <c r="L241" s="31"/>
      <c r="M241" s="31"/>
      <c r="N241" s="31"/>
      <c r="O241" s="31"/>
      <c r="P241" s="31"/>
      <c r="Q241" s="31"/>
      <c r="R241" s="31"/>
      <c r="S241" s="1"/>
      <c r="T241" s="31">
        <v>1545.521432</v>
      </c>
      <c r="U241" s="31">
        <v>694.90877339999997</v>
      </c>
      <c r="V241" s="31">
        <v>3652.7045790000002</v>
      </c>
      <c r="W241" s="31">
        <v>301.43582500000002</v>
      </c>
      <c r="X241" s="31">
        <v>625.88256100000001</v>
      </c>
      <c r="Y241" s="4">
        <v>0.78977458599999995</v>
      </c>
      <c r="Z241" s="31">
        <v>25.955365310000001</v>
      </c>
      <c r="AA241" s="31">
        <v>14.6530074</v>
      </c>
      <c r="AB241" s="4">
        <v>5.4207162699999998</v>
      </c>
      <c r="AC241" s="4">
        <v>11.665769170000001</v>
      </c>
      <c r="AD241" s="4">
        <v>4.785122769</v>
      </c>
      <c r="AE241" s="31">
        <v>121.019943</v>
      </c>
      <c r="AF241" s="31">
        <v>1.89770657</v>
      </c>
      <c r="AG241" s="31">
        <v>39.22898816</v>
      </c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>
        <v>17.982986159999999</v>
      </c>
      <c r="AS241" s="1">
        <v>8.6609159729999998</v>
      </c>
      <c r="AT241" s="1">
        <v>152.15</v>
      </c>
      <c r="AU241" s="1"/>
    </row>
    <row r="242" spans="1:47" x14ac:dyDescent="0.2">
      <c r="A242" s="1" t="s">
        <v>993</v>
      </c>
      <c r="B242" s="1" t="s">
        <v>1458</v>
      </c>
      <c r="C242" s="1" t="s">
        <v>994</v>
      </c>
      <c r="D242" s="4">
        <v>41.184086389999997</v>
      </c>
      <c r="E242" s="4">
        <v>0.123446878</v>
      </c>
      <c r="F242" s="4">
        <v>6.1221622000000003E-2</v>
      </c>
      <c r="G242" s="4">
        <v>0.20875569599999999</v>
      </c>
      <c r="H242" s="4">
        <v>5.7959814529999996</v>
      </c>
      <c r="I242" s="4">
        <v>9.1330617000000003E-2</v>
      </c>
      <c r="J242" s="4">
        <v>52.08655332</v>
      </c>
      <c r="K242" s="4">
        <v>0.44862401899999999</v>
      </c>
      <c r="L242" s="31">
        <v>882.26655819999996</v>
      </c>
      <c r="M242" s="31">
        <v>324.00144549999999</v>
      </c>
      <c r="N242" s="31">
        <v>1428.285071</v>
      </c>
      <c r="O242" s="31">
        <v>45052.966480000003</v>
      </c>
      <c r="P242" s="31">
        <v>707.31661810000003</v>
      </c>
      <c r="Q242" s="31">
        <v>314070.2843</v>
      </c>
      <c r="R242" s="31">
        <v>3525.2033299999998</v>
      </c>
      <c r="S242" s="1">
        <v>94.13</v>
      </c>
      <c r="T242" s="31">
        <v>1539.4493090000001</v>
      </c>
      <c r="U242" s="31">
        <v>685.11299310000004</v>
      </c>
      <c r="V242" s="31">
        <v>3623.7959820000001</v>
      </c>
      <c r="W242" s="31">
        <v>305.87799080000002</v>
      </c>
      <c r="X242" s="31">
        <v>903.67609960000004</v>
      </c>
      <c r="Y242" s="4">
        <v>0.95525616899999999</v>
      </c>
      <c r="Z242" s="31">
        <v>30.40619878</v>
      </c>
      <c r="AA242" s="31">
        <v>42.826709119999997</v>
      </c>
      <c r="AB242" s="4">
        <v>5.1862242629999997</v>
      </c>
      <c r="AC242" s="4">
        <v>14.04761856</v>
      </c>
      <c r="AD242" s="4">
        <v>4.8392364040000002</v>
      </c>
      <c r="AE242" s="31">
        <v>121.2431514</v>
      </c>
      <c r="AF242" s="31">
        <v>1.897551488</v>
      </c>
      <c r="AG242" s="31">
        <v>36.836065310000002</v>
      </c>
      <c r="AH242" s="1"/>
      <c r="AI242" s="1">
        <v>1.5699668040000001</v>
      </c>
      <c r="AJ242" s="1">
        <v>63.695614280000001</v>
      </c>
      <c r="AK242" s="1">
        <v>122.0356938</v>
      </c>
      <c r="AL242" s="1">
        <v>1.958287383</v>
      </c>
      <c r="AM242" s="1">
        <v>392.27040019999998</v>
      </c>
      <c r="AN242" s="1">
        <v>81.509790640000006</v>
      </c>
      <c r="AO242" s="1"/>
      <c r="AP242" s="1">
        <v>16.006793600000002</v>
      </c>
      <c r="AQ242" s="1">
        <v>5.8782963209999997</v>
      </c>
      <c r="AR242" s="1">
        <v>16.955205729999999</v>
      </c>
      <c r="AS242" s="1">
        <v>5.7390300190000003</v>
      </c>
      <c r="AT242" s="1">
        <v>15.900186140000001</v>
      </c>
      <c r="AU242" s="1"/>
    </row>
    <row r="243" spans="1:47" x14ac:dyDescent="0.2">
      <c r="A243" s="1" t="s">
        <v>993</v>
      </c>
      <c r="B243" s="1" t="s">
        <v>1459</v>
      </c>
      <c r="C243" s="1" t="s">
        <v>994</v>
      </c>
      <c r="D243" s="4">
        <v>41.216810619999997</v>
      </c>
      <c r="E243" s="4">
        <v>0.12496001299999999</v>
      </c>
      <c r="F243" s="4">
        <v>5.6981766000000003E-2</v>
      </c>
      <c r="G243" s="4">
        <v>0.20493442100000001</v>
      </c>
      <c r="H243" s="4">
        <v>5.7851487519999996</v>
      </c>
      <c r="I243" s="4">
        <v>8.5972488999999999E-2</v>
      </c>
      <c r="J243" s="4">
        <v>52.087332050000001</v>
      </c>
      <c r="K243" s="4">
        <v>0.437859885</v>
      </c>
      <c r="L243" s="31">
        <v>893.08083320000003</v>
      </c>
      <c r="M243" s="31">
        <v>301.56297419999999</v>
      </c>
      <c r="N243" s="31">
        <v>1402.1403009999999</v>
      </c>
      <c r="O243" s="31">
        <v>44968.7624</v>
      </c>
      <c r="P243" s="31">
        <v>665.82020509999995</v>
      </c>
      <c r="Q243" s="31">
        <v>314074.97989999998</v>
      </c>
      <c r="R243" s="31">
        <v>3440.6207850000001</v>
      </c>
      <c r="S243" s="1">
        <v>94.14</v>
      </c>
      <c r="T243" s="31">
        <v>1528.1227409999999</v>
      </c>
      <c r="U243" s="31">
        <v>686.13213429999996</v>
      </c>
      <c r="V243" s="31">
        <v>3625.278836</v>
      </c>
      <c r="W243" s="31">
        <v>296.78852869999997</v>
      </c>
      <c r="X243" s="31">
        <v>857.31145819999995</v>
      </c>
      <c r="Y243" s="4">
        <v>0.99238557999999999</v>
      </c>
      <c r="Z243" s="31">
        <v>22.434089440000001</v>
      </c>
      <c r="AA243" s="31">
        <v>18.83434544</v>
      </c>
      <c r="AB243" s="4">
        <v>5.3852971439999999</v>
      </c>
      <c r="AC243" s="4">
        <v>11.060442979999999</v>
      </c>
      <c r="AD243" s="4">
        <v>4.6971764929999997</v>
      </c>
      <c r="AE243" s="31">
        <v>120.2405478</v>
      </c>
      <c r="AF243" s="31">
        <v>1.8212298469999999</v>
      </c>
      <c r="AG243" s="31">
        <v>37.775189820000001</v>
      </c>
      <c r="AH243" s="1"/>
      <c r="AI243" s="1">
        <v>1.480628262</v>
      </c>
      <c r="AJ243" s="1">
        <v>67.538897219999996</v>
      </c>
      <c r="AK243" s="1">
        <v>115.0912852</v>
      </c>
      <c r="AL243" s="1">
        <v>1.986002695</v>
      </c>
      <c r="AM243" s="1">
        <v>382.13711960000001</v>
      </c>
      <c r="AN243" s="1">
        <v>82.299560110000002</v>
      </c>
      <c r="AO243" s="1"/>
      <c r="AP243" s="1">
        <v>17.857952090000001</v>
      </c>
      <c r="AQ243" s="1">
        <v>6.0300220810000003</v>
      </c>
      <c r="AR243" s="1">
        <v>18.145233470000001</v>
      </c>
      <c r="AS243" s="1">
        <v>6.281611067</v>
      </c>
      <c r="AT243" s="1">
        <v>24.470701949999999</v>
      </c>
      <c r="AU243" s="1"/>
    </row>
    <row r="244" spans="1:47" x14ac:dyDescent="0.2">
      <c r="A244" s="1" t="s">
        <v>993</v>
      </c>
      <c r="B244" s="1" t="s">
        <v>1460</v>
      </c>
      <c r="C244" s="1" t="s">
        <v>994</v>
      </c>
      <c r="D244" s="4">
        <v>41.194741690000001</v>
      </c>
      <c r="E244" s="4">
        <v>0.129253337</v>
      </c>
      <c r="F244" s="4">
        <v>6.4125686000000001E-2</v>
      </c>
      <c r="G244" s="4">
        <v>0.22143401099999999</v>
      </c>
      <c r="H244" s="4">
        <v>5.6941605549999998</v>
      </c>
      <c r="I244" s="4">
        <v>9.1178709999999996E-2</v>
      </c>
      <c r="J244" s="4">
        <v>52.164241910000001</v>
      </c>
      <c r="K244" s="4">
        <v>0.44086409399999998</v>
      </c>
      <c r="L244" s="31">
        <v>923.76493019999998</v>
      </c>
      <c r="M244" s="31">
        <v>339.37054089999998</v>
      </c>
      <c r="N244" s="31">
        <v>1515.028802</v>
      </c>
      <c r="O244" s="31">
        <v>44261.498540000001</v>
      </c>
      <c r="P244" s="31">
        <v>706.14016670000001</v>
      </c>
      <c r="Q244" s="31">
        <v>314538.7292</v>
      </c>
      <c r="R244" s="31">
        <v>3464.2272929999999</v>
      </c>
      <c r="S244" s="1">
        <v>94.23</v>
      </c>
      <c r="T244" s="31">
        <v>1558.0214510000001</v>
      </c>
      <c r="U244" s="31">
        <v>687.6180756</v>
      </c>
      <c r="V244" s="31">
        <v>3633.8386890000002</v>
      </c>
      <c r="W244" s="31">
        <v>330.3206012</v>
      </c>
      <c r="X244" s="31">
        <v>607.36399889999996</v>
      </c>
      <c r="Y244" s="4">
        <v>0.878555741</v>
      </c>
      <c r="Z244" s="31">
        <v>29.490296879999999</v>
      </c>
      <c r="AA244" s="31">
        <v>7.369842942</v>
      </c>
      <c r="AB244" s="4">
        <v>5.5032300999999997</v>
      </c>
      <c r="AC244" s="4">
        <v>10.92942725</v>
      </c>
      <c r="AD244" s="4">
        <v>4.9759691300000002</v>
      </c>
      <c r="AE244" s="31">
        <v>119.1097156</v>
      </c>
      <c r="AF244" s="31">
        <v>1.997271663</v>
      </c>
      <c r="AG244" s="31">
        <v>36.99923201</v>
      </c>
      <c r="AH244" s="1"/>
      <c r="AI244" s="1">
        <v>1.59538242</v>
      </c>
      <c r="AJ244" s="1">
        <v>62.680896269999998</v>
      </c>
      <c r="AK244" s="1">
        <v>124.01128490000001</v>
      </c>
      <c r="AL244" s="1">
        <v>2.0870620309999999</v>
      </c>
      <c r="AM244" s="1">
        <v>378.14920110000003</v>
      </c>
      <c r="AN244" s="1">
        <v>81.699166250000005</v>
      </c>
      <c r="AO244" s="1"/>
      <c r="AP244" s="1">
        <v>16.215992360000001</v>
      </c>
      <c r="AQ244" s="1">
        <v>5.9573923190000002</v>
      </c>
      <c r="AR244" s="1">
        <v>16.660269079999999</v>
      </c>
      <c r="AS244" s="1">
        <v>9.0608434320000004</v>
      </c>
      <c r="AT244" s="1">
        <v>12.32187248</v>
      </c>
      <c r="AU244" s="1"/>
    </row>
    <row r="245" spans="1:47" x14ac:dyDescent="0.2">
      <c r="A245" s="1" t="s">
        <v>993</v>
      </c>
      <c r="B245" s="1" t="s">
        <v>1461</v>
      </c>
      <c r="C245" s="1" t="s">
        <v>994</v>
      </c>
      <c r="D245" s="4">
        <v>41.230584829999998</v>
      </c>
      <c r="E245" s="4">
        <v>0.12785296900000001</v>
      </c>
      <c r="F245" s="4">
        <v>6.7921889999999999E-2</v>
      </c>
      <c r="G245" s="4">
        <v>0.22474154700000001</v>
      </c>
      <c r="H245" s="4">
        <v>5.8203066469999998</v>
      </c>
      <c r="I245" s="4">
        <v>8.7898915999999994E-2</v>
      </c>
      <c r="J245" s="4">
        <v>52.008190579999997</v>
      </c>
      <c r="K245" s="4">
        <v>0.432502622</v>
      </c>
      <c r="L245" s="31">
        <v>913.75659789999997</v>
      </c>
      <c r="M245" s="31">
        <v>359.46108029999999</v>
      </c>
      <c r="N245" s="31">
        <v>1537.658629</v>
      </c>
      <c r="O245" s="31">
        <v>45242.049579999999</v>
      </c>
      <c r="P245" s="31">
        <v>680.73956280000004</v>
      </c>
      <c r="Q245" s="31">
        <v>313597.7745</v>
      </c>
      <c r="R245" s="31">
        <v>3398.5244189999999</v>
      </c>
      <c r="S245" s="1">
        <v>94.09</v>
      </c>
      <c r="T245" s="31">
        <v>1526.3008870000001</v>
      </c>
      <c r="U245" s="31">
        <v>684.75743560000001</v>
      </c>
      <c r="V245" s="31">
        <v>3632.9502090000001</v>
      </c>
      <c r="W245" s="31">
        <v>303.04075569999998</v>
      </c>
      <c r="X245" s="31">
        <v>592.44065850000004</v>
      </c>
      <c r="Y245" s="4">
        <v>0.91229423899999995</v>
      </c>
      <c r="Z245" s="31">
        <v>23.263582830000001</v>
      </c>
      <c r="AA245" s="31">
        <v>54.08642313</v>
      </c>
      <c r="AB245" s="4">
        <v>5.0825917839999999</v>
      </c>
      <c r="AC245" s="4">
        <v>8.119649999</v>
      </c>
      <c r="AD245" s="4">
        <v>5.183147301</v>
      </c>
      <c r="AE245" s="31">
        <v>121.32414799999999</v>
      </c>
      <c r="AF245" s="31">
        <v>1.5991527059999999</v>
      </c>
      <c r="AG245" s="31">
        <v>38.483652169999999</v>
      </c>
      <c r="AH245" s="1"/>
      <c r="AI245" s="1">
        <v>1.504661193</v>
      </c>
      <c r="AJ245" s="1">
        <v>66.460144310000004</v>
      </c>
      <c r="AK245" s="1">
        <v>116.9593982</v>
      </c>
      <c r="AL245" s="1">
        <v>2.0197064600000001</v>
      </c>
      <c r="AM245" s="1">
        <v>380.33344449999998</v>
      </c>
      <c r="AN245" s="1">
        <v>81.052272099999996</v>
      </c>
      <c r="AO245" s="1"/>
      <c r="AP245" s="1">
        <v>14.139477299999999</v>
      </c>
      <c r="AQ245" s="1">
        <v>5.5623037860000002</v>
      </c>
      <c r="AR245" s="1">
        <v>16.771974360000002</v>
      </c>
      <c r="AS245" s="1">
        <v>8.5790732139999992</v>
      </c>
      <c r="AT245" s="1">
        <v>21.861439050000001</v>
      </c>
      <c r="AU245" s="1"/>
    </row>
    <row r="246" spans="1:47" x14ac:dyDescent="0.2">
      <c r="A246" s="1" t="s">
        <v>993</v>
      </c>
      <c r="B246" s="1" t="s">
        <v>1462</v>
      </c>
      <c r="C246" s="1" t="s">
        <v>994</v>
      </c>
      <c r="D246" s="4">
        <v>41.267927090000001</v>
      </c>
      <c r="E246" s="4">
        <v>0.13255329499999999</v>
      </c>
      <c r="F246" s="4">
        <v>4.7838783000000003E-2</v>
      </c>
      <c r="G246" s="4">
        <v>0.210291318</v>
      </c>
      <c r="H246" s="4">
        <v>6.12137098</v>
      </c>
      <c r="I246" s="4">
        <v>9.0694360000000002E-2</v>
      </c>
      <c r="J246" s="4">
        <v>51.68781207</v>
      </c>
      <c r="K246" s="4">
        <v>0.44151210400000002</v>
      </c>
      <c r="L246" s="31">
        <v>947.34951490000003</v>
      </c>
      <c r="M246" s="31">
        <v>253.17582849999999</v>
      </c>
      <c r="N246" s="31">
        <v>1438.791643</v>
      </c>
      <c r="O246" s="31">
        <v>47582.264329999998</v>
      </c>
      <c r="P246" s="31">
        <v>702.38908070000002</v>
      </c>
      <c r="Q246" s="31">
        <v>311665.96360000002</v>
      </c>
      <c r="R246" s="31">
        <v>3469.3192389999999</v>
      </c>
      <c r="S246" s="1">
        <v>93.77</v>
      </c>
      <c r="T246" s="31">
        <v>1511.659801</v>
      </c>
      <c r="U246" s="31">
        <v>704.85858059999998</v>
      </c>
      <c r="V246" s="31">
        <v>3597.0745919999999</v>
      </c>
      <c r="W246" s="31">
        <v>268.39560210000002</v>
      </c>
      <c r="X246" s="31">
        <v>609.53497340000001</v>
      </c>
      <c r="Y246" s="4">
        <v>0.89533303799999997</v>
      </c>
      <c r="Z246" s="31">
        <v>32.194668399999998</v>
      </c>
      <c r="AA246" s="31">
        <v>0.17716496900000001</v>
      </c>
      <c r="AB246" s="4">
        <v>5.0551112170000003</v>
      </c>
      <c r="AC246" s="4">
        <v>12.278039789999999</v>
      </c>
      <c r="AD246" s="4">
        <v>4.661242047</v>
      </c>
      <c r="AE246" s="31">
        <v>122.4334715</v>
      </c>
      <c r="AF246" s="31">
        <v>2.0508450900000001</v>
      </c>
      <c r="AG246" s="31">
        <v>42.211509730000003</v>
      </c>
      <c r="AH246" s="1"/>
      <c r="AI246" s="1">
        <v>1.476157326</v>
      </c>
      <c r="AJ246" s="1">
        <v>67.743456780000002</v>
      </c>
      <c r="AK246" s="1">
        <v>114.7437532</v>
      </c>
      <c r="AL246" s="1">
        <v>1.990971906</v>
      </c>
      <c r="AM246" s="1">
        <v>410.870363</v>
      </c>
      <c r="AN246" s="1">
        <v>85.036601899999994</v>
      </c>
      <c r="AO246" s="1"/>
      <c r="AP246" s="1">
        <v>19.966800330000002</v>
      </c>
      <c r="AQ246" s="1">
        <v>5.3360572179999997</v>
      </c>
      <c r="AR246" s="1">
        <v>18.83455309</v>
      </c>
      <c r="AS246" s="1">
        <v>8.2933899409999992</v>
      </c>
      <c r="AT246" s="1">
        <v>26.860178640000001</v>
      </c>
      <c r="AU246" s="1"/>
    </row>
    <row r="247" spans="1:47" x14ac:dyDescent="0.2">
      <c r="A247" s="1" t="s">
        <v>993</v>
      </c>
      <c r="B247" s="1" t="s">
        <v>1463</v>
      </c>
      <c r="C247" s="1" t="s">
        <v>994</v>
      </c>
      <c r="D247" s="4"/>
      <c r="E247" s="4"/>
      <c r="F247" s="4"/>
      <c r="G247" s="4"/>
      <c r="H247" s="4"/>
      <c r="I247" s="4"/>
      <c r="J247" s="4"/>
      <c r="K247" s="4"/>
      <c r="L247" s="31"/>
      <c r="M247" s="31"/>
      <c r="N247" s="31"/>
      <c r="O247" s="31"/>
      <c r="P247" s="31"/>
      <c r="Q247" s="31"/>
      <c r="R247" s="31"/>
      <c r="S247" s="1"/>
      <c r="T247" s="31">
        <v>1696.975729</v>
      </c>
      <c r="U247" s="31">
        <v>747.57185749999996</v>
      </c>
      <c r="V247" s="31">
        <v>3492.8631270000001</v>
      </c>
      <c r="W247" s="31">
        <v>295.71614149999999</v>
      </c>
      <c r="X247" s="31">
        <v>1013.643969</v>
      </c>
      <c r="Y247" s="4">
        <v>0.94066843</v>
      </c>
      <c r="Z247" s="31">
        <v>23.27847165</v>
      </c>
      <c r="AA247" s="31"/>
      <c r="AB247" s="4">
        <v>5.4277441729999998</v>
      </c>
      <c r="AC247" s="4">
        <v>10.58449461</v>
      </c>
      <c r="AD247" s="4">
        <v>5.4609194810000004</v>
      </c>
      <c r="AE247" s="31">
        <v>125.3711469</v>
      </c>
      <c r="AF247" s="31">
        <v>2.1992170679999998</v>
      </c>
      <c r="AG247" s="31">
        <v>42.947263290000002</v>
      </c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>
        <v>18.35457525</v>
      </c>
      <c r="AS247" s="1">
        <v>5.3546850170000004</v>
      </c>
      <c r="AT247" s="1">
        <v>152.15</v>
      </c>
      <c r="AU247" s="1"/>
    </row>
    <row r="248" spans="1:47" x14ac:dyDescent="0.2">
      <c r="A248" s="1" t="s">
        <v>993</v>
      </c>
      <c r="B248" s="1" t="s">
        <v>1464</v>
      </c>
      <c r="C248" s="1" t="s">
        <v>994</v>
      </c>
      <c r="D248" s="4">
        <v>41.256715999999997</v>
      </c>
      <c r="E248" s="4">
        <v>0.128827371</v>
      </c>
      <c r="F248" s="4">
        <v>6.9906326000000005E-2</v>
      </c>
      <c r="G248" s="4">
        <v>0.21071763800000001</v>
      </c>
      <c r="H248" s="4">
        <v>5.7492959429999999</v>
      </c>
      <c r="I248" s="4">
        <v>8.9879560999999997E-2</v>
      </c>
      <c r="J248" s="4">
        <v>52.049253999999998</v>
      </c>
      <c r="K248" s="4">
        <v>0.44540316000000002</v>
      </c>
      <c r="L248" s="31">
        <v>920.72058530000004</v>
      </c>
      <c r="M248" s="31">
        <v>369.96325280000002</v>
      </c>
      <c r="N248" s="31">
        <v>1441.708482</v>
      </c>
      <c r="O248" s="31">
        <v>44690.073550000001</v>
      </c>
      <c r="P248" s="31">
        <v>696.07881350000002</v>
      </c>
      <c r="Q248" s="31">
        <v>313845.37770000001</v>
      </c>
      <c r="R248" s="31">
        <v>3499.8944230000002</v>
      </c>
      <c r="S248" s="1">
        <v>94.17</v>
      </c>
      <c r="T248" s="31">
        <v>1475.2410580000001</v>
      </c>
      <c r="U248" s="31">
        <v>684.05301540000005</v>
      </c>
      <c r="V248" s="31">
        <v>3639.349933</v>
      </c>
      <c r="W248" s="31">
        <v>276.83494339999999</v>
      </c>
      <c r="X248" s="31">
        <v>1064.4262369999999</v>
      </c>
      <c r="Y248" s="4">
        <v>0.65561719200000002</v>
      </c>
      <c r="Z248" s="31">
        <v>22.732551709999999</v>
      </c>
      <c r="AA248" s="31"/>
      <c r="AB248" s="4">
        <v>4.9947445500000001</v>
      </c>
      <c r="AC248" s="4">
        <v>10.79209573</v>
      </c>
      <c r="AD248" s="4">
        <v>4.984944799</v>
      </c>
      <c r="AE248" s="31">
        <v>118.47119669999999</v>
      </c>
      <c r="AF248" s="31">
        <v>1.8237710819999999</v>
      </c>
      <c r="AG248" s="31">
        <v>37.378311459999999</v>
      </c>
      <c r="AH248" s="1"/>
      <c r="AI248" s="1">
        <v>1.557569183</v>
      </c>
      <c r="AJ248" s="1">
        <v>64.202605629999994</v>
      </c>
      <c r="AK248" s="1">
        <v>121.0720096</v>
      </c>
      <c r="AL248" s="1">
        <v>2.0602351090000002</v>
      </c>
      <c r="AM248" s="1">
        <v>386.59399059999998</v>
      </c>
      <c r="AN248" s="1">
        <v>79.578902420000006</v>
      </c>
      <c r="AO248" s="1"/>
      <c r="AP248" s="1">
        <v>13.500650439999999</v>
      </c>
      <c r="AQ248" s="1">
        <v>5.4248212000000002</v>
      </c>
      <c r="AR248" s="1">
        <v>18.042319689999999</v>
      </c>
      <c r="AS248" s="1">
        <v>4.6924290070000003</v>
      </c>
      <c r="AT248" s="1">
        <v>16.803210310000001</v>
      </c>
      <c r="AU248" s="1"/>
    </row>
    <row r="249" spans="1:47" x14ac:dyDescent="0.2">
      <c r="A249" s="1" t="s">
        <v>993</v>
      </c>
      <c r="B249" s="1" t="s">
        <v>1465</v>
      </c>
      <c r="C249" s="1" t="s">
        <v>994</v>
      </c>
      <c r="D249" s="4">
        <v>41.110944000000003</v>
      </c>
      <c r="E249" s="4">
        <v>0.118313531</v>
      </c>
      <c r="F249" s="4">
        <v>5.2138166E-2</v>
      </c>
      <c r="G249" s="4">
        <v>0.21456860699999999</v>
      </c>
      <c r="H249" s="4">
        <v>6.2846543339999998</v>
      </c>
      <c r="I249" s="4">
        <v>0.101268361</v>
      </c>
      <c r="J249" s="4">
        <v>51.67894922</v>
      </c>
      <c r="K249" s="4">
        <v>0.439163784</v>
      </c>
      <c r="L249" s="31">
        <v>845.57887249999999</v>
      </c>
      <c r="M249" s="31">
        <v>275.92932960000002</v>
      </c>
      <c r="N249" s="31">
        <v>1468.056413</v>
      </c>
      <c r="O249" s="31">
        <v>48851.48846</v>
      </c>
      <c r="P249" s="31">
        <v>784.28020330000004</v>
      </c>
      <c r="Q249" s="31">
        <v>311612.52260000003</v>
      </c>
      <c r="R249" s="31">
        <v>3450.8665799999999</v>
      </c>
      <c r="S249" s="1">
        <v>93.61</v>
      </c>
      <c r="T249" s="31"/>
      <c r="U249" s="31"/>
      <c r="V249" s="31"/>
      <c r="W249" s="31"/>
      <c r="X249" s="31"/>
      <c r="Y249" s="4"/>
      <c r="Z249" s="31"/>
      <c r="AA249" s="31"/>
      <c r="AB249" s="4"/>
      <c r="AC249" s="4"/>
      <c r="AD249" s="4"/>
      <c r="AE249" s="31"/>
      <c r="AF249" s="31"/>
      <c r="AG249" s="31"/>
      <c r="AH249" s="1"/>
      <c r="AI249" s="1">
        <v>1.6054376809999999</v>
      </c>
      <c r="AJ249" s="1">
        <v>62.288310039999999</v>
      </c>
      <c r="AK249" s="1">
        <v>124.79289420000001</v>
      </c>
      <c r="AL249" s="1">
        <v>1.7309173149999999</v>
      </c>
      <c r="AM249" s="1">
        <v>419.6583703</v>
      </c>
      <c r="AN249" s="1">
        <v>84.178234779999997</v>
      </c>
      <c r="AO249" s="1"/>
      <c r="AP249" s="1"/>
      <c r="AQ249" s="1"/>
      <c r="AR249" s="1"/>
      <c r="AS249" s="1"/>
      <c r="AT249" s="1">
        <v>14.06395867</v>
      </c>
      <c r="AU249" s="1"/>
    </row>
    <row r="250" spans="1:47" x14ac:dyDescent="0.2">
      <c r="A250" s="1" t="s">
        <v>993</v>
      </c>
      <c r="B250" s="1" t="s">
        <v>1466</v>
      </c>
      <c r="C250" s="1" t="s">
        <v>994</v>
      </c>
      <c r="D250" s="4">
        <v>41.213683930000002</v>
      </c>
      <c r="E250" s="4">
        <v>0.118929831</v>
      </c>
      <c r="F250" s="4">
        <v>5.1969337999999997E-2</v>
      </c>
      <c r="G250" s="4">
        <v>0.21587263500000001</v>
      </c>
      <c r="H250" s="4">
        <v>5.9125116179999999</v>
      </c>
      <c r="I250" s="4">
        <v>9.3944573000000003E-2</v>
      </c>
      <c r="J250" s="4">
        <v>51.962342219999996</v>
      </c>
      <c r="K250" s="4">
        <v>0.43074585999999998</v>
      </c>
      <c r="L250" s="31">
        <v>849.98353110000005</v>
      </c>
      <c r="M250" s="31">
        <v>275.0358458</v>
      </c>
      <c r="N250" s="31">
        <v>1476.978441</v>
      </c>
      <c r="O250" s="31">
        <v>45958.771589999997</v>
      </c>
      <c r="P250" s="31">
        <v>727.5605898</v>
      </c>
      <c r="Q250" s="31">
        <v>313321.31910000002</v>
      </c>
      <c r="R250" s="31">
        <v>3384.720112</v>
      </c>
      <c r="S250" s="1">
        <v>94</v>
      </c>
      <c r="T250" s="31"/>
      <c r="U250" s="31"/>
      <c r="V250" s="31"/>
      <c r="W250" s="31"/>
      <c r="X250" s="31"/>
      <c r="Y250" s="4"/>
      <c r="Z250" s="31"/>
      <c r="AA250" s="31"/>
      <c r="AB250" s="4"/>
      <c r="AC250" s="4"/>
      <c r="AD250" s="4"/>
      <c r="AE250" s="31"/>
      <c r="AF250" s="31"/>
      <c r="AG250" s="31"/>
      <c r="AH250" s="1"/>
      <c r="AI250" s="1">
        <v>1.583072316</v>
      </c>
      <c r="AJ250" s="1">
        <v>63.16830822</v>
      </c>
      <c r="AK250" s="1">
        <v>123.0544034</v>
      </c>
      <c r="AL250" s="1">
        <v>1.8494478889999999</v>
      </c>
      <c r="AM250" s="1">
        <v>385.12884780000002</v>
      </c>
      <c r="AN250" s="1">
        <v>84.30173499</v>
      </c>
      <c r="AO250" s="1"/>
      <c r="AP250" s="1"/>
      <c r="AQ250" s="1"/>
      <c r="AR250" s="1"/>
      <c r="AS250" s="1"/>
      <c r="AT250" s="1">
        <v>14.0644239</v>
      </c>
      <c r="AU250" s="1"/>
    </row>
    <row r="251" spans="1:47" x14ac:dyDescent="0.2">
      <c r="A251" s="1" t="s">
        <v>993</v>
      </c>
      <c r="B251" s="1" t="s">
        <v>1467</v>
      </c>
      <c r="C251" s="1" t="s">
        <v>994</v>
      </c>
      <c r="D251" s="4">
        <v>41.12004486</v>
      </c>
      <c r="E251" s="4">
        <v>0.119153708</v>
      </c>
      <c r="F251" s="4">
        <v>6.6085249999999998E-2</v>
      </c>
      <c r="G251" s="4">
        <v>0.205264792</v>
      </c>
      <c r="H251" s="4">
        <v>6.1078791639999999</v>
      </c>
      <c r="I251" s="4">
        <v>9.8126583000000003E-2</v>
      </c>
      <c r="J251" s="4">
        <v>51.854892810000003</v>
      </c>
      <c r="K251" s="4">
        <v>0.42855283300000002</v>
      </c>
      <c r="L251" s="31">
        <v>851.58356419999996</v>
      </c>
      <c r="M251" s="31">
        <v>349.74108360000002</v>
      </c>
      <c r="N251" s="31">
        <v>1404.4006629999999</v>
      </c>
      <c r="O251" s="31">
        <v>47477.390579999999</v>
      </c>
      <c r="P251" s="31">
        <v>759.94847560000005</v>
      </c>
      <c r="Q251" s="31">
        <v>312673.42320000002</v>
      </c>
      <c r="R251" s="31">
        <v>3367.4877200000001</v>
      </c>
      <c r="S251" s="1">
        <v>93.8</v>
      </c>
      <c r="T251" s="31"/>
      <c r="U251" s="31"/>
      <c r="V251" s="31"/>
      <c r="W251" s="31"/>
      <c r="X251" s="31"/>
      <c r="Y251" s="4"/>
      <c r="Z251" s="31"/>
      <c r="AA251" s="31"/>
      <c r="AB251" s="4"/>
      <c r="AC251" s="4"/>
      <c r="AD251" s="4"/>
      <c r="AE251" s="31"/>
      <c r="AF251" s="31"/>
      <c r="AG251" s="31"/>
      <c r="AH251" s="1"/>
      <c r="AI251" s="1">
        <v>1.6006534189999999</v>
      </c>
      <c r="AJ251" s="1">
        <v>62.474486239999997</v>
      </c>
      <c r="AK251" s="1">
        <v>124.42100689999999</v>
      </c>
      <c r="AL251" s="1">
        <v>1.793661264</v>
      </c>
      <c r="AM251" s="1">
        <v>396.64932199999998</v>
      </c>
      <c r="AN251" s="1">
        <v>80.06198277</v>
      </c>
      <c r="AO251" s="1"/>
      <c r="AP251" s="1"/>
      <c r="AQ251" s="1"/>
      <c r="AR251" s="1"/>
      <c r="AS251" s="1"/>
      <c r="AT251" s="1">
        <v>13.01655585</v>
      </c>
      <c r="AU251" s="1"/>
    </row>
    <row r="252" spans="1:47" x14ac:dyDescent="0.2">
      <c r="A252" s="1" t="s">
        <v>993</v>
      </c>
      <c r="B252" s="1" t="s">
        <v>1468</v>
      </c>
      <c r="C252" s="1" t="s">
        <v>994</v>
      </c>
      <c r="D252" s="4">
        <v>40.782553049999997</v>
      </c>
      <c r="E252" s="4">
        <v>0.12499250000000001</v>
      </c>
      <c r="F252" s="4">
        <v>4.9997E-2</v>
      </c>
      <c r="G252" s="4">
        <v>0.25098494100000002</v>
      </c>
      <c r="H252" s="4">
        <v>7.5695458269999998</v>
      </c>
      <c r="I252" s="4">
        <v>0.11799292</v>
      </c>
      <c r="J252" s="4">
        <v>50.71195728</v>
      </c>
      <c r="K252" s="4">
        <v>0.39197648099999999</v>
      </c>
      <c r="L252" s="31">
        <v>893.31302029999995</v>
      </c>
      <c r="M252" s="31">
        <v>264.5976981</v>
      </c>
      <c r="N252" s="31">
        <v>1717.213238</v>
      </c>
      <c r="O252" s="31">
        <v>58839.127970000001</v>
      </c>
      <c r="P252" s="31">
        <v>913.80477140000005</v>
      </c>
      <c r="Q252" s="31">
        <v>305781.77720000001</v>
      </c>
      <c r="R252" s="31">
        <v>3080.0776129999999</v>
      </c>
      <c r="S252" s="1">
        <v>92.27</v>
      </c>
      <c r="T252" s="31"/>
      <c r="U252" s="31"/>
      <c r="V252" s="31"/>
      <c r="W252" s="31"/>
      <c r="X252" s="31"/>
      <c r="Y252" s="4"/>
      <c r="Z252" s="31"/>
      <c r="AA252" s="31"/>
      <c r="AB252" s="4"/>
      <c r="AC252" s="4"/>
      <c r="AD252" s="4"/>
      <c r="AE252" s="31"/>
      <c r="AF252" s="31"/>
      <c r="AG252" s="31"/>
      <c r="AH252" s="1"/>
      <c r="AI252" s="1">
        <v>1.553056279</v>
      </c>
      <c r="AJ252" s="1">
        <v>64.389166930000002</v>
      </c>
      <c r="AK252" s="1">
        <v>120.7212153</v>
      </c>
      <c r="AL252" s="1">
        <v>1.5182295370000001</v>
      </c>
      <c r="AM252" s="1">
        <v>459.74933520000002</v>
      </c>
      <c r="AN252" s="1">
        <v>86.648691189999994</v>
      </c>
      <c r="AO252" s="1"/>
      <c r="AP252" s="1"/>
      <c r="AQ252" s="1"/>
      <c r="AR252" s="1"/>
      <c r="AS252" s="1"/>
      <c r="AT252" s="1">
        <v>22.175534160000002</v>
      </c>
      <c r="AU252" s="1"/>
    </row>
    <row r="253" spans="1:47" x14ac:dyDescent="0.2">
      <c r="A253" s="1" t="s">
        <v>993</v>
      </c>
      <c r="B253" s="1" t="s">
        <v>1469</v>
      </c>
      <c r="C253" s="1" t="s">
        <v>994</v>
      </c>
      <c r="D253" s="4">
        <v>41.16304109</v>
      </c>
      <c r="E253" s="4">
        <v>0.130600363</v>
      </c>
      <c r="F253" s="4">
        <v>6.1810859000000003E-2</v>
      </c>
      <c r="G253" s="4">
        <v>0.22231970200000001</v>
      </c>
      <c r="H253" s="4">
        <v>6.1890614719999997</v>
      </c>
      <c r="I253" s="4">
        <v>9.1719338999999997E-2</v>
      </c>
      <c r="J253" s="4">
        <v>51.713755910000003</v>
      </c>
      <c r="K253" s="4">
        <v>0.42769126499999999</v>
      </c>
      <c r="L253" s="31">
        <v>933.3920372</v>
      </c>
      <c r="M253" s="31">
        <v>327.119845</v>
      </c>
      <c r="N253" s="31">
        <v>1521.08861</v>
      </c>
      <c r="O253" s="31">
        <v>48108.431900000003</v>
      </c>
      <c r="P253" s="31">
        <v>710.3271039</v>
      </c>
      <c r="Q253" s="31">
        <v>311822.39909999998</v>
      </c>
      <c r="R253" s="31">
        <v>3360.7176770000001</v>
      </c>
      <c r="S253" s="1">
        <v>93.71</v>
      </c>
      <c r="T253" s="31"/>
      <c r="U253" s="31"/>
      <c r="V253" s="31"/>
      <c r="W253" s="31"/>
      <c r="X253" s="31"/>
      <c r="Y253" s="4"/>
      <c r="Z253" s="31"/>
      <c r="AA253" s="31"/>
      <c r="AB253" s="4"/>
      <c r="AC253" s="4"/>
      <c r="AD253" s="4"/>
      <c r="AE253" s="31"/>
      <c r="AF253" s="31"/>
      <c r="AG253" s="31"/>
      <c r="AH253" s="1"/>
      <c r="AI253" s="1">
        <v>1.476512694</v>
      </c>
      <c r="AJ253" s="1">
        <v>67.727152230000002</v>
      </c>
      <c r="AK253" s="1">
        <v>114.77137639999999</v>
      </c>
      <c r="AL253" s="1">
        <v>1.9401838730000001</v>
      </c>
      <c r="AM253" s="1">
        <v>402.2080378</v>
      </c>
      <c r="AN253" s="1">
        <v>82.300706169999998</v>
      </c>
      <c r="AO253" s="1"/>
      <c r="AP253" s="1"/>
      <c r="AQ253" s="1"/>
      <c r="AR253" s="1"/>
      <c r="AS253" s="1"/>
      <c r="AT253" s="1">
        <v>26.242575540000001</v>
      </c>
      <c r="AU253" s="1"/>
    </row>
    <row r="254" spans="1:47" x14ac:dyDescent="0.2">
      <c r="A254" s="1" t="s">
        <v>993</v>
      </c>
      <c r="B254" s="1" t="s">
        <v>1470</v>
      </c>
      <c r="C254" s="1" t="s">
        <v>994</v>
      </c>
      <c r="D254" s="4">
        <v>41.393570150000002</v>
      </c>
      <c r="E254" s="4">
        <v>0.133495267</v>
      </c>
      <c r="F254" s="4">
        <v>4.9182467000000001E-2</v>
      </c>
      <c r="G254" s="4">
        <v>0.23888626800000001</v>
      </c>
      <c r="H254" s="4">
        <v>6.8313442870000003</v>
      </c>
      <c r="I254" s="4">
        <v>0.10237982900000001</v>
      </c>
      <c r="J254" s="4">
        <v>50.850655930000002</v>
      </c>
      <c r="K254" s="4">
        <v>0.400485802</v>
      </c>
      <c r="L254" s="31">
        <v>954.08172590000004</v>
      </c>
      <c r="M254" s="31">
        <v>260.28696710000003</v>
      </c>
      <c r="N254" s="31">
        <v>1634.4353590000001</v>
      </c>
      <c r="O254" s="31">
        <v>53100.98517</v>
      </c>
      <c r="P254" s="31">
        <v>792.88804830000004</v>
      </c>
      <c r="Q254" s="31">
        <v>306618.09909999999</v>
      </c>
      <c r="R254" s="31">
        <v>3146.9422599999998</v>
      </c>
      <c r="S254" s="1">
        <v>92.99</v>
      </c>
      <c r="T254" s="31"/>
      <c r="U254" s="31"/>
      <c r="V254" s="31"/>
      <c r="W254" s="31"/>
      <c r="X254" s="31"/>
      <c r="Y254" s="4"/>
      <c r="Z254" s="31"/>
      <c r="AA254" s="31"/>
      <c r="AB254" s="4"/>
      <c r="AC254" s="4"/>
      <c r="AD254" s="4"/>
      <c r="AE254" s="31"/>
      <c r="AF254" s="31"/>
      <c r="AG254" s="31"/>
      <c r="AH254" s="1"/>
      <c r="AI254" s="1">
        <v>1.493170128</v>
      </c>
      <c r="AJ254" s="1">
        <v>66.971604990000003</v>
      </c>
      <c r="AK254" s="1">
        <v>116.0661819</v>
      </c>
      <c r="AL254" s="1">
        <v>1.796730744</v>
      </c>
      <c r="AM254" s="1">
        <v>422.76438000000002</v>
      </c>
      <c r="AN254" s="1">
        <v>86.262527039999995</v>
      </c>
      <c r="AO254" s="1"/>
      <c r="AP254" s="1"/>
      <c r="AQ254" s="1"/>
      <c r="AR254" s="1"/>
      <c r="AS254" s="1"/>
      <c r="AT254" s="1">
        <v>25.896197449999999</v>
      </c>
      <c r="AU254" s="1"/>
    </row>
    <row r="255" spans="1:47" x14ac:dyDescent="0.2">
      <c r="A255" s="1" t="s">
        <v>993</v>
      </c>
      <c r="B255" s="1" t="s">
        <v>1471</v>
      </c>
      <c r="C255" s="1" t="s">
        <v>994</v>
      </c>
      <c r="D255" s="4">
        <v>41.069745050000002</v>
      </c>
      <c r="E255" s="4">
        <v>0.140412814</v>
      </c>
      <c r="F255" s="4">
        <v>4.8141535999999999E-2</v>
      </c>
      <c r="G255" s="4">
        <v>0.21563396400000001</v>
      </c>
      <c r="H255" s="4">
        <v>6.2935028989999999</v>
      </c>
      <c r="I255" s="4">
        <v>9.6283071999999997E-2</v>
      </c>
      <c r="J255" s="4">
        <v>51.711030430000001</v>
      </c>
      <c r="K255" s="4">
        <v>0.425250236</v>
      </c>
      <c r="L255" s="31">
        <v>1003.520965</v>
      </c>
      <c r="M255" s="31">
        <v>254.77807849999999</v>
      </c>
      <c r="N255" s="31">
        <v>1475.3454770000001</v>
      </c>
      <c r="O255" s="31">
        <v>48920.269569999997</v>
      </c>
      <c r="P255" s="31">
        <v>745.67126989999997</v>
      </c>
      <c r="Q255" s="31">
        <v>311805.96509999997</v>
      </c>
      <c r="R255" s="31">
        <v>3341.536529</v>
      </c>
      <c r="S255" s="1">
        <v>93.61</v>
      </c>
      <c r="T255" s="31"/>
      <c r="U255" s="31"/>
      <c r="V255" s="31"/>
      <c r="W255" s="31"/>
      <c r="X255" s="31"/>
      <c r="Y255" s="4"/>
      <c r="Z255" s="31"/>
      <c r="AA255" s="31"/>
      <c r="AB255" s="4"/>
      <c r="AC255" s="4"/>
      <c r="AD255" s="4"/>
      <c r="AE255" s="31"/>
      <c r="AF255" s="31"/>
      <c r="AG255" s="31"/>
      <c r="AH255" s="1"/>
      <c r="AI255" s="1">
        <v>1.5242583009999999</v>
      </c>
      <c r="AJ255" s="1">
        <v>65.605678470000001</v>
      </c>
      <c r="AK255" s="1">
        <v>118.4827086</v>
      </c>
      <c r="AL255" s="1">
        <v>2.05133981</v>
      </c>
      <c r="AM255" s="1">
        <v>406.68247480000002</v>
      </c>
      <c r="AN255" s="1">
        <v>85.273995159999998</v>
      </c>
      <c r="AO255" s="1"/>
      <c r="AP255" s="1"/>
      <c r="AQ255" s="1"/>
      <c r="AR255" s="1"/>
      <c r="AS255" s="1"/>
      <c r="AT255" s="1">
        <v>21.599092110000001</v>
      </c>
      <c r="AU255" s="1"/>
    </row>
    <row r="256" spans="1:47" x14ac:dyDescent="0.2">
      <c r="A256" s="1" t="s">
        <v>993</v>
      </c>
      <c r="B256" s="1" t="s">
        <v>1472</v>
      </c>
      <c r="C256" s="1" t="s">
        <v>994</v>
      </c>
      <c r="D256" s="4">
        <v>40.968000000000004</v>
      </c>
      <c r="E256" s="4">
        <v>0.13400000000000001</v>
      </c>
      <c r="F256" s="4">
        <v>5.6000000000000001E-2</v>
      </c>
      <c r="G256" s="4">
        <v>0.246</v>
      </c>
      <c r="H256" s="4">
        <v>7.157</v>
      </c>
      <c r="I256" s="4">
        <v>0.109</v>
      </c>
      <c r="J256" s="4">
        <v>50.915999999999997</v>
      </c>
      <c r="K256" s="4">
        <v>0.41399999999999998</v>
      </c>
      <c r="L256" s="31">
        <v>957.68901570000003</v>
      </c>
      <c r="M256" s="31">
        <v>296.36720279999997</v>
      </c>
      <c r="N256" s="31">
        <v>1683.106783</v>
      </c>
      <c r="O256" s="31">
        <v>55632.352120000003</v>
      </c>
      <c r="P256" s="31">
        <v>844.15844379999999</v>
      </c>
      <c r="Q256" s="31">
        <v>307012.10920000001</v>
      </c>
      <c r="R256" s="31">
        <v>3253.1342880000002</v>
      </c>
      <c r="S256" s="1">
        <v>92.69</v>
      </c>
      <c r="T256" s="31"/>
      <c r="U256" s="31"/>
      <c r="V256" s="31"/>
      <c r="W256" s="31"/>
      <c r="X256" s="31"/>
      <c r="Y256" s="4"/>
      <c r="Z256" s="31"/>
      <c r="AA256" s="31"/>
      <c r="AB256" s="4"/>
      <c r="AC256" s="4"/>
      <c r="AD256" s="4"/>
      <c r="AE256" s="31"/>
      <c r="AF256" s="31"/>
      <c r="AG256" s="31"/>
      <c r="AH256" s="1"/>
      <c r="AI256" s="1">
        <v>1.5173876559999999</v>
      </c>
      <c r="AJ256" s="1">
        <v>65.902737259999995</v>
      </c>
      <c r="AK256" s="1">
        <v>117.9486438</v>
      </c>
      <c r="AL256" s="1">
        <v>1.721460588</v>
      </c>
      <c r="AM256" s="1">
        <v>457.27633950000001</v>
      </c>
      <c r="AN256" s="1">
        <v>85.027981929999996</v>
      </c>
      <c r="AO256" s="1"/>
      <c r="AP256" s="1"/>
      <c r="AQ256" s="1"/>
      <c r="AR256" s="1"/>
      <c r="AS256" s="1"/>
      <c r="AT256" s="1">
        <v>25.702784999999999</v>
      </c>
      <c r="AU256" s="1"/>
    </row>
    <row r="257" spans="1:47" x14ac:dyDescent="0.2">
      <c r="A257" s="1" t="s">
        <v>993</v>
      </c>
      <c r="B257" s="1" t="s">
        <v>1473</v>
      </c>
      <c r="C257" s="1" t="s">
        <v>994</v>
      </c>
      <c r="D257" s="4">
        <v>41.14009411</v>
      </c>
      <c r="E257" s="4">
        <v>0.138865301</v>
      </c>
      <c r="F257" s="4">
        <v>5.0950578000000003E-2</v>
      </c>
      <c r="G257" s="4">
        <v>0.22378293099999999</v>
      </c>
      <c r="H257" s="4">
        <v>6.4437495629999999</v>
      </c>
      <c r="I257" s="4">
        <v>9.5906969999999994E-2</v>
      </c>
      <c r="J257" s="4">
        <v>51.481063370000001</v>
      </c>
      <c r="K257" s="4">
        <v>0.42558718000000001</v>
      </c>
      <c r="L257" s="31">
        <v>992.46099330000004</v>
      </c>
      <c r="M257" s="31">
        <v>269.64429050000001</v>
      </c>
      <c r="N257" s="31">
        <v>1531.099872</v>
      </c>
      <c r="O257" s="31">
        <v>50088.157700000003</v>
      </c>
      <c r="P257" s="31">
        <v>742.7585206</v>
      </c>
      <c r="Q257" s="31">
        <v>310419.31510000001</v>
      </c>
      <c r="R257" s="31">
        <v>3344.1841770000001</v>
      </c>
      <c r="S257" s="1">
        <v>93.44</v>
      </c>
      <c r="T257" s="31"/>
      <c r="U257" s="31"/>
      <c r="V257" s="31"/>
      <c r="W257" s="31"/>
      <c r="X257" s="31"/>
      <c r="Y257" s="4"/>
      <c r="Z257" s="31"/>
      <c r="AA257" s="31"/>
      <c r="AB257" s="4"/>
      <c r="AC257" s="4"/>
      <c r="AD257" s="4"/>
      <c r="AE257" s="31"/>
      <c r="AF257" s="31"/>
      <c r="AG257" s="31"/>
      <c r="AH257" s="1"/>
      <c r="AI257" s="1">
        <v>1.4829024559999999</v>
      </c>
      <c r="AJ257" s="1">
        <v>67.435318899999999</v>
      </c>
      <c r="AK257" s="1">
        <v>115.2680615</v>
      </c>
      <c r="AL257" s="1">
        <v>1.9814284230000001</v>
      </c>
      <c r="AM257" s="1">
        <v>418.5827549</v>
      </c>
      <c r="AN257" s="1">
        <v>85.025952259999997</v>
      </c>
      <c r="AO257" s="1"/>
      <c r="AP257" s="1"/>
      <c r="AQ257" s="1"/>
      <c r="AR257" s="1"/>
      <c r="AS257" s="1"/>
      <c r="AT257" s="1">
        <v>26.67891586</v>
      </c>
      <c r="AU257" s="1"/>
    </row>
    <row r="258" spans="1:47" x14ac:dyDescent="0.2">
      <c r="A258" s="1" t="s">
        <v>993</v>
      </c>
      <c r="B258" s="1" t="s">
        <v>1474</v>
      </c>
      <c r="C258" s="1" t="s">
        <v>994</v>
      </c>
      <c r="D258" s="4">
        <v>41.116533439999998</v>
      </c>
      <c r="E258" s="4">
        <v>0.12574473799999999</v>
      </c>
      <c r="F258" s="4">
        <v>6.1874394999999999E-2</v>
      </c>
      <c r="G258" s="4">
        <v>0.22953404599999999</v>
      </c>
      <c r="H258" s="4">
        <v>6.2942227280000003</v>
      </c>
      <c r="I258" s="4">
        <v>9.3809566999999996E-2</v>
      </c>
      <c r="J258" s="4">
        <v>51.648154249999997</v>
      </c>
      <c r="K258" s="4">
        <v>0.43012684299999998</v>
      </c>
      <c r="L258" s="31">
        <v>898.689213</v>
      </c>
      <c r="M258" s="31">
        <v>327.45609580000001</v>
      </c>
      <c r="N258" s="31">
        <v>1570.4484130000001</v>
      </c>
      <c r="O258" s="31">
        <v>48925.864909999997</v>
      </c>
      <c r="P258" s="31">
        <v>726.5150251</v>
      </c>
      <c r="Q258" s="31">
        <v>311426.8358</v>
      </c>
      <c r="R258" s="31">
        <v>3379.85599</v>
      </c>
      <c r="S258" s="1">
        <v>93.6</v>
      </c>
      <c r="T258" s="31"/>
      <c r="U258" s="31"/>
      <c r="V258" s="31"/>
      <c r="W258" s="31"/>
      <c r="X258" s="31"/>
      <c r="Y258" s="4"/>
      <c r="Z258" s="31"/>
      <c r="AA258" s="31"/>
      <c r="AB258" s="4"/>
      <c r="AC258" s="4"/>
      <c r="AD258" s="4"/>
      <c r="AE258" s="31"/>
      <c r="AF258" s="31"/>
      <c r="AG258" s="31"/>
      <c r="AH258" s="1"/>
      <c r="AI258" s="1">
        <v>1.484930367</v>
      </c>
      <c r="AJ258" s="1">
        <v>67.343225149999995</v>
      </c>
      <c r="AK258" s="1">
        <v>115.4256938</v>
      </c>
      <c r="AL258" s="1">
        <v>1.8368386839999999</v>
      </c>
      <c r="AM258" s="1">
        <v>411.89402990000002</v>
      </c>
      <c r="AN258" s="1">
        <v>82.746439859999995</v>
      </c>
      <c r="AO258" s="1"/>
      <c r="AP258" s="1"/>
      <c r="AQ258" s="1"/>
      <c r="AR258" s="1"/>
      <c r="AS258" s="1"/>
      <c r="AT258" s="1">
        <v>26.02047061</v>
      </c>
      <c r="AU258" s="1"/>
    </row>
    <row r="259" spans="1:47" x14ac:dyDescent="0.2">
      <c r="A259" s="1" t="s">
        <v>993</v>
      </c>
      <c r="B259" s="1" t="s">
        <v>1475</v>
      </c>
      <c r="C259" s="1" t="s">
        <v>994</v>
      </c>
      <c r="D259" s="4">
        <v>41.263440860000003</v>
      </c>
      <c r="E259" s="4">
        <v>0.11835981399999999</v>
      </c>
      <c r="F259" s="4">
        <v>4.5137217E-2</v>
      </c>
      <c r="G259" s="4">
        <v>0.20863424799999999</v>
      </c>
      <c r="H259" s="4">
        <v>5.8979297060000002</v>
      </c>
      <c r="I259" s="4">
        <v>9.3283582000000004E-2</v>
      </c>
      <c r="J259" s="4">
        <v>51.938894240000003</v>
      </c>
      <c r="K259" s="4">
        <v>0.43432033399999997</v>
      </c>
      <c r="L259" s="31">
        <v>845.9096538</v>
      </c>
      <c r="M259" s="31">
        <v>238.87840689999999</v>
      </c>
      <c r="N259" s="31">
        <v>1427.4541389999999</v>
      </c>
      <c r="O259" s="31">
        <v>45845.424370000001</v>
      </c>
      <c r="P259" s="31">
        <v>722.44149990000005</v>
      </c>
      <c r="Q259" s="31">
        <v>313179.93300000002</v>
      </c>
      <c r="R259" s="31">
        <v>3412.8076569999998</v>
      </c>
      <c r="S259" s="1">
        <v>94.01</v>
      </c>
      <c r="T259" s="31"/>
      <c r="U259" s="31"/>
      <c r="V259" s="31"/>
      <c r="W259" s="31"/>
      <c r="X259" s="31"/>
      <c r="Y259" s="4"/>
      <c r="Z259" s="31"/>
      <c r="AA259" s="31"/>
      <c r="AB259" s="4"/>
      <c r="AC259" s="4"/>
      <c r="AD259" s="4"/>
      <c r="AE259" s="31"/>
      <c r="AF259" s="31"/>
      <c r="AG259" s="31"/>
      <c r="AH259" s="1"/>
      <c r="AI259" s="1">
        <v>1.5758202910000001</v>
      </c>
      <c r="AJ259" s="1">
        <v>63.459012780000002</v>
      </c>
      <c r="AK259" s="1">
        <v>122.49069350000001</v>
      </c>
      <c r="AL259" s="1">
        <v>1.845134308</v>
      </c>
      <c r="AM259" s="1">
        <v>387.54193670000001</v>
      </c>
      <c r="AN259" s="1">
        <v>85.664421700000005</v>
      </c>
      <c r="AO259" s="1"/>
      <c r="AP259" s="1"/>
      <c r="AQ259" s="1"/>
      <c r="AR259" s="1"/>
      <c r="AS259" s="1"/>
      <c r="AT259" s="1">
        <v>14.977083110000001</v>
      </c>
      <c r="AU259" s="1"/>
    </row>
    <row r="260" spans="1:47" x14ac:dyDescent="0.2">
      <c r="A260" s="1" t="s">
        <v>993</v>
      </c>
      <c r="B260" s="1" t="s">
        <v>1476</v>
      </c>
      <c r="C260" s="1" t="s">
        <v>994</v>
      </c>
      <c r="D260" s="4">
        <v>41.411608970000003</v>
      </c>
      <c r="E260" s="4">
        <v>0.111316138</v>
      </c>
      <c r="F260" s="4">
        <v>5.4153796999999997E-2</v>
      </c>
      <c r="G260" s="4">
        <v>0.21260379500000001</v>
      </c>
      <c r="H260" s="4">
        <v>5.8405872680000002</v>
      </c>
      <c r="I260" s="4">
        <v>7.3207910000000001E-2</v>
      </c>
      <c r="J260" s="4">
        <v>51.854266119999998</v>
      </c>
      <c r="K260" s="4">
        <v>0.44225600700000001</v>
      </c>
      <c r="L260" s="31">
        <v>795.56897370000002</v>
      </c>
      <c r="M260" s="31">
        <v>286.59659420000003</v>
      </c>
      <c r="N260" s="31">
        <v>1454.6133709999999</v>
      </c>
      <c r="O260" s="31">
        <v>45399.693650000001</v>
      </c>
      <c r="P260" s="31">
        <v>566.96399789999998</v>
      </c>
      <c r="Q260" s="31">
        <v>312669.64429999999</v>
      </c>
      <c r="R260" s="31">
        <v>3475.1646879999998</v>
      </c>
      <c r="S260" s="1">
        <v>94.06</v>
      </c>
      <c r="T260" s="31"/>
      <c r="U260" s="31"/>
      <c r="V260" s="31"/>
      <c r="W260" s="31"/>
      <c r="X260" s="31"/>
      <c r="Y260" s="4"/>
      <c r="Z260" s="31"/>
      <c r="AA260" s="31"/>
      <c r="AB260" s="4"/>
      <c r="AC260" s="4"/>
      <c r="AD260" s="4"/>
      <c r="AE260" s="31"/>
      <c r="AF260" s="31"/>
      <c r="AG260" s="31"/>
      <c r="AH260" s="1"/>
      <c r="AI260" s="1">
        <v>1.2488278049999999</v>
      </c>
      <c r="AJ260" s="1">
        <v>80.075090880000005</v>
      </c>
      <c r="AK260" s="1">
        <v>97.073114720000007</v>
      </c>
      <c r="AL260" s="1">
        <v>1.7523663920000001</v>
      </c>
      <c r="AM260" s="1">
        <v>391.42396860000002</v>
      </c>
      <c r="AN260" s="1">
        <v>83.540377090000007</v>
      </c>
      <c r="AO260" s="1"/>
      <c r="AP260" s="1"/>
      <c r="AQ260" s="1"/>
      <c r="AR260" s="1"/>
      <c r="AS260" s="1"/>
      <c r="AT260" s="1">
        <v>49.09358829</v>
      </c>
      <c r="AU260" s="1"/>
    </row>
    <row r="261" spans="1:47" x14ac:dyDescent="0.2">
      <c r="A261" s="1" t="s">
        <v>993</v>
      </c>
      <c r="B261" s="1" t="s">
        <v>1477</v>
      </c>
      <c r="C261" s="1" t="s">
        <v>994</v>
      </c>
      <c r="D261" s="4">
        <v>41.208780150000003</v>
      </c>
      <c r="E261" s="4">
        <v>0.12775888799999999</v>
      </c>
      <c r="F261" s="4">
        <v>4.3256945999999998E-2</v>
      </c>
      <c r="G261" s="4">
        <v>0.217290707</v>
      </c>
      <c r="H261" s="4">
        <v>5.9523570010000002</v>
      </c>
      <c r="I261" s="4">
        <v>9.0537794000000005E-2</v>
      </c>
      <c r="J261" s="4">
        <v>51.945556609999997</v>
      </c>
      <c r="K261" s="4">
        <v>0.41446190399999999</v>
      </c>
      <c r="L261" s="31">
        <v>913.08420520000004</v>
      </c>
      <c r="M261" s="31">
        <v>228.927503</v>
      </c>
      <c r="N261" s="31">
        <v>1486.680742</v>
      </c>
      <c r="O261" s="31">
        <v>46268.495269999999</v>
      </c>
      <c r="P261" s="31">
        <v>701.17654779999998</v>
      </c>
      <c r="Q261" s="31">
        <v>313220.10560000001</v>
      </c>
      <c r="R261" s="31">
        <v>3256.763841</v>
      </c>
      <c r="S261" s="1">
        <v>93.96</v>
      </c>
      <c r="T261" s="31"/>
      <c r="U261" s="31"/>
      <c r="V261" s="31"/>
      <c r="W261" s="31"/>
      <c r="X261" s="31"/>
      <c r="Y261" s="4"/>
      <c r="Z261" s="31"/>
      <c r="AA261" s="31"/>
      <c r="AB261" s="4"/>
      <c r="AC261" s="4"/>
      <c r="AD261" s="4"/>
      <c r="AE261" s="31"/>
      <c r="AF261" s="31"/>
      <c r="AG261" s="31"/>
      <c r="AH261" s="1"/>
      <c r="AI261" s="1">
        <v>1.515451375</v>
      </c>
      <c r="AJ261" s="1">
        <v>65.986940680000004</v>
      </c>
      <c r="AK261" s="1">
        <v>117.798134</v>
      </c>
      <c r="AL261" s="1">
        <v>1.9734469429999999</v>
      </c>
      <c r="AM261" s="1">
        <v>373.18728140000002</v>
      </c>
      <c r="AN261" s="1">
        <v>86.656190089999996</v>
      </c>
      <c r="AO261" s="1"/>
      <c r="AP261" s="1"/>
      <c r="AQ261" s="1"/>
      <c r="AR261" s="1"/>
      <c r="AS261" s="1"/>
      <c r="AT261" s="1">
        <v>20.265092689999999</v>
      </c>
      <c r="AU261" s="1"/>
    </row>
    <row r="262" spans="1:47" x14ac:dyDescent="0.2">
      <c r="A262" s="1" t="s">
        <v>993</v>
      </c>
      <c r="B262" s="1" t="s">
        <v>1478</v>
      </c>
      <c r="C262" s="1" t="s">
        <v>994</v>
      </c>
      <c r="D262" s="4">
        <v>41.334441030000001</v>
      </c>
      <c r="E262" s="4">
        <v>0.13312380500000001</v>
      </c>
      <c r="F262" s="4">
        <v>5.2048404999999999E-2</v>
      </c>
      <c r="G262" s="4">
        <v>0.214199205</v>
      </c>
      <c r="H262" s="4">
        <v>5.8904781450000003</v>
      </c>
      <c r="I262" s="4">
        <v>8.7080985E-2</v>
      </c>
      <c r="J262" s="4">
        <v>51.860230010000002</v>
      </c>
      <c r="K262" s="4">
        <v>0.42839841099999998</v>
      </c>
      <c r="L262" s="31">
        <v>951.42690979999998</v>
      </c>
      <c r="M262" s="31">
        <v>275.45428939999999</v>
      </c>
      <c r="N262" s="31">
        <v>1465.529006</v>
      </c>
      <c r="O262" s="31">
        <v>45787.502350000002</v>
      </c>
      <c r="P262" s="31">
        <v>674.40503709999996</v>
      </c>
      <c r="Q262" s="31">
        <v>312705.6053</v>
      </c>
      <c r="R262" s="31">
        <v>3366.274296</v>
      </c>
      <c r="S262" s="1">
        <v>94.01</v>
      </c>
      <c r="T262" s="31"/>
      <c r="U262" s="31"/>
      <c r="V262" s="31"/>
      <c r="W262" s="31"/>
      <c r="X262" s="31"/>
      <c r="Y262" s="4"/>
      <c r="Z262" s="31"/>
      <c r="AA262" s="31"/>
      <c r="AB262" s="4"/>
      <c r="AC262" s="4"/>
      <c r="AD262" s="4"/>
      <c r="AE262" s="31"/>
      <c r="AF262" s="31"/>
      <c r="AG262" s="31"/>
      <c r="AH262" s="1"/>
      <c r="AI262" s="1">
        <v>1.472901998</v>
      </c>
      <c r="AJ262" s="1">
        <v>67.893179660000001</v>
      </c>
      <c r="AK262" s="1">
        <v>114.490712</v>
      </c>
      <c r="AL262" s="1">
        <v>2.0779183419999998</v>
      </c>
      <c r="AM262" s="1">
        <v>382.35397649999999</v>
      </c>
      <c r="AN262" s="1">
        <v>84.178234779999997</v>
      </c>
      <c r="AO262" s="1"/>
      <c r="AP262" s="1"/>
      <c r="AQ262" s="1"/>
      <c r="AR262" s="1"/>
      <c r="AS262" s="1"/>
      <c r="AT262" s="1">
        <v>25.285205680000001</v>
      </c>
      <c r="AU262" s="1"/>
    </row>
    <row r="263" spans="1:47" x14ac:dyDescent="0.2">
      <c r="A263" s="1" t="s">
        <v>993</v>
      </c>
      <c r="B263" s="1" t="s">
        <v>1479</v>
      </c>
      <c r="C263" s="1" t="s">
        <v>994</v>
      </c>
      <c r="D263" s="4">
        <v>41.417059299999998</v>
      </c>
      <c r="E263" s="4">
        <v>0.120528733</v>
      </c>
      <c r="F263" s="4">
        <v>6.0762418999999998E-2</v>
      </c>
      <c r="G263" s="4">
        <v>0.19822493999999999</v>
      </c>
      <c r="H263" s="4">
        <v>5.9567092669999999</v>
      </c>
      <c r="I263" s="4">
        <v>9.1641681000000003E-2</v>
      </c>
      <c r="J263" s="4">
        <v>51.717783470000001</v>
      </c>
      <c r="K263" s="4">
        <v>0.43729019499999999</v>
      </c>
      <c r="L263" s="31">
        <v>861.4107712</v>
      </c>
      <c r="M263" s="31">
        <v>321.5712168</v>
      </c>
      <c r="N263" s="31">
        <v>1356.234723</v>
      </c>
      <c r="O263" s="31">
        <v>46302.326029999997</v>
      </c>
      <c r="P263" s="31">
        <v>709.7256774</v>
      </c>
      <c r="Q263" s="31">
        <v>311846.68440000003</v>
      </c>
      <c r="R263" s="31">
        <v>3436.144272</v>
      </c>
      <c r="S263" s="1">
        <v>93.93</v>
      </c>
      <c r="T263" s="31"/>
      <c r="U263" s="31"/>
      <c r="V263" s="31"/>
      <c r="W263" s="31"/>
      <c r="X263" s="31"/>
      <c r="Y263" s="4"/>
      <c r="Z263" s="31"/>
      <c r="AA263" s="31"/>
      <c r="AB263" s="4"/>
      <c r="AC263" s="4"/>
      <c r="AD263" s="4"/>
      <c r="AE263" s="31"/>
      <c r="AF263" s="31"/>
      <c r="AG263" s="31"/>
      <c r="AH263" s="1"/>
      <c r="AI263" s="1">
        <v>1.5328078270000001</v>
      </c>
      <c r="AJ263" s="1">
        <v>65.239750380000004</v>
      </c>
      <c r="AK263" s="1">
        <v>119.14727499999999</v>
      </c>
      <c r="AL263" s="1">
        <v>1.8604049620000001</v>
      </c>
      <c r="AM263" s="1">
        <v>395.7654612</v>
      </c>
      <c r="AN263" s="1">
        <v>80.833825349999998</v>
      </c>
      <c r="AO263" s="1"/>
      <c r="AP263" s="1"/>
      <c r="AQ263" s="1"/>
      <c r="AR263" s="1"/>
      <c r="AS263" s="1"/>
      <c r="AT263" s="1">
        <v>19.981903809999999</v>
      </c>
      <c r="AU263" s="1"/>
    </row>
    <row r="264" spans="1:47" x14ac:dyDescent="0.2">
      <c r="A264" s="1" t="s">
        <v>993</v>
      </c>
      <c r="B264" s="1" t="s">
        <v>1480</v>
      </c>
      <c r="C264" s="1" t="s">
        <v>994</v>
      </c>
      <c r="D264" s="4">
        <v>41.446908749999999</v>
      </c>
      <c r="E264" s="4">
        <v>0.13175493599999999</v>
      </c>
      <c r="F264" s="4">
        <v>5.2901602999999998E-2</v>
      </c>
      <c r="G264" s="4">
        <v>0.21859341600000001</v>
      </c>
      <c r="H264" s="4">
        <v>5.9878625760000004</v>
      </c>
      <c r="I264" s="4">
        <v>9.2827340999999994E-2</v>
      </c>
      <c r="J264" s="4">
        <v>51.632962689999999</v>
      </c>
      <c r="K264" s="4">
        <v>0.43618868900000002</v>
      </c>
      <c r="L264" s="31">
        <v>941.64369250000004</v>
      </c>
      <c r="M264" s="31">
        <v>279.96964480000003</v>
      </c>
      <c r="N264" s="31">
        <v>1495.5937469999999</v>
      </c>
      <c r="O264" s="31">
        <v>46544.48502</v>
      </c>
      <c r="P264" s="31">
        <v>718.90810859999999</v>
      </c>
      <c r="Q264" s="31">
        <v>311335.2341</v>
      </c>
      <c r="R264" s="31">
        <v>3427.4888420000002</v>
      </c>
      <c r="S264" s="1">
        <v>93.89</v>
      </c>
      <c r="T264" s="31"/>
      <c r="U264" s="31"/>
      <c r="V264" s="31"/>
      <c r="W264" s="31"/>
      <c r="X264" s="31"/>
      <c r="Y264" s="4"/>
      <c r="Z264" s="31"/>
      <c r="AA264" s="31"/>
      <c r="AB264" s="4"/>
      <c r="AC264" s="4"/>
      <c r="AD264" s="4"/>
      <c r="AE264" s="31"/>
      <c r="AF264" s="31"/>
      <c r="AG264" s="31"/>
      <c r="AH264" s="1"/>
      <c r="AI264" s="1">
        <v>1.5445613119999999</v>
      </c>
      <c r="AJ264" s="1">
        <v>64.743302319999998</v>
      </c>
      <c r="AK264" s="1">
        <v>120.0608898</v>
      </c>
      <c r="AL264" s="1">
        <v>2.0231047609999999</v>
      </c>
      <c r="AM264" s="1">
        <v>397.4850773</v>
      </c>
      <c r="AN264" s="1">
        <v>84.232067060000006</v>
      </c>
      <c r="AO264" s="1"/>
      <c r="AP264" s="1"/>
      <c r="AQ264" s="1"/>
      <c r="AR264" s="1"/>
      <c r="AS264" s="1"/>
      <c r="AT264" s="1">
        <v>18.88026928</v>
      </c>
      <c r="AU264" s="1"/>
    </row>
    <row r="265" spans="1:47" x14ac:dyDescent="0.2">
      <c r="A265" s="1"/>
      <c r="B265" s="1"/>
      <c r="C265" s="1"/>
      <c r="D265" s="4"/>
      <c r="E265" s="4"/>
      <c r="F265" s="4"/>
      <c r="G265" s="4"/>
      <c r="H265" s="4"/>
      <c r="I265" s="4"/>
      <c r="J265" s="4"/>
      <c r="K265" s="4"/>
      <c r="L265" s="31"/>
      <c r="M265" s="31"/>
      <c r="N265" s="31"/>
      <c r="O265" s="31"/>
      <c r="P265" s="31"/>
      <c r="Q265" s="31"/>
      <c r="R265" s="4">
        <f>STDEV(S242:S264)</f>
        <v>0.50027546524444211</v>
      </c>
      <c r="S265" s="4">
        <f>AVERAGE(S242:S264)</f>
        <v>93.732272727272715</v>
      </c>
      <c r="T265" s="31"/>
      <c r="U265" s="31"/>
      <c r="V265" s="31"/>
      <c r="W265" s="31"/>
      <c r="X265" s="31"/>
      <c r="Y265" s="4"/>
      <c r="Z265" s="31"/>
      <c r="AA265" s="31"/>
      <c r="AB265" s="4"/>
      <c r="AC265" s="4"/>
      <c r="AD265" s="4"/>
      <c r="AE265" s="31"/>
      <c r="AF265" s="31"/>
      <c r="AG265" s="3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</row>
    <row r="266" spans="1:47" x14ac:dyDescent="0.2">
      <c r="A266" s="1" t="s">
        <v>993</v>
      </c>
      <c r="B266" s="1" t="s">
        <v>1481</v>
      </c>
      <c r="C266" s="1" t="s">
        <v>994</v>
      </c>
      <c r="D266" s="4">
        <v>41.037735849999997</v>
      </c>
      <c r="E266" s="4">
        <v>0.17600675900000001</v>
      </c>
      <c r="F266" s="4">
        <v>5.5316410000000003E-2</v>
      </c>
      <c r="G266" s="4">
        <v>0.20316208699999999</v>
      </c>
      <c r="H266" s="4">
        <v>6.6460152069999996</v>
      </c>
      <c r="I266" s="4">
        <v>0.106609808</v>
      </c>
      <c r="J266" s="4">
        <v>51.321559319999999</v>
      </c>
      <c r="K266" s="4">
        <v>0.45359456100000001</v>
      </c>
      <c r="L266" s="31">
        <v>1257.9085030000001</v>
      </c>
      <c r="M266" s="31">
        <v>292.74945819999999</v>
      </c>
      <c r="N266" s="31">
        <v>1390.014175</v>
      </c>
      <c r="O266" s="31">
        <v>51660.396560000001</v>
      </c>
      <c r="P266" s="31">
        <v>825.64742839999997</v>
      </c>
      <c r="Q266" s="31">
        <v>309457.54129999998</v>
      </c>
      <c r="R266" s="31">
        <v>3564.2609160000002</v>
      </c>
      <c r="S266" s="1">
        <v>93.23</v>
      </c>
      <c r="T266" s="31">
        <v>1543.1261730000001</v>
      </c>
      <c r="U266" s="31">
        <v>788.22256700000003</v>
      </c>
      <c r="V266" s="31">
        <v>3663.1546290000001</v>
      </c>
      <c r="W266" s="31">
        <v>400.16106680000001</v>
      </c>
      <c r="X266" s="31">
        <v>1176.8975700000001</v>
      </c>
      <c r="Y266" s="4">
        <v>1.0702421129999999</v>
      </c>
      <c r="Z266" s="31">
        <v>40.688424589999997</v>
      </c>
      <c r="AA266" s="31">
        <v>9.5525091639999999</v>
      </c>
      <c r="AB266" s="4">
        <v>5.3441817240000002</v>
      </c>
      <c r="AC266" s="4">
        <v>16.347381309999999</v>
      </c>
      <c r="AD266" s="4">
        <v>5.8603880459999997</v>
      </c>
      <c r="AE266" s="31">
        <v>122.8050056</v>
      </c>
      <c r="AF266" s="31">
        <v>2.6173553420000002</v>
      </c>
      <c r="AG266" s="31">
        <v>42.859851579999997</v>
      </c>
      <c r="AH266" s="1"/>
      <c r="AI266" s="1">
        <v>1.5982212360000001</v>
      </c>
      <c r="AJ266" s="1">
        <v>62.56956031</v>
      </c>
      <c r="AK266" s="1">
        <v>124.2319499</v>
      </c>
      <c r="AL266" s="1">
        <v>2.4349571179999998</v>
      </c>
      <c r="AM266" s="1">
        <v>461.56298759999999</v>
      </c>
      <c r="AN266" s="1">
        <v>82.603055319999996</v>
      </c>
      <c r="AO266" s="1"/>
      <c r="AP266" s="1">
        <v>18.255137879999999</v>
      </c>
      <c r="AQ266" s="1">
        <v>4.2484661729999997</v>
      </c>
      <c r="AR266" s="1">
        <v>13.35507666</v>
      </c>
      <c r="AS266" s="1">
        <v>4.5409064140000002</v>
      </c>
      <c r="AT266" s="1">
        <v>17.62084102</v>
      </c>
      <c r="AU266" s="1"/>
    </row>
    <row r="267" spans="1:47" x14ac:dyDescent="0.2">
      <c r="A267" s="1" t="s">
        <v>993</v>
      </c>
      <c r="B267" s="1" t="s">
        <v>1482</v>
      </c>
      <c r="C267" s="1" t="s">
        <v>994</v>
      </c>
      <c r="D267" s="4">
        <v>41.041880290000002</v>
      </c>
      <c r="E267" s="4">
        <v>0.17492008000000001</v>
      </c>
      <c r="F267" s="4">
        <v>3.0158634E-2</v>
      </c>
      <c r="G267" s="4">
        <v>0.18095180699999999</v>
      </c>
      <c r="H267" s="4">
        <v>6.3926252090000002</v>
      </c>
      <c r="I267" s="4">
        <v>0.100528781</v>
      </c>
      <c r="J267" s="4">
        <v>51.628566259999999</v>
      </c>
      <c r="K267" s="4">
        <v>0.45036894100000002</v>
      </c>
      <c r="L267" s="31">
        <v>1250.142081</v>
      </c>
      <c r="M267" s="31">
        <v>159.6076808</v>
      </c>
      <c r="N267" s="31">
        <v>1238.053711</v>
      </c>
      <c r="O267" s="31">
        <v>49690.761019999998</v>
      </c>
      <c r="P267" s="31">
        <v>778.5524739</v>
      </c>
      <c r="Q267" s="31">
        <v>311308.72460000002</v>
      </c>
      <c r="R267" s="31">
        <v>3538.914597</v>
      </c>
      <c r="S267" s="1">
        <v>93.51</v>
      </c>
      <c r="T267" s="31">
        <v>1245.805012</v>
      </c>
      <c r="U267" s="31">
        <v>770.3073392</v>
      </c>
      <c r="V267" s="31">
        <v>3647.9722000000002</v>
      </c>
      <c r="W267" s="31">
        <v>163.63175939999999</v>
      </c>
      <c r="X267" s="31">
        <v>987.64015759999995</v>
      </c>
      <c r="Y267" s="4">
        <v>0.97701013699999995</v>
      </c>
      <c r="Z267" s="31">
        <v>45.450377670000002</v>
      </c>
      <c r="AA267" s="31">
        <v>5.0593317559999997</v>
      </c>
      <c r="AB267" s="4">
        <v>5.2357655200000002</v>
      </c>
      <c r="AC267" s="4">
        <v>7.5709191279999999</v>
      </c>
      <c r="AD267" s="4">
        <v>3.7551989159999999</v>
      </c>
      <c r="AE267" s="31">
        <v>124.7577945</v>
      </c>
      <c r="AF267" s="31">
        <v>2.6732743750000001</v>
      </c>
      <c r="AG267" s="31">
        <v>43.005231289999998</v>
      </c>
      <c r="AH267" s="1"/>
      <c r="AI267" s="1">
        <v>1.566795231</v>
      </c>
      <c r="AJ267" s="1">
        <v>63.824549640000001</v>
      </c>
      <c r="AK267" s="1">
        <v>121.7891631</v>
      </c>
      <c r="AL267" s="1">
        <v>2.5158441040000001</v>
      </c>
      <c r="AM267" s="1">
        <v>438.18676950000003</v>
      </c>
      <c r="AN267" s="1">
        <v>88.58037564</v>
      </c>
      <c r="AO267" s="1"/>
      <c r="AP267" s="1">
        <v>32.803969670000001</v>
      </c>
      <c r="AQ267" s="1">
        <v>4.1881363719999998</v>
      </c>
      <c r="AR267" s="1">
        <v>31.997245150000001</v>
      </c>
      <c r="AS267" s="1">
        <v>5.3012886119999996</v>
      </c>
      <c r="AT267" s="1">
        <v>19.307257709999998</v>
      </c>
      <c r="AU267" s="1"/>
    </row>
    <row r="268" spans="1:47" x14ac:dyDescent="0.2">
      <c r="A268" s="1" t="s">
        <v>993</v>
      </c>
      <c r="B268" s="1" t="s">
        <v>1483</v>
      </c>
      <c r="C268" s="1" t="s">
        <v>994</v>
      </c>
      <c r="D268" s="4">
        <v>40.99906695</v>
      </c>
      <c r="E268" s="4">
        <v>0.18259709199999999</v>
      </c>
      <c r="F268" s="4">
        <v>5.0164036000000002E-2</v>
      </c>
      <c r="G268" s="4">
        <v>0.185606935</v>
      </c>
      <c r="H268" s="4">
        <v>6.523331293</v>
      </c>
      <c r="I268" s="4">
        <v>0.10534447600000001</v>
      </c>
      <c r="J268" s="4">
        <v>51.52047194</v>
      </c>
      <c r="K268" s="4">
        <v>0.43341727400000002</v>
      </c>
      <c r="L268" s="31">
        <v>1305.0091769999999</v>
      </c>
      <c r="M268" s="31">
        <v>265.48169910000001</v>
      </c>
      <c r="N268" s="31">
        <v>1269.9036209999999</v>
      </c>
      <c r="O268" s="31">
        <v>50706.757510000003</v>
      </c>
      <c r="P268" s="31">
        <v>815.84797509999999</v>
      </c>
      <c r="Q268" s="31">
        <v>310656.94</v>
      </c>
      <c r="R268" s="31">
        <v>3405.7115869999998</v>
      </c>
      <c r="S268" s="1">
        <v>93.37</v>
      </c>
      <c r="T268" s="31">
        <v>1283.084143</v>
      </c>
      <c r="U268" s="31">
        <v>776.92363169999999</v>
      </c>
      <c r="V268" s="31">
        <v>3677.2057880000002</v>
      </c>
      <c r="W268" s="31">
        <v>181.96207609999999</v>
      </c>
      <c r="X268" s="31">
        <v>961.88088819999996</v>
      </c>
      <c r="Y268" s="4">
        <v>1.0086580039999999</v>
      </c>
      <c r="Z268" s="31">
        <v>44.229049920000001</v>
      </c>
      <c r="AA268" s="31">
        <v>5.6251517709999996</v>
      </c>
      <c r="AB268" s="4">
        <v>4.8846735819999996</v>
      </c>
      <c r="AC268" s="4">
        <v>11.043070090000001</v>
      </c>
      <c r="AD268" s="4">
        <v>3.7449325070000001</v>
      </c>
      <c r="AE268" s="31">
        <v>124.151588</v>
      </c>
      <c r="AF268" s="31">
        <v>2.6916760559999999</v>
      </c>
      <c r="AG268" s="31">
        <v>43.017701170000002</v>
      </c>
      <c r="AH268" s="1"/>
      <c r="AI268" s="1">
        <v>1.6089531560000001</v>
      </c>
      <c r="AJ268" s="1">
        <v>62.15221348</v>
      </c>
      <c r="AK268" s="1">
        <v>125.0661569</v>
      </c>
      <c r="AL268" s="1">
        <v>2.5736395729999999</v>
      </c>
      <c r="AM268" s="1">
        <v>431.21858420000001</v>
      </c>
      <c r="AN268" s="1">
        <v>82.709115710000006</v>
      </c>
      <c r="AO268" s="1"/>
      <c r="AP268" s="1"/>
      <c r="AQ268" s="1"/>
      <c r="AR268" s="1">
        <v>26.844459499999999</v>
      </c>
      <c r="AS268" s="1">
        <v>5.0782520389999997</v>
      </c>
      <c r="AT268" s="1">
        <v>14.47508506</v>
      </c>
      <c r="AU268" s="1"/>
    </row>
    <row r="269" spans="1:47" x14ac:dyDescent="0.2">
      <c r="A269" s="1" t="s">
        <v>993</v>
      </c>
      <c r="B269" s="1" t="s">
        <v>1484</v>
      </c>
      <c r="C269" s="1" t="s">
        <v>994</v>
      </c>
      <c r="D269" s="4">
        <v>40.762143209999998</v>
      </c>
      <c r="E269" s="4">
        <v>0.175262894</v>
      </c>
      <c r="F269" s="4">
        <v>4.9073609999999997E-2</v>
      </c>
      <c r="G269" s="4">
        <v>0.197295944</v>
      </c>
      <c r="H269" s="4">
        <v>6.5378067099999999</v>
      </c>
      <c r="I269" s="4">
        <v>9.8147221000000007E-2</v>
      </c>
      <c r="J269" s="4">
        <v>51.729594390000003</v>
      </c>
      <c r="K269" s="4">
        <v>0.45067601400000001</v>
      </c>
      <c r="L269" s="31">
        <v>1252.592155</v>
      </c>
      <c r="M269" s="31">
        <v>259.71086880000001</v>
      </c>
      <c r="N269" s="31">
        <v>1349.8786239999999</v>
      </c>
      <c r="O269" s="31">
        <v>50819.27693</v>
      </c>
      <c r="P269" s="31">
        <v>760.10830450000003</v>
      </c>
      <c r="Q269" s="31">
        <v>311917.90169999999</v>
      </c>
      <c r="R269" s="31">
        <v>3541.327522</v>
      </c>
      <c r="S269" s="1">
        <v>93.38</v>
      </c>
      <c r="T269" s="31">
        <v>1419.3900699999999</v>
      </c>
      <c r="U269" s="31">
        <v>787.85617669999999</v>
      </c>
      <c r="V269" s="31">
        <v>3695.6425359999998</v>
      </c>
      <c r="W269" s="31">
        <v>295.6204922</v>
      </c>
      <c r="X269" s="31">
        <v>1278.808008</v>
      </c>
      <c r="Y269" s="4">
        <v>0.97796262099999998</v>
      </c>
      <c r="Z269" s="31">
        <v>45.980880589999998</v>
      </c>
      <c r="AA269" s="31"/>
      <c r="AB269" s="4">
        <v>5.1499154259999997</v>
      </c>
      <c r="AC269" s="4">
        <v>15.419267359999999</v>
      </c>
      <c r="AD269" s="4">
        <v>4.826472366</v>
      </c>
      <c r="AE269" s="31">
        <v>126.24530369999999</v>
      </c>
      <c r="AF269" s="31">
        <v>2.7340295129999999</v>
      </c>
      <c r="AG269" s="31">
        <v>42.955849880000002</v>
      </c>
      <c r="AH269" s="1"/>
      <c r="AI269" s="1">
        <v>1.4957086180000001</v>
      </c>
      <c r="AJ269" s="1">
        <v>66.85794199</v>
      </c>
      <c r="AK269" s="1">
        <v>116.2635022</v>
      </c>
      <c r="AL269" s="1">
        <v>2.4647972789999999</v>
      </c>
      <c r="AM269" s="1">
        <v>447.56807220000002</v>
      </c>
      <c r="AN269" s="1">
        <v>83.864776090000007</v>
      </c>
      <c r="AO269" s="1"/>
      <c r="AP269" s="1">
        <v>19.829418189999998</v>
      </c>
      <c r="AQ269" s="1">
        <v>4.1114064189999997</v>
      </c>
      <c r="AR269" s="1">
        <v>17.42069837</v>
      </c>
      <c r="AS269" s="1">
        <v>4.0271216580000004</v>
      </c>
      <c r="AT269" s="1">
        <v>27.296454369999999</v>
      </c>
      <c r="AU269" s="1"/>
    </row>
    <row r="270" spans="1:47" x14ac:dyDescent="0.2">
      <c r="A270" s="1" t="s">
        <v>993</v>
      </c>
      <c r="B270" s="1" t="s">
        <v>1485</v>
      </c>
      <c r="C270" s="1" t="s">
        <v>994</v>
      </c>
      <c r="D270" s="4">
        <v>41.04913492</v>
      </c>
      <c r="E270" s="4">
        <v>0.176628799</v>
      </c>
      <c r="F270" s="4">
        <v>4.3153627E-2</v>
      </c>
      <c r="G270" s="4">
        <v>0.18867167100000001</v>
      </c>
      <c r="H270" s="4">
        <v>6.4298904099999996</v>
      </c>
      <c r="I270" s="4">
        <v>0.101360845</v>
      </c>
      <c r="J270" s="4">
        <v>51.57560917</v>
      </c>
      <c r="K270" s="4">
        <v>0.43555055999999998</v>
      </c>
      <c r="L270" s="31">
        <v>1262.3541809999999</v>
      </c>
      <c r="M270" s="31">
        <v>228.3807089</v>
      </c>
      <c r="N270" s="31">
        <v>1290.8722339999999</v>
      </c>
      <c r="O270" s="31">
        <v>49980.428590000003</v>
      </c>
      <c r="P270" s="31">
        <v>784.99644809999995</v>
      </c>
      <c r="Q270" s="31">
        <v>310989.40519999998</v>
      </c>
      <c r="R270" s="31">
        <v>3422.4745440000002</v>
      </c>
      <c r="S270" s="1">
        <v>93.46</v>
      </c>
      <c r="T270" s="31">
        <v>1319.069313</v>
      </c>
      <c r="U270" s="31">
        <v>779.68909970000004</v>
      </c>
      <c r="V270" s="31">
        <v>3651.2443029999999</v>
      </c>
      <c r="W270" s="31">
        <v>237.02005560000001</v>
      </c>
      <c r="X270" s="31">
        <v>1048.783713</v>
      </c>
      <c r="Y270" s="4">
        <v>1.2941204070000001</v>
      </c>
      <c r="Z270" s="31">
        <v>40.390237679999998</v>
      </c>
      <c r="AA270" s="31"/>
      <c r="AB270" s="4">
        <v>4.7557184939999999</v>
      </c>
      <c r="AC270" s="4">
        <v>9.9516417629999996</v>
      </c>
      <c r="AD270" s="4">
        <v>4.1904531020000002</v>
      </c>
      <c r="AE270" s="31">
        <v>124.1574152</v>
      </c>
      <c r="AF270" s="31">
        <v>2.166937162</v>
      </c>
      <c r="AG270" s="31">
        <v>42.493110829999999</v>
      </c>
      <c r="AH270" s="1"/>
      <c r="AI270" s="1">
        <v>1.5706076760000001</v>
      </c>
      <c r="AJ270" s="1">
        <v>63.669623870000002</v>
      </c>
      <c r="AK270" s="1">
        <v>122.0855097</v>
      </c>
      <c r="AL270" s="1">
        <v>2.5256969900000001</v>
      </c>
      <c r="AM270" s="1">
        <v>426.67719490000002</v>
      </c>
      <c r="AN270" s="1">
        <v>84.967565140000005</v>
      </c>
      <c r="AO270" s="1"/>
      <c r="AP270" s="1">
        <v>20.823643629999999</v>
      </c>
      <c r="AQ270" s="1">
        <v>3.7673408660000001</v>
      </c>
      <c r="AR270" s="1">
        <v>20.06462484</v>
      </c>
      <c r="AS270" s="1">
        <v>4.5345083410000004</v>
      </c>
      <c r="AT270" s="1">
        <v>18.140806980000001</v>
      </c>
      <c r="AU270" s="1"/>
    </row>
    <row r="271" spans="1:47" x14ac:dyDescent="0.2">
      <c r="A271" s="1" t="s">
        <v>993</v>
      </c>
      <c r="B271" s="1" t="s">
        <v>1486</v>
      </c>
      <c r="C271" s="1" t="s">
        <v>994</v>
      </c>
      <c r="D271" s="4">
        <v>40.886729240000001</v>
      </c>
      <c r="E271" s="4">
        <v>0.169015785</v>
      </c>
      <c r="F271" s="4">
        <v>7.9477661000000005E-2</v>
      </c>
      <c r="G271" s="4">
        <v>0.220324148</v>
      </c>
      <c r="H271" s="4">
        <v>6.4477509829999997</v>
      </c>
      <c r="I271" s="4">
        <v>0.103622773</v>
      </c>
      <c r="J271" s="4">
        <v>51.63633437</v>
      </c>
      <c r="K271" s="4">
        <v>0.45674503799999999</v>
      </c>
      <c r="L271" s="31">
        <v>1207.9444820000001</v>
      </c>
      <c r="M271" s="31">
        <v>420.61735720000001</v>
      </c>
      <c r="N271" s="31">
        <v>1507.4352369999999</v>
      </c>
      <c r="O271" s="31">
        <v>50119.261299999998</v>
      </c>
      <c r="P271" s="31">
        <v>802.51411629999996</v>
      </c>
      <c r="Q271" s="31">
        <v>311355.56459999998</v>
      </c>
      <c r="R271" s="31">
        <v>3589.0167710000001</v>
      </c>
      <c r="S271" s="1">
        <v>93.45</v>
      </c>
      <c r="T271" s="31"/>
      <c r="U271" s="31"/>
      <c r="V271" s="31"/>
      <c r="W271" s="31"/>
      <c r="X271" s="31"/>
      <c r="Y271" s="4"/>
      <c r="Z271" s="31"/>
      <c r="AA271" s="31"/>
      <c r="AB271" s="4"/>
      <c r="AC271" s="4"/>
      <c r="AD271" s="4"/>
      <c r="AE271" s="31"/>
      <c r="AF271" s="31"/>
      <c r="AG271" s="31"/>
      <c r="AH271" s="1"/>
      <c r="AI271" s="1">
        <v>1.6012089869999999</v>
      </c>
      <c r="AJ271" s="1">
        <v>62.452809590000001</v>
      </c>
      <c r="AK271" s="1">
        <v>124.464192</v>
      </c>
      <c r="AL271" s="1">
        <v>2.4101402360000002</v>
      </c>
      <c r="AM271" s="1">
        <v>448.15509650000001</v>
      </c>
      <c r="AN271" s="1">
        <v>78.184342150000006</v>
      </c>
      <c r="AO271" s="1"/>
      <c r="AP271" s="1"/>
      <c r="AQ271" s="1"/>
      <c r="AR271" s="1"/>
      <c r="AS271" s="1"/>
      <c r="AT271" s="1">
        <v>16.41249548</v>
      </c>
      <c r="AU271" s="1"/>
    </row>
    <row r="272" spans="1:47" x14ac:dyDescent="0.2">
      <c r="A272" s="1" t="s">
        <v>993</v>
      </c>
      <c r="B272" s="1" t="s">
        <v>1487</v>
      </c>
      <c r="C272" s="1" t="s">
        <v>994</v>
      </c>
      <c r="D272" s="4">
        <v>40.658138950000001</v>
      </c>
      <c r="E272" s="4">
        <v>0.18058690699999999</v>
      </c>
      <c r="F272" s="4">
        <v>3.3107600000000001E-2</v>
      </c>
      <c r="G272" s="4">
        <v>0.166541259</v>
      </c>
      <c r="H272" s="4">
        <v>6.3767243540000003</v>
      </c>
      <c r="I272" s="4">
        <v>0.10132932</v>
      </c>
      <c r="J272" s="4">
        <v>52.031101079999999</v>
      </c>
      <c r="K272" s="4">
        <v>0.45247052900000001</v>
      </c>
      <c r="L272" s="31">
        <v>1290.6425200000001</v>
      </c>
      <c r="M272" s="31">
        <v>175.21440559999999</v>
      </c>
      <c r="N272" s="31">
        <v>1139.4582230000001</v>
      </c>
      <c r="O272" s="31">
        <v>49567.161469999999</v>
      </c>
      <c r="P272" s="31">
        <v>784.75230569999997</v>
      </c>
      <c r="Q272" s="31">
        <v>313735.91970000003</v>
      </c>
      <c r="R272" s="31">
        <v>3555.4284859999998</v>
      </c>
      <c r="S272" s="1">
        <v>93.57</v>
      </c>
      <c r="T272" s="31"/>
      <c r="U272" s="31"/>
      <c r="V272" s="31"/>
      <c r="W272" s="31"/>
      <c r="X272" s="31"/>
      <c r="Y272" s="4"/>
      <c r="Z272" s="31"/>
      <c r="AA272" s="31"/>
      <c r="AB272" s="4"/>
      <c r="AC272" s="4"/>
      <c r="AD272" s="4"/>
      <c r="AE272" s="31"/>
      <c r="AF272" s="31"/>
      <c r="AG272" s="31"/>
      <c r="AH272" s="1"/>
      <c r="AI272" s="1">
        <v>1.5832100979999999</v>
      </c>
      <c r="AJ272" s="1">
        <v>63.162810880000002</v>
      </c>
      <c r="AK272" s="1">
        <v>123.0651134</v>
      </c>
      <c r="AL272" s="1">
        <v>2.603825762</v>
      </c>
      <c r="AM272" s="1">
        <v>435.73914339999999</v>
      </c>
      <c r="AN272" s="1">
        <v>86.672392669999994</v>
      </c>
      <c r="AO272" s="1"/>
      <c r="AP272" s="1"/>
      <c r="AQ272" s="1"/>
      <c r="AR272" s="1"/>
      <c r="AS272" s="1"/>
      <c r="AT272" s="1">
        <v>17.44357853</v>
      </c>
      <c r="AU272" s="1"/>
    </row>
    <row r="273" spans="1:47" x14ac:dyDescent="0.2">
      <c r="A273" s="1" t="s">
        <v>993</v>
      </c>
      <c r="B273" s="1" t="s">
        <v>1488</v>
      </c>
      <c r="C273" s="1" t="s">
        <v>994</v>
      </c>
      <c r="D273" s="4">
        <v>41.15842928</v>
      </c>
      <c r="E273" s="4">
        <v>0.17396550899999999</v>
      </c>
      <c r="F273" s="4">
        <v>3.5195334000000002E-2</v>
      </c>
      <c r="G273" s="4">
        <v>0.18201015600000001</v>
      </c>
      <c r="H273" s="4">
        <v>6.349238272</v>
      </c>
      <c r="I273" s="4">
        <v>0.10357484</v>
      </c>
      <c r="J273" s="4">
        <v>51.554125399999997</v>
      </c>
      <c r="K273" s="4">
        <v>0.44346120999999999</v>
      </c>
      <c r="L273" s="31">
        <v>1243.3198259999999</v>
      </c>
      <c r="M273" s="31">
        <v>186.2632629</v>
      </c>
      <c r="N273" s="31">
        <v>1245.2948329999999</v>
      </c>
      <c r="O273" s="31">
        <v>49353.508349999996</v>
      </c>
      <c r="P273" s="31">
        <v>802.14289959999996</v>
      </c>
      <c r="Q273" s="31">
        <v>310859.8628</v>
      </c>
      <c r="R273" s="31">
        <v>3484.6349439999999</v>
      </c>
      <c r="S273" s="1">
        <v>93.54</v>
      </c>
      <c r="T273" s="31"/>
      <c r="U273" s="31"/>
      <c r="V273" s="31"/>
      <c r="W273" s="31"/>
      <c r="X273" s="31"/>
      <c r="Y273" s="4"/>
      <c r="Z273" s="31"/>
      <c r="AA273" s="31"/>
      <c r="AB273" s="4"/>
      <c r="AC273" s="4"/>
      <c r="AD273" s="4"/>
      <c r="AE273" s="31"/>
      <c r="AF273" s="31"/>
      <c r="AG273" s="31"/>
      <c r="AH273" s="1"/>
      <c r="AI273" s="1">
        <v>1.6253006649999999</v>
      </c>
      <c r="AJ273" s="1">
        <v>61.527077509999998</v>
      </c>
      <c r="AK273" s="1">
        <v>126.3368715</v>
      </c>
      <c r="AL273" s="1">
        <v>2.5192126510000001</v>
      </c>
      <c r="AM273" s="1">
        <v>429.15629710000002</v>
      </c>
      <c r="AN273" s="1">
        <v>86.988773739999999</v>
      </c>
      <c r="AO273" s="1"/>
      <c r="AP273" s="1"/>
      <c r="AQ273" s="1"/>
      <c r="AR273" s="1"/>
      <c r="AS273" s="1"/>
      <c r="AT273" s="1">
        <v>12.6442169</v>
      </c>
      <c r="AU273" s="1"/>
    </row>
    <row r="274" spans="1:47" x14ac:dyDescent="0.2">
      <c r="A274" s="1" t="s">
        <v>993</v>
      </c>
      <c r="B274" s="1" t="s">
        <v>1489</v>
      </c>
      <c r="C274" s="1" t="s">
        <v>994</v>
      </c>
      <c r="D274" s="4">
        <v>41.084423209999997</v>
      </c>
      <c r="E274" s="4">
        <v>0.179666563</v>
      </c>
      <c r="F274" s="4">
        <v>3.1115437999999999E-2</v>
      </c>
      <c r="G274" s="4">
        <v>0.18669263</v>
      </c>
      <c r="H274" s="4">
        <v>6.3013781130000002</v>
      </c>
      <c r="I274" s="4">
        <v>9.5353761999999995E-2</v>
      </c>
      <c r="J274" s="4">
        <v>51.660661050000002</v>
      </c>
      <c r="K274" s="4">
        <v>0.460709231</v>
      </c>
      <c r="L274" s="31">
        <v>1284.064879</v>
      </c>
      <c r="M274" s="31">
        <v>164.6713465</v>
      </c>
      <c r="N274" s="31">
        <v>1277.331835</v>
      </c>
      <c r="O274" s="31">
        <v>48981.484700000001</v>
      </c>
      <c r="P274" s="31">
        <v>738.4741626</v>
      </c>
      <c r="Q274" s="31">
        <v>311502.24900000001</v>
      </c>
      <c r="R274" s="31">
        <v>3620.1666599999999</v>
      </c>
      <c r="S274" s="1">
        <v>93.6</v>
      </c>
      <c r="T274" s="31"/>
      <c r="U274" s="31"/>
      <c r="V274" s="31"/>
      <c r="W274" s="31"/>
      <c r="X274" s="31"/>
      <c r="Y274" s="4"/>
      <c r="Z274" s="31"/>
      <c r="AA274" s="31"/>
      <c r="AB274" s="4"/>
      <c r="AC274" s="4"/>
      <c r="AD274" s="4"/>
      <c r="AE274" s="31"/>
      <c r="AF274" s="31"/>
      <c r="AG274" s="31"/>
      <c r="AH274" s="1"/>
      <c r="AI274" s="1">
        <v>1.507659817</v>
      </c>
      <c r="AJ274" s="1">
        <v>66.327959980000003</v>
      </c>
      <c r="AK274" s="1">
        <v>117.1924854</v>
      </c>
      <c r="AL274" s="1">
        <v>2.62153115</v>
      </c>
      <c r="AM274" s="1">
        <v>441.57466219999998</v>
      </c>
      <c r="AN274" s="1">
        <v>88.58037564</v>
      </c>
      <c r="AO274" s="1"/>
      <c r="AP274" s="1"/>
      <c r="AQ274" s="1"/>
      <c r="AR274" s="1"/>
      <c r="AS274" s="1"/>
      <c r="AT274" s="1">
        <v>25.657190530000001</v>
      </c>
      <c r="AU274" s="1"/>
    </row>
    <row r="275" spans="1:47" x14ac:dyDescent="0.2">
      <c r="A275" s="1" t="s">
        <v>993</v>
      </c>
      <c r="B275" s="1" t="s">
        <v>1490</v>
      </c>
      <c r="C275" s="1" t="s">
        <v>994</v>
      </c>
      <c r="D275" s="4">
        <v>40.84197047</v>
      </c>
      <c r="E275" s="4">
        <v>0.16707351200000001</v>
      </c>
      <c r="F275" s="4">
        <v>4.3018927999999998E-2</v>
      </c>
      <c r="G275" s="4">
        <v>0.180079235</v>
      </c>
      <c r="H275" s="4">
        <v>6.5048621390000001</v>
      </c>
      <c r="I275" s="4">
        <v>0.10504622</v>
      </c>
      <c r="J275" s="4">
        <v>51.698747449999999</v>
      </c>
      <c r="K275" s="4">
        <v>0.459202049</v>
      </c>
      <c r="L275" s="31">
        <v>1194.063191</v>
      </c>
      <c r="M275" s="31">
        <v>227.66784749999999</v>
      </c>
      <c r="N275" s="31">
        <v>1232.083666</v>
      </c>
      <c r="O275" s="31">
        <v>50563.194219999998</v>
      </c>
      <c r="P275" s="31">
        <v>813.53810899999996</v>
      </c>
      <c r="Q275" s="31">
        <v>311731.90149999998</v>
      </c>
      <c r="R275" s="31">
        <v>3608.323504</v>
      </c>
      <c r="S275" s="1">
        <v>93.41</v>
      </c>
      <c r="T275" s="31"/>
      <c r="U275" s="31"/>
      <c r="V275" s="31"/>
      <c r="W275" s="31"/>
      <c r="X275" s="31"/>
      <c r="Y275" s="4"/>
      <c r="Z275" s="31"/>
      <c r="AA275" s="31"/>
      <c r="AB275" s="4"/>
      <c r="AC275" s="4"/>
      <c r="AD275" s="4"/>
      <c r="AE275" s="31"/>
      <c r="AF275" s="31"/>
      <c r="AG275" s="31"/>
      <c r="AH275" s="1"/>
      <c r="AI275" s="1">
        <v>1.6089531560000001</v>
      </c>
      <c r="AJ275" s="1">
        <v>62.15221348</v>
      </c>
      <c r="AK275" s="1">
        <v>125.0661569</v>
      </c>
      <c r="AL275" s="1">
        <v>2.3615264210000002</v>
      </c>
      <c r="AM275" s="1">
        <v>454.008039</v>
      </c>
      <c r="AN275" s="1">
        <v>84.403657370000005</v>
      </c>
      <c r="AO275" s="1"/>
      <c r="AP275" s="1"/>
      <c r="AQ275" s="1"/>
      <c r="AR275" s="1"/>
      <c r="AS275" s="1"/>
      <c r="AT275" s="1">
        <v>16.003118000000001</v>
      </c>
      <c r="AU275" s="1"/>
    </row>
    <row r="276" spans="1:47" x14ac:dyDescent="0.2">
      <c r="A276" s="1" t="s">
        <v>993</v>
      </c>
      <c r="B276" s="1" t="s">
        <v>1491</v>
      </c>
      <c r="C276" s="1" t="s">
        <v>994</v>
      </c>
      <c r="D276" s="4">
        <v>40.898003430000003</v>
      </c>
      <c r="E276" s="4">
        <v>0.17666957799999999</v>
      </c>
      <c r="F276" s="4">
        <v>4.6175002999999999E-2</v>
      </c>
      <c r="G276" s="4">
        <v>0.19674566600000001</v>
      </c>
      <c r="H276" s="4">
        <v>6.767649391</v>
      </c>
      <c r="I276" s="4">
        <v>0.112426095</v>
      </c>
      <c r="J276" s="4">
        <v>51.354634060000002</v>
      </c>
      <c r="K276" s="4">
        <v>0.44769677099999999</v>
      </c>
      <c r="L276" s="31">
        <v>1262.6456270000001</v>
      </c>
      <c r="M276" s="31">
        <v>244.37065279999999</v>
      </c>
      <c r="N276" s="31">
        <v>1346.1136799999999</v>
      </c>
      <c r="O276" s="31">
        <v>52605.875919999999</v>
      </c>
      <c r="P276" s="31">
        <v>870.6920854</v>
      </c>
      <c r="Q276" s="31">
        <v>309656.97460000002</v>
      </c>
      <c r="R276" s="31">
        <v>3517.9171879999999</v>
      </c>
      <c r="S276" s="1">
        <v>93.12</v>
      </c>
      <c r="T276" s="31"/>
      <c r="U276" s="31"/>
      <c r="V276" s="31"/>
      <c r="W276" s="31"/>
      <c r="X276" s="31"/>
      <c r="Y276" s="4"/>
      <c r="Z276" s="31"/>
      <c r="AA276" s="31"/>
      <c r="AB276" s="4"/>
      <c r="AC276" s="4"/>
      <c r="AD276" s="4"/>
      <c r="AE276" s="31"/>
      <c r="AF276" s="31"/>
      <c r="AG276" s="31"/>
      <c r="AH276" s="1"/>
      <c r="AI276" s="1">
        <v>1.655123254</v>
      </c>
      <c r="AJ276" s="1">
        <v>60.418461129999997</v>
      </c>
      <c r="AK276" s="1">
        <v>128.6550226</v>
      </c>
      <c r="AL276" s="1">
        <v>2.4001988459999999</v>
      </c>
      <c r="AM276" s="1">
        <v>463.60042379999999</v>
      </c>
      <c r="AN276" s="1">
        <v>84.635456770000005</v>
      </c>
      <c r="AO276" s="1"/>
      <c r="AP276" s="1"/>
      <c r="AQ276" s="1"/>
      <c r="AR276" s="1"/>
      <c r="AS276" s="1"/>
      <c r="AT276" s="1">
        <v>11.865918300000001</v>
      </c>
      <c r="AU276" s="1"/>
    </row>
    <row r="277" spans="1:47" x14ac:dyDescent="0.2">
      <c r="A277" s="1" t="s">
        <v>993</v>
      </c>
      <c r="B277" s="1" t="s">
        <v>1492</v>
      </c>
      <c r="C277" s="1" t="s">
        <v>994</v>
      </c>
      <c r="D277" s="4">
        <v>40.821508139999999</v>
      </c>
      <c r="E277" s="4">
        <v>0.17963591100000001</v>
      </c>
      <c r="F277" s="4">
        <v>4.4156313000000003E-2</v>
      </c>
      <c r="G277" s="4">
        <v>0.18766433199999999</v>
      </c>
      <c r="H277" s="4">
        <v>6.985729482</v>
      </c>
      <c r="I277" s="4">
        <v>0.10738012600000001</v>
      </c>
      <c r="J277" s="4">
        <v>51.23637677</v>
      </c>
      <c r="K277" s="4">
        <v>0.43754892299999998</v>
      </c>
      <c r="L277" s="31">
        <v>1283.8458129999999</v>
      </c>
      <c r="M277" s="31">
        <v>233.68719780000001</v>
      </c>
      <c r="N277" s="31">
        <v>1283.9801210000001</v>
      </c>
      <c r="O277" s="31">
        <v>54301.042670000003</v>
      </c>
      <c r="P277" s="31">
        <v>831.61320880000005</v>
      </c>
      <c r="Q277" s="31">
        <v>308943.90960000001</v>
      </c>
      <c r="R277" s="31">
        <v>3438.177306</v>
      </c>
      <c r="S277" s="1">
        <v>92.9</v>
      </c>
      <c r="T277" s="31"/>
      <c r="U277" s="31"/>
      <c r="V277" s="31"/>
      <c r="W277" s="31"/>
      <c r="X277" s="31"/>
      <c r="Y277" s="4"/>
      <c r="Z277" s="31"/>
      <c r="AA277" s="31"/>
      <c r="AB277" s="4"/>
      <c r="AC277" s="4"/>
      <c r="AD277" s="4"/>
      <c r="AE277" s="31"/>
      <c r="AF277" s="31"/>
      <c r="AG277" s="31"/>
      <c r="AH277" s="1"/>
      <c r="AI277" s="1">
        <v>1.5314866309999999</v>
      </c>
      <c r="AJ277" s="1">
        <v>65.296031979999995</v>
      </c>
      <c r="AK277" s="1">
        <v>119.04457669999999</v>
      </c>
      <c r="AL277" s="1">
        <v>2.3643115300000002</v>
      </c>
      <c r="AM277" s="1">
        <v>468.7719563</v>
      </c>
      <c r="AN277" s="1">
        <v>84.6022119</v>
      </c>
      <c r="AO277" s="1"/>
      <c r="AP277" s="1"/>
      <c r="AQ277" s="1"/>
      <c r="AR277" s="1"/>
      <c r="AS277" s="1"/>
      <c r="AT277" s="1">
        <v>25.013783570000001</v>
      </c>
      <c r="AU277" s="1"/>
    </row>
    <row r="278" spans="1:47" x14ac:dyDescent="0.2">
      <c r="A278" s="1"/>
      <c r="B278" s="1"/>
      <c r="C278" s="1"/>
      <c r="D278" s="4"/>
      <c r="E278" s="4"/>
      <c r="F278" s="4"/>
      <c r="G278" s="4"/>
      <c r="H278" s="4"/>
      <c r="I278" s="4"/>
      <c r="J278" s="4"/>
      <c r="K278" s="4"/>
      <c r="L278" s="31"/>
      <c r="M278" s="31"/>
      <c r="N278" s="31"/>
      <c r="O278" s="31"/>
      <c r="P278" s="31"/>
      <c r="Q278" s="31"/>
      <c r="R278" s="4">
        <f>STDEV(S266:S277)</f>
        <v>0.20444307201998468</v>
      </c>
      <c r="S278" s="4">
        <f>AVERAGE(S266:S277)</f>
        <v>93.37833333333333</v>
      </c>
      <c r="T278" s="31"/>
      <c r="U278" s="31"/>
      <c r="V278" s="31"/>
      <c r="W278" s="31"/>
      <c r="X278" s="31"/>
      <c r="Y278" s="4"/>
      <c r="Z278" s="31"/>
      <c r="AA278" s="31"/>
      <c r="AB278" s="4"/>
      <c r="AC278" s="4"/>
      <c r="AD278" s="4"/>
      <c r="AE278" s="31"/>
      <c r="AF278" s="31"/>
      <c r="AG278" s="3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</row>
    <row r="279" spans="1:47" x14ac:dyDescent="0.2">
      <c r="A279" s="1" t="s">
        <v>993</v>
      </c>
      <c r="B279" s="1" t="s">
        <v>1493</v>
      </c>
      <c r="C279" s="1" t="s">
        <v>994</v>
      </c>
      <c r="D279" s="4">
        <v>41.143528140000001</v>
      </c>
      <c r="E279" s="4">
        <v>0.119431146</v>
      </c>
      <c r="F279" s="4">
        <v>5.2188400000000003E-2</v>
      </c>
      <c r="G279" s="4">
        <v>0.22079707700000001</v>
      </c>
      <c r="H279" s="4">
        <v>5.9916297839999997</v>
      </c>
      <c r="I279" s="4">
        <v>9.3336946000000004E-2</v>
      </c>
      <c r="J279" s="4">
        <v>51.960577690000001</v>
      </c>
      <c r="K279" s="4">
        <v>0.418510824</v>
      </c>
      <c r="L279" s="31">
        <v>853.56639610000002</v>
      </c>
      <c r="M279" s="31">
        <v>276.19518149999999</v>
      </c>
      <c r="N279" s="31">
        <v>1510.670971</v>
      </c>
      <c r="O279" s="31">
        <v>46573.768049999999</v>
      </c>
      <c r="P279" s="31">
        <v>722.85478350000005</v>
      </c>
      <c r="Q279" s="31">
        <v>313310.67930000002</v>
      </c>
      <c r="R279" s="31">
        <v>3288.5794970000002</v>
      </c>
      <c r="S279" s="1">
        <v>93.93</v>
      </c>
      <c r="T279" s="31">
        <v>1510.4670470000001</v>
      </c>
      <c r="U279" s="31">
        <v>676.47312039999997</v>
      </c>
      <c r="V279" s="31">
        <v>3478.233761</v>
      </c>
      <c r="W279" s="31">
        <v>235.7264121</v>
      </c>
      <c r="X279" s="31">
        <v>730.47678980000001</v>
      </c>
      <c r="Y279" s="4">
        <v>0.60534515</v>
      </c>
      <c r="Z279" s="31">
        <v>27.092429280000001</v>
      </c>
      <c r="AA279" s="31">
        <v>21.579792009999998</v>
      </c>
      <c r="AB279" s="4">
        <v>5.1892069469999997</v>
      </c>
      <c r="AC279" s="4">
        <v>8.5649797920000008</v>
      </c>
      <c r="AD279" s="4">
        <v>5.3680186000000001</v>
      </c>
      <c r="AE279" s="31">
        <v>122.7599403</v>
      </c>
      <c r="AF279" s="31">
        <v>1.5514709799999999</v>
      </c>
      <c r="AG279" s="31">
        <v>36.016838120000003</v>
      </c>
      <c r="AH279" s="1"/>
      <c r="AI279" s="1">
        <v>1.5520642069999999</v>
      </c>
      <c r="AJ279" s="1">
        <v>64.430324200000001</v>
      </c>
      <c r="AK279" s="1">
        <v>120.6441001</v>
      </c>
      <c r="AL279" s="1">
        <v>1.832719215</v>
      </c>
      <c r="AM279" s="1">
        <v>379.20961890000001</v>
      </c>
      <c r="AN279" s="1">
        <v>84.543040270000006</v>
      </c>
      <c r="AO279" s="1"/>
      <c r="AP279" s="1">
        <v>18.788187829999998</v>
      </c>
      <c r="AQ279" s="1">
        <v>6.079441471</v>
      </c>
      <c r="AR279" s="1">
        <v>22.013684850000001</v>
      </c>
      <c r="AS279" s="1">
        <v>7.1038628729999997</v>
      </c>
      <c r="AT279" s="1">
        <v>16.878063600000001</v>
      </c>
      <c r="AU279" s="1"/>
    </row>
    <row r="280" spans="1:47" x14ac:dyDescent="0.2">
      <c r="A280" s="1" t="s">
        <v>993</v>
      </c>
      <c r="B280" s="1" t="s">
        <v>1494</v>
      </c>
      <c r="C280" s="1" t="s">
        <v>994</v>
      </c>
      <c r="D280" s="4">
        <v>41.39696618</v>
      </c>
      <c r="E280" s="4">
        <v>0.144131432</v>
      </c>
      <c r="F280" s="4">
        <v>5.1403518000000002E-2</v>
      </c>
      <c r="G280" s="4">
        <v>0.21367736700000001</v>
      </c>
      <c r="H280" s="4">
        <v>5.7995262810000003</v>
      </c>
      <c r="I280" s="4">
        <v>9.8775387000000006E-2</v>
      </c>
      <c r="J280" s="4">
        <v>51.860101800000002</v>
      </c>
      <c r="K280" s="4">
        <v>0.43541803200000001</v>
      </c>
      <c r="L280" s="31">
        <v>1030.097679</v>
      </c>
      <c r="M280" s="31">
        <v>272.04137020000002</v>
      </c>
      <c r="N280" s="31">
        <v>1461.958644</v>
      </c>
      <c r="O280" s="31">
        <v>45080.520920000003</v>
      </c>
      <c r="P280" s="31">
        <v>764.97318159999998</v>
      </c>
      <c r="Q280" s="31">
        <v>312704.8322</v>
      </c>
      <c r="R280" s="31">
        <v>3421.43316</v>
      </c>
      <c r="S280" s="1">
        <v>94.1</v>
      </c>
      <c r="T280" s="31">
        <v>1526.3984620000001</v>
      </c>
      <c r="U280" s="31">
        <v>691.92257840000002</v>
      </c>
      <c r="V280" s="31">
        <v>3489.9905130000002</v>
      </c>
      <c r="W280" s="31">
        <v>249.4497753</v>
      </c>
      <c r="X280" s="31">
        <v>702.44411360000004</v>
      </c>
      <c r="Y280" s="4">
        <v>0.62806252900000004</v>
      </c>
      <c r="Z280" s="31">
        <v>22.74083014</v>
      </c>
      <c r="AA280" s="31">
        <v>0</v>
      </c>
      <c r="AB280" s="4">
        <v>5.0244312109999996</v>
      </c>
      <c r="AC280" s="4">
        <v>7.8965494090000004</v>
      </c>
      <c r="AD280" s="4">
        <v>5.4494931580000001</v>
      </c>
      <c r="AE280" s="31">
        <v>123.5022532</v>
      </c>
      <c r="AF280" s="31">
        <v>1.83564839</v>
      </c>
      <c r="AG280" s="31">
        <v>41.590204710000002</v>
      </c>
      <c r="AH280" s="1"/>
      <c r="AI280" s="1">
        <v>1.6969040419999999</v>
      </c>
      <c r="AJ280" s="1">
        <v>58.930851439999998</v>
      </c>
      <c r="AK280" s="1">
        <v>131.9027011</v>
      </c>
      <c r="AL280" s="1">
        <v>2.285017249</v>
      </c>
      <c r="AM280" s="1">
        <v>382.61960240000002</v>
      </c>
      <c r="AN280" s="1">
        <v>84.311339790000005</v>
      </c>
      <c r="AO280" s="1"/>
      <c r="AP280" s="1"/>
      <c r="AQ280" s="1"/>
      <c r="AR280" s="1">
        <v>20.142055469999999</v>
      </c>
      <c r="AS280" s="1">
        <v>7.1527842770000003</v>
      </c>
      <c r="AT280" s="1">
        <v>2.1102464680000002</v>
      </c>
      <c r="AU280" s="1"/>
    </row>
    <row r="281" spans="1:47" x14ac:dyDescent="0.2">
      <c r="A281" s="1" t="s">
        <v>993</v>
      </c>
      <c r="B281" s="1" t="s">
        <v>1495</v>
      </c>
      <c r="C281" s="1" t="s">
        <v>994</v>
      </c>
      <c r="D281" s="4">
        <v>41.194158080000001</v>
      </c>
      <c r="E281" s="4">
        <v>0.12586909600000001</v>
      </c>
      <c r="F281" s="4">
        <v>5.3943897999999997E-2</v>
      </c>
      <c r="G281" s="4">
        <v>0.21577559299999999</v>
      </c>
      <c r="H281" s="4">
        <v>5.8529129710000003</v>
      </c>
      <c r="I281" s="4">
        <v>9.1904419000000001E-2</v>
      </c>
      <c r="J281" s="4">
        <v>52.041876449999997</v>
      </c>
      <c r="K281" s="4">
        <v>0.42355949799999998</v>
      </c>
      <c r="L281" s="31">
        <v>899.577991</v>
      </c>
      <c r="M281" s="31">
        <v>285.48575469999997</v>
      </c>
      <c r="N281" s="31">
        <v>1476.3144910000001</v>
      </c>
      <c r="O281" s="31">
        <v>45495.503049999999</v>
      </c>
      <c r="P281" s="31">
        <v>711.76047389999997</v>
      </c>
      <c r="Q281" s="31">
        <v>313800.89270000003</v>
      </c>
      <c r="R281" s="31">
        <v>3328.2510299999999</v>
      </c>
      <c r="S281" s="1">
        <v>94.07</v>
      </c>
      <c r="T281" s="31">
        <v>1521.338254</v>
      </c>
      <c r="U281" s="31">
        <v>676.94410579999999</v>
      </c>
      <c r="V281" s="31">
        <v>3502.6594409999998</v>
      </c>
      <c r="W281" s="31">
        <v>256.24861079999999</v>
      </c>
      <c r="X281" s="31">
        <v>966.08532520000006</v>
      </c>
      <c r="Y281" s="4">
        <v>0.65551814399999997</v>
      </c>
      <c r="Z281" s="31">
        <v>21.244232929999999</v>
      </c>
      <c r="AA281" s="31">
        <v>46.413752600000002</v>
      </c>
      <c r="AB281" s="4">
        <v>4.8181715460000003</v>
      </c>
      <c r="AC281" s="4">
        <v>9.4084306980000001</v>
      </c>
      <c r="AD281" s="4">
        <v>4.6659742980000001</v>
      </c>
      <c r="AE281" s="31">
        <v>121.9559503</v>
      </c>
      <c r="AF281" s="31">
        <v>1.98374187</v>
      </c>
      <c r="AG281" s="31">
        <v>37.911870899999997</v>
      </c>
      <c r="AH281" s="1"/>
      <c r="AI281" s="1">
        <v>1.5644633560000001</v>
      </c>
      <c r="AJ281" s="1">
        <v>63.919681850000003</v>
      </c>
      <c r="AK281" s="1">
        <v>121.6079032</v>
      </c>
      <c r="AL281" s="1">
        <v>1.977289909</v>
      </c>
      <c r="AM281" s="1">
        <v>374.3132445</v>
      </c>
      <c r="AN281" s="1">
        <v>83.795793230000001</v>
      </c>
      <c r="AO281" s="1"/>
      <c r="AP281" s="1">
        <v>16.877099699999999</v>
      </c>
      <c r="AQ281" s="1">
        <v>5.3560353789999997</v>
      </c>
      <c r="AR281" s="1">
        <v>18.802722599999999</v>
      </c>
      <c r="AS281" s="1">
        <v>4.9873147019999999</v>
      </c>
      <c r="AT281" s="1">
        <v>15.265976009999999</v>
      </c>
      <c r="AU281" s="1"/>
    </row>
    <row r="282" spans="1:47" x14ac:dyDescent="0.2">
      <c r="A282" s="1" t="s">
        <v>993</v>
      </c>
      <c r="B282" s="1" t="s">
        <v>1496</v>
      </c>
      <c r="C282" s="1" t="s">
        <v>994</v>
      </c>
      <c r="D282" s="4">
        <v>41.138559620000002</v>
      </c>
      <c r="E282" s="4">
        <v>0.124514394</v>
      </c>
      <c r="F282" s="4">
        <v>4.1836836000000002E-2</v>
      </c>
      <c r="G282" s="4">
        <v>0.21615698799999999</v>
      </c>
      <c r="H282" s="4">
        <v>6.3163661720000004</v>
      </c>
      <c r="I282" s="4">
        <v>9.2638709E-2</v>
      </c>
      <c r="J282" s="4">
        <v>51.64259388</v>
      </c>
      <c r="K282" s="4">
        <v>0.42733339999999997</v>
      </c>
      <c r="L282" s="31">
        <v>889.89602460000003</v>
      </c>
      <c r="M282" s="31">
        <v>221.4118957</v>
      </c>
      <c r="N282" s="31">
        <v>1478.923953</v>
      </c>
      <c r="O282" s="31">
        <v>49097.988960000002</v>
      </c>
      <c r="P282" s="31">
        <v>717.44723350000004</v>
      </c>
      <c r="Q282" s="31">
        <v>311393.30800000002</v>
      </c>
      <c r="R282" s="31">
        <v>3357.9056409999998</v>
      </c>
      <c r="S282" s="1">
        <v>93.58</v>
      </c>
      <c r="T282" s="31">
        <v>1553.2629690000001</v>
      </c>
      <c r="U282" s="31">
        <v>706.06532370000002</v>
      </c>
      <c r="V282" s="31">
        <v>3427.2598539999999</v>
      </c>
      <c r="W282" s="31">
        <v>248.8847887</v>
      </c>
      <c r="X282" s="31">
        <v>933.13076599999999</v>
      </c>
      <c r="Y282" s="4">
        <v>0.61699652500000002</v>
      </c>
      <c r="Z282" s="31">
        <v>28.984640859999999</v>
      </c>
      <c r="AA282" s="31">
        <v>32.451543520000001</v>
      </c>
      <c r="AB282" s="4">
        <v>5.1205838530000003</v>
      </c>
      <c r="AC282" s="4">
        <v>10.486409569999999</v>
      </c>
      <c r="AD282" s="4">
        <v>5.3885621019999999</v>
      </c>
      <c r="AE282" s="31">
        <v>124.80191120000001</v>
      </c>
      <c r="AF282" s="31">
        <v>1.965504261</v>
      </c>
      <c r="AG282" s="31">
        <v>40.925250390000002</v>
      </c>
      <c r="AH282" s="1"/>
      <c r="AI282" s="1">
        <v>1.4612558449999999</v>
      </c>
      <c r="AJ282" s="1">
        <v>68.434285720000005</v>
      </c>
      <c r="AK282" s="1">
        <v>113.5854404</v>
      </c>
      <c r="AL282" s="1">
        <v>1.812489765</v>
      </c>
      <c r="AM282" s="1">
        <v>410.70287150000001</v>
      </c>
      <c r="AN282" s="1">
        <v>86.978343370000005</v>
      </c>
      <c r="AO282" s="1"/>
      <c r="AP282" s="1"/>
      <c r="AQ282" s="1"/>
      <c r="AR282" s="1">
        <v>20.574113350000001</v>
      </c>
      <c r="AS282" s="1">
        <v>5.4875308370000004</v>
      </c>
      <c r="AT282" s="1">
        <v>28.391820890000002</v>
      </c>
      <c r="AU282" s="1"/>
    </row>
    <row r="283" spans="1:47" x14ac:dyDescent="0.2">
      <c r="A283" s="1" t="s">
        <v>993</v>
      </c>
      <c r="B283" s="1" t="s">
        <v>1497</v>
      </c>
      <c r="C283" s="1" t="s">
        <v>994</v>
      </c>
      <c r="D283" s="4">
        <v>41.27436805</v>
      </c>
      <c r="E283" s="4">
        <v>0.10470160000000001</v>
      </c>
      <c r="F283" s="4">
        <v>4.3874956E-2</v>
      </c>
      <c r="G283" s="4">
        <v>0.21139751700000001</v>
      </c>
      <c r="H283" s="4">
        <v>5.8084459290000003</v>
      </c>
      <c r="I283" s="4">
        <v>9.2735703000000003E-2</v>
      </c>
      <c r="J283" s="4">
        <v>52.036695420000001</v>
      </c>
      <c r="K283" s="4">
        <v>0.42778082499999998</v>
      </c>
      <c r="L283" s="31">
        <v>748.29531840000004</v>
      </c>
      <c r="M283" s="31">
        <v>232.19818029999999</v>
      </c>
      <c r="N283" s="31">
        <v>1446.360142</v>
      </c>
      <c r="O283" s="31">
        <v>45149.854579999999</v>
      </c>
      <c r="P283" s="31">
        <v>718.19841220000001</v>
      </c>
      <c r="Q283" s="31">
        <v>313769.65230000002</v>
      </c>
      <c r="R283" s="31">
        <v>3361.4214219999999</v>
      </c>
      <c r="S283" s="1">
        <v>94.11</v>
      </c>
      <c r="T283" s="31">
        <v>1465.1775640000001</v>
      </c>
      <c r="U283" s="31">
        <v>666.15478840000003</v>
      </c>
      <c r="V283" s="31">
        <v>3537.039855</v>
      </c>
      <c r="W283" s="31">
        <v>252.07507290000001</v>
      </c>
      <c r="X283" s="31">
        <v>790.10915230000001</v>
      </c>
      <c r="Y283" s="4">
        <v>0.76763445699999999</v>
      </c>
      <c r="Z283" s="31">
        <v>24.523571230000002</v>
      </c>
      <c r="AA283" s="31"/>
      <c r="AB283" s="4">
        <v>4.6568043159999997</v>
      </c>
      <c r="AC283" s="4">
        <v>7.9650652580000001</v>
      </c>
      <c r="AD283" s="4">
        <v>4.8732906590000002</v>
      </c>
      <c r="AE283" s="31">
        <v>123.16662460000001</v>
      </c>
      <c r="AF283" s="31">
        <v>1.528125433</v>
      </c>
      <c r="AG283" s="31">
        <v>35.00433408</v>
      </c>
      <c r="AH283" s="1"/>
      <c r="AI283" s="1">
        <v>1.590699281</v>
      </c>
      <c r="AJ283" s="1">
        <v>62.865433580000001</v>
      </c>
      <c r="AK283" s="1">
        <v>123.64725799999999</v>
      </c>
      <c r="AL283" s="1">
        <v>1.6573593099999999</v>
      </c>
      <c r="AM283" s="1">
        <v>375.20896390000001</v>
      </c>
      <c r="AN283" s="1">
        <v>86.16680891</v>
      </c>
      <c r="AO283" s="1"/>
      <c r="AP283" s="1">
        <v>20.05530065</v>
      </c>
      <c r="AQ283" s="1">
        <v>6.2232172270000001</v>
      </c>
      <c r="AR283" s="1">
        <v>18.473878679999999</v>
      </c>
      <c r="AS283" s="1">
        <v>5.8938746660000003</v>
      </c>
      <c r="AT283" s="1">
        <v>12.60961341</v>
      </c>
      <c r="AU283" s="1"/>
    </row>
    <row r="284" spans="1:47" x14ac:dyDescent="0.2">
      <c r="A284" s="1" t="s">
        <v>993</v>
      </c>
      <c r="B284" s="1" t="s">
        <v>1498</v>
      </c>
      <c r="C284" s="1" t="s">
        <v>994</v>
      </c>
      <c r="D284" s="4">
        <v>41.151256580000002</v>
      </c>
      <c r="E284" s="4">
        <v>0.13227118600000001</v>
      </c>
      <c r="F284" s="4">
        <v>4.6742448999999998E-2</v>
      </c>
      <c r="G284" s="4">
        <v>0.21481636200000001</v>
      </c>
      <c r="H284" s="4">
        <v>5.9502143189999996</v>
      </c>
      <c r="I284" s="4">
        <v>8.6523257000000006E-2</v>
      </c>
      <c r="J284" s="4">
        <v>51.986554089999998</v>
      </c>
      <c r="K284" s="4">
        <v>0.43162176400000002</v>
      </c>
      <c r="L284" s="31">
        <v>945.33329630000003</v>
      </c>
      <c r="M284" s="31">
        <v>247.37373030000001</v>
      </c>
      <c r="N284" s="31">
        <v>1469.751528</v>
      </c>
      <c r="O284" s="31">
        <v>46251.839910000002</v>
      </c>
      <c r="P284" s="31">
        <v>670.08566840000003</v>
      </c>
      <c r="Q284" s="31">
        <v>313467.3112</v>
      </c>
      <c r="R284" s="31">
        <v>3391.6028030000002</v>
      </c>
      <c r="S284" s="1">
        <v>93.97</v>
      </c>
      <c r="T284" s="31">
        <v>1488.88462</v>
      </c>
      <c r="U284" s="31">
        <v>669.68323969999994</v>
      </c>
      <c r="V284" s="31">
        <v>3491.7853049999999</v>
      </c>
      <c r="W284" s="31">
        <v>257.41745609999998</v>
      </c>
      <c r="X284" s="31">
        <v>727.80711489999999</v>
      </c>
      <c r="Y284" s="4">
        <v>0.78953544799999997</v>
      </c>
      <c r="Z284" s="31">
        <v>27.503775130000001</v>
      </c>
      <c r="AA284" s="31">
        <v>38.435486330000003</v>
      </c>
      <c r="AB284" s="4">
        <v>4.8358850159999998</v>
      </c>
      <c r="AC284" s="4">
        <v>6.8950036810000004</v>
      </c>
      <c r="AD284" s="4">
        <v>5.0808852910000004</v>
      </c>
      <c r="AE284" s="31">
        <v>122.4532743</v>
      </c>
      <c r="AF284" s="31">
        <v>1.602618554</v>
      </c>
      <c r="AG284" s="31">
        <v>38.46837979</v>
      </c>
      <c r="AH284" s="1"/>
      <c r="AI284" s="1">
        <v>1.448776243</v>
      </c>
      <c r="AJ284" s="1">
        <v>69.023771269999997</v>
      </c>
      <c r="AK284" s="1">
        <v>112.6153837</v>
      </c>
      <c r="AL284" s="1">
        <v>2.043882575</v>
      </c>
      <c r="AM284" s="1">
        <v>388.1919838</v>
      </c>
      <c r="AN284" s="1">
        <v>85.593728290000001</v>
      </c>
      <c r="AO284" s="1"/>
      <c r="AP284" s="1">
        <v>19.548902829999999</v>
      </c>
      <c r="AQ284" s="1">
        <v>5.1155344200000004</v>
      </c>
      <c r="AR284" s="1">
        <v>18.786158050000001</v>
      </c>
      <c r="AS284" s="1">
        <v>6.644459661</v>
      </c>
      <c r="AT284" s="1">
        <v>28.174581480000001</v>
      </c>
      <c r="AU284" s="1"/>
    </row>
    <row r="285" spans="1:47" x14ac:dyDescent="0.2">
      <c r="A285" s="1" t="s">
        <v>993</v>
      </c>
      <c r="B285" s="1" t="s">
        <v>1499</v>
      </c>
      <c r="C285" s="1" t="s">
        <v>994</v>
      </c>
      <c r="D285" s="4">
        <v>41.076740039999997</v>
      </c>
      <c r="E285" s="4">
        <v>0.129883006</v>
      </c>
      <c r="F285" s="4">
        <v>4.5607772999999997E-2</v>
      </c>
      <c r="G285" s="4">
        <v>0.21217529199999999</v>
      </c>
      <c r="H285" s="4">
        <v>5.8328375970000002</v>
      </c>
      <c r="I285" s="4">
        <v>9.1215545999999995E-2</v>
      </c>
      <c r="J285" s="4">
        <v>52.150505649999999</v>
      </c>
      <c r="K285" s="4">
        <v>0.46103509799999998</v>
      </c>
      <c r="L285" s="31">
        <v>928.26513669999997</v>
      </c>
      <c r="M285" s="31">
        <v>241.3687171</v>
      </c>
      <c r="N285" s="31">
        <v>1451.6816020000001</v>
      </c>
      <c r="O285" s="31">
        <v>45339.454389999999</v>
      </c>
      <c r="P285" s="31">
        <v>706.42544599999997</v>
      </c>
      <c r="Q285" s="31">
        <v>314455.90259999997</v>
      </c>
      <c r="R285" s="31">
        <v>3622.727261</v>
      </c>
      <c r="S285" s="1">
        <v>94.1</v>
      </c>
      <c r="T285" s="31">
        <v>1523.5741740000001</v>
      </c>
      <c r="U285" s="31">
        <v>676.24109109999995</v>
      </c>
      <c r="V285" s="31">
        <v>3512.1314900000002</v>
      </c>
      <c r="W285" s="31">
        <v>247.0434502</v>
      </c>
      <c r="X285" s="31">
        <v>861.27675799999997</v>
      </c>
      <c r="Y285" s="4">
        <v>0.778558211</v>
      </c>
      <c r="Z285" s="31">
        <v>27.342050409999999</v>
      </c>
      <c r="AA285" s="31"/>
      <c r="AB285" s="4">
        <v>5.0704018299999998</v>
      </c>
      <c r="AC285" s="4">
        <v>7.8730821640000004</v>
      </c>
      <c r="AD285" s="4">
        <v>4.8485975740000002</v>
      </c>
      <c r="AE285" s="31">
        <v>120.5682304</v>
      </c>
      <c r="AF285" s="31">
        <v>1.425623675</v>
      </c>
      <c r="AG285" s="31">
        <v>38.299696619999999</v>
      </c>
      <c r="AH285" s="1"/>
      <c r="AI285" s="1">
        <v>1.558081048</v>
      </c>
      <c r="AJ285" s="1">
        <v>64.181513629999998</v>
      </c>
      <c r="AK285" s="1">
        <v>121.11179749999999</v>
      </c>
      <c r="AL285" s="1">
        <v>2.047367242</v>
      </c>
      <c r="AM285" s="1">
        <v>405.18839659999998</v>
      </c>
      <c r="AN285" s="1">
        <v>85.743559160000004</v>
      </c>
      <c r="AO285" s="1"/>
      <c r="AP285" s="1">
        <v>21.006872349999998</v>
      </c>
      <c r="AQ285" s="1">
        <v>5.4622344729999996</v>
      </c>
      <c r="AR285" s="1">
        <v>20.52433216</v>
      </c>
      <c r="AS285" s="1">
        <v>5.8870761150000002</v>
      </c>
      <c r="AT285" s="1">
        <v>17.996967699999999</v>
      </c>
      <c r="AU285" s="1"/>
    </row>
    <row r="286" spans="1:47" x14ac:dyDescent="0.2">
      <c r="A286" s="1" t="s">
        <v>993</v>
      </c>
      <c r="B286" s="1" t="s">
        <v>1500</v>
      </c>
      <c r="C286" s="1" t="s">
        <v>994</v>
      </c>
      <c r="D286" s="4">
        <v>41.154838900000001</v>
      </c>
      <c r="E286" s="4">
        <v>0.125569297</v>
      </c>
      <c r="F286" s="4">
        <v>5.2818830999999997E-2</v>
      </c>
      <c r="G286" s="4">
        <v>0.20629241700000001</v>
      </c>
      <c r="H286" s="4">
        <v>6.1130322990000003</v>
      </c>
      <c r="I286" s="4">
        <v>9.5671846000000005E-2</v>
      </c>
      <c r="J286" s="4">
        <v>51.815273609999998</v>
      </c>
      <c r="K286" s="4">
        <v>0.436502795</v>
      </c>
      <c r="L286" s="31">
        <v>897.43534880000004</v>
      </c>
      <c r="M286" s="31">
        <v>279.53159499999998</v>
      </c>
      <c r="N286" s="31">
        <v>1411.4315710000001</v>
      </c>
      <c r="O286" s="31">
        <v>47517.446609999999</v>
      </c>
      <c r="P286" s="31">
        <v>740.9375804</v>
      </c>
      <c r="Q286" s="31">
        <v>312434.5282</v>
      </c>
      <c r="R286" s="31">
        <v>3429.9570309999999</v>
      </c>
      <c r="S286" s="1">
        <v>93.79</v>
      </c>
      <c r="T286" s="31">
        <v>1536.680343</v>
      </c>
      <c r="U286" s="31">
        <v>685.37570019999998</v>
      </c>
      <c r="V286" s="31">
        <v>3508.7154369999998</v>
      </c>
      <c r="W286" s="31">
        <v>274.86936980000002</v>
      </c>
      <c r="X286" s="31">
        <v>845.41847840000003</v>
      </c>
      <c r="Y286" s="4">
        <v>0.69291212400000002</v>
      </c>
      <c r="Z286" s="31">
        <v>25.864555419999999</v>
      </c>
      <c r="AA286" s="31"/>
      <c r="AB286" s="4">
        <v>4.8513514899999999</v>
      </c>
      <c r="AC286" s="4">
        <v>9.7046328699999993</v>
      </c>
      <c r="AD286" s="4">
        <v>5.1866124510000002</v>
      </c>
      <c r="AE286" s="31">
        <v>121.0414217</v>
      </c>
      <c r="AF286" s="31">
        <v>1.521795056</v>
      </c>
      <c r="AG286" s="31">
        <v>41.622558140000002</v>
      </c>
      <c r="AH286" s="1"/>
      <c r="AI286" s="1">
        <v>1.559295866</v>
      </c>
      <c r="AJ286" s="1">
        <v>64.131511029999999</v>
      </c>
      <c r="AK286" s="1">
        <v>121.206227</v>
      </c>
      <c r="AL286" s="1">
        <v>1.8886438830000001</v>
      </c>
      <c r="AM286" s="1">
        <v>404.65748129999997</v>
      </c>
      <c r="AN286" s="1">
        <v>83.46909024</v>
      </c>
      <c r="AO286" s="1"/>
      <c r="AP286" s="1">
        <v>17.355288550000001</v>
      </c>
      <c r="AQ286" s="1">
        <v>5.4057949650000001</v>
      </c>
      <c r="AR286" s="1">
        <v>17.649662070000002</v>
      </c>
      <c r="AS286" s="1">
        <v>5.7384024760000001</v>
      </c>
      <c r="AT286" s="1">
        <v>17.835589779999999</v>
      </c>
      <c r="AU286" s="1"/>
    </row>
    <row r="287" spans="1:47" x14ac:dyDescent="0.2">
      <c r="A287" s="1" t="s">
        <v>993</v>
      </c>
      <c r="B287" s="1" t="s">
        <v>1501</v>
      </c>
      <c r="C287" s="1" t="s">
        <v>994</v>
      </c>
      <c r="D287" s="4">
        <v>41.278566959999999</v>
      </c>
      <c r="E287" s="4">
        <v>0.12823444000000001</v>
      </c>
      <c r="F287" s="4">
        <v>3.6780421000000001E-2</v>
      </c>
      <c r="G287" s="4">
        <v>0.20875373999999999</v>
      </c>
      <c r="H287" s="4">
        <v>5.6900305180000004</v>
      </c>
      <c r="I287" s="4">
        <v>9.4436216000000003E-2</v>
      </c>
      <c r="J287" s="4">
        <v>52.136743639999999</v>
      </c>
      <c r="K287" s="4">
        <v>0.42645406899999999</v>
      </c>
      <c r="L287" s="31">
        <v>916.48294769999995</v>
      </c>
      <c r="M287" s="31">
        <v>194.65197240000001</v>
      </c>
      <c r="N287" s="31">
        <v>1428.271692</v>
      </c>
      <c r="O287" s="31">
        <v>44229.395190000003</v>
      </c>
      <c r="P287" s="31">
        <v>731.36815560000002</v>
      </c>
      <c r="Q287" s="31">
        <v>314372.92070000002</v>
      </c>
      <c r="R287" s="31">
        <v>3350.9960259999998</v>
      </c>
      <c r="S287" s="1">
        <v>94.23</v>
      </c>
      <c r="T287" s="31">
        <v>1467.165344</v>
      </c>
      <c r="U287" s="31">
        <v>679.69895499999996</v>
      </c>
      <c r="V287" s="31">
        <v>3527.5824109999999</v>
      </c>
      <c r="W287" s="31">
        <v>238.734601</v>
      </c>
      <c r="X287" s="31">
        <v>769.96890889999997</v>
      </c>
      <c r="Y287" s="4">
        <v>0.55941206300000001</v>
      </c>
      <c r="Z287" s="31">
        <v>20.627483999999999</v>
      </c>
      <c r="AA287" s="31">
        <v>21.082768789999999</v>
      </c>
      <c r="AB287" s="4">
        <v>5.0241256810000001</v>
      </c>
      <c r="AC287" s="4">
        <v>8.0868627289999999</v>
      </c>
      <c r="AD287" s="4">
        <v>4.8101363160000004</v>
      </c>
      <c r="AE287" s="31">
        <v>121.56844649999999</v>
      </c>
      <c r="AF287" s="31">
        <v>1.730421392</v>
      </c>
      <c r="AG287" s="31">
        <v>38.947062930000001</v>
      </c>
      <c r="AH287" s="1"/>
      <c r="AI287" s="1">
        <v>1.6535793729999999</v>
      </c>
      <c r="AJ287" s="1">
        <v>60.474871450000002</v>
      </c>
      <c r="AK287" s="1">
        <v>128.53501460000001</v>
      </c>
      <c r="AL287" s="1">
        <v>2.0721127739999998</v>
      </c>
      <c r="AM287" s="1">
        <v>365.71654319999999</v>
      </c>
      <c r="AN287" s="1">
        <v>88.006091920000003</v>
      </c>
      <c r="AO287" s="1"/>
      <c r="AP287" s="1">
        <v>25.810813110000002</v>
      </c>
      <c r="AQ287" s="1">
        <v>5.4819630779999997</v>
      </c>
      <c r="AR287" s="1">
        <v>21.044815710000002</v>
      </c>
      <c r="AS287" s="1">
        <v>6.5251020180000001</v>
      </c>
      <c r="AT287" s="1">
        <v>5.4626547990000001</v>
      </c>
      <c r="AU287" s="1"/>
    </row>
    <row r="288" spans="1:47" x14ac:dyDescent="0.2">
      <c r="A288" s="1" t="s">
        <v>993</v>
      </c>
      <c r="B288" s="1" t="s">
        <v>1502</v>
      </c>
      <c r="C288" s="1" t="s">
        <v>994</v>
      </c>
      <c r="D288" s="4">
        <v>41.3008211</v>
      </c>
      <c r="E288" s="4">
        <v>0.12739487399999999</v>
      </c>
      <c r="F288" s="4">
        <v>4.8768350000000002E-2</v>
      </c>
      <c r="G288" s="4">
        <v>0.21000248799999999</v>
      </c>
      <c r="H288" s="4">
        <v>5.8243344119999998</v>
      </c>
      <c r="I288" s="4">
        <v>8.9574521000000004E-2</v>
      </c>
      <c r="J288" s="4">
        <v>51.976113460000001</v>
      </c>
      <c r="K288" s="4">
        <v>0.422990794</v>
      </c>
      <c r="L288" s="31">
        <v>910.48262550000004</v>
      </c>
      <c r="M288" s="31">
        <v>258.09534960000002</v>
      </c>
      <c r="N288" s="31">
        <v>1436.8154970000001</v>
      </c>
      <c r="O288" s="31">
        <v>45273.357949999998</v>
      </c>
      <c r="P288" s="31">
        <v>693.71640609999997</v>
      </c>
      <c r="Q288" s="31">
        <v>313404.3566</v>
      </c>
      <c r="R288" s="31">
        <v>3323.7822580000002</v>
      </c>
      <c r="S288" s="1">
        <v>94.09</v>
      </c>
      <c r="T288" s="31">
        <v>1477.2825499999999</v>
      </c>
      <c r="U288" s="31">
        <v>683.3221873</v>
      </c>
      <c r="V288" s="31">
        <v>3485.0968549999998</v>
      </c>
      <c r="W288" s="31">
        <v>247.8425417</v>
      </c>
      <c r="X288" s="31">
        <v>724.48834999999997</v>
      </c>
      <c r="Y288" s="4">
        <v>0.59124814800000003</v>
      </c>
      <c r="Z288" s="31">
        <v>25.934892640000001</v>
      </c>
      <c r="AA288" s="31">
        <v>21.842366139999999</v>
      </c>
      <c r="AB288" s="4">
        <v>5.2385209679999996</v>
      </c>
      <c r="AC288" s="4">
        <v>9.1166237619999997</v>
      </c>
      <c r="AD288" s="4">
        <v>5.3177035220000004</v>
      </c>
      <c r="AE288" s="31">
        <v>122.0987451</v>
      </c>
      <c r="AF288" s="31">
        <v>1.777247003</v>
      </c>
      <c r="AG288" s="31">
        <v>39.07901957</v>
      </c>
      <c r="AH288" s="1"/>
      <c r="AI288" s="1">
        <v>1.5322839690000001</v>
      </c>
      <c r="AJ288" s="1">
        <v>65.262054570000004</v>
      </c>
      <c r="AK288" s="1">
        <v>119.1065548</v>
      </c>
      <c r="AL288" s="1">
        <v>2.0110781850000001</v>
      </c>
      <c r="AM288" s="1">
        <v>372.45607819999998</v>
      </c>
      <c r="AN288" s="1">
        <v>84.772334779999994</v>
      </c>
      <c r="AO288" s="1"/>
      <c r="AP288" s="1">
        <v>20.296843689999999</v>
      </c>
      <c r="AQ288" s="1">
        <v>5.7535650010000001</v>
      </c>
      <c r="AR288" s="1">
        <v>21.136488239999998</v>
      </c>
      <c r="AS288" s="1">
        <v>7.2306490060000002</v>
      </c>
      <c r="AT288" s="1">
        <v>18.473248980000001</v>
      </c>
      <c r="AU288" s="1"/>
    </row>
    <row r="289" spans="1:47" x14ac:dyDescent="0.2">
      <c r="A289" s="1" t="s">
        <v>993</v>
      </c>
      <c r="B289" s="1" t="s">
        <v>1503</v>
      </c>
      <c r="C289" s="1" t="s">
        <v>994</v>
      </c>
      <c r="D289" s="4">
        <v>41.242600609999997</v>
      </c>
      <c r="E289" s="4">
        <v>0.124359548</v>
      </c>
      <c r="F289" s="4">
        <v>5.1733571999999999E-2</v>
      </c>
      <c r="G289" s="4">
        <v>0.21091379399999999</v>
      </c>
      <c r="H289" s="4">
        <v>5.7225289760000004</v>
      </c>
      <c r="I289" s="4">
        <v>9.0533750999999996E-2</v>
      </c>
      <c r="J289" s="4">
        <v>52.128538030000001</v>
      </c>
      <c r="K289" s="4">
        <v>0.42879172300000001</v>
      </c>
      <c r="L289" s="31">
        <v>888.78935390000004</v>
      </c>
      <c r="M289" s="31">
        <v>273.78810820000001</v>
      </c>
      <c r="N289" s="31">
        <v>1443.0505579999999</v>
      </c>
      <c r="O289" s="31">
        <v>44482.010199999997</v>
      </c>
      <c r="P289" s="31">
        <v>701.14523399999996</v>
      </c>
      <c r="Q289" s="31">
        <v>314323.44270000001</v>
      </c>
      <c r="R289" s="31">
        <v>3369.3648680000001</v>
      </c>
      <c r="S289" s="1">
        <v>94.2</v>
      </c>
      <c r="T289" s="31">
        <v>1479.7883340000001</v>
      </c>
      <c r="U289" s="31">
        <v>661.19303209999998</v>
      </c>
      <c r="V289" s="31">
        <v>3505.3000940000002</v>
      </c>
      <c r="W289" s="31">
        <v>240.1503912</v>
      </c>
      <c r="X289" s="31">
        <v>654.79452089999995</v>
      </c>
      <c r="Y289" s="4">
        <v>0.68988706</v>
      </c>
      <c r="Z289" s="31">
        <v>25.33023635</v>
      </c>
      <c r="AA289" s="31"/>
      <c r="AB289" s="4">
        <v>4.8201782030000002</v>
      </c>
      <c r="AC289" s="4">
        <v>8.2797698299999993</v>
      </c>
      <c r="AD289" s="4">
        <v>4.9013220359999998</v>
      </c>
      <c r="AE289" s="31">
        <v>120.610225</v>
      </c>
      <c r="AF289" s="31">
        <v>1.939770733</v>
      </c>
      <c r="AG289" s="31">
        <v>38.166540179999998</v>
      </c>
      <c r="AH289" s="1"/>
      <c r="AI289" s="1">
        <v>1.5762444879999999</v>
      </c>
      <c r="AJ289" s="1">
        <v>63.441934770000003</v>
      </c>
      <c r="AK289" s="1">
        <v>122.52366689999999</v>
      </c>
      <c r="AL289" s="1">
        <v>1.998087204</v>
      </c>
      <c r="AM289" s="1">
        <v>369.87970159999998</v>
      </c>
      <c r="AN289" s="1">
        <v>84.052775980000007</v>
      </c>
      <c r="AO289" s="1"/>
      <c r="AP289" s="1"/>
      <c r="AQ289" s="1"/>
      <c r="AR289" s="1">
        <v>20.071498439999999</v>
      </c>
      <c r="AS289" s="1">
        <v>7.3613600129999996</v>
      </c>
      <c r="AT289" s="1">
        <v>13.7489097</v>
      </c>
      <c r="AU289" s="1"/>
    </row>
    <row r="290" spans="1:47" x14ac:dyDescent="0.2">
      <c r="A290" s="1" t="s">
        <v>993</v>
      </c>
      <c r="B290" s="1" t="s">
        <v>1504</v>
      </c>
      <c r="C290" s="1" t="s">
        <v>994</v>
      </c>
      <c r="D290" s="4">
        <v>40.96772584</v>
      </c>
      <c r="E290" s="4">
        <v>0.116725695</v>
      </c>
      <c r="F290" s="4">
        <v>4.6889808999999998E-2</v>
      </c>
      <c r="G290" s="4">
        <v>0.25041153300000002</v>
      </c>
      <c r="H290" s="4">
        <v>6.9376964130000003</v>
      </c>
      <c r="I290" s="4">
        <v>0.10375617299999999</v>
      </c>
      <c r="J290" s="4">
        <v>51.167755769999999</v>
      </c>
      <c r="K290" s="4">
        <v>0.40903875899999997</v>
      </c>
      <c r="L290" s="31">
        <v>834.23071330000005</v>
      </c>
      <c r="M290" s="31">
        <v>248.15359860000001</v>
      </c>
      <c r="N290" s="31">
        <v>1713.290039</v>
      </c>
      <c r="O290" s="31">
        <v>53927.67497</v>
      </c>
      <c r="P290" s="31">
        <v>803.54724329999999</v>
      </c>
      <c r="Q290" s="31">
        <v>308530.14030000003</v>
      </c>
      <c r="R290" s="31">
        <v>3214.1497869999998</v>
      </c>
      <c r="S290" s="1">
        <v>92.93</v>
      </c>
      <c r="T290" s="31">
        <v>1609.3115110000001</v>
      </c>
      <c r="U290" s="31">
        <v>720.50238830000001</v>
      </c>
      <c r="V290" s="31">
        <v>3422.3674019999999</v>
      </c>
      <c r="W290" s="31">
        <v>244.9159602</v>
      </c>
      <c r="X290" s="31">
        <v>782.35571500000003</v>
      </c>
      <c r="Y290" s="4">
        <v>0.78154662500000005</v>
      </c>
      <c r="Z290" s="31">
        <v>32.66184483</v>
      </c>
      <c r="AA290" s="31"/>
      <c r="AB290" s="4">
        <v>5.303058955</v>
      </c>
      <c r="AC290" s="4">
        <v>7.5662482569999998</v>
      </c>
      <c r="AD290" s="4">
        <v>5.8678512630000004</v>
      </c>
      <c r="AE290" s="31">
        <v>126.6164095</v>
      </c>
      <c r="AF290" s="31">
        <v>2.0780248729999999</v>
      </c>
      <c r="AG290" s="31">
        <v>41.740359840000004</v>
      </c>
      <c r="AH290" s="1"/>
      <c r="AI290" s="1">
        <v>1.4900461469999999</v>
      </c>
      <c r="AJ290" s="1">
        <v>67.112015409999998</v>
      </c>
      <c r="AK290" s="1">
        <v>115.8233505</v>
      </c>
      <c r="AL290" s="1">
        <v>1.546943594</v>
      </c>
      <c r="AM290" s="1">
        <v>435.79780110000002</v>
      </c>
      <c r="AN290" s="1">
        <v>87.348420630000007</v>
      </c>
      <c r="AO290" s="1"/>
      <c r="AP290" s="1">
        <v>21.370066699999999</v>
      </c>
      <c r="AQ290" s="1">
        <v>6.3568253610000003</v>
      </c>
      <c r="AR290" s="1">
        <v>21.652565849999998</v>
      </c>
      <c r="AS290" s="1">
        <v>6.7783220000000002</v>
      </c>
      <c r="AT290" s="1">
        <v>27.093539700000001</v>
      </c>
      <c r="AU290" s="1"/>
    </row>
    <row r="291" spans="1:47" x14ac:dyDescent="0.2">
      <c r="A291" s="1" t="s">
        <v>993</v>
      </c>
      <c r="B291" s="1" t="s">
        <v>1505</v>
      </c>
      <c r="C291" s="1" t="s">
        <v>994</v>
      </c>
      <c r="D291" s="4">
        <v>41.238628689999999</v>
      </c>
      <c r="E291" s="4">
        <v>0.12513407200000001</v>
      </c>
      <c r="F291" s="4">
        <v>5.4622016000000002E-2</v>
      </c>
      <c r="G291" s="4">
        <v>0.22345370000000001</v>
      </c>
      <c r="H291" s="4">
        <v>6.4652603979999999</v>
      </c>
      <c r="I291" s="4">
        <v>0.100305883</v>
      </c>
      <c r="J291" s="4">
        <v>51.358598499999999</v>
      </c>
      <c r="K291" s="4">
        <v>0.43399674300000002</v>
      </c>
      <c r="L291" s="31">
        <v>894.32482430000005</v>
      </c>
      <c r="M291" s="31">
        <v>289.07453559999999</v>
      </c>
      <c r="N291" s="31">
        <v>1528.847313</v>
      </c>
      <c r="O291" s="31">
        <v>50255.364399999999</v>
      </c>
      <c r="P291" s="31">
        <v>776.82622330000004</v>
      </c>
      <c r="Q291" s="31">
        <v>309680.87929999997</v>
      </c>
      <c r="R291" s="31">
        <v>3410.2649379999998</v>
      </c>
      <c r="S291" s="1">
        <v>93.4</v>
      </c>
      <c r="T291" s="31">
        <v>1554.0843950000001</v>
      </c>
      <c r="U291" s="31">
        <v>702.31934349999995</v>
      </c>
      <c r="V291" s="31">
        <v>3457.8544569999999</v>
      </c>
      <c r="W291" s="31">
        <v>260.21729169999998</v>
      </c>
      <c r="X291" s="31">
        <v>599.36038210000004</v>
      </c>
      <c r="Y291" s="4">
        <v>0.74507130799999999</v>
      </c>
      <c r="Z291" s="31">
        <v>29.83892968</v>
      </c>
      <c r="AA291" s="31">
        <v>0.95638615500000002</v>
      </c>
      <c r="AB291" s="4">
        <v>4.8547252460000001</v>
      </c>
      <c r="AC291" s="4">
        <v>8.4245376669999992</v>
      </c>
      <c r="AD291" s="4">
        <v>5.346679559</v>
      </c>
      <c r="AE291" s="31">
        <v>124.3449304</v>
      </c>
      <c r="AF291" s="31">
        <v>1.2870492739999999</v>
      </c>
      <c r="AG291" s="31">
        <v>41.255758829999998</v>
      </c>
      <c r="AH291" s="1"/>
      <c r="AI291" s="1">
        <v>1.5457578160000001</v>
      </c>
      <c r="AJ291" s="1">
        <v>64.693187350000002</v>
      </c>
      <c r="AK291" s="1">
        <v>120.15389570000001</v>
      </c>
      <c r="AL291" s="1">
        <v>1.779560918</v>
      </c>
      <c r="AM291" s="1">
        <v>429.30008789999999</v>
      </c>
      <c r="AN291" s="1">
        <v>84.098626909999993</v>
      </c>
      <c r="AO291" s="1"/>
      <c r="AP291" s="1">
        <v>16.79402593</v>
      </c>
      <c r="AQ291" s="1">
        <v>5.4283691049999998</v>
      </c>
      <c r="AR291" s="1">
        <v>18.656428300000002</v>
      </c>
      <c r="AS291" s="1">
        <v>8.0998434180000007</v>
      </c>
      <c r="AT291" s="1">
        <v>20.889581870000001</v>
      </c>
      <c r="AU291" s="1"/>
    </row>
    <row r="292" spans="1:47" x14ac:dyDescent="0.2">
      <c r="A292" s="1" t="s">
        <v>993</v>
      </c>
      <c r="B292" s="1" t="s">
        <v>1506</v>
      </c>
      <c r="C292" s="1" t="s">
        <v>994</v>
      </c>
      <c r="D292" s="4">
        <v>41.043944009999997</v>
      </c>
      <c r="E292" s="4">
        <v>0.12842721500000001</v>
      </c>
      <c r="F292" s="4">
        <v>4.0817951999999998E-2</v>
      </c>
      <c r="G292" s="4">
        <v>0.194134162</v>
      </c>
      <c r="H292" s="4">
        <v>5.8150648110000001</v>
      </c>
      <c r="I292" s="4">
        <v>9.0595941999999999E-2</v>
      </c>
      <c r="J292" s="4">
        <v>52.248969600000002</v>
      </c>
      <c r="K292" s="4">
        <v>0.43804631300000002</v>
      </c>
      <c r="L292" s="31">
        <v>917.86069220000002</v>
      </c>
      <c r="M292" s="31">
        <v>216.01968289999999</v>
      </c>
      <c r="N292" s="31">
        <v>1328.246034</v>
      </c>
      <c r="O292" s="31">
        <v>45201.304060000002</v>
      </c>
      <c r="P292" s="31">
        <v>701.6268761</v>
      </c>
      <c r="Q292" s="31">
        <v>315049.61820000003</v>
      </c>
      <c r="R292" s="31">
        <v>3442.0857059999998</v>
      </c>
      <c r="S292" s="1">
        <v>94.12</v>
      </c>
      <c r="T292" s="31">
        <v>1529.7202540000001</v>
      </c>
      <c r="U292" s="31">
        <v>668.55797299999995</v>
      </c>
      <c r="V292" s="31">
        <v>3482.6031050000001</v>
      </c>
      <c r="W292" s="31">
        <v>270.97520320000001</v>
      </c>
      <c r="X292" s="31">
        <v>807.00908370000002</v>
      </c>
      <c r="Y292" s="4">
        <v>0.64155410099999999</v>
      </c>
      <c r="Z292" s="31">
        <v>26.245078020000001</v>
      </c>
      <c r="AA292" s="31">
        <v>6.4886466370000004</v>
      </c>
      <c r="AB292" s="4">
        <v>4.9530360910000004</v>
      </c>
      <c r="AC292" s="4">
        <v>8.9046242200000005</v>
      </c>
      <c r="AD292" s="4">
        <v>4.8163222399999999</v>
      </c>
      <c r="AE292" s="31">
        <v>121.0935065</v>
      </c>
      <c r="AF292" s="31">
        <v>1.118991431</v>
      </c>
      <c r="AG292" s="31">
        <v>38.361795360000002</v>
      </c>
      <c r="AH292" s="1"/>
      <c r="AI292" s="1">
        <v>1.552227067</v>
      </c>
      <c r="AJ292" s="1">
        <v>64.423564150000004</v>
      </c>
      <c r="AK292" s="1">
        <v>120.65675950000001</v>
      </c>
      <c r="AL292" s="1">
        <v>2.0306066629999999</v>
      </c>
      <c r="AM292" s="1">
        <v>383.0879655</v>
      </c>
      <c r="AN292" s="1">
        <v>86.011495269999998</v>
      </c>
      <c r="AO292" s="1"/>
      <c r="AP292" s="1"/>
      <c r="AQ292" s="1"/>
      <c r="AR292" s="1">
        <v>18.278558449999998</v>
      </c>
      <c r="AS292" s="1">
        <v>6.1375221059999996</v>
      </c>
      <c r="AT292" s="1">
        <v>17.1212445</v>
      </c>
      <c r="AU292" s="1"/>
    </row>
    <row r="293" spans="1:47" x14ac:dyDescent="0.2">
      <c r="A293" s="1" t="s">
        <v>993</v>
      </c>
      <c r="B293" s="1" t="s">
        <v>1507</v>
      </c>
      <c r="C293" s="1" t="s">
        <v>994</v>
      </c>
      <c r="D293" s="4">
        <v>41.242747000000001</v>
      </c>
      <c r="E293" s="4">
        <v>0.13611795600000001</v>
      </c>
      <c r="F293" s="4">
        <v>4.3716716000000003E-2</v>
      </c>
      <c r="G293" s="4">
        <v>0.217590017</v>
      </c>
      <c r="H293" s="4">
        <v>5.792464828</v>
      </c>
      <c r="I293" s="4">
        <v>8.8426992999999995E-2</v>
      </c>
      <c r="J293" s="4">
        <v>52.0556792</v>
      </c>
      <c r="K293" s="4">
        <v>0.42325729299999998</v>
      </c>
      <c r="L293" s="31">
        <v>972.82590270000003</v>
      </c>
      <c r="M293" s="31">
        <v>231.36072759999999</v>
      </c>
      <c r="N293" s="31">
        <v>1488.7285899999999</v>
      </c>
      <c r="O293" s="31">
        <v>45025.631269999998</v>
      </c>
      <c r="P293" s="31">
        <v>684.82929239999999</v>
      </c>
      <c r="Q293" s="31">
        <v>313884.1202</v>
      </c>
      <c r="R293" s="31">
        <v>3325.8763570000001</v>
      </c>
      <c r="S293" s="1">
        <v>94.13</v>
      </c>
      <c r="T293" s="31">
        <v>1455.600025</v>
      </c>
      <c r="U293" s="31">
        <v>671.04358200000001</v>
      </c>
      <c r="V293" s="31">
        <v>3499.8929280000002</v>
      </c>
      <c r="W293" s="31">
        <v>233.0404432</v>
      </c>
      <c r="X293" s="31">
        <v>751.70106420000002</v>
      </c>
      <c r="Y293" s="4">
        <v>0.71385903299999998</v>
      </c>
      <c r="Z293" s="31">
        <v>28.043611370000001</v>
      </c>
      <c r="AA293" s="31">
        <v>5.1720329490000001</v>
      </c>
      <c r="AB293" s="4">
        <v>4.9207860429999997</v>
      </c>
      <c r="AC293" s="4">
        <v>9.3146819720000007</v>
      </c>
      <c r="AD293" s="4">
        <v>5.0074401550000003</v>
      </c>
      <c r="AE293" s="31">
        <v>121.32688090000001</v>
      </c>
      <c r="AF293" s="31">
        <v>1.1193765819999999</v>
      </c>
      <c r="AG293" s="31">
        <v>36.49103513</v>
      </c>
      <c r="AH293" s="1"/>
      <c r="AI293" s="1">
        <v>1.520976549</v>
      </c>
      <c r="AJ293" s="1">
        <v>65.747233309999999</v>
      </c>
      <c r="AK293" s="1">
        <v>118.2276134</v>
      </c>
      <c r="AL293" s="1">
        <v>2.1606046939999999</v>
      </c>
      <c r="AM293" s="1">
        <v>370.08491900000001</v>
      </c>
      <c r="AN293" s="1">
        <v>86.549493380000001</v>
      </c>
      <c r="AO293" s="1"/>
      <c r="AP293" s="1">
        <v>21.268890769999999</v>
      </c>
      <c r="AQ293" s="1">
        <v>5.0582391250000001</v>
      </c>
      <c r="AR293" s="1">
        <v>21.115588240000001</v>
      </c>
      <c r="AS293" s="1">
        <v>6.5462007140000003</v>
      </c>
      <c r="AT293" s="1">
        <v>19.485012749999999</v>
      </c>
      <c r="AU293" s="1"/>
    </row>
    <row r="294" spans="1:47" x14ac:dyDescent="0.2">
      <c r="A294" s="1" t="s">
        <v>993</v>
      </c>
      <c r="B294" s="1" t="s">
        <v>1508</v>
      </c>
      <c r="C294" s="1" t="s">
        <v>994</v>
      </c>
      <c r="D294" s="4">
        <v>41.116917700000002</v>
      </c>
      <c r="E294" s="4">
        <v>0.127170846</v>
      </c>
      <c r="F294" s="4">
        <v>5.8617811999999998E-2</v>
      </c>
      <c r="G294" s="4">
        <v>0.21460080300000001</v>
      </c>
      <c r="H294" s="4">
        <v>5.8866192430000002</v>
      </c>
      <c r="I294" s="4">
        <v>8.7429957000000003E-2</v>
      </c>
      <c r="J294" s="4">
        <v>52.076461469999998</v>
      </c>
      <c r="K294" s="4">
        <v>0.43218217199999998</v>
      </c>
      <c r="L294" s="31">
        <v>908.88151049999999</v>
      </c>
      <c r="M294" s="31">
        <v>310.2213739</v>
      </c>
      <c r="N294" s="31">
        <v>1468.2766939999999</v>
      </c>
      <c r="O294" s="31">
        <v>45757.506569999998</v>
      </c>
      <c r="P294" s="31">
        <v>677.10767129999999</v>
      </c>
      <c r="Q294" s="31">
        <v>314009.4327</v>
      </c>
      <c r="R294" s="31">
        <v>3396.0063850000001</v>
      </c>
      <c r="S294" s="1">
        <v>94.04</v>
      </c>
      <c r="T294" s="31">
        <v>1492.514394</v>
      </c>
      <c r="U294" s="31">
        <v>672.89646289999996</v>
      </c>
      <c r="V294" s="31">
        <v>3510.480626</v>
      </c>
      <c r="W294" s="31">
        <v>243.06225499999999</v>
      </c>
      <c r="X294" s="31">
        <v>731.35060850000002</v>
      </c>
      <c r="Y294" s="4">
        <v>0.71697125299999998</v>
      </c>
      <c r="Z294" s="31">
        <v>26.58414265</v>
      </c>
      <c r="AA294" s="31">
        <v>24.02178443</v>
      </c>
      <c r="AB294" s="4">
        <v>4.6653895409999997</v>
      </c>
      <c r="AC294" s="4">
        <v>7.3968910220000001</v>
      </c>
      <c r="AD294" s="4">
        <v>4.7507583450000004</v>
      </c>
      <c r="AE294" s="31">
        <v>121.6720199</v>
      </c>
      <c r="AF294" s="31">
        <v>1.6562604949999999</v>
      </c>
      <c r="AG294" s="31">
        <v>38.976608710000001</v>
      </c>
      <c r="AH294" s="1"/>
      <c r="AI294" s="1">
        <v>1.479773969</v>
      </c>
      <c r="AJ294" s="1">
        <v>67.577888290000004</v>
      </c>
      <c r="AK294" s="1">
        <v>115.0248799</v>
      </c>
      <c r="AL294" s="1">
        <v>1.986300344</v>
      </c>
      <c r="AM294" s="1">
        <v>383.87778220000001</v>
      </c>
      <c r="AN294" s="1">
        <v>82.557114940000005</v>
      </c>
      <c r="AO294" s="1"/>
      <c r="AP294" s="1">
        <v>15.038904260000001</v>
      </c>
      <c r="AQ294" s="1">
        <v>5.1331108480000003</v>
      </c>
      <c r="AR294" s="1">
        <v>19.194216480000001</v>
      </c>
      <c r="AS294" s="1">
        <v>6.3791422149999999</v>
      </c>
      <c r="AT294" s="1">
        <v>24.675865300000002</v>
      </c>
      <c r="AU294" s="1"/>
    </row>
    <row r="295" spans="1:47" x14ac:dyDescent="0.2">
      <c r="A295" s="1" t="s">
        <v>993</v>
      </c>
      <c r="B295" s="1" t="s">
        <v>1509</v>
      </c>
      <c r="C295" s="1" t="s">
        <v>994</v>
      </c>
      <c r="D295" s="4"/>
      <c r="E295" s="4"/>
      <c r="F295" s="4"/>
      <c r="G295" s="4"/>
      <c r="H295" s="4"/>
      <c r="I295" s="4"/>
      <c r="J295" s="4"/>
      <c r="K295" s="4"/>
      <c r="L295" s="31"/>
      <c r="M295" s="31"/>
      <c r="N295" s="31"/>
      <c r="O295" s="31"/>
      <c r="P295" s="31"/>
      <c r="Q295" s="31"/>
      <c r="R295" s="31"/>
      <c r="S295" s="1"/>
      <c r="T295" s="31">
        <v>1484.3379930000001</v>
      </c>
      <c r="U295" s="31">
        <v>668.433672</v>
      </c>
      <c r="V295" s="31">
        <v>3499.3994419999999</v>
      </c>
      <c r="W295" s="31">
        <v>248.67563480000001</v>
      </c>
      <c r="X295" s="31">
        <v>832.44645590000005</v>
      </c>
      <c r="Y295" s="4">
        <v>0.67642369300000005</v>
      </c>
      <c r="Z295" s="31">
        <v>23.280712000000001</v>
      </c>
      <c r="AA295" s="31"/>
      <c r="AB295" s="4">
        <v>4.5218603660000003</v>
      </c>
      <c r="AC295" s="4">
        <v>7.8186337359999998</v>
      </c>
      <c r="AD295" s="4">
        <v>5.1024920939999996</v>
      </c>
      <c r="AE295" s="31">
        <v>123.1054109</v>
      </c>
      <c r="AF295" s="31">
        <v>1.4036812059999999</v>
      </c>
      <c r="AG295" s="31">
        <v>38.132126069999998</v>
      </c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>
        <v>18.183769269999999</v>
      </c>
      <c r="AS295" s="1">
        <v>5.4320134749999998</v>
      </c>
      <c r="AT295" s="1">
        <v>152.15</v>
      </c>
      <c r="AU295" s="1"/>
    </row>
    <row r="296" spans="1:47" x14ac:dyDescent="0.2">
      <c r="A296" s="1" t="s">
        <v>993</v>
      </c>
      <c r="B296" s="1" t="s">
        <v>1510</v>
      </c>
      <c r="C296" s="1" t="s">
        <v>994</v>
      </c>
      <c r="D296" s="4">
        <v>41.545999999999999</v>
      </c>
      <c r="E296" s="4">
        <v>0.122</v>
      </c>
      <c r="F296" s="4">
        <v>5.1999999999999998E-2</v>
      </c>
      <c r="G296" s="4">
        <v>0.217</v>
      </c>
      <c r="H296" s="4">
        <v>5.77</v>
      </c>
      <c r="I296" s="4">
        <v>8.8999999999999996E-2</v>
      </c>
      <c r="J296" s="4">
        <v>51.878</v>
      </c>
      <c r="K296" s="4">
        <v>0.44400000000000001</v>
      </c>
      <c r="L296" s="31">
        <v>871.92582030000005</v>
      </c>
      <c r="M296" s="31">
        <v>275.1981169</v>
      </c>
      <c r="N296" s="31">
        <v>1484.6917559999999</v>
      </c>
      <c r="O296" s="31">
        <v>44851.009050000001</v>
      </c>
      <c r="P296" s="31">
        <v>689.26698620000002</v>
      </c>
      <c r="Q296" s="31">
        <v>312812.75429999997</v>
      </c>
      <c r="R296" s="31">
        <v>3488.868657</v>
      </c>
      <c r="S296" s="1">
        <v>94.13</v>
      </c>
      <c r="T296" s="31">
        <v>1544.860042</v>
      </c>
      <c r="U296" s="31">
        <v>668.86732110000003</v>
      </c>
      <c r="V296" s="31">
        <v>3541.4982</v>
      </c>
      <c r="W296" s="31">
        <v>302.19082429999997</v>
      </c>
      <c r="X296" s="31">
        <v>787.09571779999999</v>
      </c>
      <c r="Y296" s="4">
        <v>0.73271363</v>
      </c>
      <c r="Z296" s="31">
        <v>26.944352110000001</v>
      </c>
      <c r="AA296" s="31">
        <v>1.7933925260000001</v>
      </c>
      <c r="AB296" s="4">
        <v>4.9919986889999999</v>
      </c>
      <c r="AC296" s="4">
        <v>8.1878241789999997</v>
      </c>
      <c r="AD296" s="4">
        <v>5.4649180570000002</v>
      </c>
      <c r="AE296" s="31">
        <v>123.3672148</v>
      </c>
      <c r="AF296" s="31">
        <v>1.2145626009999999</v>
      </c>
      <c r="AG296" s="31">
        <v>35.4356449</v>
      </c>
      <c r="AH296" s="1"/>
      <c r="AI296" s="1"/>
      <c r="AJ296" s="1"/>
      <c r="AK296" s="1">
        <v>119.4570167</v>
      </c>
      <c r="AL296" s="1"/>
      <c r="AM296" s="1"/>
      <c r="AN296" s="1"/>
      <c r="AO296" s="1"/>
      <c r="AP296" s="1">
        <v>18.139654239999999</v>
      </c>
      <c r="AQ296" s="1">
        <v>5.7252561780000004</v>
      </c>
      <c r="AR296" s="1">
        <v>16.519358919999998</v>
      </c>
      <c r="AS296" s="1">
        <v>6.3423019289999996</v>
      </c>
      <c r="AT296" s="1">
        <v>-6.966746208</v>
      </c>
      <c r="AU296" s="1"/>
    </row>
    <row r="297" spans="1:47" x14ac:dyDescent="0.2">
      <c r="A297" s="1" t="s">
        <v>993</v>
      </c>
      <c r="B297" s="1" t="s">
        <v>1511</v>
      </c>
      <c r="C297" s="1" t="s">
        <v>994</v>
      </c>
      <c r="D297" s="4">
        <v>41.548999999999999</v>
      </c>
      <c r="E297" s="4">
        <v>0.13900000000000001</v>
      </c>
      <c r="F297" s="4">
        <v>5.3999999999999999E-2</v>
      </c>
      <c r="G297" s="4">
        <v>0.22</v>
      </c>
      <c r="H297" s="4">
        <v>5.8730000000000002</v>
      </c>
      <c r="I297" s="4">
        <v>9.4E-2</v>
      </c>
      <c r="J297" s="4">
        <v>51.914000000000001</v>
      </c>
      <c r="K297" s="4">
        <v>0.43</v>
      </c>
      <c r="L297" s="31">
        <v>993.42368050000005</v>
      </c>
      <c r="M297" s="31">
        <v>285.7826599</v>
      </c>
      <c r="N297" s="31">
        <v>1505.217449</v>
      </c>
      <c r="O297" s="31">
        <v>45651.642310000003</v>
      </c>
      <c r="P297" s="31">
        <v>727.98985059999995</v>
      </c>
      <c r="Q297" s="31">
        <v>313029.82630000002</v>
      </c>
      <c r="R297" s="31">
        <v>3378.859285</v>
      </c>
      <c r="S297" s="1">
        <v>94.03</v>
      </c>
      <c r="T297" s="31"/>
      <c r="U297" s="31"/>
      <c r="V297" s="31"/>
      <c r="W297" s="31"/>
      <c r="X297" s="31"/>
      <c r="Y297" s="4"/>
      <c r="Z297" s="31"/>
      <c r="AA297" s="31"/>
      <c r="AB297" s="4"/>
      <c r="AC297" s="4"/>
      <c r="AD297" s="4"/>
      <c r="AE297" s="31"/>
      <c r="AF297" s="31"/>
      <c r="AG297" s="31"/>
      <c r="AH297" s="1"/>
      <c r="AI297" s="1"/>
      <c r="AJ297" s="1"/>
      <c r="AK297" s="1">
        <v>123.9553636</v>
      </c>
      <c r="AL297" s="1"/>
      <c r="AM297" s="1"/>
      <c r="AN297" s="1"/>
      <c r="AO297" s="1"/>
      <c r="AP297" s="1"/>
      <c r="AQ297" s="1"/>
      <c r="AR297" s="1"/>
      <c r="AS297" s="1"/>
      <c r="AT297" s="1">
        <v>-12.958544359999999</v>
      </c>
      <c r="AU297" s="1"/>
    </row>
    <row r="298" spans="1:47" x14ac:dyDescent="0.2">
      <c r="A298" s="1" t="s">
        <v>993</v>
      </c>
      <c r="B298" s="1" t="s">
        <v>1512</v>
      </c>
      <c r="C298" s="1" t="s">
        <v>994</v>
      </c>
      <c r="D298" s="4">
        <v>41.347999999999999</v>
      </c>
      <c r="E298" s="4">
        <v>0.126</v>
      </c>
      <c r="F298" s="4">
        <v>4.7E-2</v>
      </c>
      <c r="G298" s="4">
        <v>0.216</v>
      </c>
      <c r="H298" s="4">
        <v>6.2770000000000001</v>
      </c>
      <c r="I298" s="4">
        <v>9.5000000000000001E-2</v>
      </c>
      <c r="J298" s="4">
        <v>51.585999999999999</v>
      </c>
      <c r="K298" s="4">
        <v>0.42899999999999999</v>
      </c>
      <c r="L298" s="31">
        <v>900.51355209999997</v>
      </c>
      <c r="M298" s="31">
        <v>248.73675950000001</v>
      </c>
      <c r="N298" s="31">
        <v>1477.8498589999999</v>
      </c>
      <c r="O298" s="31">
        <v>48791.990259999999</v>
      </c>
      <c r="P298" s="31">
        <v>735.73442350000005</v>
      </c>
      <c r="Q298" s="31">
        <v>311052.05959999998</v>
      </c>
      <c r="R298" s="31">
        <v>3371.0014729999998</v>
      </c>
      <c r="S298" s="1">
        <v>93.61</v>
      </c>
      <c r="T298" s="31">
        <v>1527.8290810000001</v>
      </c>
      <c r="U298" s="31">
        <v>696.96766309999998</v>
      </c>
      <c r="V298" s="31">
        <v>3472.4166279999999</v>
      </c>
      <c r="W298" s="31">
        <v>248.62596300000001</v>
      </c>
      <c r="X298" s="31">
        <v>1008.176891</v>
      </c>
      <c r="Y298" s="4">
        <v>0.62404141499999999</v>
      </c>
      <c r="Z298" s="31">
        <v>13.88640872</v>
      </c>
      <c r="AA298" s="31">
        <v>8.9652330809999992</v>
      </c>
      <c r="AB298" s="4">
        <v>5.1098980249999997</v>
      </c>
      <c r="AC298" s="4">
        <v>10.681114770000001</v>
      </c>
      <c r="AD298" s="4">
        <v>5.4410701259999996</v>
      </c>
      <c r="AE298" s="31">
        <v>125.0311451</v>
      </c>
      <c r="AF298" s="31">
        <v>1.5983837460000001</v>
      </c>
      <c r="AG298" s="31">
        <v>41.507860170000001</v>
      </c>
      <c r="AH298" s="1"/>
      <c r="AI298" s="1"/>
      <c r="AJ298" s="1"/>
      <c r="AK298" s="1">
        <v>117.2111556</v>
      </c>
      <c r="AL298" s="1"/>
      <c r="AM298" s="1"/>
      <c r="AN298" s="1"/>
      <c r="AO298" s="1"/>
      <c r="AP298" s="1"/>
      <c r="AQ298" s="1"/>
      <c r="AR298" s="1">
        <v>20.55255197</v>
      </c>
      <c r="AS298" s="1">
        <v>5.0684538300000002</v>
      </c>
      <c r="AT298" s="1">
        <v>-3.9752592170000001</v>
      </c>
      <c r="AU298" s="1"/>
    </row>
    <row r="299" spans="1:47" x14ac:dyDescent="0.2">
      <c r="A299" s="1" t="s">
        <v>993</v>
      </c>
      <c r="B299" s="1" t="s">
        <v>1513</v>
      </c>
      <c r="C299" s="1" t="s">
        <v>994</v>
      </c>
      <c r="D299" s="4">
        <v>41.616</v>
      </c>
      <c r="E299" s="4">
        <v>0.13200000000000001</v>
      </c>
      <c r="F299" s="4">
        <v>5.6000000000000001E-2</v>
      </c>
      <c r="G299" s="4">
        <v>0.221</v>
      </c>
      <c r="H299" s="4">
        <v>6.258</v>
      </c>
      <c r="I299" s="4">
        <v>9.4E-2</v>
      </c>
      <c r="J299" s="4">
        <v>51.533999999999999</v>
      </c>
      <c r="K299" s="4">
        <v>0.42599999999999999</v>
      </c>
      <c r="L299" s="31">
        <v>943.39514980000001</v>
      </c>
      <c r="M299" s="31">
        <v>296.36720279999997</v>
      </c>
      <c r="N299" s="31">
        <v>1512.059346</v>
      </c>
      <c r="O299" s="31">
        <v>48644.300629999998</v>
      </c>
      <c r="P299" s="31">
        <v>727.98985059999995</v>
      </c>
      <c r="Q299" s="31">
        <v>310738.51120000001</v>
      </c>
      <c r="R299" s="31">
        <v>3347.4280359999998</v>
      </c>
      <c r="S299" s="1">
        <v>93.62</v>
      </c>
      <c r="T299" s="31"/>
      <c r="U299" s="31"/>
      <c r="V299" s="31"/>
      <c r="W299" s="31"/>
      <c r="X299" s="31"/>
      <c r="Y299" s="4"/>
      <c r="Z299" s="31"/>
      <c r="AA299" s="31"/>
      <c r="AB299" s="4"/>
      <c r="AC299" s="4"/>
      <c r="AD299" s="4"/>
      <c r="AE299" s="31"/>
      <c r="AF299" s="31"/>
      <c r="AG299" s="31"/>
      <c r="AH299" s="1"/>
      <c r="AI299" s="1"/>
      <c r="AJ299" s="1"/>
      <c r="AK299" s="1">
        <v>116.3294744</v>
      </c>
      <c r="AL299" s="1"/>
      <c r="AM299" s="1"/>
      <c r="AN299" s="1"/>
      <c r="AO299" s="1"/>
      <c r="AP299" s="1"/>
      <c r="AQ299" s="1"/>
      <c r="AR299" s="1"/>
      <c r="AS299" s="1"/>
      <c r="AT299" s="1">
        <v>-2.800859859</v>
      </c>
      <c r="AU299" s="1"/>
    </row>
    <row r="300" spans="1:47" x14ac:dyDescent="0.2">
      <c r="A300" s="1" t="s">
        <v>993</v>
      </c>
      <c r="B300" s="1" t="s">
        <v>1514</v>
      </c>
      <c r="C300" s="1" t="s">
        <v>994</v>
      </c>
      <c r="D300" s="4">
        <v>41.009</v>
      </c>
      <c r="E300" s="4">
        <v>0.111</v>
      </c>
      <c r="F300" s="4">
        <v>4.2000000000000003E-2</v>
      </c>
      <c r="G300" s="4">
        <v>0.22900000000000001</v>
      </c>
      <c r="H300" s="4">
        <v>5.9530000000000003</v>
      </c>
      <c r="I300" s="4">
        <v>0.10100000000000001</v>
      </c>
      <c r="J300" s="4">
        <v>51.851999999999997</v>
      </c>
      <c r="K300" s="4">
        <v>0.439</v>
      </c>
      <c r="L300" s="31">
        <v>793.30955779999999</v>
      </c>
      <c r="M300" s="31">
        <v>222.27540210000001</v>
      </c>
      <c r="N300" s="31">
        <v>1566.7945259999999</v>
      </c>
      <c r="O300" s="31">
        <v>46273.493390000003</v>
      </c>
      <c r="P300" s="31">
        <v>782.2018607</v>
      </c>
      <c r="Q300" s="31">
        <v>312655.98009999999</v>
      </c>
      <c r="R300" s="31">
        <v>3449.579596</v>
      </c>
      <c r="S300" s="1">
        <v>93.95</v>
      </c>
      <c r="T300" s="31"/>
      <c r="U300" s="31"/>
      <c r="V300" s="31"/>
      <c r="W300" s="31"/>
      <c r="X300" s="31"/>
      <c r="Y300" s="4"/>
      <c r="Z300" s="31"/>
      <c r="AA300" s="31"/>
      <c r="AB300" s="4"/>
      <c r="AC300" s="4"/>
      <c r="AD300" s="4"/>
      <c r="AE300" s="31"/>
      <c r="AF300" s="31"/>
      <c r="AG300" s="31"/>
      <c r="AH300" s="1"/>
      <c r="AI300" s="1"/>
      <c r="AJ300" s="1"/>
      <c r="AK300" s="1">
        <v>131.39624739999999</v>
      </c>
      <c r="AL300" s="1"/>
      <c r="AM300" s="1"/>
      <c r="AN300" s="1"/>
      <c r="AO300" s="1"/>
      <c r="AP300" s="1"/>
      <c r="AQ300" s="1"/>
      <c r="AR300" s="1"/>
      <c r="AS300" s="1"/>
      <c r="AT300" s="1">
        <v>-22.869801519999999</v>
      </c>
      <c r="AU300" s="1"/>
    </row>
    <row r="301" spans="1:47" x14ac:dyDescent="0.2">
      <c r="A301" s="1" t="s">
        <v>993</v>
      </c>
      <c r="B301" s="1" t="s">
        <v>1515</v>
      </c>
      <c r="C301" s="1" t="s">
        <v>994</v>
      </c>
      <c r="D301" s="4"/>
      <c r="E301" s="4"/>
      <c r="F301" s="4"/>
      <c r="G301" s="4"/>
      <c r="H301" s="4"/>
      <c r="I301" s="4"/>
      <c r="J301" s="4"/>
      <c r="K301" s="4"/>
      <c r="L301" s="31"/>
      <c r="M301" s="31"/>
      <c r="N301" s="31"/>
      <c r="O301" s="31"/>
      <c r="P301" s="31"/>
      <c r="Q301" s="31"/>
      <c r="R301" s="31"/>
      <c r="S301" s="1"/>
      <c r="T301" s="31">
        <v>1501.3163460000001</v>
      </c>
      <c r="U301" s="31">
        <v>698.36634000000004</v>
      </c>
      <c r="V301" s="31">
        <v>3521.6900999999998</v>
      </c>
      <c r="W301" s="31">
        <v>259.8667398</v>
      </c>
      <c r="X301" s="31">
        <v>707.94952720000003</v>
      </c>
      <c r="Y301" s="4">
        <v>0.65523631699999996</v>
      </c>
      <c r="Z301" s="31">
        <v>21.767556389999999</v>
      </c>
      <c r="AA301" s="31"/>
      <c r="AB301" s="4">
        <v>4.910805431</v>
      </c>
      <c r="AC301" s="4">
        <v>11.798528770000001</v>
      </c>
      <c r="AD301" s="4">
        <v>5.2275456890000003</v>
      </c>
      <c r="AE301" s="31">
        <v>123.4580332</v>
      </c>
      <c r="AF301" s="31">
        <v>1.9658914240000001</v>
      </c>
      <c r="AG301" s="31">
        <v>40.380562619999999</v>
      </c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>
        <v>18.897398849999998</v>
      </c>
      <c r="AS301" s="1">
        <v>6.9366603720000004</v>
      </c>
      <c r="AT301" s="1">
        <v>152.15</v>
      </c>
      <c r="AU301" s="1"/>
    </row>
    <row r="302" spans="1:47" x14ac:dyDescent="0.2">
      <c r="A302" s="1" t="s">
        <v>993</v>
      </c>
      <c r="B302" s="1" t="s">
        <v>1516</v>
      </c>
      <c r="C302" s="1" t="s">
        <v>994</v>
      </c>
      <c r="D302" s="4">
        <v>41.167582279999998</v>
      </c>
      <c r="E302" s="4">
        <v>0.12508380599999999</v>
      </c>
      <c r="F302" s="4">
        <v>5.0033521999999997E-2</v>
      </c>
      <c r="G302" s="4">
        <v>0.21014079399999999</v>
      </c>
      <c r="H302" s="4">
        <v>5.7748691619999999</v>
      </c>
      <c r="I302" s="4">
        <v>9.1061010999999997E-2</v>
      </c>
      <c r="J302" s="4">
        <v>52.158946489999998</v>
      </c>
      <c r="K302" s="4">
        <v>0.42228293</v>
      </c>
      <c r="L302" s="31">
        <v>893.96557610000002</v>
      </c>
      <c r="M302" s="31">
        <v>264.79098390000001</v>
      </c>
      <c r="N302" s="31">
        <v>1437.7617740000001</v>
      </c>
      <c r="O302" s="31">
        <v>44888.85772</v>
      </c>
      <c r="P302" s="31">
        <v>705.22863510000002</v>
      </c>
      <c r="Q302" s="31">
        <v>314506.799</v>
      </c>
      <c r="R302" s="31">
        <v>3318.219994</v>
      </c>
      <c r="S302" s="1">
        <v>94.15</v>
      </c>
      <c r="T302" s="31"/>
      <c r="U302" s="31"/>
      <c r="V302" s="31"/>
      <c r="W302" s="31"/>
      <c r="X302" s="31"/>
      <c r="Y302" s="4"/>
      <c r="Z302" s="31"/>
      <c r="AA302" s="31"/>
      <c r="AB302" s="4"/>
      <c r="AC302" s="4"/>
      <c r="AD302" s="4"/>
      <c r="AE302" s="31"/>
      <c r="AF302" s="31"/>
      <c r="AG302" s="31"/>
      <c r="AH302" s="1"/>
      <c r="AI302" s="1">
        <v>1.5710549810000001</v>
      </c>
      <c r="AJ302" s="1">
        <v>63.651496100000003</v>
      </c>
      <c r="AK302" s="1">
        <v>122.12027930000001</v>
      </c>
      <c r="AL302" s="1">
        <v>1.9915088540000001</v>
      </c>
      <c r="AM302" s="1">
        <v>367.38254139999998</v>
      </c>
      <c r="AN302" s="1">
        <v>84.447413879999999</v>
      </c>
      <c r="AO302" s="1"/>
      <c r="AP302" s="1"/>
      <c r="AQ302" s="1"/>
      <c r="AR302" s="1"/>
      <c r="AS302" s="1"/>
      <c r="AT302" s="1">
        <v>14.11878735</v>
      </c>
      <c r="AU302" s="1"/>
    </row>
    <row r="303" spans="1:47" x14ac:dyDescent="0.2">
      <c r="A303" s="1" t="s">
        <v>993</v>
      </c>
      <c r="B303" s="1" t="s">
        <v>1517</v>
      </c>
      <c r="C303" s="1" t="s">
        <v>994</v>
      </c>
      <c r="D303" s="4">
        <v>41.12796702</v>
      </c>
      <c r="E303" s="4">
        <v>0.12308369700000001</v>
      </c>
      <c r="F303" s="4">
        <v>5.9040147000000001E-2</v>
      </c>
      <c r="G303" s="4">
        <v>0.24016331099999999</v>
      </c>
      <c r="H303" s="4">
        <v>6.4874114399999998</v>
      </c>
      <c r="I303" s="4">
        <v>0.102069407</v>
      </c>
      <c r="J303" s="4">
        <v>51.435976459999999</v>
      </c>
      <c r="K303" s="4">
        <v>0.424288516</v>
      </c>
      <c r="L303" s="31">
        <v>879.67092939999998</v>
      </c>
      <c r="M303" s="31">
        <v>312.45648770000003</v>
      </c>
      <c r="N303" s="31">
        <v>1643.1727559999999</v>
      </c>
      <c r="O303" s="31">
        <v>50427.54752</v>
      </c>
      <c r="P303" s="31">
        <v>790.48396270000001</v>
      </c>
      <c r="Q303" s="31">
        <v>310147.45110000001</v>
      </c>
      <c r="R303" s="31">
        <v>3333.9795170000002</v>
      </c>
      <c r="S303" s="1">
        <v>93.39</v>
      </c>
      <c r="T303" s="31"/>
      <c r="U303" s="31"/>
      <c r="V303" s="31"/>
      <c r="W303" s="31"/>
      <c r="X303" s="31"/>
      <c r="Y303" s="4"/>
      <c r="Z303" s="31"/>
      <c r="AA303" s="31"/>
      <c r="AB303" s="4"/>
      <c r="AC303" s="4"/>
      <c r="AD303" s="4"/>
      <c r="AE303" s="31"/>
      <c r="AF303" s="31"/>
      <c r="AG303" s="31"/>
      <c r="AH303" s="1"/>
      <c r="AI303" s="1">
        <v>1.5675637650000001</v>
      </c>
      <c r="AJ303" s="1">
        <v>63.793258180000002</v>
      </c>
      <c r="AK303" s="1">
        <v>121.84890230000001</v>
      </c>
      <c r="AL303" s="1">
        <v>1.744425364</v>
      </c>
      <c r="AM303" s="1">
        <v>420.50133679999999</v>
      </c>
      <c r="AN303" s="1">
        <v>84.022713469999999</v>
      </c>
      <c r="AO303" s="1"/>
      <c r="AP303" s="1"/>
      <c r="AQ303" s="1"/>
      <c r="AR303" s="1"/>
      <c r="AS303" s="1"/>
      <c r="AT303" s="1">
        <v>18.041876779999999</v>
      </c>
      <c r="AU303" s="1"/>
    </row>
    <row r="304" spans="1:47" x14ac:dyDescent="0.2">
      <c r="A304" s="1" t="s">
        <v>993</v>
      </c>
      <c r="B304" s="1" t="s">
        <v>1518</v>
      </c>
      <c r="C304" s="1" t="s">
        <v>994</v>
      </c>
      <c r="D304" s="4">
        <v>41.142435310000003</v>
      </c>
      <c r="E304" s="4">
        <v>0.13068374499999999</v>
      </c>
      <c r="F304" s="4">
        <v>4.5888948999999998E-2</v>
      </c>
      <c r="G304" s="4">
        <v>0.20550268399999999</v>
      </c>
      <c r="H304" s="4">
        <v>5.8179206319999999</v>
      </c>
      <c r="I304" s="4">
        <v>8.6789967999999995E-2</v>
      </c>
      <c r="J304" s="4">
        <v>52.129845770000003</v>
      </c>
      <c r="K304" s="4">
        <v>0.44093294199999999</v>
      </c>
      <c r="L304" s="31">
        <v>933.98796600000003</v>
      </c>
      <c r="M304" s="31">
        <v>242.85677459999999</v>
      </c>
      <c r="N304" s="31">
        <v>1406.0282950000001</v>
      </c>
      <c r="O304" s="31">
        <v>45223.502760000003</v>
      </c>
      <c r="P304" s="31">
        <v>672.15123440000002</v>
      </c>
      <c r="Q304" s="31">
        <v>314331.32809999998</v>
      </c>
      <c r="R304" s="31">
        <v>3464.7682930000001</v>
      </c>
      <c r="S304" s="1">
        <v>94.11</v>
      </c>
      <c r="T304" s="31"/>
      <c r="U304" s="31"/>
      <c r="V304" s="31"/>
      <c r="W304" s="31"/>
      <c r="X304" s="31"/>
      <c r="Y304" s="4"/>
      <c r="Z304" s="31"/>
      <c r="AA304" s="31"/>
      <c r="AB304" s="4"/>
      <c r="AC304" s="4"/>
      <c r="AD304" s="4"/>
      <c r="AE304" s="31"/>
      <c r="AF304" s="31"/>
      <c r="AG304" s="31"/>
      <c r="AH304" s="1"/>
      <c r="AI304" s="1">
        <v>1.486287425</v>
      </c>
      <c r="AJ304" s="1">
        <v>67.28173726</v>
      </c>
      <c r="AK304" s="1">
        <v>115.5311798</v>
      </c>
      <c r="AL304" s="1">
        <v>2.0652711730000002</v>
      </c>
      <c r="AM304" s="1">
        <v>386.68341789999999</v>
      </c>
      <c r="AN304" s="1">
        <v>85.271455290000006</v>
      </c>
      <c r="AO304" s="1"/>
      <c r="AP304" s="1"/>
      <c r="AQ304" s="1"/>
      <c r="AR304" s="1"/>
      <c r="AS304" s="1"/>
      <c r="AT304" s="1">
        <v>24.189591719999999</v>
      </c>
      <c r="AU304" s="1"/>
    </row>
    <row r="305" spans="1:47" x14ac:dyDescent="0.2">
      <c r="A305" s="1" t="s">
        <v>993</v>
      </c>
      <c r="B305" s="1" t="s">
        <v>1519</v>
      </c>
      <c r="C305" s="1" t="s">
        <v>994</v>
      </c>
      <c r="D305" s="4">
        <v>41.25648253</v>
      </c>
      <c r="E305" s="4">
        <v>0.127393646</v>
      </c>
      <c r="F305" s="4">
        <v>4.9151879000000002E-2</v>
      </c>
      <c r="G305" s="4">
        <v>0.218675708</v>
      </c>
      <c r="H305" s="4">
        <v>5.984492081</v>
      </c>
      <c r="I305" s="4">
        <v>9.6297559000000005E-2</v>
      </c>
      <c r="J305" s="4">
        <v>51.836173780000003</v>
      </c>
      <c r="K305" s="4">
        <v>0.43133281800000001</v>
      </c>
      <c r="L305" s="31">
        <v>910.47384920000002</v>
      </c>
      <c r="M305" s="31">
        <v>260.125089</v>
      </c>
      <c r="N305" s="31">
        <v>1496.156778</v>
      </c>
      <c r="O305" s="31">
        <v>46518.285689999997</v>
      </c>
      <c r="P305" s="31">
        <v>745.78346720000002</v>
      </c>
      <c r="Q305" s="31">
        <v>312560.55160000001</v>
      </c>
      <c r="R305" s="31">
        <v>3389.3323220000002</v>
      </c>
      <c r="S305" s="1">
        <v>93.92</v>
      </c>
      <c r="T305" s="31"/>
      <c r="U305" s="31"/>
      <c r="V305" s="31"/>
      <c r="W305" s="31"/>
      <c r="X305" s="31"/>
      <c r="Y305" s="4"/>
      <c r="Z305" s="31"/>
      <c r="AA305" s="31"/>
      <c r="AB305" s="4"/>
      <c r="AC305" s="4"/>
      <c r="AD305" s="4"/>
      <c r="AE305" s="31"/>
      <c r="AF305" s="31"/>
      <c r="AG305" s="31"/>
      <c r="AH305" s="1"/>
      <c r="AI305" s="1">
        <v>1.603204968</v>
      </c>
      <c r="AJ305" s="1">
        <v>62.375056209999997</v>
      </c>
      <c r="AK305" s="1">
        <v>124.6193423</v>
      </c>
      <c r="AL305" s="1">
        <v>1.957238612</v>
      </c>
      <c r="AM305" s="1">
        <v>391.29879699999998</v>
      </c>
      <c r="AN305" s="1">
        <v>85.188875780000004</v>
      </c>
      <c r="AO305" s="1"/>
      <c r="AP305" s="1"/>
      <c r="AQ305" s="1"/>
      <c r="AR305" s="1"/>
      <c r="AS305" s="1"/>
      <c r="AT305" s="1">
        <v>12.39362038</v>
      </c>
      <c r="AU305" s="1"/>
    </row>
    <row r="306" spans="1:47" x14ac:dyDescent="0.2">
      <c r="A306" s="1" t="s">
        <v>993</v>
      </c>
      <c r="B306" s="1" t="s">
        <v>1520</v>
      </c>
      <c r="C306" s="1" t="s">
        <v>994</v>
      </c>
      <c r="D306" s="4">
        <v>41.235620709999999</v>
      </c>
      <c r="E306" s="4">
        <v>0.12182457300000001</v>
      </c>
      <c r="F306" s="4">
        <v>3.8943920999999999E-2</v>
      </c>
      <c r="G306" s="4">
        <v>0.212693721</v>
      </c>
      <c r="H306" s="4">
        <v>6.0073494170000004</v>
      </c>
      <c r="I306" s="4">
        <v>8.9870586000000002E-2</v>
      </c>
      <c r="J306" s="4">
        <v>51.868309629999999</v>
      </c>
      <c r="K306" s="4">
        <v>0.425387442</v>
      </c>
      <c r="L306" s="31">
        <v>870.67205249999995</v>
      </c>
      <c r="M306" s="31">
        <v>206.10180109999999</v>
      </c>
      <c r="N306" s="31">
        <v>1455.2286369999999</v>
      </c>
      <c r="O306" s="31">
        <v>46695.958930000001</v>
      </c>
      <c r="P306" s="31">
        <v>696.00930570000003</v>
      </c>
      <c r="Q306" s="31">
        <v>312754.3236</v>
      </c>
      <c r="R306" s="31">
        <v>3342.6146709999998</v>
      </c>
      <c r="S306" s="1">
        <v>93.9</v>
      </c>
      <c r="T306" s="31"/>
      <c r="U306" s="31"/>
      <c r="V306" s="31"/>
      <c r="W306" s="31"/>
      <c r="X306" s="31"/>
      <c r="Y306" s="4"/>
      <c r="Z306" s="31"/>
      <c r="AA306" s="31"/>
      <c r="AB306" s="4"/>
      <c r="AC306" s="4"/>
      <c r="AD306" s="4"/>
      <c r="AE306" s="31"/>
      <c r="AF306" s="31"/>
      <c r="AG306" s="31"/>
      <c r="AH306" s="1"/>
      <c r="AI306" s="1">
        <v>1.49051293</v>
      </c>
      <c r="AJ306" s="1">
        <v>67.090997999999999</v>
      </c>
      <c r="AK306" s="1">
        <v>115.8596342</v>
      </c>
      <c r="AL306" s="1">
        <v>1.8645554609999999</v>
      </c>
      <c r="AM306" s="1">
        <v>387.1391691</v>
      </c>
      <c r="AN306" s="1">
        <v>87.594171729999999</v>
      </c>
      <c r="AO306" s="1"/>
      <c r="AP306" s="1"/>
      <c r="AQ306" s="1"/>
      <c r="AR306" s="1"/>
      <c r="AS306" s="1"/>
      <c r="AT306" s="1">
        <v>23.782648590000001</v>
      </c>
      <c r="AU306" s="1"/>
    </row>
    <row r="307" spans="1:47" x14ac:dyDescent="0.2">
      <c r="A307" s="1" t="s">
        <v>993</v>
      </c>
      <c r="B307" s="1" t="s">
        <v>1521</v>
      </c>
      <c r="C307" s="1" t="s">
        <v>994</v>
      </c>
      <c r="D307" s="4">
        <v>41.188978740000003</v>
      </c>
      <c r="E307" s="4">
        <v>0.120794649</v>
      </c>
      <c r="F307" s="4">
        <v>4.6920235999999997E-2</v>
      </c>
      <c r="G307" s="4">
        <v>0.19966057700000001</v>
      </c>
      <c r="H307" s="4">
        <v>5.7562144350000004</v>
      </c>
      <c r="I307" s="4">
        <v>8.4855744999999996E-2</v>
      </c>
      <c r="J307" s="4">
        <v>52.17630029</v>
      </c>
      <c r="K307" s="4">
        <v>0.42627533200000001</v>
      </c>
      <c r="L307" s="31">
        <v>863.3112582</v>
      </c>
      <c r="M307" s="31">
        <v>248.3146247</v>
      </c>
      <c r="N307" s="31">
        <v>1366.0572010000001</v>
      </c>
      <c r="O307" s="31">
        <v>44743.85194</v>
      </c>
      <c r="P307" s="31">
        <v>657.1715031</v>
      </c>
      <c r="Q307" s="31">
        <v>314611.43849999999</v>
      </c>
      <c r="R307" s="31">
        <v>3349.591543</v>
      </c>
      <c r="S307" s="1">
        <v>94.17</v>
      </c>
      <c r="T307" s="31"/>
      <c r="U307" s="31"/>
      <c r="V307" s="31"/>
      <c r="W307" s="31"/>
      <c r="X307" s="31"/>
      <c r="Y307" s="4"/>
      <c r="Z307" s="31"/>
      <c r="AA307" s="31"/>
      <c r="AB307" s="4"/>
      <c r="AC307" s="4"/>
      <c r="AD307" s="4"/>
      <c r="AE307" s="31"/>
      <c r="AF307" s="31"/>
      <c r="AG307" s="31"/>
      <c r="AH307" s="1"/>
      <c r="AI307" s="1">
        <v>1.4687414569999999</v>
      </c>
      <c r="AJ307" s="1">
        <v>68.085502390000002</v>
      </c>
      <c r="AK307" s="1">
        <v>114.1673074</v>
      </c>
      <c r="AL307" s="1">
        <v>1.92945225</v>
      </c>
      <c r="AM307" s="1">
        <v>369.53496289999998</v>
      </c>
      <c r="AN307" s="1">
        <v>84.618498619999997</v>
      </c>
      <c r="AO307" s="1"/>
      <c r="AP307" s="1"/>
      <c r="AQ307" s="1"/>
      <c r="AR307" s="1"/>
      <c r="AS307" s="1"/>
      <c r="AT307" s="1">
        <v>24.856465750000002</v>
      </c>
      <c r="AU307" s="1"/>
    </row>
    <row r="308" spans="1:47" x14ac:dyDescent="0.2">
      <c r="A308" s="1" t="s">
        <v>993</v>
      </c>
      <c r="B308" s="1" t="s">
        <v>1522</v>
      </c>
      <c r="C308" s="1" t="s">
        <v>994</v>
      </c>
      <c r="D308" s="4">
        <v>41.018715800000003</v>
      </c>
      <c r="E308" s="4">
        <v>0.120037212</v>
      </c>
      <c r="F308" s="4">
        <v>5.1015814999999999E-2</v>
      </c>
      <c r="G308" s="4">
        <v>0.21606698099999999</v>
      </c>
      <c r="H308" s="4">
        <v>6.7761005909999996</v>
      </c>
      <c r="I308" s="4">
        <v>0.10103131999999999</v>
      </c>
      <c r="J308" s="4">
        <v>51.283898010000001</v>
      </c>
      <c r="K308" s="4">
        <v>0.43313427199999999</v>
      </c>
      <c r="L308" s="31">
        <v>857.89790270000003</v>
      </c>
      <c r="M308" s="31">
        <v>269.98954220000002</v>
      </c>
      <c r="N308" s="31">
        <v>1478.3081340000001</v>
      </c>
      <c r="O308" s="31">
        <v>52671.568270000003</v>
      </c>
      <c r="P308" s="31">
        <v>782.44441849999998</v>
      </c>
      <c r="Q308" s="31">
        <v>309230.45199999999</v>
      </c>
      <c r="R308" s="31">
        <v>3403.487803</v>
      </c>
      <c r="S308" s="1">
        <v>93.1</v>
      </c>
      <c r="T308" s="31"/>
      <c r="U308" s="31"/>
      <c r="V308" s="31"/>
      <c r="W308" s="31"/>
      <c r="X308" s="31"/>
      <c r="Y308" s="4"/>
      <c r="Z308" s="31"/>
      <c r="AA308" s="31"/>
      <c r="AB308" s="4"/>
      <c r="AC308" s="4"/>
      <c r="AD308" s="4"/>
      <c r="AE308" s="31"/>
      <c r="AF308" s="31"/>
      <c r="AG308" s="31"/>
      <c r="AH308" s="1"/>
      <c r="AI308" s="1">
        <v>1.4855157050000001</v>
      </c>
      <c r="AJ308" s="1">
        <v>67.316689879999998</v>
      </c>
      <c r="AK308" s="1">
        <v>115.47119290000001</v>
      </c>
      <c r="AL308" s="1">
        <v>1.6287684819999999</v>
      </c>
      <c r="AM308" s="1">
        <v>449.70013219999998</v>
      </c>
      <c r="AN308" s="1">
        <v>84.557003890000004</v>
      </c>
      <c r="AO308" s="1"/>
      <c r="AP308" s="1"/>
      <c r="AQ308" s="1"/>
      <c r="AR308" s="1"/>
      <c r="AS308" s="1"/>
      <c r="AT308" s="1">
        <v>28.494764910000001</v>
      </c>
      <c r="AU308" s="1"/>
    </row>
    <row r="309" spans="1:47" x14ac:dyDescent="0.2">
      <c r="A309" s="1" t="s">
        <v>993</v>
      </c>
      <c r="B309" s="1" t="s">
        <v>1523</v>
      </c>
      <c r="C309" s="1" t="s">
        <v>994</v>
      </c>
      <c r="D309" s="4">
        <v>40.862642469999997</v>
      </c>
      <c r="E309" s="4">
        <v>0.12186473</v>
      </c>
      <c r="F309" s="4">
        <v>4.7946779000000002E-2</v>
      </c>
      <c r="G309" s="4">
        <v>0.23274165699999999</v>
      </c>
      <c r="H309" s="4">
        <v>7.0232042430000003</v>
      </c>
      <c r="I309" s="4">
        <v>9.7891341000000007E-2</v>
      </c>
      <c r="J309" s="4">
        <v>51.193175580000002</v>
      </c>
      <c r="K309" s="4">
        <v>0.42053320799999999</v>
      </c>
      <c r="L309" s="31">
        <v>870.95905570000002</v>
      </c>
      <c r="M309" s="31">
        <v>253.74737139999999</v>
      </c>
      <c r="N309" s="31">
        <v>1592.394558</v>
      </c>
      <c r="O309" s="31">
        <v>54592.339180000003</v>
      </c>
      <c r="P309" s="31">
        <v>758.12662150000006</v>
      </c>
      <c r="Q309" s="31">
        <v>308683.41600000003</v>
      </c>
      <c r="R309" s="31">
        <v>3304.471012</v>
      </c>
      <c r="S309" s="1">
        <v>92.85</v>
      </c>
      <c r="T309" s="31"/>
      <c r="U309" s="31"/>
      <c r="V309" s="31"/>
      <c r="W309" s="31"/>
      <c r="X309" s="31"/>
      <c r="Y309" s="4"/>
      <c r="Z309" s="31"/>
      <c r="AA309" s="31"/>
      <c r="AB309" s="4"/>
      <c r="AC309" s="4"/>
      <c r="AD309" s="4"/>
      <c r="AE309" s="31"/>
      <c r="AF309" s="31"/>
      <c r="AG309" s="31"/>
      <c r="AH309" s="1"/>
      <c r="AI309" s="1">
        <v>1.3887051420000001</v>
      </c>
      <c r="AJ309" s="1">
        <v>72.009526679999993</v>
      </c>
      <c r="AK309" s="1">
        <v>107.9459738</v>
      </c>
      <c r="AL309" s="1">
        <v>1.5953869510000001</v>
      </c>
      <c r="AM309" s="1">
        <v>453.34118410000002</v>
      </c>
      <c r="AN309" s="1">
        <v>86.255261989999994</v>
      </c>
      <c r="AO309" s="1"/>
      <c r="AP309" s="1"/>
      <c r="AQ309" s="1"/>
      <c r="AR309" s="1"/>
      <c r="AS309" s="1"/>
      <c r="AT309" s="1">
        <v>38.762489240000001</v>
      </c>
      <c r="AU309" s="1"/>
    </row>
    <row r="310" spans="1:47" x14ac:dyDescent="0.2">
      <c r="A310" s="1" t="s">
        <v>993</v>
      </c>
      <c r="B310" s="1" t="s">
        <v>1524</v>
      </c>
      <c r="C310" s="1" t="s">
        <v>994</v>
      </c>
      <c r="D310" s="4">
        <v>40.841779420000002</v>
      </c>
      <c r="E310" s="4">
        <v>0.113834939</v>
      </c>
      <c r="F310" s="4">
        <v>5.2923260999999999E-2</v>
      </c>
      <c r="G310" s="4">
        <v>0.23765539999999999</v>
      </c>
      <c r="H310" s="4">
        <v>7.0058415299999997</v>
      </c>
      <c r="I310" s="4">
        <v>0.103849418</v>
      </c>
      <c r="J310" s="4">
        <v>51.24070098</v>
      </c>
      <c r="K310" s="4">
        <v>0.403415048</v>
      </c>
      <c r="L310" s="31">
        <v>813.57067910000001</v>
      </c>
      <c r="M310" s="31">
        <v>280.0842662</v>
      </c>
      <c r="N310" s="31">
        <v>1626.0138830000001</v>
      </c>
      <c r="O310" s="31">
        <v>54457.376400000001</v>
      </c>
      <c r="P310" s="31">
        <v>804.26938870000004</v>
      </c>
      <c r="Q310" s="31">
        <v>308969.98359999998</v>
      </c>
      <c r="R310" s="31">
        <v>3169.9597239999998</v>
      </c>
      <c r="S310" s="1">
        <v>92.88</v>
      </c>
      <c r="T310" s="31"/>
      <c r="U310" s="31"/>
      <c r="V310" s="31"/>
      <c r="W310" s="31"/>
      <c r="X310" s="31"/>
      <c r="Y310" s="4"/>
      <c r="Z310" s="31"/>
      <c r="AA310" s="31"/>
      <c r="AB310" s="4"/>
      <c r="AC310" s="4"/>
      <c r="AD310" s="4"/>
      <c r="AE310" s="31"/>
      <c r="AF310" s="31"/>
      <c r="AG310" s="31"/>
      <c r="AH310" s="1"/>
      <c r="AI310" s="1">
        <v>1.476878693</v>
      </c>
      <c r="AJ310" s="1">
        <v>67.710368149999994</v>
      </c>
      <c r="AK310" s="1">
        <v>114.799826</v>
      </c>
      <c r="AL310" s="1">
        <v>1.4939586389999999</v>
      </c>
      <c r="AM310" s="1">
        <v>433.41006379999999</v>
      </c>
      <c r="AN310" s="1">
        <v>85.305884359999993</v>
      </c>
      <c r="AO310" s="1"/>
      <c r="AP310" s="1"/>
      <c r="AQ310" s="1"/>
      <c r="AR310" s="1"/>
      <c r="AS310" s="1"/>
      <c r="AT310" s="1">
        <v>28.296776529999999</v>
      </c>
      <c r="AU310" s="1"/>
    </row>
    <row r="311" spans="1:47" x14ac:dyDescent="0.2">
      <c r="A311" s="1" t="s">
        <v>993</v>
      </c>
      <c r="B311" s="1" t="s">
        <v>1525</v>
      </c>
      <c r="C311" s="1" t="s">
        <v>994</v>
      </c>
      <c r="D311" s="4">
        <v>41.005814239999999</v>
      </c>
      <c r="E311" s="4">
        <v>0.130199274</v>
      </c>
      <c r="F311" s="4">
        <v>5.2676041999999999E-2</v>
      </c>
      <c r="G311" s="4">
        <v>0.208716394</v>
      </c>
      <c r="H311" s="4">
        <v>5.9881727380000003</v>
      </c>
      <c r="I311" s="4">
        <v>8.7462107999999997E-2</v>
      </c>
      <c r="J311" s="4">
        <v>52.100581419999997</v>
      </c>
      <c r="K311" s="4">
        <v>0.42637777700000001</v>
      </c>
      <c r="L311" s="31">
        <v>930.52548509999997</v>
      </c>
      <c r="M311" s="31">
        <v>278.77591649999999</v>
      </c>
      <c r="N311" s="31">
        <v>1428.0161740000001</v>
      </c>
      <c r="O311" s="31">
        <v>46546.895949999998</v>
      </c>
      <c r="P311" s="31">
        <v>677.35666979999996</v>
      </c>
      <c r="Q311" s="31">
        <v>314154.87060000002</v>
      </c>
      <c r="R311" s="31">
        <v>3350.396534</v>
      </c>
      <c r="S311" s="1">
        <v>93.94</v>
      </c>
      <c r="T311" s="31"/>
      <c r="U311" s="31"/>
      <c r="V311" s="31"/>
      <c r="W311" s="31"/>
      <c r="X311" s="31"/>
      <c r="Y311" s="4"/>
      <c r="Z311" s="31"/>
      <c r="AA311" s="31"/>
      <c r="AB311" s="4"/>
      <c r="AC311" s="4"/>
      <c r="AD311" s="4"/>
      <c r="AE311" s="31"/>
      <c r="AF311" s="31"/>
      <c r="AG311" s="31"/>
      <c r="AH311" s="1"/>
      <c r="AI311" s="1">
        <v>1.4552134059999999</v>
      </c>
      <c r="AJ311" s="1">
        <v>68.718443359999995</v>
      </c>
      <c r="AK311" s="1">
        <v>113.1157532</v>
      </c>
      <c r="AL311" s="1">
        <v>1.9991139389999999</v>
      </c>
      <c r="AM311" s="1">
        <v>385.07733769999999</v>
      </c>
      <c r="AN311" s="1">
        <v>83.666673990000007</v>
      </c>
      <c r="AO311" s="1"/>
      <c r="AP311" s="1"/>
      <c r="AQ311" s="1"/>
      <c r="AR311" s="1"/>
      <c r="AS311" s="1"/>
      <c r="AT311" s="1">
        <v>27.299252169999999</v>
      </c>
      <c r="AU311" s="1"/>
    </row>
    <row r="312" spans="1:47" x14ac:dyDescent="0.2">
      <c r="A312" s="1" t="s">
        <v>993</v>
      </c>
      <c r="B312" s="1" t="s">
        <v>1526</v>
      </c>
      <c r="C312" s="1" t="s">
        <v>994</v>
      </c>
      <c r="D312" s="4">
        <v>41.16556714</v>
      </c>
      <c r="E312" s="4">
        <v>0.12955175099999999</v>
      </c>
      <c r="F312" s="4">
        <v>5.5806908000000002E-2</v>
      </c>
      <c r="G312" s="4">
        <v>0.20927590500000001</v>
      </c>
      <c r="H312" s="4">
        <v>5.7261873919999999</v>
      </c>
      <c r="I312" s="4">
        <v>8.8693121999999999E-2</v>
      </c>
      <c r="J312" s="4">
        <v>52.189424590000002</v>
      </c>
      <c r="K312" s="4">
        <v>0.43549319399999997</v>
      </c>
      <c r="L312" s="31">
        <v>925.89767789999996</v>
      </c>
      <c r="M312" s="31">
        <v>295.34530810000001</v>
      </c>
      <c r="N312" s="31">
        <v>1431.844292</v>
      </c>
      <c r="O312" s="31">
        <v>44510.447569999997</v>
      </c>
      <c r="P312" s="31">
        <v>686.89034560000005</v>
      </c>
      <c r="Q312" s="31">
        <v>314690.57510000002</v>
      </c>
      <c r="R312" s="31">
        <v>3422.0237689999999</v>
      </c>
      <c r="S312" s="1">
        <v>94.2</v>
      </c>
      <c r="T312" s="31"/>
      <c r="U312" s="31"/>
      <c r="V312" s="31"/>
      <c r="W312" s="31"/>
      <c r="X312" s="31"/>
      <c r="Y312" s="4"/>
      <c r="Z312" s="31"/>
      <c r="AA312" s="31"/>
      <c r="AB312" s="4"/>
      <c r="AC312" s="4"/>
      <c r="AD312" s="4"/>
      <c r="AE312" s="31"/>
      <c r="AF312" s="31"/>
      <c r="AG312" s="31"/>
      <c r="AH312" s="1"/>
      <c r="AI312" s="1">
        <v>1.5432115</v>
      </c>
      <c r="AJ312" s="1">
        <v>64.799931839999999</v>
      </c>
      <c r="AK312" s="1">
        <v>119.955967</v>
      </c>
      <c r="AL312" s="1">
        <v>2.0801805610000002</v>
      </c>
      <c r="AM312" s="1">
        <v>375.46206940000002</v>
      </c>
      <c r="AN312" s="1">
        <v>82.900238169999994</v>
      </c>
      <c r="AO312" s="1"/>
      <c r="AP312" s="1"/>
      <c r="AQ312" s="1"/>
      <c r="AR312" s="1"/>
      <c r="AS312" s="1"/>
      <c r="AT312" s="1">
        <v>17.543383760000001</v>
      </c>
      <c r="AU312" s="1"/>
    </row>
    <row r="313" spans="1:47" x14ac:dyDescent="0.2">
      <c r="A313" s="1" t="s">
        <v>993</v>
      </c>
      <c r="B313" s="1" t="s">
        <v>1527</v>
      </c>
      <c r="C313" s="1" t="s">
        <v>994</v>
      </c>
      <c r="D313" s="4">
        <v>41.167809140000003</v>
      </c>
      <c r="E313" s="4">
        <v>0.124362023</v>
      </c>
      <c r="F313" s="4">
        <v>4.4770327999999998E-2</v>
      </c>
      <c r="G313" s="4">
        <v>0.20793330199999999</v>
      </c>
      <c r="H313" s="4">
        <v>5.7027449189999997</v>
      </c>
      <c r="I313" s="4">
        <v>8.5561072000000002E-2</v>
      </c>
      <c r="J313" s="4">
        <v>52.237024069999997</v>
      </c>
      <c r="K313" s="4">
        <v>0.42979515099999999</v>
      </c>
      <c r="L313" s="31">
        <v>888.80703900000003</v>
      </c>
      <c r="M313" s="31">
        <v>236.9367311</v>
      </c>
      <c r="N313" s="31">
        <v>1422.6583390000001</v>
      </c>
      <c r="O313" s="31">
        <v>44328.225980000003</v>
      </c>
      <c r="P313" s="31">
        <v>662.63395539999999</v>
      </c>
      <c r="Q313" s="31">
        <v>314977.58929999999</v>
      </c>
      <c r="R313" s="31">
        <v>3377.2496190000002</v>
      </c>
      <c r="S313" s="1">
        <v>94.23</v>
      </c>
      <c r="T313" s="31"/>
      <c r="U313" s="31"/>
      <c r="V313" s="31"/>
      <c r="W313" s="31"/>
      <c r="X313" s="31"/>
      <c r="Y313" s="4"/>
      <c r="Z313" s="31"/>
      <c r="AA313" s="31"/>
      <c r="AB313" s="4"/>
      <c r="AC313" s="4"/>
      <c r="AD313" s="4"/>
      <c r="AE313" s="31"/>
      <c r="AF313" s="31"/>
      <c r="AG313" s="31"/>
      <c r="AH313" s="1"/>
      <c r="AI313" s="1">
        <v>1.494835267</v>
      </c>
      <c r="AJ313" s="1">
        <v>66.897003429999998</v>
      </c>
      <c r="AK313" s="1">
        <v>116.19561539999999</v>
      </c>
      <c r="AL313" s="1">
        <v>2.0050588970000001</v>
      </c>
      <c r="AM313" s="1">
        <v>368.69621590000003</v>
      </c>
      <c r="AN313" s="1">
        <v>85.723220359999999</v>
      </c>
      <c r="AO313" s="1"/>
      <c r="AP313" s="1"/>
      <c r="AQ313" s="1"/>
      <c r="AR313" s="1"/>
      <c r="AS313" s="1"/>
      <c r="AT313" s="1">
        <v>22.098521550000001</v>
      </c>
      <c r="AU313" s="1"/>
    </row>
    <row r="314" spans="1:47" x14ac:dyDescent="0.2">
      <c r="A314" s="1" t="s">
        <v>993</v>
      </c>
      <c r="B314" s="1" t="s">
        <v>1528</v>
      </c>
      <c r="C314" s="1" t="s">
        <v>994</v>
      </c>
      <c r="D314" s="4">
        <v>41.195831589999997</v>
      </c>
      <c r="E314" s="4">
        <v>0.130262713</v>
      </c>
      <c r="F314" s="4">
        <v>4.4746732999999997E-2</v>
      </c>
      <c r="G314" s="4">
        <v>0.20981246100000001</v>
      </c>
      <c r="H314" s="4">
        <v>6.1501899250000003</v>
      </c>
      <c r="I314" s="4">
        <v>9.7448441999999996E-2</v>
      </c>
      <c r="J314" s="4">
        <v>51.739156370000003</v>
      </c>
      <c r="K314" s="4">
        <v>0.43255175699999998</v>
      </c>
      <c r="L314" s="31">
        <v>930.97887639999999</v>
      </c>
      <c r="M314" s="31">
        <v>236.8118614</v>
      </c>
      <c r="N314" s="31">
        <v>1435.5153539999999</v>
      </c>
      <c r="O314" s="31">
        <v>47806.277979999999</v>
      </c>
      <c r="P314" s="31">
        <v>754.6965596</v>
      </c>
      <c r="Q314" s="31">
        <v>311975.55829999998</v>
      </c>
      <c r="R314" s="31">
        <v>3398.9105129999998</v>
      </c>
      <c r="S314" s="1">
        <v>93.75</v>
      </c>
      <c r="T314" s="31"/>
      <c r="U314" s="31"/>
      <c r="V314" s="31"/>
      <c r="W314" s="31"/>
      <c r="X314" s="31"/>
      <c r="Y314" s="4"/>
      <c r="Z314" s="31"/>
      <c r="AA314" s="31"/>
      <c r="AB314" s="4"/>
      <c r="AC314" s="4"/>
      <c r="AD314" s="4"/>
      <c r="AE314" s="31"/>
      <c r="AF314" s="31"/>
      <c r="AG314" s="31"/>
      <c r="AH314" s="1"/>
      <c r="AI314" s="1">
        <v>1.5786557569999999</v>
      </c>
      <c r="AJ314" s="1">
        <v>63.345032349999997</v>
      </c>
      <c r="AK314" s="1">
        <v>122.7110982</v>
      </c>
      <c r="AL314" s="1">
        <v>1.9473987850000001</v>
      </c>
      <c r="AM314" s="1">
        <v>404.02562890000002</v>
      </c>
      <c r="AN314" s="1">
        <v>85.839382439999994</v>
      </c>
      <c r="AO314" s="1"/>
      <c r="AP314" s="1"/>
      <c r="AQ314" s="1"/>
      <c r="AR314" s="1"/>
      <c r="AS314" s="1"/>
      <c r="AT314" s="1">
        <v>15.788735669999999</v>
      </c>
      <c r="AU314" s="1"/>
    </row>
    <row r="315" spans="1:47" x14ac:dyDescent="0.2">
      <c r="A315" s="1" t="s">
        <v>993</v>
      </c>
      <c r="B315" s="1" t="s">
        <v>1529</v>
      </c>
      <c r="C315" s="1" t="s">
        <v>994</v>
      </c>
      <c r="D315" s="4">
        <v>41.302361609999998</v>
      </c>
      <c r="E315" s="4">
        <v>0.12910401799999999</v>
      </c>
      <c r="F315" s="4">
        <v>4.6676068000000001E-2</v>
      </c>
      <c r="G315" s="4">
        <v>0.21252507600000001</v>
      </c>
      <c r="H315" s="4">
        <v>5.7957773049999997</v>
      </c>
      <c r="I315" s="4">
        <v>8.8386596999999997E-2</v>
      </c>
      <c r="J315" s="4">
        <v>52.006077820000002</v>
      </c>
      <c r="K315" s="4">
        <v>0.41909150499999998</v>
      </c>
      <c r="L315" s="31">
        <v>922.69776139999999</v>
      </c>
      <c r="M315" s="31">
        <v>247.02242390000001</v>
      </c>
      <c r="N315" s="31">
        <v>1454.074785</v>
      </c>
      <c r="O315" s="31">
        <v>45051.379610000004</v>
      </c>
      <c r="P315" s="31">
        <v>684.51644209999995</v>
      </c>
      <c r="Q315" s="31">
        <v>313585.03499999997</v>
      </c>
      <c r="R315" s="31">
        <v>3293.1423789999999</v>
      </c>
      <c r="S315" s="1">
        <v>94.12</v>
      </c>
      <c r="T315" s="31"/>
      <c r="U315" s="31"/>
      <c r="V315" s="31"/>
      <c r="W315" s="31"/>
      <c r="X315" s="31"/>
      <c r="Y315" s="4"/>
      <c r="Z315" s="31"/>
      <c r="AA315" s="31"/>
      <c r="AB315" s="4"/>
      <c r="AC315" s="4"/>
      <c r="AD315" s="4"/>
      <c r="AE315" s="31"/>
      <c r="AF315" s="31"/>
      <c r="AG315" s="31"/>
      <c r="AH315" s="1"/>
      <c r="AI315" s="1">
        <v>1.51941283</v>
      </c>
      <c r="AJ315" s="1">
        <v>65.814897700000003</v>
      </c>
      <c r="AK315" s="1">
        <v>118.1060634</v>
      </c>
      <c r="AL315" s="1">
        <v>2.048101011</v>
      </c>
      <c r="AM315" s="1">
        <v>367.00171710000001</v>
      </c>
      <c r="AN315" s="1">
        <v>85.478641510000003</v>
      </c>
      <c r="AO315" s="1"/>
      <c r="AP315" s="1"/>
      <c r="AQ315" s="1"/>
      <c r="AR315" s="1"/>
      <c r="AS315" s="1"/>
      <c r="AT315" s="1">
        <v>19.440188620000001</v>
      </c>
      <c r="AU315" s="1"/>
    </row>
    <row r="316" spans="1:47" x14ac:dyDescent="0.2">
      <c r="R316" s="4">
        <f>STDEV(S279:S315)</f>
        <v>0.40111860397366533</v>
      </c>
      <c r="S316" s="4">
        <f>AVERAGE(S279:S315)</f>
        <v>93.852571428571437</v>
      </c>
    </row>
  </sheetData>
  <mergeCells count="2">
    <mergeCell ref="D2:R2"/>
    <mergeCell ref="T2:AG2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0"/>
  <sheetViews>
    <sheetView workbookViewId="0">
      <selection activeCell="K43" sqref="K43"/>
    </sheetView>
  </sheetViews>
  <sheetFormatPr defaultRowHeight="15.75" x14ac:dyDescent="0.2"/>
  <cols>
    <col min="1" max="1" width="12.125" style="1"/>
    <col min="2" max="2" width="13.75" style="1" customWidth="1"/>
    <col min="3" max="4" width="12.125" style="1"/>
    <col min="5" max="5" width="14.75" style="1" customWidth="1"/>
    <col min="6" max="6" width="16.625" style="1" customWidth="1"/>
    <col min="7" max="7" width="12.125" style="1"/>
  </cols>
  <sheetData>
    <row r="1" spans="1:7" s="80" customFormat="1" x14ac:dyDescent="0.2">
      <c r="A1" s="80" t="s">
        <v>1655</v>
      </c>
    </row>
    <row r="2" spans="1:7" ht="18.75" x14ac:dyDescent="0.25">
      <c r="A2" s="6" t="s">
        <v>0</v>
      </c>
      <c r="B2" s="6" t="s">
        <v>1</v>
      </c>
      <c r="C2" s="7" t="s">
        <v>2</v>
      </c>
      <c r="D2" s="7" t="s">
        <v>3</v>
      </c>
      <c r="E2" s="7" t="s">
        <v>5</v>
      </c>
      <c r="F2" s="1" t="s">
        <v>6</v>
      </c>
      <c r="G2" s="1" t="s">
        <v>7</v>
      </c>
    </row>
    <row r="3" spans="1:7" x14ac:dyDescent="0.25">
      <c r="A3" s="8" t="s">
        <v>4</v>
      </c>
      <c r="B3" s="8">
        <v>1</v>
      </c>
      <c r="C3" s="7">
        <v>5.0849618656854911</v>
      </c>
      <c r="D3" s="7">
        <v>0.10440463999999999</v>
      </c>
      <c r="E3" s="85">
        <f>AVERAGE(C3:C44)</f>
        <v>5.2500000000000036</v>
      </c>
      <c r="F3" s="85">
        <f>STDEV(C3:C44)*1.96</f>
        <v>0.32246990391160574</v>
      </c>
      <c r="G3" s="81">
        <v>42</v>
      </c>
    </row>
    <row r="4" spans="1:7" x14ac:dyDescent="0.25">
      <c r="A4" s="8" t="s">
        <v>8</v>
      </c>
      <c r="B4" s="8">
        <v>1</v>
      </c>
      <c r="C4" s="7">
        <v>4.9794218012967129</v>
      </c>
      <c r="D4" s="7">
        <v>0.11006000000000001</v>
      </c>
      <c r="E4" s="85"/>
      <c r="F4" s="85"/>
      <c r="G4" s="81"/>
    </row>
    <row r="5" spans="1:7" x14ac:dyDescent="0.25">
      <c r="A5" s="8" t="s">
        <v>9</v>
      </c>
      <c r="B5" s="8">
        <v>1</v>
      </c>
      <c r="C5" s="7">
        <v>4.9961905931943633</v>
      </c>
      <c r="D5" s="7">
        <v>9.5470239999999998E-2</v>
      </c>
      <c r="E5" s="85"/>
      <c r="F5" s="85"/>
      <c r="G5" s="81"/>
    </row>
    <row r="6" spans="1:7" x14ac:dyDescent="0.25">
      <c r="A6" s="8" t="s">
        <v>10</v>
      </c>
      <c r="B6" s="8">
        <v>1</v>
      </c>
      <c r="C6" s="7">
        <v>5.0272614349628437</v>
      </c>
      <c r="D6" s="7">
        <v>9.7277500000000003E-2</v>
      </c>
      <c r="E6" s="85"/>
      <c r="F6" s="85"/>
      <c r="G6" s="81"/>
    </row>
    <row r="7" spans="1:7" x14ac:dyDescent="0.25">
      <c r="A7" s="8" t="s">
        <v>11</v>
      </c>
      <c r="B7" s="8">
        <v>1</v>
      </c>
      <c r="C7" s="7">
        <v>5.1954217784654464</v>
      </c>
      <c r="D7" s="7">
        <v>0.1123176</v>
      </c>
      <c r="E7" s="85"/>
      <c r="F7" s="85"/>
      <c r="G7" s="81"/>
    </row>
    <row r="8" spans="1:7" x14ac:dyDescent="0.25">
      <c r="A8" s="8" t="s">
        <v>12</v>
      </c>
      <c r="B8" s="8">
        <v>1</v>
      </c>
      <c r="C8" s="7">
        <v>5.0381113427634041</v>
      </c>
      <c r="D8" s="7">
        <v>9.801805999999999E-2</v>
      </c>
      <c r="E8" s="85"/>
      <c r="F8" s="85"/>
      <c r="G8" s="81"/>
    </row>
    <row r="9" spans="1:7" x14ac:dyDescent="0.25">
      <c r="A9" s="8" t="s">
        <v>13</v>
      </c>
      <c r="B9" s="8">
        <v>1</v>
      </c>
      <c r="C9" s="7">
        <v>5.0874276218798347</v>
      </c>
      <c r="D9" s="7">
        <v>0.10214568</v>
      </c>
      <c r="E9" s="85"/>
      <c r="F9" s="85"/>
      <c r="G9" s="81"/>
    </row>
    <row r="10" spans="1:7" x14ac:dyDescent="0.25">
      <c r="A10" s="8" t="s">
        <v>14</v>
      </c>
      <c r="B10" s="8">
        <v>1</v>
      </c>
      <c r="C10" s="7">
        <v>5.2161316538222824</v>
      </c>
      <c r="D10" s="7">
        <v>8.2023300000000007E-2</v>
      </c>
      <c r="E10" s="85"/>
      <c r="F10" s="85"/>
      <c r="G10" s="81"/>
    </row>
    <row r="11" spans="1:7" x14ac:dyDescent="0.25">
      <c r="A11" s="8" t="s">
        <v>15</v>
      </c>
      <c r="B11" s="8">
        <v>1</v>
      </c>
      <c r="C11" s="7">
        <v>5.4552503374520374</v>
      </c>
      <c r="D11" s="7">
        <v>0.11326152</v>
      </c>
      <c r="E11" s="85"/>
      <c r="F11" s="85"/>
      <c r="G11" s="81"/>
    </row>
    <row r="12" spans="1:7" x14ac:dyDescent="0.25">
      <c r="A12" s="8" t="s">
        <v>16</v>
      </c>
      <c r="B12" s="8">
        <v>1</v>
      </c>
      <c r="C12" s="7">
        <v>5.0820029502266717</v>
      </c>
      <c r="D12" s="7">
        <v>0.11474096</v>
      </c>
      <c r="E12" s="85"/>
      <c r="F12" s="85"/>
      <c r="G12" s="81"/>
    </row>
    <row r="13" spans="1:7" x14ac:dyDescent="0.25">
      <c r="A13" s="8" t="s">
        <v>17</v>
      </c>
      <c r="B13" s="8">
        <v>1</v>
      </c>
      <c r="C13" s="7">
        <v>5.3300283023516375</v>
      </c>
      <c r="D13" s="7">
        <v>9.7659579999999996E-2</v>
      </c>
      <c r="E13" s="85"/>
      <c r="F13" s="85"/>
      <c r="G13" s="81"/>
    </row>
    <row r="14" spans="1:7" x14ac:dyDescent="0.25">
      <c r="A14" s="8" t="s">
        <v>18</v>
      </c>
      <c r="B14" s="8">
        <v>1</v>
      </c>
      <c r="C14" s="7">
        <v>5.236841100289066</v>
      </c>
      <c r="D14" s="7">
        <v>9.9757860000000004E-2</v>
      </c>
      <c r="E14" s="85"/>
      <c r="F14" s="85"/>
      <c r="G14" s="81"/>
    </row>
    <row r="15" spans="1:7" x14ac:dyDescent="0.25">
      <c r="A15" s="8" t="s">
        <v>19</v>
      </c>
      <c r="B15" s="8">
        <v>1</v>
      </c>
      <c r="C15" s="7">
        <v>5.1934493870146543</v>
      </c>
      <c r="D15" s="7">
        <v>0.10282670000000001</v>
      </c>
      <c r="E15" s="85"/>
      <c r="F15" s="85"/>
      <c r="G15" s="81"/>
    </row>
    <row r="16" spans="1:7" x14ac:dyDescent="0.25">
      <c r="A16" s="8" t="s">
        <v>20</v>
      </c>
      <c r="B16" s="8">
        <v>1</v>
      </c>
      <c r="C16" s="7">
        <v>5.1781632213640325</v>
      </c>
      <c r="D16" s="7">
        <v>0.13511010000000001</v>
      </c>
      <c r="E16" s="85"/>
      <c r="F16" s="85"/>
      <c r="G16" s="81"/>
    </row>
    <row r="17" spans="1:7" x14ac:dyDescent="0.25">
      <c r="A17" s="8" t="s">
        <v>21</v>
      </c>
      <c r="B17" s="8">
        <v>1</v>
      </c>
      <c r="C17" s="7">
        <v>5.0736193088806942</v>
      </c>
      <c r="D17" s="7">
        <v>8.4311339999999999E-2</v>
      </c>
      <c r="E17" s="85"/>
      <c r="F17" s="85"/>
      <c r="G17" s="81"/>
    </row>
    <row r="18" spans="1:7" x14ac:dyDescent="0.25">
      <c r="A18" s="8" t="s">
        <v>22</v>
      </c>
      <c r="B18" s="8">
        <v>1</v>
      </c>
      <c r="C18" s="7">
        <v>5.3280561763799952</v>
      </c>
      <c r="D18" s="7">
        <v>0.1138747</v>
      </c>
      <c r="E18" s="85"/>
      <c r="F18" s="85"/>
      <c r="G18" s="81"/>
    </row>
    <row r="19" spans="1:7" x14ac:dyDescent="0.25">
      <c r="A19" s="8" t="s">
        <v>23</v>
      </c>
      <c r="B19" s="8">
        <v>1</v>
      </c>
      <c r="C19" s="7">
        <v>5.4882787332488849</v>
      </c>
      <c r="D19" s="7">
        <v>0.10203318</v>
      </c>
      <c r="E19" s="85"/>
      <c r="F19" s="85"/>
      <c r="G19" s="81"/>
    </row>
    <row r="20" spans="1:7" x14ac:dyDescent="0.25">
      <c r="A20" s="8" t="s">
        <v>24</v>
      </c>
      <c r="B20" s="8">
        <v>1</v>
      </c>
      <c r="C20" s="7">
        <v>5.2481818059029983</v>
      </c>
      <c r="D20" s="7">
        <v>0.10800772</v>
      </c>
      <c r="E20" s="85"/>
      <c r="F20" s="85"/>
      <c r="G20" s="81"/>
    </row>
    <row r="21" spans="1:7" x14ac:dyDescent="0.25">
      <c r="A21" s="8" t="s">
        <v>25</v>
      </c>
      <c r="B21" s="8">
        <v>1</v>
      </c>
      <c r="C21" s="7">
        <v>5.2042974918510758</v>
      </c>
      <c r="D21" s="7">
        <v>0.15400136</v>
      </c>
      <c r="E21" s="85"/>
      <c r="F21" s="85"/>
      <c r="G21" s="81"/>
    </row>
    <row r="22" spans="1:7" x14ac:dyDescent="0.25">
      <c r="A22" s="8" t="s">
        <v>26</v>
      </c>
      <c r="B22" s="8">
        <v>1</v>
      </c>
      <c r="C22" s="7">
        <v>5.3729210800279485</v>
      </c>
      <c r="D22" s="7">
        <v>9.5096239999999999E-2</v>
      </c>
      <c r="E22" s="85"/>
      <c r="F22" s="85"/>
      <c r="G22" s="81"/>
    </row>
    <row r="23" spans="1:7" x14ac:dyDescent="0.25">
      <c r="A23" s="8" t="s">
        <v>27</v>
      </c>
      <c r="B23" s="8">
        <v>1</v>
      </c>
      <c r="C23" s="7">
        <v>5.4863069193426437</v>
      </c>
      <c r="D23" s="7">
        <v>0.10097254</v>
      </c>
      <c r="E23" s="85"/>
      <c r="F23" s="85"/>
      <c r="G23" s="81"/>
    </row>
    <row r="24" spans="1:7" x14ac:dyDescent="0.25">
      <c r="A24" s="8" t="s">
        <v>28</v>
      </c>
      <c r="B24" s="8">
        <v>1</v>
      </c>
      <c r="C24" s="7">
        <v>5.327563144279603</v>
      </c>
      <c r="D24" s="7">
        <v>0.105166</v>
      </c>
      <c r="E24" s="85"/>
      <c r="F24" s="85"/>
      <c r="G24" s="81"/>
    </row>
    <row r="25" spans="1:7" x14ac:dyDescent="0.25">
      <c r="A25" s="8" t="s">
        <v>29</v>
      </c>
      <c r="B25" s="8">
        <v>1</v>
      </c>
      <c r="C25" s="7">
        <v>5.0647424355520307</v>
      </c>
      <c r="D25" s="7">
        <v>0.10620421999999999</v>
      </c>
      <c r="E25" s="85"/>
      <c r="F25" s="85"/>
      <c r="G25" s="81"/>
    </row>
    <row r="26" spans="1:7" x14ac:dyDescent="0.25">
      <c r="A26" s="8" t="s">
        <v>30</v>
      </c>
      <c r="B26" s="8">
        <v>1</v>
      </c>
      <c r="C26" s="7">
        <v>5.0080272181782366</v>
      </c>
      <c r="D26" s="7">
        <v>9.7616960000000003E-2</v>
      </c>
      <c r="E26" s="85"/>
      <c r="F26" s="85"/>
      <c r="G26" s="81"/>
    </row>
    <row r="27" spans="1:7" x14ac:dyDescent="0.25">
      <c r="A27" s="8" t="s">
        <v>31</v>
      </c>
      <c r="B27" s="8">
        <v>1</v>
      </c>
      <c r="C27" s="7">
        <v>5.4281366599067447</v>
      </c>
      <c r="D27" s="7">
        <v>0.1063952</v>
      </c>
      <c r="E27" s="85"/>
      <c r="F27" s="85"/>
      <c r="G27" s="81"/>
    </row>
    <row r="28" spans="1:7" x14ac:dyDescent="0.25">
      <c r="A28" s="8" t="s">
        <v>32</v>
      </c>
      <c r="B28" s="8">
        <v>1</v>
      </c>
      <c r="C28" s="7">
        <v>5.4236998063161952</v>
      </c>
      <c r="D28" s="7">
        <v>0.11051414000000001</v>
      </c>
      <c r="E28" s="85"/>
      <c r="F28" s="85"/>
      <c r="G28" s="81"/>
    </row>
    <row r="29" spans="1:7" x14ac:dyDescent="0.25">
      <c r="A29" s="8" t="s">
        <v>33</v>
      </c>
      <c r="B29" s="8">
        <v>1</v>
      </c>
      <c r="C29" s="7">
        <v>5.2116938594947584</v>
      </c>
      <c r="D29" s="7">
        <v>0.11530056</v>
      </c>
      <c r="E29" s="85"/>
      <c r="F29" s="85"/>
      <c r="G29" s="81"/>
    </row>
    <row r="30" spans="1:7" x14ac:dyDescent="0.25">
      <c r="A30" s="8" t="s">
        <v>34</v>
      </c>
      <c r="B30" s="8">
        <v>1</v>
      </c>
      <c r="C30" s="7">
        <v>5.1298376768170577</v>
      </c>
      <c r="D30" s="7">
        <v>9.6082420000000002E-2</v>
      </c>
      <c r="E30" s="85"/>
      <c r="F30" s="85"/>
      <c r="G30" s="81"/>
    </row>
    <row r="31" spans="1:7" x14ac:dyDescent="0.25">
      <c r="A31" s="8" t="s">
        <v>35</v>
      </c>
      <c r="B31" s="8">
        <v>1</v>
      </c>
      <c r="C31" s="7">
        <v>5.1648492737956957</v>
      </c>
      <c r="D31" s="7">
        <v>0.11011886</v>
      </c>
      <c r="E31" s="85"/>
      <c r="F31" s="85"/>
      <c r="G31" s="81"/>
    </row>
    <row r="32" spans="1:7" x14ac:dyDescent="0.25">
      <c r="A32" s="8" t="s">
        <v>36</v>
      </c>
      <c r="B32" s="8">
        <v>1</v>
      </c>
      <c r="C32" s="7">
        <v>5.1761907958725022</v>
      </c>
      <c r="D32" s="7">
        <v>0.13136918</v>
      </c>
      <c r="E32" s="85"/>
      <c r="F32" s="85"/>
      <c r="G32" s="81"/>
    </row>
    <row r="33" spans="1:7" x14ac:dyDescent="0.25">
      <c r="A33" s="8" t="s">
        <v>37</v>
      </c>
      <c r="B33" s="8">
        <v>1</v>
      </c>
      <c r="C33" s="7">
        <v>5.0642492736123863</v>
      </c>
      <c r="D33" s="7">
        <v>0.11652854000000001</v>
      </c>
      <c r="E33" s="85"/>
      <c r="F33" s="85"/>
      <c r="G33" s="81"/>
    </row>
    <row r="34" spans="1:7" x14ac:dyDescent="0.25">
      <c r="A34" s="8" t="s">
        <v>38</v>
      </c>
      <c r="B34" s="8">
        <v>1</v>
      </c>
      <c r="C34" s="7">
        <v>5.5922864052638328</v>
      </c>
      <c r="D34" s="7">
        <v>0.12598273999999998</v>
      </c>
      <c r="E34" s="85"/>
      <c r="F34" s="85"/>
      <c r="G34" s="81"/>
    </row>
    <row r="35" spans="1:7" x14ac:dyDescent="0.25">
      <c r="A35" s="8" t="s">
        <v>39</v>
      </c>
      <c r="B35" s="8">
        <v>1</v>
      </c>
      <c r="C35" s="7">
        <v>5.4108821186957528</v>
      </c>
      <c r="D35" s="7">
        <v>9.7858860000000006E-2</v>
      </c>
      <c r="E35" s="85"/>
      <c r="F35" s="85"/>
      <c r="G35" s="81"/>
    </row>
    <row r="36" spans="1:7" x14ac:dyDescent="0.25">
      <c r="A36" s="8" t="s">
        <v>40</v>
      </c>
      <c r="B36" s="8">
        <v>1</v>
      </c>
      <c r="C36" s="7">
        <v>5.4394751963136176</v>
      </c>
      <c r="D36" s="7">
        <v>7.7492400000000003E-2</v>
      </c>
      <c r="E36" s="85"/>
      <c r="F36" s="85"/>
      <c r="G36" s="81"/>
    </row>
    <row r="37" spans="1:7" x14ac:dyDescent="0.25">
      <c r="A37" s="8" t="s">
        <v>41</v>
      </c>
      <c r="B37" s="8">
        <v>1</v>
      </c>
      <c r="C37" s="7">
        <v>5.4404611499255484</v>
      </c>
      <c r="D37" s="7">
        <v>0.11934722</v>
      </c>
      <c r="E37" s="85"/>
      <c r="F37" s="85"/>
      <c r="G37" s="81"/>
    </row>
    <row r="38" spans="1:7" x14ac:dyDescent="0.25">
      <c r="A38" s="8" t="s">
        <v>42</v>
      </c>
      <c r="B38" s="8">
        <v>1</v>
      </c>
      <c r="C38" s="7">
        <v>5.1140574013719284</v>
      </c>
      <c r="D38" s="7">
        <v>0.10419741999999999</v>
      </c>
      <c r="E38" s="85"/>
      <c r="F38" s="85"/>
      <c r="G38" s="81"/>
    </row>
    <row r="39" spans="1:7" x14ac:dyDescent="0.25">
      <c r="A39" s="8" t="s">
        <v>43</v>
      </c>
      <c r="B39" s="8">
        <v>1</v>
      </c>
      <c r="C39" s="7">
        <v>5.4453909034032417</v>
      </c>
      <c r="D39" s="7">
        <v>8.8657119999999992E-2</v>
      </c>
      <c r="E39" s="85"/>
      <c r="F39" s="85"/>
      <c r="G39" s="81"/>
    </row>
    <row r="40" spans="1:7" x14ac:dyDescent="0.25">
      <c r="A40" s="8" t="s">
        <v>44</v>
      </c>
      <c r="B40" s="8">
        <v>1</v>
      </c>
      <c r="C40" s="7">
        <v>5.2639599649864905</v>
      </c>
      <c r="D40" s="7">
        <v>8.4567199999999995E-2</v>
      </c>
      <c r="E40" s="85"/>
      <c r="F40" s="85"/>
      <c r="G40" s="81"/>
    </row>
    <row r="41" spans="1:7" x14ac:dyDescent="0.25">
      <c r="A41" s="8" t="s">
        <v>45</v>
      </c>
      <c r="B41" s="8">
        <v>1</v>
      </c>
      <c r="C41" s="7">
        <v>5.3246049465714531</v>
      </c>
      <c r="D41" s="7">
        <v>0.11982514</v>
      </c>
      <c r="E41" s="85"/>
      <c r="F41" s="85"/>
      <c r="G41" s="81"/>
    </row>
    <row r="42" spans="1:7" x14ac:dyDescent="0.25">
      <c r="A42" s="8" t="s">
        <v>46</v>
      </c>
      <c r="B42" s="8">
        <v>1</v>
      </c>
      <c r="C42" s="7">
        <v>5.3231258444356602</v>
      </c>
      <c r="D42" s="7">
        <v>0.12299966000000001</v>
      </c>
      <c r="E42" s="85"/>
      <c r="F42" s="85"/>
      <c r="G42" s="81"/>
    </row>
    <row r="43" spans="1:7" x14ac:dyDescent="0.25">
      <c r="A43" s="8" t="s">
        <v>47</v>
      </c>
      <c r="B43" s="8">
        <v>1</v>
      </c>
      <c r="C43" s="7">
        <v>5.4483487438247593</v>
      </c>
      <c r="D43" s="7">
        <v>0.11790129999999999</v>
      </c>
      <c r="E43" s="85"/>
      <c r="F43" s="85"/>
      <c r="G43" s="81"/>
    </row>
    <row r="44" spans="1:7" x14ac:dyDescent="0.25">
      <c r="A44" s="8" t="s">
        <v>48</v>
      </c>
      <c r="B44" s="8">
        <v>1</v>
      </c>
      <c r="C44" s="7">
        <v>5.3960922749799476</v>
      </c>
      <c r="D44" s="7">
        <v>0.10472634</v>
      </c>
      <c r="E44" s="85"/>
      <c r="F44" s="85"/>
      <c r="G44" s="81"/>
    </row>
    <row r="45" spans="1:7" x14ac:dyDescent="0.25">
      <c r="A45" s="8"/>
      <c r="B45" s="8"/>
      <c r="E45" s="13"/>
      <c r="F45" s="12"/>
      <c r="G45" s="12"/>
    </row>
    <row r="46" spans="1:7" x14ac:dyDescent="0.25">
      <c r="A46" s="2" t="s">
        <v>49</v>
      </c>
      <c r="B46" s="2">
        <v>2</v>
      </c>
      <c r="C46" s="10">
        <v>5.0302800143704172</v>
      </c>
      <c r="D46" s="10">
        <v>0.12929794</v>
      </c>
      <c r="E46" s="83">
        <f>AVERAGE(C46:C56)</f>
        <v>5.2527704422250556</v>
      </c>
      <c r="F46" s="83">
        <f>STDEV(C46:C56)*1.96</f>
        <v>0.31876597801015327</v>
      </c>
      <c r="G46" s="81">
        <v>11</v>
      </c>
    </row>
    <row r="47" spans="1:7" x14ac:dyDescent="0.25">
      <c r="A47" s="2" t="s">
        <v>50</v>
      </c>
      <c r="B47" s="2">
        <v>2</v>
      </c>
      <c r="C47" s="10">
        <v>5.1333762814642867</v>
      </c>
      <c r="D47" s="10">
        <v>8.1818180000000004E-2</v>
      </c>
      <c r="E47" s="83"/>
      <c r="F47" s="83"/>
      <c r="G47" s="81"/>
    </row>
    <row r="48" spans="1:7" x14ac:dyDescent="0.25">
      <c r="A48" s="2" t="s">
        <v>51</v>
      </c>
      <c r="B48" s="2">
        <v>2</v>
      </c>
      <c r="C48" s="10">
        <v>5.1580388847216749</v>
      </c>
      <c r="D48" s="10">
        <v>9.5499559999999997E-2</v>
      </c>
      <c r="E48" s="83"/>
      <c r="F48" s="83"/>
      <c r="G48" s="81"/>
    </row>
    <row r="49" spans="1:7" x14ac:dyDescent="0.25">
      <c r="A49" s="2" t="s">
        <v>52</v>
      </c>
      <c r="B49" s="2">
        <v>2</v>
      </c>
      <c r="C49" s="10">
        <v>5.1600118667064994</v>
      </c>
      <c r="D49" s="10">
        <v>0.10438688</v>
      </c>
      <c r="E49" s="83"/>
      <c r="F49" s="83"/>
      <c r="G49" s="81"/>
    </row>
    <row r="50" spans="1:7" x14ac:dyDescent="0.25">
      <c r="A50" s="2" t="s">
        <v>53</v>
      </c>
      <c r="B50" s="2">
        <v>2</v>
      </c>
      <c r="C50" s="10">
        <v>5.1743158696819798</v>
      </c>
      <c r="D50" s="10">
        <v>0.11928466</v>
      </c>
      <c r="E50" s="83"/>
      <c r="F50" s="83"/>
      <c r="G50" s="81"/>
    </row>
    <row r="51" spans="1:7" x14ac:dyDescent="0.25">
      <c r="A51" s="2" t="s">
        <v>54</v>
      </c>
      <c r="B51" s="2">
        <v>2</v>
      </c>
      <c r="C51" s="10">
        <v>5.1881264370350753</v>
      </c>
      <c r="D51" s="10">
        <v>0.14720462000000001</v>
      </c>
      <c r="E51" s="83"/>
      <c r="F51" s="83"/>
      <c r="G51" s="81"/>
    </row>
    <row r="52" spans="1:7" x14ac:dyDescent="0.25">
      <c r="A52" s="2" t="s">
        <v>55</v>
      </c>
      <c r="B52" s="2">
        <v>2</v>
      </c>
      <c r="C52" s="10">
        <v>5.2369551279943671</v>
      </c>
      <c r="D52" s="10">
        <v>9.7478300000000004E-2</v>
      </c>
      <c r="E52" s="83"/>
      <c r="F52" s="83"/>
      <c r="G52" s="81"/>
    </row>
    <row r="53" spans="1:7" x14ac:dyDescent="0.25">
      <c r="A53" s="2" t="s">
        <v>56</v>
      </c>
      <c r="B53" s="2">
        <v>2</v>
      </c>
      <c r="C53" s="10">
        <v>5.3079744225856107</v>
      </c>
      <c r="D53" s="10">
        <v>9.8989260000000009E-2</v>
      </c>
      <c r="E53" s="83"/>
      <c r="F53" s="83"/>
      <c r="G53" s="81"/>
    </row>
    <row r="54" spans="1:7" x14ac:dyDescent="0.25">
      <c r="A54" s="2" t="s">
        <v>57</v>
      </c>
      <c r="B54" s="2">
        <v>2</v>
      </c>
      <c r="C54" s="10">
        <v>5.3158651439850395</v>
      </c>
      <c r="D54" s="10">
        <v>0.10658634</v>
      </c>
      <c r="E54" s="83"/>
      <c r="F54" s="83"/>
      <c r="G54" s="81"/>
    </row>
    <row r="55" spans="1:7" x14ac:dyDescent="0.25">
      <c r="A55" s="2" t="s">
        <v>58</v>
      </c>
      <c r="B55" s="2">
        <v>2</v>
      </c>
      <c r="C55" s="10">
        <v>5.4983207103969267</v>
      </c>
      <c r="D55" s="10">
        <v>8.9613799999999993E-2</v>
      </c>
      <c r="E55" s="83"/>
      <c r="F55" s="83"/>
      <c r="G55" s="81"/>
    </row>
    <row r="56" spans="1:7" x14ac:dyDescent="0.25">
      <c r="A56" s="2" t="s">
        <v>59</v>
      </c>
      <c r="B56" s="2">
        <v>2</v>
      </c>
      <c r="C56" s="10">
        <v>5.5772101055337195</v>
      </c>
      <c r="D56" s="10">
        <v>0.11490352000000001</v>
      </c>
      <c r="E56" s="83"/>
      <c r="F56" s="83"/>
      <c r="G56" s="81"/>
    </row>
    <row r="57" spans="1:7" x14ac:dyDescent="0.25">
      <c r="A57" s="2"/>
      <c r="B57" s="2"/>
      <c r="E57" s="15"/>
      <c r="F57" s="12"/>
      <c r="G57" s="12"/>
    </row>
    <row r="58" spans="1:7" x14ac:dyDescent="0.2">
      <c r="E58" s="12"/>
      <c r="F58" s="12"/>
      <c r="G58" s="12"/>
    </row>
    <row r="59" spans="1:7" x14ac:dyDescent="0.25">
      <c r="A59" s="2" t="s">
        <v>60</v>
      </c>
      <c r="B59" s="2">
        <v>3</v>
      </c>
      <c r="C59" s="10">
        <v>5.2806629356691346</v>
      </c>
      <c r="D59" s="10">
        <v>8.0450599999999997E-2</v>
      </c>
      <c r="E59" s="83">
        <f>AVERAGE(C59:C64)</f>
        <v>5.2499999999999982</v>
      </c>
      <c r="F59" s="83">
        <f>STDEV(C59:C64)*1.96</f>
        <v>0.24178791947586517</v>
      </c>
      <c r="G59" s="81">
        <v>6</v>
      </c>
    </row>
    <row r="60" spans="1:7" x14ac:dyDescent="0.25">
      <c r="A60" s="2" t="s">
        <v>61</v>
      </c>
      <c r="B60" s="2">
        <v>3</v>
      </c>
      <c r="C60" s="10">
        <v>5.0671157057808625</v>
      </c>
      <c r="D60" s="10">
        <v>0.12612538000000001</v>
      </c>
      <c r="E60" s="83"/>
      <c r="F60" s="83"/>
      <c r="G60" s="81"/>
    </row>
    <row r="61" spans="1:7" x14ac:dyDescent="0.25">
      <c r="A61" s="2" t="s">
        <v>62</v>
      </c>
      <c r="B61" s="2">
        <v>3</v>
      </c>
      <c r="C61" s="10">
        <v>5.2397324728213626</v>
      </c>
      <c r="D61" s="10">
        <v>9.9387859999999995E-2</v>
      </c>
      <c r="E61" s="83"/>
      <c r="F61" s="83"/>
      <c r="G61" s="81"/>
    </row>
    <row r="62" spans="1:7" x14ac:dyDescent="0.25">
      <c r="A62" s="2" t="s">
        <v>63</v>
      </c>
      <c r="B62" s="2">
        <v>3</v>
      </c>
      <c r="C62" s="10">
        <v>5.2747453819858841</v>
      </c>
      <c r="D62" s="10">
        <v>0.12012768</v>
      </c>
      <c r="E62" s="83"/>
      <c r="F62" s="83"/>
      <c r="G62" s="81"/>
    </row>
    <row r="63" spans="1:7" x14ac:dyDescent="0.25">
      <c r="A63" s="2" t="s">
        <v>64</v>
      </c>
      <c r="B63" s="2">
        <v>3</v>
      </c>
      <c r="C63" s="10">
        <v>5.1933754676531247</v>
      </c>
      <c r="D63" s="10">
        <v>0.1259537</v>
      </c>
      <c r="E63" s="83"/>
      <c r="F63" s="83"/>
      <c r="G63" s="81"/>
    </row>
    <row r="64" spans="1:7" x14ac:dyDescent="0.25">
      <c r="A64" s="2" t="s">
        <v>65</v>
      </c>
      <c r="B64" s="2">
        <v>3</v>
      </c>
      <c r="C64" s="10">
        <v>5.4443680360896174</v>
      </c>
      <c r="D64" s="10">
        <v>0.10964306</v>
      </c>
      <c r="E64" s="83"/>
      <c r="F64" s="83"/>
      <c r="G64" s="81"/>
    </row>
    <row r="65" spans="1:7" x14ac:dyDescent="0.25">
      <c r="A65" s="2"/>
      <c r="B65" s="2"/>
      <c r="E65" s="15"/>
      <c r="F65" s="12"/>
      <c r="G65" s="12"/>
    </row>
    <row r="66" spans="1:7" x14ac:dyDescent="0.25">
      <c r="A66" s="11" t="s">
        <v>66</v>
      </c>
      <c r="B66" s="11">
        <v>4</v>
      </c>
      <c r="C66" s="10">
        <v>5.1117122165964126</v>
      </c>
      <c r="D66" s="10">
        <v>0.1136861</v>
      </c>
      <c r="E66" s="83">
        <f>AVERAGE(C66:C75)</f>
        <v>5.2500000000000018</v>
      </c>
      <c r="F66" s="83">
        <f>STDEV(C66:C75)*1.96</f>
        <v>0.18608442391537036</v>
      </c>
      <c r="G66" s="81">
        <v>10</v>
      </c>
    </row>
    <row r="67" spans="1:7" x14ac:dyDescent="0.25">
      <c r="A67" s="2" t="s">
        <v>16</v>
      </c>
      <c r="B67" s="11">
        <v>4</v>
      </c>
      <c r="C67" s="10">
        <v>5.1644675097022539</v>
      </c>
      <c r="D67" s="10">
        <v>0.12872500000000001</v>
      </c>
      <c r="E67" s="83"/>
      <c r="F67" s="83"/>
      <c r="G67" s="81"/>
    </row>
    <row r="68" spans="1:7" x14ac:dyDescent="0.25">
      <c r="A68" s="2" t="s">
        <v>14</v>
      </c>
      <c r="B68" s="11">
        <v>4</v>
      </c>
      <c r="C68" s="10">
        <v>5.1817233099319751</v>
      </c>
      <c r="D68" s="10">
        <v>0.11494950000000001</v>
      </c>
      <c r="E68" s="83"/>
      <c r="F68" s="83"/>
      <c r="G68" s="81"/>
    </row>
    <row r="69" spans="1:7" x14ac:dyDescent="0.25">
      <c r="A69" s="2" t="s">
        <v>4</v>
      </c>
      <c r="B69" s="11">
        <v>4</v>
      </c>
      <c r="C69" s="10">
        <v>5.1841883999434391</v>
      </c>
      <c r="D69" s="10">
        <v>6.9345619999999997E-2</v>
      </c>
      <c r="E69" s="83"/>
      <c r="F69" s="83"/>
      <c r="G69" s="81"/>
    </row>
    <row r="70" spans="1:7" x14ac:dyDescent="0.25">
      <c r="A70" s="2" t="s">
        <v>13</v>
      </c>
      <c r="B70" s="11">
        <v>4</v>
      </c>
      <c r="C70" s="10">
        <v>5.2039089012787834</v>
      </c>
      <c r="D70" s="10">
        <v>0.13050745999999999</v>
      </c>
      <c r="E70" s="83"/>
      <c r="F70" s="83"/>
      <c r="G70" s="81"/>
    </row>
    <row r="71" spans="1:7" x14ac:dyDescent="0.25">
      <c r="A71" s="2" t="s">
        <v>12</v>
      </c>
      <c r="B71" s="11">
        <v>4</v>
      </c>
      <c r="C71" s="10">
        <v>5.2576452937212164</v>
      </c>
      <c r="D71" s="10">
        <v>0.10585546</v>
      </c>
      <c r="E71" s="83"/>
      <c r="F71" s="83"/>
      <c r="G71" s="81"/>
    </row>
    <row r="72" spans="1:7" x14ac:dyDescent="0.25">
      <c r="A72" s="2" t="s">
        <v>10</v>
      </c>
      <c r="B72" s="11">
        <v>4</v>
      </c>
      <c r="C72" s="10">
        <v>5.3158153811010607</v>
      </c>
      <c r="D72" s="10">
        <v>0.12935172</v>
      </c>
      <c r="E72" s="83"/>
      <c r="F72" s="83"/>
      <c r="G72" s="81"/>
    </row>
    <row r="73" spans="1:7" x14ac:dyDescent="0.25">
      <c r="A73" s="2" t="s">
        <v>11</v>
      </c>
      <c r="B73" s="11">
        <v>4</v>
      </c>
      <c r="C73" s="10">
        <v>5.320251943800228</v>
      </c>
      <c r="D73" s="10">
        <v>0.10516789999999999</v>
      </c>
      <c r="E73" s="83"/>
      <c r="F73" s="83"/>
      <c r="G73" s="81"/>
    </row>
    <row r="74" spans="1:7" x14ac:dyDescent="0.25">
      <c r="A74" s="2" t="s">
        <v>15</v>
      </c>
      <c r="B74" s="11">
        <v>4</v>
      </c>
      <c r="C74" s="10">
        <v>5.3665882001052037</v>
      </c>
      <c r="D74" s="10">
        <v>9.7739779999999998E-2</v>
      </c>
      <c r="E74" s="83"/>
      <c r="F74" s="83"/>
      <c r="G74" s="81"/>
    </row>
    <row r="75" spans="1:7" x14ac:dyDescent="0.25">
      <c r="A75" s="2" t="s">
        <v>8</v>
      </c>
      <c r="B75" s="11">
        <v>4</v>
      </c>
      <c r="C75" s="10">
        <v>5.3936988438194415</v>
      </c>
      <c r="D75" s="10">
        <v>0.11521518</v>
      </c>
      <c r="E75" s="83"/>
      <c r="F75" s="83"/>
      <c r="G75" s="81"/>
    </row>
    <row r="76" spans="1:7" x14ac:dyDescent="0.2">
      <c r="E76" s="12"/>
      <c r="F76" s="12"/>
      <c r="G76" s="12"/>
    </row>
    <row r="77" spans="1:7" x14ac:dyDescent="0.25">
      <c r="A77" s="2" t="s">
        <v>16</v>
      </c>
      <c r="B77" s="11">
        <v>5</v>
      </c>
      <c r="C77" s="10">
        <v>4.8594133364407153</v>
      </c>
      <c r="D77" s="10">
        <v>0.19082318000000001</v>
      </c>
      <c r="E77" s="83">
        <f>AVERAGE(C77:C91)</f>
        <v>5.2501016572510739</v>
      </c>
      <c r="F77" s="83">
        <f>STDEV(C77:C91)*1.96</f>
        <v>0.397442014344559</v>
      </c>
      <c r="G77" s="84">
        <v>15</v>
      </c>
    </row>
    <row r="78" spans="1:7" x14ac:dyDescent="0.25">
      <c r="A78" s="2" t="s">
        <v>36</v>
      </c>
      <c r="B78" s="11">
        <v>5</v>
      </c>
      <c r="C78" s="10">
        <v>4.977114364638469</v>
      </c>
      <c r="D78" s="10">
        <v>0.2242422</v>
      </c>
      <c r="E78" s="83"/>
      <c r="F78" s="83"/>
      <c r="G78" s="84"/>
    </row>
    <row r="79" spans="1:7" x14ac:dyDescent="0.25">
      <c r="A79" s="2" t="s">
        <v>14</v>
      </c>
      <c r="B79" s="11">
        <v>5</v>
      </c>
      <c r="C79" s="10">
        <v>5.0263575461912566</v>
      </c>
      <c r="D79" s="10">
        <v>0.23603940000000001</v>
      </c>
      <c r="E79" s="83"/>
      <c r="F79" s="83"/>
      <c r="G79" s="84"/>
    </row>
    <row r="80" spans="1:7" x14ac:dyDescent="0.25">
      <c r="A80" s="2" t="s">
        <v>12</v>
      </c>
      <c r="B80" s="11">
        <v>5</v>
      </c>
      <c r="C80" s="10">
        <v>5.0430996755442319</v>
      </c>
      <c r="D80" s="10">
        <v>0.24431459999999999</v>
      </c>
      <c r="E80" s="83"/>
      <c r="F80" s="83"/>
      <c r="G80" s="84"/>
    </row>
    <row r="81" spans="1:7" x14ac:dyDescent="0.25">
      <c r="A81" s="2" t="s">
        <v>9</v>
      </c>
      <c r="B81" s="11">
        <v>5</v>
      </c>
      <c r="C81" s="10">
        <v>5.0598415246032218</v>
      </c>
      <c r="D81" s="10">
        <v>0.22989659999999998</v>
      </c>
      <c r="E81" s="83"/>
      <c r="F81" s="83"/>
      <c r="G81" s="84"/>
    </row>
    <row r="82" spans="1:7" x14ac:dyDescent="0.25">
      <c r="A82" s="2" t="s">
        <v>23</v>
      </c>
      <c r="B82" s="11">
        <v>5</v>
      </c>
      <c r="C82" s="10">
        <v>5.1868734821739757</v>
      </c>
      <c r="D82" s="10">
        <v>0.15218154</v>
      </c>
      <c r="E82" s="83"/>
      <c r="F82" s="83"/>
      <c r="G82" s="84"/>
    </row>
    <row r="83" spans="1:7" x14ac:dyDescent="0.25">
      <c r="A83" s="2" t="s">
        <v>32</v>
      </c>
      <c r="B83" s="11">
        <v>5</v>
      </c>
      <c r="C83" s="10">
        <v>5.3247193647880078</v>
      </c>
      <c r="D83" s="10">
        <v>0.2456738</v>
      </c>
      <c r="E83" s="83"/>
      <c r="F83" s="83"/>
      <c r="G83" s="84"/>
    </row>
    <row r="84" spans="1:7" x14ac:dyDescent="0.25">
      <c r="A84" s="2" t="s">
        <v>15</v>
      </c>
      <c r="B84" s="11">
        <v>5</v>
      </c>
      <c r="C84" s="10">
        <v>5.3527785203815359</v>
      </c>
      <c r="D84" s="10">
        <v>0.23207439999999999</v>
      </c>
      <c r="E84" s="83"/>
      <c r="F84" s="83"/>
      <c r="G84" s="84"/>
    </row>
    <row r="85" spans="1:7" x14ac:dyDescent="0.25">
      <c r="A85" s="2" t="s">
        <v>8</v>
      </c>
      <c r="B85" s="11">
        <v>5</v>
      </c>
      <c r="C85" s="10">
        <v>5.3749299291995687</v>
      </c>
      <c r="D85" s="10">
        <v>0.23983480000000001</v>
      </c>
      <c r="E85" s="83"/>
      <c r="F85" s="83"/>
      <c r="G85" s="84"/>
    </row>
    <row r="86" spans="1:7" x14ac:dyDescent="0.25">
      <c r="A86" s="2" t="s">
        <v>19</v>
      </c>
      <c r="B86" s="11">
        <v>5</v>
      </c>
      <c r="C86" s="10">
        <v>5.3916662237746511</v>
      </c>
      <c r="D86" s="10">
        <v>0.18468888</v>
      </c>
      <c r="E86" s="83"/>
      <c r="F86" s="83"/>
      <c r="G86" s="84"/>
    </row>
    <row r="87" spans="1:7" x14ac:dyDescent="0.25">
      <c r="A87" s="2" t="s">
        <v>24</v>
      </c>
      <c r="B87" s="11">
        <v>5</v>
      </c>
      <c r="C87" s="10">
        <v>5.4261224188790358</v>
      </c>
      <c r="D87" s="10">
        <v>0.19303164</v>
      </c>
      <c r="E87" s="83"/>
      <c r="F87" s="83"/>
      <c r="G87" s="84"/>
    </row>
    <row r="88" spans="1:7" x14ac:dyDescent="0.25">
      <c r="A88" s="2" t="s">
        <v>26</v>
      </c>
      <c r="B88" s="11">
        <v>5</v>
      </c>
      <c r="C88" s="10">
        <v>5.4266146416362258</v>
      </c>
      <c r="D88" s="10">
        <v>0.11839952000000001</v>
      </c>
      <c r="E88" s="83"/>
      <c r="F88" s="83"/>
      <c r="G88" s="84"/>
    </row>
    <row r="89" spans="1:7" x14ac:dyDescent="0.25">
      <c r="A89" s="2" t="s">
        <v>22</v>
      </c>
      <c r="B89" s="11">
        <v>5</v>
      </c>
      <c r="C89" s="10">
        <v>5.430060194153949</v>
      </c>
      <c r="D89" s="10">
        <v>0.15939370000000003</v>
      </c>
      <c r="E89" s="83"/>
      <c r="F89" s="83"/>
      <c r="G89" s="84"/>
    </row>
    <row r="90" spans="1:7" x14ac:dyDescent="0.25">
      <c r="A90" s="2" t="s">
        <v>21</v>
      </c>
      <c r="B90" s="11">
        <v>5</v>
      </c>
      <c r="C90" s="10">
        <v>5.4315368558845556</v>
      </c>
      <c r="D90" s="10">
        <v>0.17690906000000001</v>
      </c>
      <c r="E90" s="83"/>
      <c r="F90" s="83"/>
      <c r="G90" s="84"/>
    </row>
    <row r="91" spans="1:7" x14ac:dyDescent="0.25">
      <c r="A91" s="2" t="s">
        <v>34</v>
      </c>
      <c r="B91" s="11">
        <v>5</v>
      </c>
      <c r="C91" s="10">
        <v>5.4403967804766999</v>
      </c>
      <c r="D91" s="10">
        <v>0.19533103999999998</v>
      </c>
      <c r="E91" s="83"/>
      <c r="F91" s="83"/>
      <c r="G91" s="84"/>
    </row>
    <row r="92" spans="1:7" x14ac:dyDescent="0.2">
      <c r="E92" s="12"/>
      <c r="F92" s="14"/>
      <c r="G92" s="16"/>
    </row>
    <row r="93" spans="1:7" x14ac:dyDescent="0.25">
      <c r="A93" s="2" t="s">
        <v>67</v>
      </c>
      <c r="B93" s="11">
        <v>6</v>
      </c>
      <c r="C93" s="10">
        <v>5.2822541524988367</v>
      </c>
      <c r="D93" s="10">
        <v>0.22477339999999998</v>
      </c>
      <c r="E93" s="83">
        <f>AVERAGE(C93:C110)</f>
        <v>5.2500000009711592</v>
      </c>
      <c r="F93" s="83">
        <f>STDEV(C93:C110)*1.96</f>
        <v>0.31297384150187157</v>
      </c>
      <c r="G93" s="81">
        <v>18</v>
      </c>
    </row>
    <row r="94" spans="1:7" x14ac:dyDescent="0.25">
      <c r="A94" s="2" t="s">
        <v>68</v>
      </c>
      <c r="B94" s="11">
        <v>6</v>
      </c>
      <c r="C94" s="10">
        <v>5.2379762566064052</v>
      </c>
      <c r="D94" s="10">
        <v>0.19248373999999999</v>
      </c>
      <c r="E94" s="83"/>
      <c r="F94" s="83"/>
      <c r="G94" s="81"/>
    </row>
    <row r="95" spans="1:7" x14ac:dyDescent="0.25">
      <c r="A95" s="2" t="s">
        <v>69</v>
      </c>
      <c r="B95" s="11">
        <v>6</v>
      </c>
      <c r="C95" s="10">
        <v>5.0287301526848456</v>
      </c>
      <c r="D95" s="10">
        <v>0.25826519999999997</v>
      </c>
      <c r="E95" s="83"/>
      <c r="F95" s="83"/>
      <c r="G95" s="81"/>
    </row>
    <row r="96" spans="1:7" x14ac:dyDescent="0.25">
      <c r="A96" s="2" t="s">
        <v>70</v>
      </c>
      <c r="B96" s="11">
        <v>6</v>
      </c>
      <c r="C96" s="10">
        <v>5.2187616283082701</v>
      </c>
      <c r="D96" s="10">
        <v>0.22097900000000001</v>
      </c>
      <c r="E96" s="83"/>
      <c r="F96" s="83"/>
      <c r="G96" s="81"/>
    </row>
    <row r="97" spans="1:7" x14ac:dyDescent="0.25">
      <c r="A97" s="2" t="s">
        <v>71</v>
      </c>
      <c r="B97" s="11">
        <v>6</v>
      </c>
      <c r="C97" s="10">
        <v>5.5373743729083706</v>
      </c>
      <c r="D97" s="10">
        <v>0.14431637999999999</v>
      </c>
      <c r="E97" s="83"/>
      <c r="F97" s="83"/>
      <c r="G97" s="81"/>
    </row>
    <row r="98" spans="1:7" x14ac:dyDescent="0.25">
      <c r="A98" s="2" t="s">
        <v>72</v>
      </c>
      <c r="B98" s="11">
        <v>6</v>
      </c>
      <c r="C98" s="10">
        <v>5.4538512127568151</v>
      </c>
      <c r="D98" s="10">
        <v>0.13229424000000001</v>
      </c>
      <c r="E98" s="83"/>
      <c r="F98" s="83"/>
      <c r="G98" s="81"/>
    </row>
    <row r="99" spans="1:7" x14ac:dyDescent="0.25">
      <c r="A99" s="2" t="s">
        <v>73</v>
      </c>
      <c r="B99" s="11">
        <v>6</v>
      </c>
      <c r="C99" s="10">
        <v>5.0297303223418286</v>
      </c>
      <c r="D99" s="10">
        <v>0.2036328</v>
      </c>
      <c r="E99" s="83"/>
      <c r="F99" s="83"/>
      <c r="G99" s="81"/>
    </row>
    <row r="100" spans="1:7" x14ac:dyDescent="0.25">
      <c r="A100" s="2" t="s">
        <v>74</v>
      </c>
      <c r="B100" s="11">
        <v>6</v>
      </c>
      <c r="C100" s="10">
        <v>5.25940565271579</v>
      </c>
      <c r="D100" s="10">
        <v>0.16933476</v>
      </c>
      <c r="E100" s="83"/>
      <c r="F100" s="83"/>
      <c r="G100" s="81"/>
    </row>
    <row r="101" spans="1:7" x14ac:dyDescent="0.25">
      <c r="A101" s="2" t="s">
        <v>75</v>
      </c>
      <c r="B101" s="11">
        <v>6</v>
      </c>
      <c r="C101" s="10">
        <v>5.2933974724254274</v>
      </c>
      <c r="D101" s="10">
        <v>0.216532</v>
      </c>
      <c r="E101" s="83"/>
      <c r="F101" s="83"/>
      <c r="G101" s="81"/>
    </row>
    <row r="102" spans="1:7" x14ac:dyDescent="0.25">
      <c r="A102" s="2" t="s">
        <v>76</v>
      </c>
      <c r="B102" s="11">
        <v>6</v>
      </c>
      <c r="C102" s="10">
        <v>5.1834685926000024</v>
      </c>
      <c r="D102" s="10">
        <v>0.22964640000000003</v>
      </c>
      <c r="E102" s="83"/>
      <c r="F102" s="83"/>
      <c r="G102" s="81"/>
    </row>
    <row r="103" spans="1:7" x14ac:dyDescent="0.25">
      <c r="A103" s="2" t="s">
        <v>77</v>
      </c>
      <c r="B103" s="11">
        <v>6</v>
      </c>
      <c r="C103" s="10">
        <v>5.2072398376253037</v>
      </c>
      <c r="D103" s="10">
        <v>0.16842963999999999</v>
      </c>
      <c r="E103" s="83"/>
      <c r="F103" s="83"/>
      <c r="G103" s="81"/>
    </row>
    <row r="104" spans="1:7" x14ac:dyDescent="0.25">
      <c r="A104" s="2" t="s">
        <v>78</v>
      </c>
      <c r="B104" s="11">
        <v>6</v>
      </c>
      <c r="C104" s="10">
        <v>5.0263674669890683</v>
      </c>
      <c r="D104" s="10">
        <v>0.16548291999999998</v>
      </c>
      <c r="E104" s="83"/>
      <c r="F104" s="83"/>
      <c r="G104" s="81"/>
    </row>
    <row r="105" spans="1:7" x14ac:dyDescent="0.25">
      <c r="A105" s="2" t="s">
        <v>79</v>
      </c>
      <c r="B105" s="11">
        <v>6</v>
      </c>
      <c r="C105" s="10">
        <v>5.2254160293092262</v>
      </c>
      <c r="D105" s="10">
        <v>0.14837934</v>
      </c>
      <c r="E105" s="83"/>
      <c r="F105" s="83"/>
      <c r="G105" s="81"/>
    </row>
    <row r="106" spans="1:7" x14ac:dyDescent="0.25">
      <c r="A106" s="2" t="s">
        <v>80</v>
      </c>
      <c r="B106" s="11">
        <v>6</v>
      </c>
      <c r="C106" s="10">
        <v>5.5404995355331224</v>
      </c>
      <c r="D106" s="10">
        <v>0.14365796</v>
      </c>
      <c r="E106" s="83"/>
      <c r="F106" s="83"/>
      <c r="G106" s="81"/>
    </row>
    <row r="107" spans="1:7" x14ac:dyDescent="0.25">
      <c r="A107" s="2" t="s">
        <v>81</v>
      </c>
      <c r="B107" s="11">
        <v>6</v>
      </c>
      <c r="C107" s="10">
        <v>5.0940729193123158</v>
      </c>
      <c r="D107" s="10">
        <v>0.16816003999999998</v>
      </c>
      <c r="E107" s="83"/>
      <c r="F107" s="83"/>
      <c r="G107" s="81"/>
    </row>
    <row r="108" spans="1:7" x14ac:dyDescent="0.25">
      <c r="A108" s="2" t="s">
        <v>82</v>
      </c>
      <c r="B108" s="11">
        <v>6</v>
      </c>
      <c r="C108" s="10">
        <v>5.3837336661189337</v>
      </c>
      <c r="D108" s="10">
        <v>0.15802460000000002</v>
      </c>
      <c r="E108" s="83"/>
      <c r="F108" s="83"/>
      <c r="G108" s="81"/>
    </row>
    <row r="109" spans="1:7" x14ac:dyDescent="0.25">
      <c r="A109" s="2" t="s">
        <v>83</v>
      </c>
      <c r="B109" s="11">
        <v>6</v>
      </c>
      <c r="C109" s="10">
        <v>5.3589775657814531</v>
      </c>
      <c r="D109" s="10">
        <v>0.16388598000000001</v>
      </c>
      <c r="E109" s="83"/>
      <c r="F109" s="83"/>
      <c r="G109" s="81"/>
    </row>
    <row r="110" spans="1:7" x14ac:dyDescent="0.25">
      <c r="A110" s="2" t="s">
        <v>84</v>
      </c>
      <c r="B110" s="11">
        <v>6</v>
      </c>
      <c r="C110" s="10">
        <v>5.1387431809648305</v>
      </c>
      <c r="D110" s="10">
        <v>0.19577020000000001</v>
      </c>
      <c r="E110" s="83"/>
      <c r="F110" s="83"/>
      <c r="G110" s="81"/>
    </row>
  </sheetData>
  <mergeCells count="19">
    <mergeCell ref="E93:E110"/>
    <mergeCell ref="F93:F110"/>
    <mergeCell ref="G93:G110"/>
    <mergeCell ref="E59:E64"/>
    <mergeCell ref="F59:F64"/>
    <mergeCell ref="G59:G64"/>
    <mergeCell ref="E66:E75"/>
    <mergeCell ref="F66:F75"/>
    <mergeCell ref="G66:G75"/>
    <mergeCell ref="E46:E56"/>
    <mergeCell ref="F46:F56"/>
    <mergeCell ref="G46:G56"/>
    <mergeCell ref="A1:XFD1"/>
    <mergeCell ref="E77:E91"/>
    <mergeCell ref="F77:F91"/>
    <mergeCell ref="G77:G91"/>
    <mergeCell ref="E3:E44"/>
    <mergeCell ref="F3:F44"/>
    <mergeCell ref="G3:G44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3"/>
  <sheetViews>
    <sheetView workbookViewId="0">
      <selection activeCell="D8" sqref="D8"/>
    </sheetView>
  </sheetViews>
  <sheetFormatPr defaultRowHeight="14.25" x14ac:dyDescent="0.2"/>
  <cols>
    <col min="1" max="35" width="12.625" customWidth="1"/>
  </cols>
  <sheetData>
    <row r="1" spans="1:17" s="80" customFormat="1" ht="15.75" x14ac:dyDescent="0.2">
      <c r="A1" s="80" t="s">
        <v>1738</v>
      </c>
    </row>
    <row r="2" spans="1:17" s="1" customFormat="1" ht="15.75" x14ac:dyDescent="0.2">
      <c r="A2" s="33"/>
      <c r="C2" s="1" t="s">
        <v>531</v>
      </c>
      <c r="D2" s="1" t="s">
        <v>536</v>
      </c>
      <c r="E2" s="1" t="s">
        <v>533</v>
      </c>
      <c r="F2" s="1" t="s">
        <v>538</v>
      </c>
      <c r="G2" s="1" t="s">
        <v>534</v>
      </c>
      <c r="H2" s="1" t="s">
        <v>539</v>
      </c>
      <c r="I2" s="1" t="s">
        <v>535</v>
      </c>
      <c r="J2" s="1" t="s">
        <v>537</v>
      </c>
      <c r="K2" s="1" t="s">
        <v>1623</v>
      </c>
      <c r="L2" s="1" t="s">
        <v>1624</v>
      </c>
      <c r="M2" s="1" t="s">
        <v>1625</v>
      </c>
      <c r="N2" s="1" t="s">
        <v>1626</v>
      </c>
      <c r="O2" s="1" t="s">
        <v>1627</v>
      </c>
      <c r="P2" s="1" t="s">
        <v>1628</v>
      </c>
      <c r="Q2" s="1" t="s">
        <v>1629</v>
      </c>
    </row>
    <row r="3" spans="1:17" s="1" customFormat="1" ht="15.75" x14ac:dyDescent="0.2">
      <c r="A3" s="33"/>
      <c r="C3" s="1" t="s">
        <v>1559</v>
      </c>
      <c r="D3" s="1" t="s">
        <v>1559</v>
      </c>
      <c r="E3" s="1" t="s">
        <v>1559</v>
      </c>
      <c r="F3" s="1" t="s">
        <v>1559</v>
      </c>
      <c r="G3" s="1" t="s">
        <v>1559</v>
      </c>
      <c r="H3" s="1" t="s">
        <v>1559</v>
      </c>
      <c r="I3" s="1" t="s">
        <v>1559</v>
      </c>
      <c r="J3" s="1" t="s">
        <v>1559</v>
      </c>
      <c r="M3" s="1" t="s">
        <v>1570</v>
      </c>
      <c r="N3" s="1" t="s">
        <v>1570</v>
      </c>
      <c r="O3" s="1" t="s">
        <v>1570</v>
      </c>
      <c r="P3" s="1" t="s">
        <v>1570</v>
      </c>
      <c r="Q3" s="1" t="s">
        <v>1570</v>
      </c>
    </row>
    <row r="4" spans="1:17" s="1" customFormat="1" ht="15.75" x14ac:dyDescent="0.2">
      <c r="A4" s="33" t="s">
        <v>1678</v>
      </c>
      <c r="C4" s="4">
        <v>40.795000000000002</v>
      </c>
      <c r="D4" s="4">
        <v>9.4600000000000009</v>
      </c>
      <c r="E4" s="4">
        <v>5.7000000000000002E-2</v>
      </c>
      <c r="F4" s="4">
        <v>49.491999999999997</v>
      </c>
      <c r="G4" s="4">
        <v>1.4E-2</v>
      </c>
      <c r="H4" s="4">
        <v>0.38800000000000001</v>
      </c>
      <c r="I4" s="4">
        <v>2.5999999999999999E-2</v>
      </c>
      <c r="J4" s="4">
        <v>0.115</v>
      </c>
      <c r="K4" s="4">
        <f t="shared" ref="K4:K26" si="0">F4/40.3/(F4/40.3+D4/71.85)*100</f>
        <v>90.317121275517437</v>
      </c>
      <c r="L4" s="4">
        <v>100.369</v>
      </c>
      <c r="M4" s="31">
        <f>G4/102*54*10000</f>
        <v>74.117647058823536</v>
      </c>
      <c r="N4" s="31">
        <f>E4/56.1*40.1*10000</f>
        <v>407.43315508021396</v>
      </c>
      <c r="O4" s="31">
        <f>I4/152*104*10000</f>
        <v>177.89473684210526</v>
      </c>
      <c r="P4" s="31">
        <f>J4/70.9*54.9*10000</f>
        <v>890.47954866008456</v>
      </c>
      <c r="Q4" s="31">
        <f>H4/74.69*58.69*10000</f>
        <v>3048.8311688311687</v>
      </c>
    </row>
    <row r="5" spans="1:17" s="1" customFormat="1" ht="15.75" x14ac:dyDescent="0.2">
      <c r="A5" s="33" t="s">
        <v>1679</v>
      </c>
      <c r="C5" s="4">
        <v>40.707000000000001</v>
      </c>
      <c r="D5" s="4">
        <v>9.3339999999999996</v>
      </c>
      <c r="E5" s="4">
        <v>5.2999999999999999E-2</v>
      </c>
      <c r="F5" s="4">
        <v>49.859000000000002</v>
      </c>
      <c r="G5" s="4">
        <v>1.2999999999999999E-2</v>
      </c>
      <c r="H5" s="4">
        <v>0.39200000000000002</v>
      </c>
      <c r="I5" s="4">
        <v>2.4E-2</v>
      </c>
      <c r="J5" s="4">
        <v>0.126</v>
      </c>
      <c r="K5" s="4">
        <f t="shared" si="0"/>
        <v>90.497476038670783</v>
      </c>
      <c r="L5" s="4">
        <v>100.52800000000001</v>
      </c>
      <c r="M5" s="31">
        <f t="shared" ref="M5:M25" si="1">G5/102*54*10000</f>
        <v>68.82352941176471</v>
      </c>
      <c r="N5" s="31">
        <f t="shared" ref="N5:N34" si="2">E5/56.1*40.1*10000</f>
        <v>378.8413547237077</v>
      </c>
      <c r="O5" s="31">
        <f t="shared" ref="O5:O34" si="3">I5/152*104*10000</f>
        <v>164.21052631578948</v>
      </c>
      <c r="P5" s="31">
        <f t="shared" ref="P5:P34" si="4">J5/70.9*54.9*10000</f>
        <v>975.65585331452735</v>
      </c>
      <c r="Q5" s="31">
        <f t="shared" ref="Q5:Q34" si="5">H5/74.69*58.69*10000</f>
        <v>3080.2624179943764</v>
      </c>
    </row>
    <row r="6" spans="1:17" s="1" customFormat="1" ht="15.75" x14ac:dyDescent="0.2">
      <c r="A6" s="33" t="s">
        <v>1680</v>
      </c>
      <c r="C6" s="4">
        <v>40.814999999999998</v>
      </c>
      <c r="D6" s="4">
        <v>9.4139999999999997</v>
      </c>
      <c r="E6" s="4">
        <v>4.5999999999999999E-2</v>
      </c>
      <c r="F6" s="4">
        <v>49.533000000000001</v>
      </c>
      <c r="G6" s="4">
        <v>0.02</v>
      </c>
      <c r="H6" s="4">
        <v>0.39</v>
      </c>
      <c r="I6" s="4">
        <v>2.4E-2</v>
      </c>
      <c r="J6" s="4">
        <v>0.121</v>
      </c>
      <c r="K6" s="4">
        <f t="shared" si="0"/>
        <v>90.366876927093671</v>
      </c>
      <c r="L6" s="4">
        <v>100.38500000000001</v>
      </c>
      <c r="M6" s="31">
        <f t="shared" si="1"/>
        <v>105.88235294117646</v>
      </c>
      <c r="N6" s="31">
        <f t="shared" si="2"/>
        <v>328.8057040998217</v>
      </c>
      <c r="O6" s="31">
        <f t="shared" si="3"/>
        <v>164.21052631578948</v>
      </c>
      <c r="P6" s="31">
        <f t="shared" si="4"/>
        <v>936.93935119887146</v>
      </c>
      <c r="Q6" s="31">
        <f t="shared" si="5"/>
        <v>3064.5467934127728</v>
      </c>
    </row>
    <row r="7" spans="1:17" s="1" customFormat="1" ht="15.75" x14ac:dyDescent="0.2">
      <c r="A7" s="33" t="s">
        <v>1681</v>
      </c>
      <c r="C7" s="4">
        <v>40.658000000000001</v>
      </c>
      <c r="D7" s="4">
        <v>9.75</v>
      </c>
      <c r="E7" s="4">
        <v>6.2E-2</v>
      </c>
      <c r="F7" s="4">
        <v>49.262999999999998</v>
      </c>
      <c r="G7" s="4">
        <v>1.7999999999999999E-2</v>
      </c>
      <c r="H7" s="4">
        <v>0.36699999999999999</v>
      </c>
      <c r="I7" s="4">
        <v>2.1000000000000001E-2</v>
      </c>
      <c r="J7" s="4">
        <v>0.13300000000000001</v>
      </c>
      <c r="K7" s="4">
        <f t="shared" si="0"/>
        <v>90.008192176240925</v>
      </c>
      <c r="L7" s="4">
        <v>100.295</v>
      </c>
      <c r="M7" s="31">
        <f t="shared" si="1"/>
        <v>95.294117647058812</v>
      </c>
      <c r="N7" s="31">
        <f t="shared" si="2"/>
        <v>443.17290552584666</v>
      </c>
      <c r="O7" s="31">
        <f t="shared" si="3"/>
        <v>143.68421052631581</v>
      </c>
      <c r="P7" s="31">
        <f t="shared" si="4"/>
        <v>1029.8589562764457</v>
      </c>
      <c r="Q7" s="31">
        <f t="shared" si="5"/>
        <v>2883.817110724327</v>
      </c>
    </row>
    <row r="8" spans="1:17" s="1" customFormat="1" ht="15.75" x14ac:dyDescent="0.2">
      <c r="A8" s="33" t="s">
        <v>1682</v>
      </c>
      <c r="C8" s="4">
        <v>40.695</v>
      </c>
      <c r="D8" s="4">
        <v>9.4090000000000007</v>
      </c>
      <c r="E8" s="4">
        <v>4.9000000000000002E-2</v>
      </c>
      <c r="F8" s="4">
        <v>49.426000000000002</v>
      </c>
      <c r="G8" s="4">
        <v>8.0000000000000002E-3</v>
      </c>
      <c r="H8" s="4">
        <v>0.39700000000000002</v>
      </c>
      <c r="I8" s="4">
        <v>2.4E-2</v>
      </c>
      <c r="J8" s="4">
        <v>0.125</v>
      </c>
      <c r="K8" s="4">
        <f t="shared" si="0"/>
        <v>90.35266731405801</v>
      </c>
      <c r="L8" s="4">
        <v>100.164</v>
      </c>
      <c r="M8" s="31">
        <f t="shared" si="1"/>
        <v>42.352941176470594</v>
      </c>
      <c r="N8" s="31">
        <f t="shared" si="2"/>
        <v>350.24955436720143</v>
      </c>
      <c r="O8" s="31">
        <f t="shared" si="3"/>
        <v>164.21052631578948</v>
      </c>
      <c r="P8" s="31">
        <f t="shared" si="4"/>
        <v>967.91255289139622</v>
      </c>
      <c r="Q8" s="31">
        <f t="shared" si="5"/>
        <v>3119.551479448387</v>
      </c>
    </row>
    <row r="9" spans="1:17" s="1" customFormat="1" ht="15.75" x14ac:dyDescent="0.2">
      <c r="A9" s="33" t="s">
        <v>1683</v>
      </c>
      <c r="C9" s="4">
        <v>40.503999999999998</v>
      </c>
      <c r="D9" s="4">
        <v>9.5920000000000005</v>
      </c>
      <c r="E9" s="4">
        <v>5.2999999999999999E-2</v>
      </c>
      <c r="F9" s="4">
        <v>49.302</v>
      </c>
      <c r="G9" s="4">
        <v>8.0000000000000002E-3</v>
      </c>
      <c r="H9" s="4">
        <v>0.38300000000000001</v>
      </c>
      <c r="I9" s="4">
        <v>2.1999999999999999E-2</v>
      </c>
      <c r="J9" s="4">
        <v>0.121</v>
      </c>
      <c r="K9" s="4">
        <f t="shared" si="0"/>
        <v>90.161190660108133</v>
      </c>
      <c r="L9" s="4">
        <v>100.011</v>
      </c>
      <c r="M9" s="31">
        <f t="shared" si="1"/>
        <v>42.352941176470594</v>
      </c>
      <c r="N9" s="31">
        <f t="shared" si="2"/>
        <v>378.8413547237077</v>
      </c>
      <c r="O9" s="31">
        <f t="shared" si="3"/>
        <v>150.52631578947367</v>
      </c>
      <c r="P9" s="31">
        <f t="shared" si="4"/>
        <v>936.93935119887146</v>
      </c>
      <c r="Q9" s="31">
        <f t="shared" si="5"/>
        <v>3009.542107377159</v>
      </c>
    </row>
    <row r="10" spans="1:17" s="1" customFormat="1" ht="15.75" x14ac:dyDescent="0.2">
      <c r="A10" s="33" t="s">
        <v>1684</v>
      </c>
      <c r="C10" s="4">
        <v>40.667999999999999</v>
      </c>
      <c r="D10" s="4">
        <v>9.7590000000000003</v>
      </c>
      <c r="E10" s="4">
        <v>6.4000000000000001E-2</v>
      </c>
      <c r="F10" s="4">
        <v>49.271999999999998</v>
      </c>
      <c r="G10" s="4">
        <v>1.7000000000000001E-2</v>
      </c>
      <c r="H10" s="4">
        <v>0.377</v>
      </c>
      <c r="I10" s="4">
        <v>2.1999999999999999E-2</v>
      </c>
      <c r="J10" s="4">
        <v>0.115</v>
      </c>
      <c r="K10" s="4">
        <f t="shared" si="0"/>
        <v>90.00153528138398</v>
      </c>
      <c r="L10" s="4">
        <v>100.322</v>
      </c>
      <c r="M10" s="31">
        <f t="shared" si="1"/>
        <v>90.000000000000014</v>
      </c>
      <c r="N10" s="31">
        <f t="shared" si="2"/>
        <v>457.46880570409985</v>
      </c>
      <c r="O10" s="31">
        <f t="shared" si="3"/>
        <v>150.52631578947367</v>
      </c>
      <c r="P10" s="31">
        <f t="shared" si="4"/>
        <v>890.47954866008456</v>
      </c>
      <c r="Q10" s="31">
        <f t="shared" si="5"/>
        <v>2962.3952336323473</v>
      </c>
    </row>
    <row r="11" spans="1:17" s="1" customFormat="1" ht="15.75" x14ac:dyDescent="0.2">
      <c r="A11" s="33" t="s">
        <v>1685</v>
      </c>
      <c r="C11" s="4">
        <v>40.81</v>
      </c>
      <c r="D11" s="4">
        <v>9.4649999999999999</v>
      </c>
      <c r="E11" s="4">
        <v>5.6000000000000001E-2</v>
      </c>
      <c r="F11" s="4">
        <v>49.518999999999998</v>
      </c>
      <c r="G11" s="4">
        <v>3.0000000000000001E-3</v>
      </c>
      <c r="H11" s="4">
        <v>0.39600000000000002</v>
      </c>
      <c r="I11" s="4">
        <v>2.3E-2</v>
      </c>
      <c r="J11" s="4">
        <v>0.127</v>
      </c>
      <c r="K11" s="4">
        <f t="shared" si="0"/>
        <v>90.317269877758548</v>
      </c>
      <c r="L11" s="4">
        <v>100.425</v>
      </c>
      <c r="M11" s="31">
        <f t="shared" si="1"/>
        <v>15.882352941176471</v>
      </c>
      <c r="N11" s="31">
        <f t="shared" si="2"/>
        <v>400.28520499108737</v>
      </c>
      <c r="O11" s="31">
        <f t="shared" si="3"/>
        <v>157.36842105263159</v>
      </c>
      <c r="P11" s="31">
        <f t="shared" si="4"/>
        <v>983.39915373765848</v>
      </c>
      <c r="Q11" s="31">
        <f t="shared" si="5"/>
        <v>3111.6936671575845</v>
      </c>
    </row>
    <row r="12" spans="1:17" s="1" customFormat="1" ht="15.75" x14ac:dyDescent="0.2">
      <c r="A12" s="33" t="s">
        <v>1686</v>
      </c>
      <c r="C12" s="4">
        <v>40.564</v>
      </c>
      <c r="D12" s="4">
        <v>9.7910000000000004</v>
      </c>
      <c r="E12" s="4">
        <v>6.5000000000000002E-2</v>
      </c>
      <c r="F12" s="4">
        <v>49.289000000000001</v>
      </c>
      <c r="G12" s="4">
        <v>3.0000000000000001E-3</v>
      </c>
      <c r="H12" s="4">
        <v>0.375</v>
      </c>
      <c r="I12" s="4">
        <v>1.7999999999999999E-2</v>
      </c>
      <c r="J12" s="4">
        <v>0.13700000000000001</v>
      </c>
      <c r="K12" s="4">
        <f t="shared" si="0"/>
        <v>89.975149720517095</v>
      </c>
      <c r="L12" s="4">
        <v>100.26600000000001</v>
      </c>
      <c r="M12" s="31">
        <f t="shared" si="1"/>
        <v>15.882352941176471</v>
      </c>
      <c r="N12" s="31">
        <f t="shared" si="2"/>
        <v>464.61675579322639</v>
      </c>
      <c r="O12" s="31">
        <f t="shared" si="3"/>
        <v>123.15789473684211</v>
      </c>
      <c r="P12" s="31">
        <f t="shared" si="4"/>
        <v>1060.8321579689703</v>
      </c>
      <c r="Q12" s="31">
        <f t="shared" si="5"/>
        <v>2946.6796090507428</v>
      </c>
    </row>
    <row r="13" spans="1:17" s="1" customFormat="1" ht="15.75" x14ac:dyDescent="0.2">
      <c r="A13" s="33" t="s">
        <v>1687</v>
      </c>
      <c r="C13" s="4">
        <v>40.531999999999996</v>
      </c>
      <c r="D13" s="4">
        <v>9.6910000000000007</v>
      </c>
      <c r="E13" s="4">
        <v>0.05</v>
      </c>
      <c r="F13" s="4">
        <v>49.085999999999999</v>
      </c>
      <c r="G13" s="4">
        <v>8.0000000000000002E-3</v>
      </c>
      <c r="H13" s="4">
        <v>0.377</v>
      </c>
      <c r="I13" s="4">
        <v>1.7000000000000001E-2</v>
      </c>
      <c r="J13" s="4">
        <v>0.14599999999999999</v>
      </c>
      <c r="K13" s="4">
        <f t="shared" si="0"/>
        <v>90.030386153344878</v>
      </c>
      <c r="L13" s="4">
        <v>99.932000000000002</v>
      </c>
      <c r="M13" s="31">
        <f t="shared" si="1"/>
        <v>42.352941176470594</v>
      </c>
      <c r="N13" s="31">
        <f t="shared" si="2"/>
        <v>357.39750445632802</v>
      </c>
      <c r="O13" s="31">
        <f t="shared" si="3"/>
        <v>116.31578947368423</v>
      </c>
      <c r="P13" s="31">
        <f t="shared" si="4"/>
        <v>1130.5218617771509</v>
      </c>
      <c r="Q13" s="31">
        <f t="shared" si="5"/>
        <v>2962.3952336323473</v>
      </c>
    </row>
    <row r="14" spans="1:17" s="1" customFormat="1" ht="15.75" x14ac:dyDescent="0.2">
      <c r="A14" s="33" t="s">
        <v>1688</v>
      </c>
      <c r="C14" s="4">
        <v>40.677999999999997</v>
      </c>
      <c r="D14" s="4">
        <v>9.5239999999999991</v>
      </c>
      <c r="E14" s="4">
        <v>6.5000000000000002E-2</v>
      </c>
      <c r="F14" s="4">
        <v>49.417999999999999</v>
      </c>
      <c r="G14" s="4">
        <v>1.4999999999999999E-2</v>
      </c>
      <c r="H14" s="4">
        <v>0.36799999999999999</v>
      </c>
      <c r="I14" s="4">
        <v>1.6E-2</v>
      </c>
      <c r="J14" s="4">
        <v>0.13800000000000001</v>
      </c>
      <c r="K14" s="4">
        <f t="shared" si="0"/>
        <v>90.244830315817723</v>
      </c>
      <c r="L14" s="4">
        <v>100.22199999999999</v>
      </c>
      <c r="M14" s="31">
        <f t="shared" si="1"/>
        <v>79.411764705882348</v>
      </c>
      <c r="N14" s="31">
        <f t="shared" si="2"/>
        <v>464.61675579322639</v>
      </c>
      <c r="O14" s="31">
        <f t="shared" si="3"/>
        <v>109.47368421052633</v>
      </c>
      <c r="P14" s="31">
        <f t="shared" si="4"/>
        <v>1068.5754583921016</v>
      </c>
      <c r="Q14" s="31">
        <f t="shared" si="5"/>
        <v>2891.674923015129</v>
      </c>
    </row>
    <row r="15" spans="1:17" s="1" customFormat="1" ht="15.75" x14ac:dyDescent="0.2">
      <c r="A15" s="33" t="s">
        <v>1689</v>
      </c>
      <c r="C15" s="4">
        <v>40.768000000000001</v>
      </c>
      <c r="D15" s="4">
        <v>9.3919999999999995</v>
      </c>
      <c r="E15" s="4">
        <v>6.2E-2</v>
      </c>
      <c r="F15" s="4">
        <v>49.491999999999997</v>
      </c>
      <c r="G15" s="4">
        <v>1.7999999999999999E-2</v>
      </c>
      <c r="H15" s="4">
        <v>0.376</v>
      </c>
      <c r="I15" s="4">
        <v>1.4E-2</v>
      </c>
      <c r="J15" s="4">
        <v>0.13900000000000001</v>
      </c>
      <c r="K15" s="4">
        <f t="shared" si="0"/>
        <v>90.380027661980137</v>
      </c>
      <c r="L15" s="4">
        <v>100.261</v>
      </c>
      <c r="M15" s="31">
        <f t="shared" si="1"/>
        <v>95.294117647058812</v>
      </c>
      <c r="N15" s="31">
        <f t="shared" si="2"/>
        <v>443.17290552584666</v>
      </c>
      <c r="O15" s="31">
        <f t="shared" si="3"/>
        <v>95.789473684210535</v>
      </c>
      <c r="P15" s="31">
        <f t="shared" si="4"/>
        <v>1076.3187588152325</v>
      </c>
      <c r="Q15" s="31">
        <f t="shared" si="5"/>
        <v>2954.5374213415453</v>
      </c>
    </row>
    <row r="16" spans="1:17" s="1" customFormat="1" ht="15.75" x14ac:dyDescent="0.2">
      <c r="A16" s="33" t="s">
        <v>1690</v>
      </c>
      <c r="C16" s="4">
        <v>40.886000000000003</v>
      </c>
      <c r="D16" s="4">
        <v>9.2550000000000008</v>
      </c>
      <c r="E16" s="4">
        <v>5.2999999999999999E-2</v>
      </c>
      <c r="F16" s="4">
        <v>49.639000000000003</v>
      </c>
      <c r="G16" s="4">
        <v>1.4E-2</v>
      </c>
      <c r="H16" s="4">
        <v>0.38700000000000001</v>
      </c>
      <c r="I16" s="4">
        <v>2.1999999999999999E-2</v>
      </c>
      <c r="J16" s="4">
        <v>0.13100000000000001</v>
      </c>
      <c r="K16" s="4">
        <f t="shared" si="0"/>
        <v>90.532482781962301</v>
      </c>
      <c r="L16" s="4">
        <v>100.387</v>
      </c>
      <c r="M16" s="31">
        <f t="shared" si="1"/>
        <v>74.117647058823536</v>
      </c>
      <c r="N16" s="31">
        <f t="shared" si="2"/>
        <v>378.8413547237077</v>
      </c>
      <c r="O16" s="31">
        <f t="shared" si="3"/>
        <v>150.52631578947367</v>
      </c>
      <c r="P16" s="31">
        <f t="shared" si="4"/>
        <v>1014.3723554301832</v>
      </c>
      <c r="Q16" s="31">
        <f t="shared" si="5"/>
        <v>3040.9733565403667</v>
      </c>
    </row>
    <row r="17" spans="1:17" s="1" customFormat="1" ht="15.75" x14ac:dyDescent="0.2">
      <c r="A17" s="33" t="s">
        <v>1691</v>
      </c>
      <c r="C17" s="4">
        <v>40.786000000000001</v>
      </c>
      <c r="D17" s="4">
        <v>9.3529999999999998</v>
      </c>
      <c r="E17" s="4">
        <v>5.5E-2</v>
      </c>
      <c r="F17" s="4">
        <v>49.610999999999997</v>
      </c>
      <c r="G17" s="4">
        <v>1.2E-2</v>
      </c>
      <c r="H17" s="4">
        <v>0.374</v>
      </c>
      <c r="I17" s="4">
        <v>2.1000000000000001E-2</v>
      </c>
      <c r="J17" s="4">
        <v>0.111</v>
      </c>
      <c r="K17" s="4">
        <f t="shared" si="0"/>
        <v>90.436935906946033</v>
      </c>
      <c r="L17" s="4">
        <v>100.32299999999999</v>
      </c>
      <c r="M17" s="31">
        <f t="shared" si="1"/>
        <v>63.529411764705884</v>
      </c>
      <c r="N17" s="31">
        <f t="shared" si="2"/>
        <v>393.13725490196077</v>
      </c>
      <c r="O17" s="31">
        <f t="shared" si="3"/>
        <v>143.68421052631581</v>
      </c>
      <c r="P17" s="31">
        <f t="shared" si="4"/>
        <v>859.50634696755981</v>
      </c>
      <c r="Q17" s="31">
        <f t="shared" si="5"/>
        <v>2938.8217967599412</v>
      </c>
    </row>
    <row r="18" spans="1:17" s="1" customFormat="1" ht="15.75" x14ac:dyDescent="0.2">
      <c r="A18" s="33" t="s">
        <v>1692</v>
      </c>
      <c r="C18" s="4">
        <v>40.866999999999997</v>
      </c>
      <c r="D18" s="4">
        <v>9.3279999999999994</v>
      </c>
      <c r="E18" s="4">
        <v>2.9000000000000001E-2</v>
      </c>
      <c r="F18" s="4">
        <v>49.591999999999999</v>
      </c>
      <c r="G18" s="4">
        <v>1.7000000000000001E-2</v>
      </c>
      <c r="H18" s="4">
        <v>0.374</v>
      </c>
      <c r="I18" s="4">
        <v>2.4E-2</v>
      </c>
      <c r="J18" s="4">
        <v>0.14199999999999999</v>
      </c>
      <c r="K18" s="4">
        <f t="shared" si="0"/>
        <v>90.456752647988239</v>
      </c>
      <c r="L18" s="4">
        <v>100.373</v>
      </c>
      <c r="M18" s="31">
        <f t="shared" si="1"/>
        <v>90.000000000000014</v>
      </c>
      <c r="N18" s="31">
        <f t="shared" si="2"/>
        <v>207.29055258467022</v>
      </c>
      <c r="O18" s="31">
        <f t="shared" si="3"/>
        <v>164.21052631578948</v>
      </c>
      <c r="P18" s="31">
        <f t="shared" si="4"/>
        <v>1099.5486600846259</v>
      </c>
      <c r="Q18" s="31">
        <f t="shared" si="5"/>
        <v>2938.8217967599412</v>
      </c>
    </row>
    <row r="19" spans="1:17" s="1" customFormat="1" ht="15.75" x14ac:dyDescent="0.2">
      <c r="A19" s="33" t="s">
        <v>1693</v>
      </c>
      <c r="C19" s="4">
        <v>40.975000000000001</v>
      </c>
      <c r="D19" s="4">
        <v>9.42</v>
      </c>
      <c r="E19" s="4">
        <v>2.4E-2</v>
      </c>
      <c r="F19" s="4">
        <v>49.883000000000003</v>
      </c>
      <c r="G19" s="4">
        <v>1.7000000000000001E-2</v>
      </c>
      <c r="H19" s="4">
        <v>0.38700000000000001</v>
      </c>
      <c r="I19" s="4">
        <v>2.3E-2</v>
      </c>
      <c r="J19" s="4">
        <v>0.125</v>
      </c>
      <c r="K19" s="4">
        <f t="shared" si="0"/>
        <v>90.422480823599145</v>
      </c>
      <c r="L19" s="4">
        <v>100.854</v>
      </c>
      <c r="M19" s="31">
        <f t="shared" si="1"/>
        <v>90.000000000000014</v>
      </c>
      <c r="N19" s="31">
        <f t="shared" si="2"/>
        <v>171.55080213903742</v>
      </c>
      <c r="O19" s="31">
        <f t="shared" si="3"/>
        <v>157.36842105263159</v>
      </c>
      <c r="P19" s="31">
        <f t="shared" si="4"/>
        <v>967.91255289139622</v>
      </c>
      <c r="Q19" s="31">
        <f t="shared" si="5"/>
        <v>3040.9733565403667</v>
      </c>
    </row>
    <row r="20" spans="1:17" s="1" customFormat="1" ht="15.75" x14ac:dyDescent="0.2">
      <c r="A20" s="33" t="s">
        <v>1694</v>
      </c>
      <c r="C20" s="4">
        <v>41.033999999999999</v>
      </c>
      <c r="D20" s="4">
        <v>9.3550000000000004</v>
      </c>
      <c r="E20" s="4">
        <v>5.5E-2</v>
      </c>
      <c r="F20" s="4">
        <v>49.975000000000001</v>
      </c>
      <c r="G20" s="4">
        <v>7.0000000000000001E-3</v>
      </c>
      <c r="H20" s="4">
        <v>0.38500000000000001</v>
      </c>
      <c r="I20" s="4">
        <v>1.6E-2</v>
      </c>
      <c r="J20" s="4">
        <v>0.114</v>
      </c>
      <c r="K20" s="4">
        <f t="shared" si="0"/>
        <v>90.498134282865038</v>
      </c>
      <c r="L20" s="4">
        <v>100.941</v>
      </c>
      <c r="M20" s="31">
        <f t="shared" si="1"/>
        <v>37.058823529411768</v>
      </c>
      <c r="N20" s="31">
        <f t="shared" si="2"/>
        <v>393.13725490196077</v>
      </c>
      <c r="O20" s="31">
        <f t="shared" si="3"/>
        <v>109.47368421052633</v>
      </c>
      <c r="P20" s="31">
        <f t="shared" si="4"/>
        <v>882.73624823695343</v>
      </c>
      <c r="Q20" s="31">
        <f t="shared" si="5"/>
        <v>3025.2577319587626</v>
      </c>
    </row>
    <row r="21" spans="1:17" s="1" customFormat="1" ht="15.75" x14ac:dyDescent="0.2">
      <c r="A21" s="33" t="s">
        <v>1695</v>
      </c>
      <c r="C21" s="4">
        <v>40.646000000000001</v>
      </c>
      <c r="D21" s="4">
        <v>9.2870000000000008</v>
      </c>
      <c r="E21" s="4">
        <v>5.5E-2</v>
      </c>
      <c r="F21" s="4">
        <v>49.908999999999999</v>
      </c>
      <c r="G21" s="4">
        <v>1.2E-2</v>
      </c>
      <c r="H21" s="4">
        <v>0.38500000000000001</v>
      </c>
      <c r="I21" s="4">
        <v>2.1999999999999999E-2</v>
      </c>
      <c r="J21" s="4">
        <v>8.4000000000000005E-2</v>
      </c>
      <c r="K21" s="4">
        <f t="shared" si="0"/>
        <v>90.549379388597032</v>
      </c>
      <c r="L21" s="4">
        <v>100.4</v>
      </c>
      <c r="M21" s="31">
        <f t="shared" si="1"/>
        <v>63.529411764705884</v>
      </c>
      <c r="N21" s="31">
        <f t="shared" si="2"/>
        <v>393.13725490196077</v>
      </c>
      <c r="O21" s="31">
        <f t="shared" si="3"/>
        <v>150.52631578947367</v>
      </c>
      <c r="P21" s="31">
        <f t="shared" si="4"/>
        <v>650.43723554301835</v>
      </c>
      <c r="Q21" s="31">
        <f t="shared" si="5"/>
        <v>3025.2577319587626</v>
      </c>
    </row>
    <row r="22" spans="1:17" s="1" customFormat="1" ht="15.75" x14ac:dyDescent="0.2">
      <c r="A22" s="33" t="s">
        <v>1696</v>
      </c>
      <c r="C22" s="4">
        <v>40.460999999999999</v>
      </c>
      <c r="D22" s="4">
        <v>9.1980000000000004</v>
      </c>
      <c r="E22" s="4">
        <v>5.3999999999999999E-2</v>
      </c>
      <c r="F22" s="4">
        <v>49.774999999999999</v>
      </c>
      <c r="G22" s="4">
        <v>1.2E-2</v>
      </c>
      <c r="H22" s="4">
        <v>0.39300000000000002</v>
      </c>
      <c r="I22" s="4">
        <v>2.1000000000000001E-2</v>
      </c>
      <c r="J22" s="4">
        <v>0.128</v>
      </c>
      <c r="K22" s="4">
        <f t="shared" si="0"/>
        <v>90.608609956113256</v>
      </c>
      <c r="L22" s="4">
        <v>100.042</v>
      </c>
      <c r="M22" s="31">
        <f t="shared" si="1"/>
        <v>63.529411764705884</v>
      </c>
      <c r="N22" s="31">
        <f t="shared" si="2"/>
        <v>385.98930481283418</v>
      </c>
      <c r="O22" s="31">
        <f t="shared" si="3"/>
        <v>143.68421052631581</v>
      </c>
      <c r="P22" s="31">
        <f t="shared" si="4"/>
        <v>991.14245416078984</v>
      </c>
      <c r="Q22" s="31">
        <f t="shared" si="5"/>
        <v>3088.1202302851784</v>
      </c>
    </row>
    <row r="23" spans="1:17" s="1" customFormat="1" ht="15.75" x14ac:dyDescent="0.2">
      <c r="A23" s="33" t="s">
        <v>1697</v>
      </c>
      <c r="C23" s="4">
        <v>40.459000000000003</v>
      </c>
      <c r="D23" s="4">
        <v>9.1929999999999996</v>
      </c>
      <c r="E23" s="4">
        <v>0.06</v>
      </c>
      <c r="F23" s="4">
        <v>49.707000000000001</v>
      </c>
      <c r="G23" s="4">
        <v>2E-3</v>
      </c>
      <c r="H23" s="4">
        <v>0.378</v>
      </c>
      <c r="I23" s="4">
        <v>2.1000000000000001E-2</v>
      </c>
      <c r="J23" s="4">
        <v>0.125</v>
      </c>
      <c r="K23" s="4">
        <f t="shared" si="0"/>
        <v>90.60160149892215</v>
      </c>
      <c r="L23" s="4">
        <v>99.944999999999993</v>
      </c>
      <c r="M23" s="31">
        <f t="shared" si="1"/>
        <v>10.588235294117649</v>
      </c>
      <c r="N23" s="31">
        <f t="shared" si="2"/>
        <v>428.87700534759364</v>
      </c>
      <c r="O23" s="31">
        <f t="shared" si="3"/>
        <v>143.68421052631581</v>
      </c>
      <c r="P23" s="31">
        <f t="shared" si="4"/>
        <v>967.91255289139622</v>
      </c>
      <c r="Q23" s="31">
        <f t="shared" si="5"/>
        <v>2970.2530459231489</v>
      </c>
    </row>
    <row r="24" spans="1:17" s="1" customFormat="1" ht="15.75" x14ac:dyDescent="0.2">
      <c r="A24" s="33" t="s">
        <v>1716</v>
      </c>
      <c r="C24" s="4">
        <v>40.509</v>
      </c>
      <c r="D24" s="4">
        <v>9.2050000000000001</v>
      </c>
      <c r="E24" s="4">
        <v>5.7000000000000002E-2</v>
      </c>
      <c r="F24" s="4">
        <v>49.557000000000002</v>
      </c>
      <c r="G24" s="4">
        <v>4.0000000000000001E-3</v>
      </c>
      <c r="H24" s="4">
        <v>0.39200000000000002</v>
      </c>
      <c r="I24" s="4">
        <v>1.9E-2</v>
      </c>
      <c r="J24" s="4">
        <v>0.123</v>
      </c>
      <c r="K24" s="4">
        <f t="shared" si="0"/>
        <v>90.564694134200437</v>
      </c>
      <c r="L24" s="4">
        <v>99.866</v>
      </c>
      <c r="M24" s="31">
        <f t="shared" si="1"/>
        <v>21.176470588235297</v>
      </c>
      <c r="N24" s="31">
        <f t="shared" si="2"/>
        <v>407.43315508021396</v>
      </c>
      <c r="O24" s="31">
        <f t="shared" si="3"/>
        <v>130</v>
      </c>
      <c r="P24" s="31">
        <f t="shared" si="4"/>
        <v>952.42595204513395</v>
      </c>
      <c r="Q24" s="31">
        <f t="shared" si="5"/>
        <v>3080.2624179943764</v>
      </c>
    </row>
    <row r="25" spans="1:17" s="1" customFormat="1" ht="15.75" x14ac:dyDescent="0.2">
      <c r="A25" s="33" t="s">
        <v>1717</v>
      </c>
      <c r="C25" s="4">
        <v>40.369</v>
      </c>
      <c r="D25" s="4">
        <v>9.2010000000000005</v>
      </c>
      <c r="E25" s="4">
        <v>5.8999999999999997E-2</v>
      </c>
      <c r="F25" s="4">
        <v>49.692</v>
      </c>
      <c r="G25" s="4">
        <v>1E-3</v>
      </c>
      <c r="H25" s="4">
        <v>0.36899999999999999</v>
      </c>
      <c r="I25" s="4">
        <v>2.4E-2</v>
      </c>
      <c r="J25" s="4">
        <v>0.124</v>
      </c>
      <c r="K25" s="4">
        <f t="shared" si="0"/>
        <v>90.591619926110795</v>
      </c>
      <c r="L25" s="4">
        <v>99.838999999999999</v>
      </c>
      <c r="M25" s="31">
        <f t="shared" si="1"/>
        <v>5.2941176470588243</v>
      </c>
      <c r="N25" s="31">
        <f t="shared" si="2"/>
        <v>421.72905525846704</v>
      </c>
      <c r="O25" s="31">
        <f t="shared" si="3"/>
        <v>164.21052631578948</v>
      </c>
      <c r="P25" s="31">
        <f t="shared" si="4"/>
        <v>960.16925246826509</v>
      </c>
      <c r="Q25" s="31">
        <f t="shared" si="5"/>
        <v>2899.5327353059315</v>
      </c>
    </row>
    <row r="26" spans="1:17" s="1" customFormat="1" ht="15.75" x14ac:dyDescent="0.2">
      <c r="A26" s="33" t="s">
        <v>1718</v>
      </c>
      <c r="C26" s="4">
        <v>41.098999999999997</v>
      </c>
      <c r="D26" s="4">
        <v>9.2479999999999993</v>
      </c>
      <c r="E26" s="4">
        <v>5.7000000000000002E-2</v>
      </c>
      <c r="F26" s="4">
        <v>49.597999999999999</v>
      </c>
      <c r="G26" s="4"/>
      <c r="H26" s="4">
        <v>0.38500000000000001</v>
      </c>
      <c r="I26" s="4">
        <v>2.3E-2</v>
      </c>
      <c r="J26" s="4">
        <v>0.121</v>
      </c>
      <c r="K26" s="4">
        <f t="shared" si="0"/>
        <v>90.531885605473164</v>
      </c>
      <c r="L26" s="4">
        <v>100.53100000000001</v>
      </c>
      <c r="M26" s="31"/>
      <c r="N26" s="31">
        <f t="shared" si="2"/>
        <v>407.43315508021396</v>
      </c>
      <c r="O26" s="31">
        <f t="shared" si="3"/>
        <v>157.36842105263159</v>
      </c>
      <c r="P26" s="31">
        <f t="shared" si="4"/>
        <v>936.93935119887146</v>
      </c>
      <c r="Q26" s="31">
        <f t="shared" si="5"/>
        <v>3025.2577319587626</v>
      </c>
    </row>
    <row r="27" spans="1:17" s="1" customFormat="1" ht="15.75" x14ac:dyDescent="0.2">
      <c r="A27" s="33" t="s">
        <v>1719</v>
      </c>
      <c r="C27" s="4">
        <v>40.374000000000002</v>
      </c>
      <c r="D27" s="4">
        <v>9.2330000000000005</v>
      </c>
      <c r="E27" s="4">
        <v>5.1999999999999998E-2</v>
      </c>
      <c r="F27" s="4">
        <v>49.079000000000001</v>
      </c>
      <c r="G27" s="4">
        <v>0.01</v>
      </c>
      <c r="H27" s="4">
        <v>0.38800000000000001</v>
      </c>
      <c r="I27" s="4">
        <v>2.8000000000000001E-2</v>
      </c>
      <c r="J27" s="4">
        <v>0.124</v>
      </c>
      <c r="K27" s="4">
        <f>F27/40.3/(F27/40.3+D27/71.85)*100</f>
        <v>90.455356862179968</v>
      </c>
      <c r="L27" s="4">
        <f>SUM(C27:J27)</f>
        <v>99.288000000000011</v>
      </c>
      <c r="M27" s="31">
        <f t="shared" ref="M27:M34" si="6">G27/102*54*10000</f>
        <v>52.941176470588232</v>
      </c>
      <c r="N27" s="31">
        <f t="shared" si="2"/>
        <v>371.6934046345811</v>
      </c>
      <c r="O27" s="31">
        <f t="shared" si="3"/>
        <v>191.57894736842107</v>
      </c>
      <c r="P27" s="31">
        <f t="shared" si="4"/>
        <v>960.16925246826509</v>
      </c>
      <c r="Q27" s="31">
        <f t="shared" si="5"/>
        <v>3048.8311688311687</v>
      </c>
    </row>
    <row r="28" spans="1:17" s="1" customFormat="1" ht="15.75" x14ac:dyDescent="0.2">
      <c r="A28" s="33" t="s">
        <v>1720</v>
      </c>
      <c r="C28" s="4">
        <v>40.414000000000001</v>
      </c>
      <c r="D28" s="4">
        <v>9.2379999999999995</v>
      </c>
      <c r="E28" s="4">
        <v>5.6000000000000001E-2</v>
      </c>
      <c r="F28" s="4">
        <v>49.597000000000001</v>
      </c>
      <c r="G28" s="4">
        <v>1.0999999999999999E-2</v>
      </c>
      <c r="H28" s="4">
        <v>0.38900000000000001</v>
      </c>
      <c r="I28" s="4">
        <v>2.4E-2</v>
      </c>
      <c r="J28" s="4">
        <v>0.123</v>
      </c>
      <c r="K28" s="4">
        <f t="shared" ref="K28:K34" si="7">F28/40.3/(F28/40.3+D28/71.85)*100</f>
        <v>90.54098254631225</v>
      </c>
      <c r="L28" s="4">
        <f t="shared" ref="L28:L34" si="8">SUM(C28:J28)</f>
        <v>99.852000000000004</v>
      </c>
      <c r="M28" s="31">
        <f t="shared" si="6"/>
        <v>58.235294117647058</v>
      </c>
      <c r="N28" s="31">
        <f t="shared" si="2"/>
        <v>400.28520499108737</v>
      </c>
      <c r="O28" s="31">
        <f t="shared" si="3"/>
        <v>164.21052631578948</v>
      </c>
      <c r="P28" s="31">
        <f t="shared" si="4"/>
        <v>952.42595204513395</v>
      </c>
      <c r="Q28" s="31">
        <f t="shared" si="5"/>
        <v>3056.6889811219703</v>
      </c>
    </row>
    <row r="29" spans="1:17" s="1" customFormat="1" ht="15.75" x14ac:dyDescent="0.2">
      <c r="A29" s="33" t="s">
        <v>1721</v>
      </c>
      <c r="C29" s="4">
        <v>40.503</v>
      </c>
      <c r="D29" s="4">
        <v>9.4670000000000005</v>
      </c>
      <c r="E29" s="4">
        <v>5.1999999999999998E-2</v>
      </c>
      <c r="F29" s="4">
        <v>49.591000000000001</v>
      </c>
      <c r="G29" s="4">
        <v>1.7000000000000001E-2</v>
      </c>
      <c r="H29" s="4">
        <v>0.39500000000000002</v>
      </c>
      <c r="I29" s="4">
        <v>1.6E-2</v>
      </c>
      <c r="J29" s="4">
        <v>0.11899999999999999</v>
      </c>
      <c r="K29" s="4">
        <f t="shared" si="7"/>
        <v>90.328122883001953</v>
      </c>
      <c r="L29" s="4">
        <f t="shared" si="8"/>
        <v>100.16</v>
      </c>
      <c r="M29" s="31">
        <f t="shared" si="6"/>
        <v>90.000000000000014</v>
      </c>
      <c r="N29" s="31">
        <f t="shared" si="2"/>
        <v>371.6934046345811</v>
      </c>
      <c r="O29" s="31">
        <f t="shared" si="3"/>
        <v>109.47368421052633</v>
      </c>
      <c r="P29" s="31">
        <f t="shared" si="4"/>
        <v>921.4527503526092</v>
      </c>
      <c r="Q29" s="31">
        <f t="shared" si="5"/>
        <v>3103.8358548667825</v>
      </c>
    </row>
    <row r="30" spans="1:17" s="1" customFormat="1" ht="15.75" x14ac:dyDescent="0.2">
      <c r="A30" s="33" t="s">
        <v>1722</v>
      </c>
      <c r="C30" s="4">
        <v>40.69</v>
      </c>
      <c r="D30" s="4">
        <v>9.468</v>
      </c>
      <c r="E30" s="4">
        <v>5.1999999999999998E-2</v>
      </c>
      <c r="F30" s="4">
        <v>49.59</v>
      </c>
      <c r="G30" s="4">
        <v>1.7000000000000001E-2</v>
      </c>
      <c r="H30" s="4">
        <v>0.39500000000000002</v>
      </c>
      <c r="I30" s="4">
        <v>1.6E-2</v>
      </c>
      <c r="J30" s="4">
        <v>0.11899999999999999</v>
      </c>
      <c r="K30" s="4">
        <f t="shared" si="7"/>
        <v>90.327023875337076</v>
      </c>
      <c r="L30" s="4">
        <f t="shared" si="8"/>
        <v>100.34700000000001</v>
      </c>
      <c r="M30" s="31">
        <f t="shared" si="6"/>
        <v>90.000000000000014</v>
      </c>
      <c r="N30" s="31">
        <f t="shared" si="2"/>
        <v>371.6934046345811</v>
      </c>
      <c r="O30" s="31">
        <f t="shared" si="3"/>
        <v>109.47368421052633</v>
      </c>
      <c r="P30" s="31">
        <f t="shared" si="4"/>
        <v>921.4527503526092</v>
      </c>
      <c r="Q30" s="31">
        <f t="shared" si="5"/>
        <v>3103.8358548667825</v>
      </c>
    </row>
    <row r="31" spans="1:17" s="1" customFormat="1" ht="15.75" x14ac:dyDescent="0.2">
      <c r="A31" s="33" t="s">
        <v>1723</v>
      </c>
      <c r="C31" s="4">
        <v>40.621000000000002</v>
      </c>
      <c r="D31" s="4">
        <v>9.5419999999999998</v>
      </c>
      <c r="E31" s="4">
        <v>5.5E-2</v>
      </c>
      <c r="F31" s="4">
        <v>49.776000000000003</v>
      </c>
      <c r="G31" s="4">
        <v>1.4E-2</v>
      </c>
      <c r="H31" s="4">
        <v>0.38900000000000001</v>
      </c>
      <c r="I31" s="4">
        <v>2.4E-2</v>
      </c>
      <c r="J31" s="4">
        <v>0.122</v>
      </c>
      <c r="K31" s="4">
        <f t="shared" si="7"/>
        <v>90.291652892607871</v>
      </c>
      <c r="L31" s="4">
        <f t="shared" si="8"/>
        <v>100.54299999999999</v>
      </c>
      <c r="M31" s="31">
        <f t="shared" si="6"/>
        <v>74.117647058823536</v>
      </c>
      <c r="N31" s="31">
        <f t="shared" si="2"/>
        <v>393.13725490196077</v>
      </c>
      <c r="O31" s="31">
        <f t="shared" si="3"/>
        <v>164.21052631578948</v>
      </c>
      <c r="P31" s="31">
        <f t="shared" si="4"/>
        <v>944.6826516220026</v>
      </c>
      <c r="Q31" s="31">
        <f t="shared" si="5"/>
        <v>3056.6889811219703</v>
      </c>
    </row>
    <row r="32" spans="1:17" s="1" customFormat="1" ht="15.75" x14ac:dyDescent="0.2">
      <c r="A32" s="33" t="s">
        <v>1724</v>
      </c>
      <c r="C32" s="4">
        <v>40.615000000000002</v>
      </c>
      <c r="D32" s="4">
        <v>9.5619999999999994</v>
      </c>
      <c r="E32" s="4">
        <v>5.5E-2</v>
      </c>
      <c r="F32" s="4">
        <v>49.692999999999998</v>
      </c>
      <c r="G32" s="4">
        <v>1.4E-2</v>
      </c>
      <c r="H32" s="4">
        <v>0.38800000000000001</v>
      </c>
      <c r="I32" s="4">
        <v>2.4E-2</v>
      </c>
      <c r="J32" s="4">
        <v>0.122</v>
      </c>
      <c r="K32" s="4">
        <f t="shared" si="7"/>
        <v>90.258619980306605</v>
      </c>
      <c r="L32" s="4">
        <f t="shared" si="8"/>
        <v>100.473</v>
      </c>
      <c r="M32" s="31">
        <f t="shared" si="6"/>
        <v>74.117647058823536</v>
      </c>
      <c r="N32" s="31">
        <f t="shared" si="2"/>
        <v>393.13725490196077</v>
      </c>
      <c r="O32" s="31">
        <f t="shared" si="3"/>
        <v>164.21052631578948</v>
      </c>
      <c r="P32" s="31">
        <f t="shared" si="4"/>
        <v>944.6826516220026</v>
      </c>
      <c r="Q32" s="31">
        <f t="shared" si="5"/>
        <v>3048.8311688311687</v>
      </c>
    </row>
    <row r="33" spans="1:17" s="1" customFormat="1" ht="15.75" x14ac:dyDescent="0.2">
      <c r="A33" s="33" t="s">
        <v>1725</v>
      </c>
      <c r="C33" s="4">
        <v>40.594999999999999</v>
      </c>
      <c r="D33" s="4">
        <v>9.5619999999999994</v>
      </c>
      <c r="E33" s="4">
        <v>5.5E-2</v>
      </c>
      <c r="F33" s="4">
        <v>49.345999999999997</v>
      </c>
      <c r="G33" s="4">
        <v>1.4E-2</v>
      </c>
      <c r="H33" s="4">
        <v>0.38800000000000001</v>
      </c>
      <c r="I33" s="4">
        <v>2.4E-2</v>
      </c>
      <c r="J33" s="4">
        <v>0.122</v>
      </c>
      <c r="K33" s="4">
        <f t="shared" si="7"/>
        <v>90.196834091238131</v>
      </c>
      <c r="L33" s="4">
        <f t="shared" si="8"/>
        <v>100.10599999999999</v>
      </c>
      <c r="M33" s="31">
        <f t="shared" si="6"/>
        <v>74.117647058823536</v>
      </c>
      <c r="N33" s="31">
        <f t="shared" si="2"/>
        <v>393.13725490196077</v>
      </c>
      <c r="O33" s="31">
        <f t="shared" si="3"/>
        <v>164.21052631578948</v>
      </c>
      <c r="P33" s="31">
        <f t="shared" si="4"/>
        <v>944.6826516220026</v>
      </c>
      <c r="Q33" s="31">
        <f t="shared" si="5"/>
        <v>3048.8311688311687</v>
      </c>
    </row>
    <row r="34" spans="1:17" s="1" customFormat="1" ht="15.75" x14ac:dyDescent="0.2">
      <c r="A34" s="33" t="s">
        <v>1726</v>
      </c>
      <c r="C34" s="4">
        <v>40.497999999999998</v>
      </c>
      <c r="D34" s="4">
        <v>9.1679999999999993</v>
      </c>
      <c r="E34" s="4">
        <v>5.1999999999999998E-2</v>
      </c>
      <c r="F34" s="4">
        <v>49.506</v>
      </c>
      <c r="G34" s="4">
        <v>1.7000000000000001E-2</v>
      </c>
      <c r="H34" s="4">
        <v>0.39600000000000002</v>
      </c>
      <c r="I34" s="4">
        <v>1.6E-2</v>
      </c>
      <c r="J34" s="4">
        <v>0.11899999999999999</v>
      </c>
      <c r="K34" s="4">
        <f t="shared" si="7"/>
        <v>90.590281133734024</v>
      </c>
      <c r="L34" s="4">
        <f t="shared" si="8"/>
        <v>99.771999999999991</v>
      </c>
      <c r="M34" s="31">
        <f t="shared" si="6"/>
        <v>90.000000000000014</v>
      </c>
      <c r="N34" s="31">
        <f t="shared" si="2"/>
        <v>371.6934046345811</v>
      </c>
      <c r="O34" s="31">
        <f t="shared" si="3"/>
        <v>109.47368421052633</v>
      </c>
      <c r="P34" s="31">
        <f t="shared" si="4"/>
        <v>921.4527503526092</v>
      </c>
      <c r="Q34" s="31">
        <f t="shared" si="5"/>
        <v>3111.6936671575845</v>
      </c>
    </row>
    <row r="35" spans="1:17" s="1" customFormat="1" ht="15.75" x14ac:dyDescent="0.2">
      <c r="A35" s="1" t="s">
        <v>1619</v>
      </c>
      <c r="C35" s="4">
        <v>40.664354838709684</v>
      </c>
      <c r="D35" s="4">
        <v>9.4149677419354845</v>
      </c>
      <c r="E35" s="4">
        <v>5.3838709677419362E-2</v>
      </c>
      <c r="F35" s="4">
        <v>49.550548387096768</v>
      </c>
      <c r="G35" s="4">
        <v>1.1900000000000004E-2</v>
      </c>
      <c r="H35" s="4">
        <v>0.38461290322580638</v>
      </c>
      <c r="I35" s="4">
        <v>2.1258064516129042E-2</v>
      </c>
      <c r="J35" s="4">
        <v>0.12390322580645156</v>
      </c>
      <c r="K35" s="5">
        <v>90.368908858709261</v>
      </c>
      <c r="L35" s="4">
        <v>100.23296774193548</v>
      </c>
      <c r="M35" s="31">
        <v>62.999999999999986</v>
      </c>
      <c r="N35" s="31">
        <v>384.83640963716874</v>
      </c>
      <c r="O35" s="31">
        <v>145.44991511035656</v>
      </c>
      <c r="P35" s="31">
        <v>959.41990081441338</v>
      </c>
      <c r="Q35" s="31">
        <v>3022.2159981687751</v>
      </c>
    </row>
    <row r="36" spans="1:17" s="1" customFormat="1" ht="15.75" x14ac:dyDescent="0.2">
      <c r="A36" s="1" t="s">
        <v>1643</v>
      </c>
      <c r="C36" s="5">
        <f>1.96*STDEV(C4:C34)</f>
        <v>0.36855767884044649</v>
      </c>
      <c r="D36" s="5">
        <f t="shared" ref="D36:Q36" si="9">1.96*STDEV(D4:D34)</f>
        <v>0.35143205693644508</v>
      </c>
      <c r="E36" s="5">
        <f t="shared" si="9"/>
        <v>1.6861292492455174E-2</v>
      </c>
      <c r="F36" s="5">
        <f t="shared" si="9"/>
        <v>0.44042958722797854</v>
      </c>
      <c r="G36" s="5">
        <f t="shared" si="9"/>
        <v>1.0553040287535358E-2</v>
      </c>
      <c r="H36" s="5">
        <f t="shared" si="9"/>
        <v>1.7226288387604094E-2</v>
      </c>
      <c r="I36" s="5">
        <f t="shared" si="9"/>
        <v>6.9012736864019278E-3</v>
      </c>
      <c r="J36" s="5">
        <f t="shared" si="9"/>
        <v>2.1786613548059119E-2</v>
      </c>
      <c r="K36" s="5">
        <f t="shared" si="9"/>
        <v>0.3701787628303278</v>
      </c>
      <c r="L36" s="5">
        <f t="shared" si="9"/>
        <v>0.64284005855467707</v>
      </c>
      <c r="M36" s="31">
        <f t="shared" si="9"/>
        <v>55.869036816363838</v>
      </c>
      <c r="N36" s="31">
        <f t="shared" si="9"/>
        <v>120.52367717423395</v>
      </c>
      <c r="O36" s="31">
        <f t="shared" si="9"/>
        <v>47.219241012223257</v>
      </c>
      <c r="P36" s="31">
        <f t="shared" si="9"/>
        <v>168.70029390528146</v>
      </c>
      <c r="Q36" s="31">
        <f t="shared" si="9"/>
        <v>135.36094061701462</v>
      </c>
    </row>
    <row r="37" spans="1:17" s="1" customFormat="1" ht="15.75" x14ac:dyDescent="0.2">
      <c r="M37" s="31"/>
      <c r="N37" s="31"/>
      <c r="O37" s="31"/>
      <c r="P37" s="31"/>
      <c r="Q37" s="31"/>
    </row>
    <row r="38" spans="1:17" s="1" customFormat="1" ht="15.75" x14ac:dyDescent="0.2">
      <c r="A38" s="1" t="s">
        <v>1727</v>
      </c>
      <c r="C38" s="1">
        <v>40.81</v>
      </c>
      <c r="D38" s="1">
        <v>9.5500000000000007</v>
      </c>
      <c r="E38" s="1">
        <v>0.05</v>
      </c>
      <c r="F38" s="1">
        <v>49.42</v>
      </c>
      <c r="H38" s="1">
        <v>0.37</v>
      </c>
      <c r="J38" s="1">
        <v>0.14000000000000001</v>
      </c>
      <c r="K38" s="4">
        <f t="shared" ref="K38" si="10">F38/40.3/(F38/40.3+D38/71.85)*100</f>
        <v>90.221160598949311</v>
      </c>
      <c r="M38" s="31"/>
      <c r="N38" s="31">
        <f t="shared" ref="N38" si="11">E38/56.1*40.1*10000</f>
        <v>357.39750445632802</v>
      </c>
      <c r="O38" s="31"/>
      <c r="P38" s="31">
        <f>J38/70.9*54.9*10000</f>
        <v>1084.0620592383639</v>
      </c>
      <c r="Q38" s="31">
        <f>H38/74.69*58.69*10000</f>
        <v>2907.3905475967331</v>
      </c>
    </row>
    <row r="39" spans="1:17" s="1" customFormat="1" ht="15.75" x14ac:dyDescent="0.2">
      <c r="A39" s="1" t="s">
        <v>1728</v>
      </c>
      <c r="C39" s="1">
        <v>40.340000000000003</v>
      </c>
      <c r="D39" s="1">
        <v>9.67</v>
      </c>
      <c r="F39" s="1">
        <v>49.48</v>
      </c>
      <c r="H39" s="1">
        <v>0.38</v>
      </c>
      <c r="J39" s="1">
        <v>0.13</v>
      </c>
      <c r="M39" s="31">
        <v>180.66666666666666</v>
      </c>
      <c r="N39" s="31">
        <v>614</v>
      </c>
      <c r="O39" s="31">
        <v>106</v>
      </c>
      <c r="P39" s="31">
        <v>1006.6290550070521</v>
      </c>
      <c r="Q39" s="31">
        <v>2985.9686705047534</v>
      </c>
    </row>
    <row r="40" spans="1:17" s="1" customFormat="1" ht="15.75" x14ac:dyDescent="0.2"/>
    <row r="41" spans="1:17" s="1" customFormat="1" ht="15.75" x14ac:dyDescent="0.2">
      <c r="A41" s="1" t="s">
        <v>1598</v>
      </c>
    </row>
    <row r="42" spans="1:17" s="43" customFormat="1" ht="15" x14ac:dyDescent="0.2">
      <c r="A42" s="43" t="s">
        <v>1729</v>
      </c>
    </row>
    <row r="43" spans="1:17" s="86" customFormat="1" ht="15" x14ac:dyDescent="0.2">
      <c r="A43" s="86" t="s">
        <v>1730</v>
      </c>
    </row>
  </sheetData>
  <mergeCells count="2">
    <mergeCell ref="A1:XFD1"/>
    <mergeCell ref="A43:XFD43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21"/>
  <sheetViews>
    <sheetView zoomScale="85" zoomScaleNormal="85" workbookViewId="0">
      <selection activeCell="W22" sqref="W22"/>
    </sheetView>
  </sheetViews>
  <sheetFormatPr defaultRowHeight="15.75" x14ac:dyDescent="0.2"/>
  <cols>
    <col min="1" max="1" width="17.75" style="33" customWidth="1"/>
    <col min="2" max="2" width="12.75" style="33" customWidth="1"/>
    <col min="3" max="18" width="16.125" style="33" bestFit="1" customWidth="1"/>
    <col min="19" max="19" width="9.625" style="34" bestFit="1" customWidth="1"/>
    <col min="20" max="20" width="10.625" style="34" bestFit="1" customWidth="1"/>
    <col min="21" max="22" width="9.625" style="34" bestFit="1" customWidth="1"/>
    <col min="23" max="23" width="8.625" style="34"/>
    <col min="24" max="24" width="9.375" style="34" bestFit="1" customWidth="1"/>
    <col min="25" max="25" width="8.625" style="34"/>
  </cols>
  <sheetData>
    <row r="1" spans="1:20" s="87" customFormat="1" x14ac:dyDescent="0.2">
      <c r="A1" s="87" t="s">
        <v>1715</v>
      </c>
    </row>
    <row r="2" spans="1:20" s="42" customFormat="1" x14ac:dyDescent="0.2">
      <c r="A2" s="33"/>
      <c r="B2" s="33" t="s">
        <v>531</v>
      </c>
      <c r="C2" s="33" t="s">
        <v>536</v>
      </c>
      <c r="D2" s="33" t="s">
        <v>533</v>
      </c>
      <c r="E2" s="33" t="s">
        <v>538</v>
      </c>
      <c r="F2" s="33" t="s">
        <v>534</v>
      </c>
      <c r="G2" s="33" t="s">
        <v>537</v>
      </c>
      <c r="H2" s="33" t="s">
        <v>1627</v>
      </c>
      <c r="I2" s="33" t="s">
        <v>1629</v>
      </c>
      <c r="J2" s="33" t="s">
        <v>556</v>
      </c>
      <c r="K2" s="33" t="s">
        <v>559</v>
      </c>
      <c r="L2" s="33" t="s">
        <v>560</v>
      </c>
      <c r="M2" s="33" t="s">
        <v>561</v>
      </c>
      <c r="N2" s="33" t="s">
        <v>558</v>
      </c>
      <c r="O2" s="33" t="s">
        <v>553</v>
      </c>
      <c r="P2" s="33" t="s">
        <v>1625</v>
      </c>
      <c r="Q2" s="33" t="s">
        <v>1626</v>
      </c>
      <c r="R2" s="33" t="s">
        <v>1628</v>
      </c>
      <c r="S2" s="33" t="s">
        <v>1735</v>
      </c>
      <c r="T2" s="33" t="s">
        <v>1736</v>
      </c>
    </row>
    <row r="3" spans="1:20" s="42" customFormat="1" x14ac:dyDescent="0.2">
      <c r="A3" s="33"/>
      <c r="B3" s="33" t="s">
        <v>1615</v>
      </c>
      <c r="C3" s="33" t="s">
        <v>1615</v>
      </c>
      <c r="D3" s="33" t="s">
        <v>1615</v>
      </c>
      <c r="E3" s="33" t="s">
        <v>1615</v>
      </c>
      <c r="F3" s="33" t="s">
        <v>1615</v>
      </c>
      <c r="G3" s="33" t="s">
        <v>1615</v>
      </c>
      <c r="H3" s="33" t="s">
        <v>1569</v>
      </c>
      <c r="I3" s="33" t="s">
        <v>1569</v>
      </c>
      <c r="J3" s="33" t="s">
        <v>1569</v>
      </c>
      <c r="K3" s="33" t="s">
        <v>1569</v>
      </c>
      <c r="L3" s="33" t="s">
        <v>1569</v>
      </c>
      <c r="M3" s="33" t="s">
        <v>1569</v>
      </c>
      <c r="N3" s="33" t="s">
        <v>1569</v>
      </c>
      <c r="O3" s="33" t="s">
        <v>1569</v>
      </c>
      <c r="P3" s="33" t="s">
        <v>1569</v>
      </c>
      <c r="Q3" s="33" t="s">
        <v>1569</v>
      </c>
      <c r="R3" s="33" t="s">
        <v>1569</v>
      </c>
      <c r="S3" s="33" t="s">
        <v>1570</v>
      </c>
      <c r="T3" s="33" t="s">
        <v>1570</v>
      </c>
    </row>
    <row r="4" spans="1:20" s="42" customFormat="1" x14ac:dyDescent="0.2">
      <c r="A4" s="33" t="s">
        <v>1678</v>
      </c>
      <c r="B4" s="36">
        <v>39.668773363292573</v>
      </c>
      <c r="C4" s="36">
        <v>9.0265127952905768</v>
      </c>
      <c r="D4" s="36">
        <v>8.6720932811922363E-2</v>
      </c>
      <c r="E4" s="36">
        <v>50.344587433855907</v>
      </c>
      <c r="F4" s="36">
        <v>1.4565634006732041E-2</v>
      </c>
      <c r="G4" s="36">
        <v>0.12047160171789478</v>
      </c>
      <c r="H4" s="35">
        <v>154.90840996412552</v>
      </c>
      <c r="I4" s="35">
        <v>3241.8615184667715</v>
      </c>
      <c r="J4" s="36">
        <v>5.1072377197404561</v>
      </c>
      <c r="K4" s="35">
        <v>143.57378498650178</v>
      </c>
      <c r="L4" s="36">
        <v>1.0719290965840369</v>
      </c>
      <c r="M4" s="39">
        <v>57.852633957575208</v>
      </c>
      <c r="N4" s="36">
        <v>4.282586646156437</v>
      </c>
      <c r="O4" s="36">
        <v>1.8245088394833728</v>
      </c>
      <c r="P4" s="35">
        <v>77.112180035640236</v>
      </c>
      <c r="Q4" s="35">
        <v>619.87689942211887</v>
      </c>
      <c r="R4" s="35">
        <v>932.84780455746454</v>
      </c>
      <c r="S4" s="67">
        <v>10.628559521673854</v>
      </c>
      <c r="T4" s="67">
        <v>57.137467010511827</v>
      </c>
    </row>
    <row r="5" spans="1:20" s="42" customFormat="1" x14ac:dyDescent="0.2">
      <c r="A5" s="33" t="s">
        <v>1679</v>
      </c>
      <c r="B5" s="36">
        <v>39.73755299672802</v>
      </c>
      <c r="C5" s="36">
        <v>9.2174265150270092</v>
      </c>
      <c r="D5" s="36">
        <v>2.9143264645543541E-2</v>
      </c>
      <c r="E5" s="36">
        <v>50.151672347242354</v>
      </c>
      <c r="F5" s="36">
        <v>1.6168596277522203E-2</v>
      </c>
      <c r="G5" s="36">
        <v>0.13466623512204054</v>
      </c>
      <c r="H5" s="35">
        <v>124.97939389998467</v>
      </c>
      <c r="I5" s="35">
        <v>3126.8458631793524</v>
      </c>
      <c r="J5" s="36">
        <v>4.8449478589945514</v>
      </c>
      <c r="K5" s="35">
        <v>142.64599534503085</v>
      </c>
      <c r="L5" s="36">
        <v>1.8830816375876491</v>
      </c>
      <c r="M5" s="39">
        <v>57.355574111906726</v>
      </c>
      <c r="N5" s="36">
        <v>2.9800023738252421</v>
      </c>
      <c r="O5" s="36">
        <v>1.3995400669512257</v>
      </c>
      <c r="P5" s="35">
        <v>85.598450880999906</v>
      </c>
      <c r="Q5" s="35">
        <v>208.31460112055188</v>
      </c>
      <c r="R5" s="35">
        <v>1042.761115401978</v>
      </c>
      <c r="S5" s="67">
        <v>11.506852830414877</v>
      </c>
      <c r="T5" s="67">
        <v>17.623414659761597</v>
      </c>
    </row>
    <row r="6" spans="1:20" s="42" customFormat="1" x14ac:dyDescent="0.2">
      <c r="A6" s="33" t="s">
        <v>1680</v>
      </c>
      <c r="B6" s="36">
        <v>39.527707397584024</v>
      </c>
      <c r="C6" s="36">
        <v>9.2155535517608982</v>
      </c>
      <c r="D6" s="36">
        <v>7.0384783535102469E-2</v>
      </c>
      <c r="E6" s="36">
        <v>50.325162048653972</v>
      </c>
      <c r="F6" s="36">
        <v>1.5036192072213853E-2</v>
      </c>
      <c r="G6" s="36">
        <v>0.13622987918231913</v>
      </c>
      <c r="H6" s="35">
        <v>127.66967579678062</v>
      </c>
      <c r="I6" s="35">
        <v>3108.0382360950948</v>
      </c>
      <c r="J6" s="36">
        <v>5.1211308750456794</v>
      </c>
      <c r="K6" s="35">
        <v>144.2290240036794</v>
      </c>
      <c r="L6" s="36">
        <v>1.1987348891695262</v>
      </c>
      <c r="M6" s="39">
        <v>56.213353775485523</v>
      </c>
      <c r="N6" s="36">
        <v>3.3313954758654782</v>
      </c>
      <c r="O6" s="36">
        <v>0.89261525255121954</v>
      </c>
      <c r="P6" s="35">
        <v>79.603369794073345</v>
      </c>
      <c r="Q6" s="35">
        <v>503.10691974288926</v>
      </c>
      <c r="R6" s="35">
        <v>1054.8688811155598</v>
      </c>
      <c r="S6" s="67">
        <v>13.325916265971191</v>
      </c>
      <c r="T6" s="67">
        <v>9.2315272009849654</v>
      </c>
    </row>
    <row r="7" spans="1:20" s="42" customFormat="1" x14ac:dyDescent="0.2">
      <c r="A7" s="33" t="s">
        <v>1681</v>
      </c>
      <c r="B7" s="36">
        <v>39.632112776179412</v>
      </c>
      <c r="C7" s="36">
        <v>9.2127977802764995</v>
      </c>
      <c r="D7" s="36">
        <v>7.5075049616869033E-2</v>
      </c>
      <c r="E7" s="36">
        <v>50.218669162562563</v>
      </c>
      <c r="F7" s="36">
        <v>1.7026852041377424E-2</v>
      </c>
      <c r="G7" s="36">
        <v>0.13503246824726153</v>
      </c>
      <c r="H7" s="35">
        <v>129.43842562832589</v>
      </c>
      <c r="I7" s="35">
        <v>3123.8473522472004</v>
      </c>
      <c r="J7" s="36">
        <v>4.9327376282986837</v>
      </c>
      <c r="K7" s="35">
        <v>141.84491152418153</v>
      </c>
      <c r="L7" s="36">
        <v>2.1385114757219332</v>
      </c>
      <c r="M7" s="39">
        <v>56.176106714624126</v>
      </c>
      <c r="N7" s="36">
        <v>3.0313449991532493</v>
      </c>
      <c r="O7" s="36">
        <v>1.4474746108833028</v>
      </c>
      <c r="P7" s="35">
        <v>90.142157866115781</v>
      </c>
      <c r="Q7" s="35">
        <v>536.63270760007993</v>
      </c>
      <c r="R7" s="35">
        <v>1045.5969685154664</v>
      </c>
      <c r="S7" s="67">
        <v>13.930772577098336</v>
      </c>
      <c r="T7" s="67"/>
    </row>
    <row r="8" spans="1:20" s="42" customFormat="1" x14ac:dyDescent="0.2">
      <c r="A8" s="33" t="s">
        <v>1682</v>
      </c>
      <c r="B8" s="36">
        <v>39.802254042443884</v>
      </c>
      <c r="C8" s="36">
        <v>8.9842958982001075</v>
      </c>
      <c r="D8" s="36">
        <v>6.6977717763113578E-2</v>
      </c>
      <c r="E8" s="36">
        <v>50.288197608944742</v>
      </c>
      <c r="F8" s="36">
        <v>1.3330464115444663E-2</v>
      </c>
      <c r="G8" s="36">
        <v>0.12054499227426307</v>
      </c>
      <c r="H8" s="35">
        <v>158.25942681398789</v>
      </c>
      <c r="I8" s="35">
        <v>3236.7969541049542</v>
      </c>
      <c r="J8" s="36">
        <v>5.1990717577584853</v>
      </c>
      <c r="K8" s="35">
        <v>145.03163456430406</v>
      </c>
      <c r="L8" s="36">
        <v>1.1337518264481732</v>
      </c>
      <c r="M8" s="39">
        <v>58.223530963616966</v>
      </c>
      <c r="N8" s="36">
        <v>3.2543970181925004</v>
      </c>
      <c r="O8" s="36">
        <v>1.3823795570456803</v>
      </c>
      <c r="P8" s="35">
        <v>70.573045317059979</v>
      </c>
      <c r="Q8" s="35">
        <v>478.75338365434123</v>
      </c>
      <c r="R8" s="35">
        <v>933.41608968364483</v>
      </c>
      <c r="S8" s="67">
        <v>10.975466719877124</v>
      </c>
      <c r="T8" s="67"/>
    </row>
    <row r="9" spans="1:20" s="42" customFormat="1" x14ac:dyDescent="0.2">
      <c r="A9" s="33" t="s">
        <v>1683</v>
      </c>
      <c r="B9" s="36">
        <v>39.83021170213425</v>
      </c>
      <c r="C9" s="36">
        <v>8.9579065668733797</v>
      </c>
      <c r="D9" s="36">
        <v>6.302993605873243E-2</v>
      </c>
      <c r="E9" s="36">
        <v>50.286498266555725</v>
      </c>
      <c r="F9" s="36">
        <v>1.5855368770950843E-2</v>
      </c>
      <c r="G9" s="36">
        <v>0.11984743815952141</v>
      </c>
      <c r="H9" s="35">
        <v>152.1624474469337</v>
      </c>
      <c r="I9" s="35">
        <v>3216.7460113300467</v>
      </c>
      <c r="J9" s="36">
        <v>4.9445553772926969</v>
      </c>
      <c r="K9" s="35">
        <v>144.43225725772862</v>
      </c>
      <c r="L9" s="36">
        <v>0.695593090695521</v>
      </c>
      <c r="M9" s="39">
        <v>56.946316769599967</v>
      </c>
      <c r="N9" s="36">
        <v>3.3266664268660793</v>
      </c>
      <c r="O9" s="36">
        <v>1.452633511518405</v>
      </c>
      <c r="P9" s="35">
        <v>83.940187610916212</v>
      </c>
      <c r="Q9" s="35">
        <v>450.53483706865785</v>
      </c>
      <c r="R9" s="35">
        <v>928.01471861180892</v>
      </c>
      <c r="S9" s="67">
        <v>10.502950644869337</v>
      </c>
      <c r="T9" s="67">
        <v>28.802518005900335</v>
      </c>
    </row>
    <row r="10" spans="1:20" s="42" customFormat="1" x14ac:dyDescent="0.2">
      <c r="A10" s="33" t="s">
        <v>1684</v>
      </c>
      <c r="B10" s="36">
        <v>39.726274893030677</v>
      </c>
      <c r="C10" s="36">
        <v>9.1771238362115959</v>
      </c>
      <c r="D10" s="36">
        <v>5.5321387654826124E-2</v>
      </c>
      <c r="E10" s="36">
        <v>50.179193189781394</v>
      </c>
      <c r="F10" s="36">
        <v>1.6461564665154752E-2</v>
      </c>
      <c r="G10" s="36">
        <v>0.13476292143356783</v>
      </c>
      <c r="H10" s="35">
        <v>127.90793309239234</v>
      </c>
      <c r="I10" s="35">
        <v>3141.6050128430561</v>
      </c>
      <c r="J10" s="36">
        <v>4.7402170188880453</v>
      </c>
      <c r="K10" s="35">
        <v>141.61448550527709</v>
      </c>
      <c r="L10" s="36">
        <v>2.3136033298209013</v>
      </c>
      <c r="M10" s="39">
        <v>53.946228933746127</v>
      </c>
      <c r="N10" s="36">
        <v>3.1847699831702938</v>
      </c>
      <c r="O10" s="36">
        <v>1.6420743307581689</v>
      </c>
      <c r="P10" s="35">
        <v>87.149459991995755</v>
      </c>
      <c r="Q10" s="35">
        <v>395.4345178179193</v>
      </c>
      <c r="R10" s="35">
        <v>1043.5097865589385</v>
      </c>
      <c r="S10" s="67">
        <v>13.658831936224894</v>
      </c>
      <c r="T10" s="67"/>
    </row>
    <row r="11" spans="1:20" s="42" customFormat="1" x14ac:dyDescent="0.2">
      <c r="A11" s="33" t="s">
        <v>1685</v>
      </c>
      <c r="B11" s="36">
        <v>39.629866618298031</v>
      </c>
      <c r="C11" s="36">
        <v>9.2206667043779049</v>
      </c>
      <c r="D11" s="36">
        <v>8.9561331182372181E-2</v>
      </c>
      <c r="E11" s="36">
        <v>50.196926897661093</v>
      </c>
      <c r="F11" s="36">
        <v>1.6856569971003398E-2</v>
      </c>
      <c r="G11" s="36">
        <v>0.1351545865414773</v>
      </c>
      <c r="H11" s="35">
        <v>130.55719535493151</v>
      </c>
      <c r="I11" s="35">
        <v>3099.4470383016501</v>
      </c>
      <c r="J11" s="36">
        <v>4.6805080023918197</v>
      </c>
      <c r="K11" s="35">
        <v>140.80191286494463</v>
      </c>
      <c r="L11" s="36">
        <v>2.1651954894265613</v>
      </c>
      <c r="M11" s="39">
        <v>56.328258819320297</v>
      </c>
      <c r="N11" s="36">
        <v>3.0906323544419858</v>
      </c>
      <c r="O11" s="36">
        <v>1.3397438388556331</v>
      </c>
      <c r="P11" s="35">
        <v>89.24066455237093</v>
      </c>
      <c r="Q11" s="35">
        <v>640.1799252073306</v>
      </c>
      <c r="R11" s="35">
        <v>1046.5425671547393</v>
      </c>
      <c r="S11" s="67">
        <v>12.023014347140005</v>
      </c>
      <c r="T11" s="67">
        <v>15.072603307955768</v>
      </c>
    </row>
    <row r="12" spans="1:20" s="42" customFormat="1" x14ac:dyDescent="0.2">
      <c r="A12" s="33" t="s">
        <v>1686</v>
      </c>
      <c r="B12" s="36">
        <v>39.825254694863368</v>
      </c>
      <c r="C12" s="36">
        <v>8.9543366607525616</v>
      </c>
      <c r="D12" s="36">
        <v>4.1257794149999638E-2</v>
      </c>
      <c r="E12" s="36">
        <v>50.323231786979676</v>
      </c>
      <c r="F12" s="36">
        <v>1.5558537111584728E-2</v>
      </c>
      <c r="G12" s="36">
        <v>0.1193019553201818</v>
      </c>
      <c r="H12" s="35">
        <v>156.26815505036396</v>
      </c>
      <c r="I12" s="35">
        <v>3228.0966045552445</v>
      </c>
      <c r="J12" s="36">
        <v>4.5222093286816802</v>
      </c>
      <c r="K12" s="35">
        <v>142.45972022989281</v>
      </c>
      <c r="L12" s="36">
        <v>0.62220105007037974</v>
      </c>
      <c r="M12" s="39">
        <v>56.454089206792922</v>
      </c>
      <c r="N12" s="36">
        <v>2.9523634813052433</v>
      </c>
      <c r="O12" s="36">
        <v>1.5066772159452753</v>
      </c>
      <c r="P12" s="35">
        <v>82.368725884860311</v>
      </c>
      <c r="Q12" s="35">
        <v>294.90865337165513</v>
      </c>
      <c r="R12" s="35">
        <v>923.79088111113958</v>
      </c>
      <c r="S12" s="67">
        <v>12.933184175393382</v>
      </c>
      <c r="T12" s="67"/>
    </row>
    <row r="13" spans="1:20" s="42" customFormat="1" x14ac:dyDescent="0.2">
      <c r="A13" s="33" t="s">
        <v>1687</v>
      </c>
      <c r="B13" s="36">
        <v>39.729050725039549</v>
      </c>
      <c r="C13" s="36">
        <v>9.0249607684217814</v>
      </c>
      <c r="D13" s="36">
        <v>1.7424140668219498E-2</v>
      </c>
      <c r="E13" s="36">
        <v>50.372414518206448</v>
      </c>
      <c r="F13" s="36">
        <v>1.20965529007454E-2</v>
      </c>
      <c r="G13" s="36">
        <v>0.1203221061683753</v>
      </c>
      <c r="H13" s="35">
        <v>165.8949026072998</v>
      </c>
      <c r="I13" s="35">
        <v>3212.3332495735694</v>
      </c>
      <c r="J13" s="36">
        <v>5.1982693112887972</v>
      </c>
      <c r="K13" s="35">
        <v>142.46430246061198</v>
      </c>
      <c r="L13" s="36">
        <v>0.40716603189392869</v>
      </c>
      <c r="M13" s="39">
        <v>58.579973192937679</v>
      </c>
      <c r="N13" s="36">
        <v>3.3190719404435178</v>
      </c>
      <c r="O13" s="36">
        <v>1.6337336406851186</v>
      </c>
      <c r="P13" s="35">
        <v>64.040574180416826</v>
      </c>
      <c r="Q13" s="35"/>
      <c r="R13" s="35">
        <v>931.69021560561396</v>
      </c>
      <c r="S13" s="67">
        <v>16.75348861221369</v>
      </c>
      <c r="T13" s="67"/>
    </row>
    <row r="14" spans="1:20" s="42" customFormat="1" x14ac:dyDescent="0.2">
      <c r="A14" s="33" t="s">
        <v>1688</v>
      </c>
      <c r="B14" s="36">
        <v>39.808464422316867</v>
      </c>
      <c r="C14" s="36">
        <v>8.9885981189741582</v>
      </c>
      <c r="D14" s="36">
        <v>6.2665083003923081E-2</v>
      </c>
      <c r="E14" s="36">
        <v>50.27565857895604</v>
      </c>
      <c r="F14" s="36">
        <v>1.1501021821746355E-2</v>
      </c>
      <c r="G14" s="36">
        <v>0.11997949998351828</v>
      </c>
      <c r="H14" s="35">
        <v>163.70120560281018</v>
      </c>
      <c r="I14" s="35">
        <v>3210.971328896766</v>
      </c>
      <c r="J14" s="36">
        <v>4.788976634324241</v>
      </c>
      <c r="K14" s="35">
        <v>141.72986588055343</v>
      </c>
      <c r="L14" s="36">
        <v>0.19993660211154715</v>
      </c>
      <c r="M14" s="39">
        <v>55.323153728734546</v>
      </c>
      <c r="N14" s="36">
        <v>3.7578957997156937</v>
      </c>
      <c r="O14" s="36">
        <v>1.8340862267907452</v>
      </c>
      <c r="P14" s="35">
        <v>60.887762585715997</v>
      </c>
      <c r="Q14" s="35">
        <v>447.92688564301517</v>
      </c>
      <c r="R14" s="35">
        <v>929.03731298944331</v>
      </c>
      <c r="S14" s="67">
        <v>24.284422565541583</v>
      </c>
      <c r="T14" s="67">
        <v>39.084084019945728</v>
      </c>
    </row>
    <row r="15" spans="1:20" s="42" customFormat="1" x14ac:dyDescent="0.2">
      <c r="A15" s="33" t="s">
        <v>1689</v>
      </c>
      <c r="B15" s="36">
        <v>39.672801153426903</v>
      </c>
      <c r="C15" s="36">
        <v>8.9488662764971743</v>
      </c>
      <c r="D15" s="36">
        <v>8.5403601903682007E-3</v>
      </c>
      <c r="E15" s="36">
        <v>50.506540620115167</v>
      </c>
      <c r="F15" s="36">
        <v>1.0992625211022599E-2</v>
      </c>
      <c r="G15" s="36">
        <v>0.11965989122922507</v>
      </c>
      <c r="H15" s="35">
        <v>160.68210984761973</v>
      </c>
      <c r="I15" s="35">
        <v>3209.8569924170624</v>
      </c>
      <c r="J15" s="36">
        <v>5.2747364288661673</v>
      </c>
      <c r="K15" s="35">
        <v>143.85386623737301</v>
      </c>
      <c r="L15" s="36">
        <v>1.0347026873450194</v>
      </c>
      <c r="M15" s="39">
        <v>54.648899168461426</v>
      </c>
      <c r="N15" s="36">
        <v>4.5016175418662678</v>
      </c>
      <c r="O15" s="36">
        <v>2.1357268926033712</v>
      </c>
      <c r="P15" s="35">
        <v>58.19625111717847</v>
      </c>
      <c r="Q15" s="35"/>
      <c r="R15" s="35">
        <v>926.56248638708837</v>
      </c>
      <c r="S15" s="67">
        <v>36.241448822188154</v>
      </c>
      <c r="T15" s="67">
        <v>33.565651400494417</v>
      </c>
    </row>
    <row r="16" spans="1:20" s="42" customFormat="1" x14ac:dyDescent="0.2">
      <c r="A16" s="33" t="s">
        <v>1690</v>
      </c>
      <c r="B16" s="36">
        <v>39.474703036407881</v>
      </c>
      <c r="C16" s="36">
        <v>9.1320431129239008</v>
      </c>
      <c r="D16" s="36">
        <v>7.7163914151587756E-2</v>
      </c>
      <c r="E16" s="36">
        <v>50.465646684275804</v>
      </c>
      <c r="F16" s="36">
        <v>1.7060534084437157E-2</v>
      </c>
      <c r="G16" s="36">
        <v>0.13449366257654483</v>
      </c>
      <c r="H16" s="35">
        <v>128.96898227321924</v>
      </c>
      <c r="I16" s="35">
        <v>3057.1193813875707</v>
      </c>
      <c r="J16" s="36">
        <v>4.4337239683830942</v>
      </c>
      <c r="K16" s="35">
        <v>140.9121586909917</v>
      </c>
      <c r="L16" s="36">
        <v>1.6888894172316979</v>
      </c>
      <c r="M16" s="39">
        <v>56.464133404013069</v>
      </c>
      <c r="N16" s="36">
        <v>2.9909854861569398</v>
      </c>
      <c r="O16" s="36">
        <v>1.4324775301008725</v>
      </c>
      <c r="P16" s="35">
        <v>90.320474564667308</v>
      </c>
      <c r="Q16" s="35">
        <v>551.56380703719594</v>
      </c>
      <c r="R16" s="35">
        <v>1041.4248343374204</v>
      </c>
      <c r="S16" s="67">
        <v>13.066598381470181</v>
      </c>
      <c r="T16" s="67"/>
    </row>
    <row r="17" spans="1:24" s="42" customFormat="1" x14ac:dyDescent="0.2">
      <c r="A17" s="33" t="s">
        <v>1691</v>
      </c>
      <c r="B17" s="36">
        <v>39.631275713260898</v>
      </c>
      <c r="C17" s="36">
        <v>9.1142306670140787</v>
      </c>
      <c r="D17" s="36">
        <v>5.4703617692404088E-2</v>
      </c>
      <c r="E17" s="36">
        <v>50.348630722963875</v>
      </c>
      <c r="F17" s="36">
        <v>1.7051605538738072E-2</v>
      </c>
      <c r="G17" s="36">
        <v>0.1340307155580564</v>
      </c>
      <c r="H17" s="35">
        <v>130.20781469389854</v>
      </c>
      <c r="I17" s="35">
        <v>3067.3359194938471</v>
      </c>
      <c r="J17" s="36">
        <v>4.5548362988152329</v>
      </c>
      <c r="K17" s="35">
        <v>139.26677364267388</v>
      </c>
      <c r="L17" s="36">
        <v>1.7935917011865974</v>
      </c>
      <c r="M17" s="39">
        <v>55.651911891352931</v>
      </c>
      <c r="N17" s="36">
        <v>3.0231961672834946</v>
      </c>
      <c r="O17" s="36">
        <v>1.5252143327350107</v>
      </c>
      <c r="P17" s="35">
        <v>90.273205793319207</v>
      </c>
      <c r="Q17" s="35">
        <v>391.01872895996507</v>
      </c>
      <c r="R17" s="35">
        <v>1037.8400964932716</v>
      </c>
      <c r="S17" s="67">
        <v>12.780013794418554</v>
      </c>
      <c r="T17" s="67"/>
    </row>
    <row r="18" spans="1:24" s="42" customFormat="1" x14ac:dyDescent="0.2">
      <c r="A18" s="33" t="s">
        <v>1692</v>
      </c>
      <c r="B18" s="36">
        <v>39.319604121352121</v>
      </c>
      <c r="C18" s="36">
        <v>9.134470268632418</v>
      </c>
      <c r="D18" s="36">
        <v>4.2267707570133206E-2</v>
      </c>
      <c r="E18" s="36">
        <v>50.653411852442801</v>
      </c>
      <c r="F18" s="36">
        <v>1.6947051294200929E-2</v>
      </c>
      <c r="G18" s="36">
        <v>0.13439893141391859</v>
      </c>
      <c r="H18" s="35">
        <v>134.56313477394613</v>
      </c>
      <c r="I18" s="35">
        <v>3050.7213414673947</v>
      </c>
      <c r="J18" s="36">
        <v>5.0256566338237247</v>
      </c>
      <c r="K18" s="35">
        <v>138.55556578187458</v>
      </c>
      <c r="L18" s="36">
        <v>2.2160370467431969</v>
      </c>
      <c r="M18" s="39">
        <v>55.084046017047925</v>
      </c>
      <c r="N18" s="36">
        <v>2.8273963044263186</v>
      </c>
      <c r="O18" s="36">
        <v>1.655625767761479</v>
      </c>
      <c r="P18" s="35">
        <v>89.719683322240215</v>
      </c>
      <c r="Q18" s="35">
        <v>302.12746409310904</v>
      </c>
      <c r="R18" s="35">
        <v>1040.6913024857729</v>
      </c>
      <c r="S18" s="67">
        <v>14.521752611363015</v>
      </c>
      <c r="T18" s="67"/>
    </row>
    <row r="19" spans="1:24" s="42" customFormat="1" x14ac:dyDescent="0.2">
      <c r="A19" s="33" t="s">
        <v>1693</v>
      </c>
      <c r="B19" s="36">
        <v>39.362486774274231</v>
      </c>
      <c r="C19" s="36">
        <v>9.1055640362010717</v>
      </c>
      <c r="D19" s="36">
        <v>6.7387276215405287E-2</v>
      </c>
      <c r="E19" s="36">
        <v>50.610070581437128</v>
      </c>
      <c r="F19" s="36">
        <v>1.7135161124691083E-2</v>
      </c>
      <c r="G19" s="36">
        <v>0.13419774288667422</v>
      </c>
      <c r="H19" s="35">
        <v>128.19311191076773</v>
      </c>
      <c r="I19" s="35">
        <v>3048.4946713768163</v>
      </c>
      <c r="J19" s="36">
        <v>4.3489819617908774</v>
      </c>
      <c r="K19" s="35">
        <v>137.62279708122585</v>
      </c>
      <c r="L19" s="36">
        <v>2.0441256804066881</v>
      </c>
      <c r="M19" s="39">
        <v>52.953814408772999</v>
      </c>
      <c r="N19" s="36">
        <v>2.9418822726635487</v>
      </c>
      <c r="O19" s="36">
        <v>1.5248843888720442</v>
      </c>
      <c r="P19" s="35">
        <v>90.715558895423371</v>
      </c>
      <c r="Q19" s="35">
        <v>481.68088702990224</v>
      </c>
      <c r="R19" s="35">
        <v>1039.1334392776323</v>
      </c>
      <c r="S19" s="67">
        <v>13.759175168559461</v>
      </c>
      <c r="T19" s="67">
        <v>32.517934058686599</v>
      </c>
    </row>
    <row r="20" spans="1:24" s="42" customFormat="1" x14ac:dyDescent="0.2">
      <c r="A20" s="33" t="s">
        <v>1694</v>
      </c>
      <c r="B20" s="36">
        <v>39.538380912106426</v>
      </c>
      <c r="C20" s="36">
        <v>8.95769409762568</v>
      </c>
      <c r="D20" s="36">
        <v>1.8717426930912807E-2</v>
      </c>
      <c r="E20" s="36">
        <v>50.62493923224693</v>
      </c>
      <c r="F20" s="36">
        <v>1.6038901332812907E-2</v>
      </c>
      <c r="G20" s="36">
        <v>0.11942300144230582</v>
      </c>
      <c r="H20" s="35">
        <v>157.81040946782397</v>
      </c>
      <c r="I20" s="35">
        <v>3177.4859534193292</v>
      </c>
      <c r="J20" s="36">
        <v>4.9813871427025376</v>
      </c>
      <c r="K20" s="35">
        <v>140.4419156185601</v>
      </c>
      <c r="L20" s="36">
        <v>0.91745808183002842</v>
      </c>
      <c r="M20" s="39">
        <v>56.690976376006873</v>
      </c>
      <c r="N20" s="36">
        <v>3.5926274021026061</v>
      </c>
      <c r="O20" s="36">
        <v>1.3052860073446424</v>
      </c>
      <c r="P20" s="35">
        <v>84.911830585480089</v>
      </c>
      <c r="Q20" s="35"/>
      <c r="R20" s="35">
        <v>924.72817759980092</v>
      </c>
      <c r="S20" s="67">
        <v>9.6031140920245601</v>
      </c>
      <c r="T20" s="67">
        <v>42.319403786968202</v>
      </c>
    </row>
    <row r="21" spans="1:24" s="42" customFormat="1" x14ac:dyDescent="0.2">
      <c r="A21" s="33" t="s">
        <v>1695</v>
      </c>
      <c r="B21" s="36">
        <v>39.455749892495604</v>
      </c>
      <c r="C21" s="36">
        <v>8.9403514630203631</v>
      </c>
      <c r="D21" s="36">
        <v>3.5992812987734726E-2</v>
      </c>
      <c r="E21" s="36">
        <v>50.715778933974171</v>
      </c>
      <c r="F21" s="36">
        <v>1.5361636406218467E-2</v>
      </c>
      <c r="G21" s="36">
        <v>0.12011846985256404</v>
      </c>
      <c r="H21" s="35">
        <v>156.34528865388899</v>
      </c>
      <c r="I21" s="35">
        <v>3194.6296951875111</v>
      </c>
      <c r="J21" s="36">
        <v>4.4599051056263672</v>
      </c>
      <c r="K21" s="35">
        <v>142.14422111526321</v>
      </c>
      <c r="L21" s="36">
        <v>1.0001206862011522</v>
      </c>
      <c r="M21" s="39">
        <v>55.797561868579095</v>
      </c>
      <c r="N21" s="36">
        <v>3.1954571903552247</v>
      </c>
      <c r="O21" s="36">
        <v>1.6652166663025312</v>
      </c>
      <c r="P21" s="35">
        <v>81.32631038586247</v>
      </c>
      <c r="Q21" s="35">
        <v>257.274830803594</v>
      </c>
      <c r="R21" s="35">
        <v>930.11339843522774</v>
      </c>
      <c r="S21" s="67">
        <v>11.691687705878687</v>
      </c>
      <c r="T21" s="67"/>
    </row>
    <row r="22" spans="1:24" s="72" customFormat="1" x14ac:dyDescent="0.2">
      <c r="A22" s="68" t="s">
        <v>1714</v>
      </c>
      <c r="B22" s="69">
        <v>39.631806957513035</v>
      </c>
      <c r="C22" s="69">
        <v>9.0729666176711739</v>
      </c>
      <c r="D22" s="69">
        <v>5.3463029823842774E-2</v>
      </c>
      <c r="E22" s="69">
        <v>50.382623914825324</v>
      </c>
      <c r="F22" s="69">
        <v>1.5280270485922049E-2</v>
      </c>
      <c r="G22" s="69">
        <v>0.12736867217276165</v>
      </c>
      <c r="H22" s="70">
        <v>143.80655682661666</v>
      </c>
      <c r="I22" s="70">
        <v>3152.9018402412908</v>
      </c>
      <c r="J22" s="69">
        <v>4.8421716140396196</v>
      </c>
      <c r="K22" s="70">
        <v>141.86806626614828</v>
      </c>
      <c r="L22" s="69">
        <v>1.3624794344708075</v>
      </c>
      <c r="M22" s="70">
        <v>56.149475739365251</v>
      </c>
      <c r="N22" s="69">
        <v>3.3102382702216731</v>
      </c>
      <c r="O22" s="69">
        <v>1.5333277042882276</v>
      </c>
      <c r="P22" s="70">
        <v>80.895549631352011</v>
      </c>
      <c r="Q22" s="70">
        <v>437.28900323815503</v>
      </c>
      <c r="R22" s="70">
        <v>986.25389312900063</v>
      </c>
      <c r="S22" s="71">
        <v>14.565958376240049</v>
      </c>
      <c r="T22" s="71">
        <v>30.594955939023272</v>
      </c>
      <c r="U22" s="73"/>
    </row>
    <row r="23" spans="1:24" s="42" customFormat="1" x14ac:dyDescent="0.2">
      <c r="A23" s="33" t="s">
        <v>1620</v>
      </c>
      <c r="B23" s="36">
        <v>0.30620139563629695</v>
      </c>
      <c r="C23" s="36">
        <v>0.21071536593836773</v>
      </c>
      <c r="D23" s="36">
        <v>4.7482586112291482E-2</v>
      </c>
      <c r="E23" s="36">
        <v>0.34022544732430282</v>
      </c>
      <c r="F23" s="36">
        <v>3.9318172975069138E-3</v>
      </c>
      <c r="G23" s="36">
        <v>1.4973508712294529E-2</v>
      </c>
      <c r="H23" s="35">
        <v>30.300748702000465</v>
      </c>
      <c r="I23" s="35">
        <v>135.7383195152247</v>
      </c>
      <c r="J23" s="36">
        <v>0.57076144369173853</v>
      </c>
      <c r="K23" s="36">
        <v>3.9865139978560076</v>
      </c>
      <c r="L23" s="36">
        <v>1.3246586106077662</v>
      </c>
      <c r="M23" s="36">
        <v>2.821503690522865</v>
      </c>
      <c r="N23" s="36">
        <v>0.90121066512069903</v>
      </c>
      <c r="O23" s="36">
        <v>0.51153872938300382</v>
      </c>
      <c r="P23" s="35">
        <v>20.815503339742776</v>
      </c>
      <c r="Q23" s="35">
        <v>252.85922942730528</v>
      </c>
      <c r="R23" s="35">
        <v>115.94437634766845</v>
      </c>
      <c r="S23" s="39">
        <v>12.34314906463332</v>
      </c>
      <c r="T23" s="39">
        <v>29.362155636618208</v>
      </c>
      <c r="X23" s="44"/>
    </row>
    <row r="24" spans="1:24" s="42" customFormat="1" x14ac:dyDescent="0.2">
      <c r="A24" s="33" t="s">
        <v>1732</v>
      </c>
      <c r="B24" s="33">
        <v>40.1</v>
      </c>
      <c r="C24" s="33">
        <v>8</v>
      </c>
      <c r="D24" s="33">
        <v>0.06</v>
      </c>
      <c r="E24" s="33">
        <v>48</v>
      </c>
      <c r="F24" s="33">
        <v>0</v>
      </c>
      <c r="G24" s="33">
        <v>0.35</v>
      </c>
      <c r="H24" s="35">
        <v>102</v>
      </c>
      <c r="I24" s="35">
        <v>2750.2343017806934</v>
      </c>
      <c r="J24" s="33">
        <v>2.8</v>
      </c>
      <c r="K24" s="33">
        <v>127</v>
      </c>
      <c r="L24" s="36">
        <v>0.95</v>
      </c>
      <c r="M24" s="35">
        <v>51</v>
      </c>
      <c r="N24" s="36">
        <v>2.94</v>
      </c>
      <c r="O24" s="36">
        <v>1.1000000000000001</v>
      </c>
      <c r="P24" s="35">
        <v>0</v>
      </c>
      <c r="Q24" s="35">
        <v>428.87700534759364</v>
      </c>
      <c r="R24" s="35">
        <v>735.61354019746113</v>
      </c>
      <c r="S24" s="33">
        <v>1.6</v>
      </c>
      <c r="T24" s="33">
        <v>4.8</v>
      </c>
    </row>
    <row r="25" spans="1:24" s="42" customFormat="1" x14ac:dyDescent="0.2">
      <c r="A25" s="33" t="s">
        <v>1733</v>
      </c>
      <c r="B25" s="33">
        <v>41.8</v>
      </c>
      <c r="C25" s="33">
        <v>9.8000000000000007</v>
      </c>
      <c r="D25" s="33">
        <v>0.123</v>
      </c>
      <c r="E25" s="33">
        <v>50.3</v>
      </c>
      <c r="F25" s="33">
        <v>0.23</v>
      </c>
      <c r="G25" s="33">
        <v>0.44</v>
      </c>
      <c r="H25" s="35">
        <v>314</v>
      </c>
      <c r="I25" s="35">
        <v>3457.437407952872</v>
      </c>
      <c r="J25" s="33">
        <v>4.4000000000000004</v>
      </c>
      <c r="K25" s="33">
        <v>189</v>
      </c>
      <c r="L25" s="36">
        <v>5.17</v>
      </c>
      <c r="M25" s="35">
        <v>83</v>
      </c>
      <c r="N25" s="36">
        <v>4.6399999999999997</v>
      </c>
      <c r="O25" s="36">
        <v>2.5</v>
      </c>
      <c r="P25" s="35">
        <v>1217.6470588235295</v>
      </c>
      <c r="Q25" s="35">
        <v>879.19786096256678</v>
      </c>
      <c r="R25" s="35">
        <v>1339.5909732016923</v>
      </c>
      <c r="S25" s="33">
        <v>26.9</v>
      </c>
      <c r="T25" s="33">
        <v>81.3</v>
      </c>
    </row>
    <row r="26" spans="1:24" s="1" customFormat="1" x14ac:dyDescent="0.2">
      <c r="A26" s="33" t="s">
        <v>1734</v>
      </c>
      <c r="B26" s="33" t="s">
        <v>1630</v>
      </c>
      <c r="C26" s="33" t="s">
        <v>1631</v>
      </c>
      <c r="D26" s="33" t="s">
        <v>1632</v>
      </c>
      <c r="E26" s="33" t="s">
        <v>1633</v>
      </c>
      <c r="G26" s="33"/>
      <c r="H26" s="33" t="s">
        <v>1635</v>
      </c>
      <c r="I26" s="33" t="s">
        <v>1636</v>
      </c>
      <c r="J26" s="33" t="s">
        <v>1642</v>
      </c>
      <c r="K26" s="33" t="s">
        <v>1637</v>
      </c>
      <c r="L26" s="33" t="s">
        <v>1638</v>
      </c>
      <c r="M26" s="33" t="s">
        <v>1639</v>
      </c>
      <c r="N26" s="33" t="s">
        <v>1640</v>
      </c>
      <c r="O26" s="33" t="s">
        <v>1641</v>
      </c>
      <c r="P26" s="33" t="s">
        <v>1634</v>
      </c>
      <c r="Q26" s="33"/>
      <c r="R26" s="33"/>
      <c r="S26" s="33"/>
      <c r="V26" s="33"/>
      <c r="W26" s="33"/>
    </row>
    <row r="27" spans="1:24" s="1" customFormat="1" x14ac:dyDescent="0.2">
      <c r="A27" s="33"/>
      <c r="B27" s="33"/>
      <c r="C27" s="33"/>
      <c r="D27" s="33"/>
      <c r="E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V27" s="33"/>
      <c r="W27" s="33"/>
    </row>
    <row r="28" spans="1:24" x14ac:dyDescent="0.2">
      <c r="B28" s="33" t="s">
        <v>553</v>
      </c>
      <c r="C28" s="33" t="s">
        <v>1607</v>
      </c>
      <c r="D28" s="33" t="s">
        <v>1608</v>
      </c>
      <c r="E28" s="33" t="s">
        <v>1562</v>
      </c>
      <c r="F28" s="33" t="s">
        <v>1609</v>
      </c>
      <c r="G28" s="33" t="s">
        <v>1610</v>
      </c>
      <c r="H28" s="33" t="s">
        <v>1611</v>
      </c>
      <c r="I28" s="33" t="s">
        <v>556</v>
      </c>
      <c r="J28" s="33" t="s">
        <v>1612</v>
      </c>
      <c r="K28" s="33" t="s">
        <v>558</v>
      </c>
      <c r="L28" s="33" t="s">
        <v>543</v>
      </c>
      <c r="M28" s="33" t="s">
        <v>1613</v>
      </c>
      <c r="N28" s="33" t="s">
        <v>1614</v>
      </c>
      <c r="O28" s="33" t="s">
        <v>559</v>
      </c>
      <c r="P28" s="33" t="s">
        <v>547</v>
      </c>
      <c r="Q28" s="33" t="s">
        <v>560</v>
      </c>
      <c r="R28" s="33" t="s">
        <v>561</v>
      </c>
    </row>
    <row r="29" spans="1:24" x14ac:dyDescent="0.2">
      <c r="B29" s="33" t="s">
        <v>1569</v>
      </c>
      <c r="C29" s="33" t="s">
        <v>1559</v>
      </c>
      <c r="D29" s="33" t="s">
        <v>1559</v>
      </c>
      <c r="E29" s="33" t="s">
        <v>1559</v>
      </c>
      <c r="F29" s="33" t="s">
        <v>1559</v>
      </c>
      <c r="G29" s="33" t="s">
        <v>1559</v>
      </c>
      <c r="H29" s="33" t="s">
        <v>1559</v>
      </c>
      <c r="I29" s="33" t="s">
        <v>1569</v>
      </c>
      <c r="J29" s="33" t="s">
        <v>1615</v>
      </c>
      <c r="K29" s="33" t="s">
        <v>1569</v>
      </c>
      <c r="L29" s="33" t="s">
        <v>1569</v>
      </c>
      <c r="M29" s="33" t="s">
        <v>1615</v>
      </c>
      <c r="N29" s="33" t="s">
        <v>1615</v>
      </c>
      <c r="O29" s="33" t="s">
        <v>1569</v>
      </c>
      <c r="P29" s="33" t="s">
        <v>1569</v>
      </c>
      <c r="Q29" s="33" t="s">
        <v>1569</v>
      </c>
      <c r="R29" s="33" t="s">
        <v>1569</v>
      </c>
    </row>
    <row r="30" spans="1:24" x14ac:dyDescent="0.2">
      <c r="A30" s="33" t="s">
        <v>1616</v>
      </c>
      <c r="B30" s="35">
        <v>467.27836078320001</v>
      </c>
      <c r="C30" s="36">
        <v>13.493808316605062</v>
      </c>
      <c r="D30" s="36">
        <v>8.3554753578964761E-2</v>
      </c>
      <c r="E30" s="36">
        <v>2.0862732100508201</v>
      </c>
      <c r="F30" s="36">
        <v>70.404206465030825</v>
      </c>
      <c r="G30" s="36">
        <v>0.10660415346459982</v>
      </c>
      <c r="H30" s="36">
        <v>12.383704176197956</v>
      </c>
      <c r="I30" s="35">
        <v>475.68015235912083</v>
      </c>
      <c r="J30" s="36">
        <v>9.1368368389073737E-2</v>
      </c>
      <c r="K30" s="35">
        <v>483.64291030718442</v>
      </c>
      <c r="L30" s="35">
        <v>460.27455157890665</v>
      </c>
      <c r="M30" s="36">
        <v>6.2447284257344894E-2</v>
      </c>
      <c r="N30" s="36">
        <v>7.1032529736311925E-2</v>
      </c>
      <c r="O30" s="35">
        <v>418.78695040632721</v>
      </c>
      <c r="P30" s="35">
        <v>461.15896227759453</v>
      </c>
      <c r="Q30" s="35">
        <v>450.02646034855189</v>
      </c>
      <c r="R30" s="35">
        <v>458.46648777875697</v>
      </c>
    </row>
    <row r="31" spans="1:24" x14ac:dyDescent="0.2">
      <c r="A31" s="33" t="s">
        <v>1616</v>
      </c>
      <c r="B31" s="35">
        <v>466.5256355463448</v>
      </c>
      <c r="C31" s="36">
        <v>13.484280719656361</v>
      </c>
      <c r="D31" s="36">
        <v>8.4818957471439083E-2</v>
      </c>
      <c r="E31" s="36">
        <v>2.0699044210685469</v>
      </c>
      <c r="F31" s="36">
        <v>70.503506240465896</v>
      </c>
      <c r="G31" s="36">
        <v>0.10854137326111261</v>
      </c>
      <c r="H31" s="36">
        <v>12.380955002742512</v>
      </c>
      <c r="I31" s="35">
        <v>479.46678658841114</v>
      </c>
      <c r="J31" s="36">
        <v>8.9406873036880705E-2</v>
      </c>
      <c r="K31" s="35">
        <v>483.27822087584201</v>
      </c>
      <c r="L31" s="35">
        <v>461.93103810387066</v>
      </c>
      <c r="M31" s="36">
        <v>6.2170670751360659E-2</v>
      </c>
      <c r="N31" s="36">
        <v>7.0485185064660574E-2</v>
      </c>
      <c r="O31" s="35">
        <v>414.82215043235232</v>
      </c>
      <c r="P31" s="35">
        <v>462.27603837594478</v>
      </c>
      <c r="Q31" s="35">
        <v>451.78022583761998</v>
      </c>
      <c r="R31" s="35">
        <v>462.03435736159457</v>
      </c>
    </row>
    <row r="32" spans="1:24" x14ac:dyDescent="0.2">
      <c r="A32" s="33" t="s">
        <v>1616</v>
      </c>
      <c r="B32" s="35">
        <v>466.75943716218433</v>
      </c>
      <c r="C32" s="36">
        <v>13.754039043985635</v>
      </c>
      <c r="D32" s="36">
        <v>8.4992572040332906E-2</v>
      </c>
      <c r="E32" s="36">
        <v>2.0896175407748601</v>
      </c>
      <c r="F32" s="36">
        <v>70.555855352288134</v>
      </c>
      <c r="G32" s="36">
        <v>0.1149110397609871</v>
      </c>
      <c r="H32" s="36">
        <v>12.339544916953557</v>
      </c>
      <c r="I32" s="35">
        <v>481.67790198893653</v>
      </c>
      <c r="J32" s="36">
        <v>8.8273665043232294E-2</v>
      </c>
      <c r="K32" s="35">
        <v>484.00513705876892</v>
      </c>
      <c r="L32" s="35">
        <v>464.16628762350007</v>
      </c>
      <c r="M32" s="36">
        <v>6.1946136202244803E-2</v>
      </c>
      <c r="N32" s="36">
        <v>6.9789580976246074E-2</v>
      </c>
      <c r="O32" s="35">
        <v>419.46797603074594</v>
      </c>
      <c r="P32" s="35">
        <v>462.41853648270688</v>
      </c>
      <c r="Q32" s="35">
        <v>454.82490171943658</v>
      </c>
      <c r="R32" s="35">
        <v>468.2286283272453</v>
      </c>
    </row>
    <row r="33" spans="1:18" x14ac:dyDescent="0.2">
      <c r="A33" s="33" t="s">
        <v>1616</v>
      </c>
      <c r="B33" s="35">
        <v>470.76069680712857</v>
      </c>
      <c r="C33" s="36">
        <v>13.71925904836168</v>
      </c>
      <c r="D33" s="36">
        <v>8.6548107254241363E-2</v>
      </c>
      <c r="E33" s="36">
        <v>2.0666353581489698</v>
      </c>
      <c r="F33" s="36">
        <v>70.607555979173313</v>
      </c>
      <c r="G33" s="36">
        <v>0.10483511229604381</v>
      </c>
      <c r="H33" s="36">
        <v>12.305127209387614</v>
      </c>
      <c r="I33" s="35">
        <v>480.12059428929138</v>
      </c>
      <c r="J33" s="36">
        <v>9.0158713805480128E-2</v>
      </c>
      <c r="K33" s="35">
        <v>480.96713859923551</v>
      </c>
      <c r="L33" s="35">
        <v>457.21041497408856</v>
      </c>
      <c r="M33" s="36">
        <v>6.1666392529357038E-2</v>
      </c>
      <c r="N33" s="36">
        <v>7.0119156747353903E-2</v>
      </c>
      <c r="O33" s="35">
        <v>420.24789828723215</v>
      </c>
      <c r="P33" s="35">
        <v>462.5596697029099</v>
      </c>
      <c r="Q33" s="35">
        <v>446.17074797195892</v>
      </c>
      <c r="R33" s="35">
        <v>457.74970012989365</v>
      </c>
    </row>
    <row r="34" spans="1:18" x14ac:dyDescent="0.2">
      <c r="A34" s="33" t="s">
        <v>1616</v>
      </c>
      <c r="B34" s="35">
        <v>472.49875662663845</v>
      </c>
      <c r="C34" s="36">
        <v>13.784315773282934</v>
      </c>
      <c r="D34" s="36">
        <v>8.5750659050086983E-2</v>
      </c>
      <c r="E34" s="36">
        <v>2.0792653758081778</v>
      </c>
      <c r="F34" s="36">
        <v>70.422639101259065</v>
      </c>
      <c r="G34" s="36">
        <v>9.6875876369913946E-2</v>
      </c>
      <c r="H34" s="36">
        <v>12.368114550456363</v>
      </c>
      <c r="I34" s="35">
        <v>482.02191838881703</v>
      </c>
      <c r="J34" s="36">
        <v>8.9948634757522128E-2</v>
      </c>
      <c r="K34" s="35">
        <v>485.14315621979728</v>
      </c>
      <c r="L34" s="35">
        <v>459.73034433778361</v>
      </c>
      <c r="M34" s="36">
        <v>6.218376163215994E-2</v>
      </c>
      <c r="N34" s="36">
        <v>6.8878096690920987E-2</v>
      </c>
      <c r="O34" s="35">
        <v>420.01948980755418</v>
      </c>
      <c r="P34" s="35">
        <v>462.73214346782845</v>
      </c>
      <c r="Q34" s="35">
        <v>452.04916502495882</v>
      </c>
      <c r="R34" s="35">
        <v>467.03895365487176</v>
      </c>
    </row>
    <row r="35" spans="1:18" x14ac:dyDescent="0.2">
      <c r="A35" s="33" t="s">
        <v>1616</v>
      </c>
      <c r="B35" s="35">
        <v>475.51161887397524</v>
      </c>
      <c r="C35" s="36">
        <v>13.843067441830161</v>
      </c>
      <c r="D35" s="36">
        <v>8.7262218713139342E-2</v>
      </c>
      <c r="E35" s="36">
        <v>2.0777489186100624</v>
      </c>
      <c r="F35" s="36">
        <v>70.329056128206233</v>
      </c>
      <c r="G35" s="36">
        <v>0.10027001360356162</v>
      </c>
      <c r="H35" s="36">
        <v>12.335854229541487</v>
      </c>
      <c r="I35" s="35">
        <v>476.60967062671438</v>
      </c>
      <c r="J35" s="36">
        <v>8.8231995552504869E-2</v>
      </c>
      <c r="K35" s="35">
        <v>483.36531700648169</v>
      </c>
      <c r="L35" s="35">
        <v>457.65817527450616</v>
      </c>
      <c r="M35" s="36">
        <v>6.0954498712324209E-2</v>
      </c>
      <c r="N35" s="36">
        <v>7.011039306242596E-2</v>
      </c>
      <c r="O35" s="35">
        <v>415.62601584896856</v>
      </c>
      <c r="P35" s="35">
        <v>463.24549191496396</v>
      </c>
      <c r="Q35" s="35">
        <v>448.11506803399902</v>
      </c>
      <c r="R35" s="35">
        <v>467.36215880489425</v>
      </c>
    </row>
    <row r="36" spans="1:18" x14ac:dyDescent="0.2">
      <c r="A36" s="33" t="s">
        <v>1616</v>
      </c>
      <c r="B36" s="35">
        <v>474.53780451881335</v>
      </c>
      <c r="C36" s="36">
        <v>13.832954795200477</v>
      </c>
      <c r="D36" s="36">
        <v>8.4389147417812421E-2</v>
      </c>
      <c r="E36" s="36">
        <v>2.0931011457544439</v>
      </c>
      <c r="F36" s="36">
        <v>70.543279611921449</v>
      </c>
      <c r="G36" s="36">
        <v>0.10946008507602245</v>
      </c>
      <c r="H36" s="36">
        <v>12.362769514886148</v>
      </c>
      <c r="I36" s="35">
        <v>480.14059856061289</v>
      </c>
      <c r="J36" s="36">
        <v>8.9113163229063319E-2</v>
      </c>
      <c r="K36" s="35">
        <v>478.33775036322209</v>
      </c>
      <c r="L36" s="35">
        <v>473.61335748240555</v>
      </c>
      <c r="M36" s="36">
        <v>6.1750241389688793E-2</v>
      </c>
      <c r="N36" s="36">
        <v>6.7749202643127684E-2</v>
      </c>
      <c r="O36" s="35">
        <v>421.07914137544384</v>
      </c>
      <c r="P36" s="35">
        <v>463.66708835588724</v>
      </c>
      <c r="Q36" s="35">
        <v>456.27620586474751</v>
      </c>
      <c r="R36" s="35">
        <v>463.99792301493864</v>
      </c>
    </row>
    <row r="37" spans="1:18" x14ac:dyDescent="0.2">
      <c r="A37" s="33" t="s">
        <v>1616</v>
      </c>
      <c r="B37" s="35">
        <v>473.49031379290443</v>
      </c>
      <c r="C37" s="36">
        <v>13.81016337489703</v>
      </c>
      <c r="D37" s="36">
        <v>8.3555575139490593E-2</v>
      </c>
      <c r="E37" s="36">
        <v>2.0826602497964277</v>
      </c>
      <c r="F37" s="36">
        <v>70.461370054205062</v>
      </c>
      <c r="G37" s="36">
        <v>0.10599706786968736</v>
      </c>
      <c r="H37" s="36">
        <v>12.331042659555184</v>
      </c>
      <c r="I37" s="35">
        <v>485.56144388693031</v>
      </c>
      <c r="J37" s="36">
        <v>8.8739363679458547E-2</v>
      </c>
      <c r="K37" s="35">
        <v>478.34799921888288</v>
      </c>
      <c r="L37" s="35">
        <v>463.59171027425066</v>
      </c>
      <c r="M37" s="36">
        <v>6.1582388887699117E-2</v>
      </c>
      <c r="N37" s="36">
        <v>6.7217942087687041E-2</v>
      </c>
      <c r="O37" s="35">
        <v>418.16944679508339</v>
      </c>
      <c r="P37" s="35">
        <v>464.61411050052703</v>
      </c>
      <c r="Q37" s="35">
        <v>448.83410826266805</v>
      </c>
      <c r="R37" s="35">
        <v>472.73600834678774</v>
      </c>
    </row>
    <row r="38" spans="1:18" x14ac:dyDescent="0.2">
      <c r="A38" s="33" t="s">
        <v>1616</v>
      </c>
      <c r="B38" s="35">
        <v>474.90651472718457</v>
      </c>
      <c r="C38" s="36">
        <v>13.805829562805373</v>
      </c>
      <c r="D38" s="36">
        <v>8.5582369601443928E-2</v>
      </c>
      <c r="E38" s="36">
        <v>2.0727850151140306</v>
      </c>
      <c r="F38" s="36">
        <v>70.573120433228453</v>
      </c>
      <c r="G38" s="36">
        <v>0.11195917885366882</v>
      </c>
      <c r="H38" s="36">
        <v>12.347357386278205</v>
      </c>
      <c r="I38" s="35">
        <v>475.32439549627065</v>
      </c>
      <c r="J38" s="36">
        <v>8.7934780817710279E-2</v>
      </c>
      <c r="K38" s="35">
        <v>477.92727171610204</v>
      </c>
      <c r="L38" s="35">
        <v>457.11237677955211</v>
      </c>
      <c r="M38" s="36">
        <v>6.2262398554134055E-2</v>
      </c>
      <c r="N38" s="36">
        <v>6.8879411139585039E-2</v>
      </c>
      <c r="O38" s="35">
        <v>421.53024388226231</v>
      </c>
      <c r="P38" s="35">
        <v>464.86365373363827</v>
      </c>
      <c r="Q38" s="35">
        <v>456.58273696162593</v>
      </c>
      <c r="R38" s="35">
        <v>459.65184634929443</v>
      </c>
    </row>
    <row r="39" spans="1:18" x14ac:dyDescent="0.2">
      <c r="A39" s="33" t="s">
        <v>1616</v>
      </c>
      <c r="B39" s="35">
        <v>479.30757641696147</v>
      </c>
      <c r="C39" s="36">
        <v>13.855460945653181</v>
      </c>
      <c r="D39" s="36">
        <v>8.3455064863864545E-2</v>
      </c>
      <c r="E39" s="36">
        <v>2.0650770186759959</v>
      </c>
      <c r="F39" s="36">
        <v>70.676099219911166</v>
      </c>
      <c r="G39" s="36">
        <v>9.9152105230325943E-2</v>
      </c>
      <c r="H39" s="36">
        <v>12.338055371848974</v>
      </c>
      <c r="I39" s="35">
        <v>477.01839492495913</v>
      </c>
      <c r="J39" s="36">
        <v>8.9299903012790421E-2</v>
      </c>
      <c r="K39" s="35">
        <v>481.64349153418726</v>
      </c>
      <c r="L39" s="35">
        <v>467.61622663140685</v>
      </c>
      <c r="M39" s="36">
        <v>6.2000945237140316E-2</v>
      </c>
      <c r="N39" s="36">
        <v>7.033049861722443E-2</v>
      </c>
      <c r="O39" s="35">
        <v>417.57821318390631</v>
      </c>
      <c r="P39" s="35">
        <v>465.03160083303385</v>
      </c>
      <c r="Q39" s="35">
        <v>450.03920609456191</v>
      </c>
      <c r="R39" s="35">
        <v>460.31891684058405</v>
      </c>
    </row>
    <row r="40" spans="1:18" x14ac:dyDescent="0.2">
      <c r="A40" s="33" t="s">
        <v>1616</v>
      </c>
      <c r="B40" s="35">
        <v>471.62452335836184</v>
      </c>
      <c r="C40" s="36">
        <v>13.844508474207052</v>
      </c>
      <c r="D40" s="36">
        <v>8.3612416535762957E-2</v>
      </c>
      <c r="E40" s="36">
        <v>2.087820766456129</v>
      </c>
      <c r="F40" s="36">
        <v>70.340605056270974</v>
      </c>
      <c r="G40" s="36">
        <v>9.4308431821825078E-2</v>
      </c>
      <c r="H40" s="36">
        <v>12.358586646616548</v>
      </c>
      <c r="I40" s="35">
        <v>479.06460666662923</v>
      </c>
      <c r="J40" s="36">
        <v>8.766919206971148E-2</v>
      </c>
      <c r="K40" s="35">
        <v>483.3388600589617</v>
      </c>
      <c r="L40" s="35">
        <v>463.43067044776581</v>
      </c>
      <c r="M40" s="36">
        <v>6.1559241230970896E-2</v>
      </c>
      <c r="N40" s="36">
        <v>6.8568192128043257E-2</v>
      </c>
      <c r="O40" s="35">
        <v>417.47247386502039</v>
      </c>
      <c r="P40" s="35">
        <v>465.96624570757797</v>
      </c>
      <c r="Q40" s="35">
        <v>448.2677035584893</v>
      </c>
      <c r="R40" s="35">
        <v>459.73376681992312</v>
      </c>
    </row>
    <row r="41" spans="1:18" x14ac:dyDescent="0.2">
      <c r="A41" s="33" t="s">
        <v>1616</v>
      </c>
      <c r="B41" s="35">
        <v>478.73402287398102</v>
      </c>
      <c r="C41" s="36">
        <v>13.865935578331557</v>
      </c>
      <c r="D41" s="36">
        <v>8.5290204755521265E-2</v>
      </c>
      <c r="E41" s="36">
        <v>2.0677099300122195</v>
      </c>
      <c r="F41" s="36">
        <v>70.583232127633181</v>
      </c>
      <c r="G41" s="36">
        <v>9.8113387683031017E-2</v>
      </c>
      <c r="H41" s="36">
        <v>12.381813173775098</v>
      </c>
      <c r="I41" s="35">
        <v>481.22258111745776</v>
      </c>
      <c r="J41" s="36">
        <v>8.8331829319866134E-2</v>
      </c>
      <c r="K41" s="35">
        <v>479.99159789332163</v>
      </c>
      <c r="L41" s="35">
        <v>459.28392440038232</v>
      </c>
      <c r="M41" s="36">
        <v>6.1687826376905279E-2</v>
      </c>
      <c r="N41" s="36">
        <v>7.0248983709703935E-2</v>
      </c>
      <c r="O41" s="35">
        <v>417.40779924512179</v>
      </c>
      <c r="P41" s="35">
        <v>466.55334331333876</v>
      </c>
      <c r="Q41" s="35">
        <v>453.65602614265674</v>
      </c>
      <c r="R41" s="35">
        <v>462.24734132513476</v>
      </c>
    </row>
    <row r="42" spans="1:18" x14ac:dyDescent="0.2">
      <c r="A42" s="33" t="s">
        <v>1616</v>
      </c>
      <c r="B42" s="35">
        <v>475.70817799329274</v>
      </c>
      <c r="C42" s="36">
        <v>13.966042814676447</v>
      </c>
      <c r="D42" s="36">
        <v>8.5984617447580569E-2</v>
      </c>
      <c r="E42" s="36">
        <v>2.0780402961405651</v>
      </c>
      <c r="F42" s="36">
        <v>70.495060002120084</v>
      </c>
      <c r="G42" s="36">
        <v>9.8122653590352826E-2</v>
      </c>
      <c r="H42" s="36">
        <v>12.393549090118983</v>
      </c>
      <c r="I42" s="35">
        <v>483.39129712693779</v>
      </c>
      <c r="J42" s="36">
        <v>8.6515198817368341E-2</v>
      </c>
      <c r="K42" s="35">
        <v>482.47888929925676</v>
      </c>
      <c r="L42" s="35">
        <v>467.0679085191743</v>
      </c>
      <c r="M42" s="36">
        <v>6.1713441034698488E-2</v>
      </c>
      <c r="N42" s="36">
        <v>6.9717827243277311E-2</v>
      </c>
      <c r="O42" s="35">
        <v>417.81053946967529</v>
      </c>
      <c r="P42" s="35">
        <v>466.6005218194835</v>
      </c>
      <c r="Q42" s="35">
        <v>448.08342192635979</v>
      </c>
      <c r="R42" s="35">
        <v>461.71558479064606</v>
      </c>
    </row>
    <row r="43" spans="1:18" x14ac:dyDescent="0.2">
      <c r="A43" s="33" t="s">
        <v>1616</v>
      </c>
      <c r="B43" s="35">
        <v>471.97692870378671</v>
      </c>
      <c r="C43" s="36">
        <v>13.852283962162311</v>
      </c>
      <c r="D43" s="36">
        <v>8.5305495971058576E-2</v>
      </c>
      <c r="E43" s="36">
        <v>2.0836270614318368</v>
      </c>
      <c r="F43" s="36">
        <v>70.49859819938176</v>
      </c>
      <c r="G43" s="36">
        <v>0.10087050701792651</v>
      </c>
      <c r="H43" s="36">
        <v>12.386040667797912</v>
      </c>
      <c r="I43" s="35">
        <v>476.11346778185396</v>
      </c>
      <c r="J43" s="36">
        <v>8.9390523017071608E-2</v>
      </c>
      <c r="K43" s="35">
        <v>479.44085271140614</v>
      </c>
      <c r="L43" s="35">
        <v>462.3223260127188</v>
      </c>
      <c r="M43" s="36">
        <v>6.1308419905835645E-2</v>
      </c>
      <c r="N43" s="36">
        <v>7.0307448019680197E-2</v>
      </c>
      <c r="O43" s="35">
        <v>419.9170219571152</v>
      </c>
      <c r="P43" s="35">
        <v>466.73777309001639</v>
      </c>
      <c r="Q43" s="35">
        <v>455.30414136460519</v>
      </c>
      <c r="R43" s="35">
        <v>458.33320344039356</v>
      </c>
    </row>
    <row r="44" spans="1:18" x14ac:dyDescent="0.2">
      <c r="A44" s="33" t="s">
        <v>1616</v>
      </c>
      <c r="B44" s="35">
        <v>474.92336561895598</v>
      </c>
      <c r="C44" s="36">
        <v>13.904188822930683</v>
      </c>
      <c r="D44" s="36">
        <v>8.5602055153278761E-2</v>
      </c>
      <c r="E44" s="36">
        <v>2.0883589138739178</v>
      </c>
      <c r="F44" s="36">
        <v>70.302001673201275</v>
      </c>
      <c r="G44" s="36">
        <v>0.10253122674222739</v>
      </c>
      <c r="H44" s="36">
        <v>12.372427382155911</v>
      </c>
      <c r="I44" s="35">
        <v>484.01863935690102</v>
      </c>
      <c r="J44" s="36">
        <v>9.0397053221805496E-2</v>
      </c>
      <c r="K44" s="35">
        <v>480.94117516260792</v>
      </c>
      <c r="L44" s="35">
        <v>454.99861452245011</v>
      </c>
      <c r="M44" s="36">
        <v>6.1968125912061182E-2</v>
      </c>
      <c r="N44" s="36">
        <v>6.8247056075048801E-2</v>
      </c>
      <c r="O44" s="35">
        <v>414.48116027109495</v>
      </c>
      <c r="P44" s="35">
        <v>466.93610729188413</v>
      </c>
      <c r="Q44" s="35">
        <v>444.18624120049628</v>
      </c>
      <c r="R44" s="35">
        <v>461.73331895215171</v>
      </c>
    </row>
    <row r="45" spans="1:18" x14ac:dyDescent="0.2">
      <c r="A45" s="33" t="s">
        <v>1616</v>
      </c>
      <c r="B45" s="35">
        <v>475.78605830173836</v>
      </c>
      <c r="C45" s="36">
        <v>13.876402555735092</v>
      </c>
      <c r="D45" s="36">
        <v>8.4145311838166703E-2</v>
      </c>
      <c r="E45" s="36">
        <v>2.0775000215034809</v>
      </c>
      <c r="F45" s="36">
        <v>70.432041323204018</v>
      </c>
      <c r="G45" s="36">
        <v>0.10218106301753832</v>
      </c>
      <c r="H45" s="36">
        <v>12.312835637494668</v>
      </c>
      <c r="I45" s="35">
        <v>474.19958816524519</v>
      </c>
      <c r="J45" s="36">
        <v>8.7573648938508594E-2</v>
      </c>
      <c r="K45" s="35">
        <v>479.26234375534045</v>
      </c>
      <c r="L45" s="35">
        <v>461.67809098484071</v>
      </c>
      <c r="M45" s="36">
        <v>6.2072215417589248E-2</v>
      </c>
      <c r="N45" s="36">
        <v>6.7876735449696177E-2</v>
      </c>
      <c r="O45" s="35">
        <v>418.48910563894714</v>
      </c>
      <c r="P45" s="35">
        <v>467.01710410795329</v>
      </c>
      <c r="Q45" s="35">
        <v>453.17925970248558</v>
      </c>
      <c r="R45" s="35">
        <v>458.12516126894508</v>
      </c>
    </row>
    <row r="46" spans="1:18" x14ac:dyDescent="0.2">
      <c r="A46" s="33" t="s">
        <v>1616</v>
      </c>
      <c r="B46" s="35">
        <v>477.15222272929014</v>
      </c>
      <c r="C46" s="36">
        <v>13.983900771915176</v>
      </c>
      <c r="D46" s="36">
        <v>8.5773765433272198E-2</v>
      </c>
      <c r="E46" s="36">
        <v>2.0763708326093404</v>
      </c>
      <c r="F46" s="36">
        <v>70.552814594802086</v>
      </c>
      <c r="G46" s="36">
        <v>9.6413895415728687E-2</v>
      </c>
      <c r="H46" s="36">
        <v>12.29427597568918</v>
      </c>
      <c r="I46" s="35">
        <v>477.4156411210646</v>
      </c>
      <c r="J46" s="36">
        <v>8.899981243773751E-2</v>
      </c>
      <c r="K46" s="35">
        <v>480.30453953171889</v>
      </c>
      <c r="L46" s="35">
        <v>459.62167751970162</v>
      </c>
      <c r="M46" s="36">
        <v>6.1619170370234601E-2</v>
      </c>
      <c r="N46" s="36">
        <v>6.708259689819529E-2</v>
      </c>
      <c r="O46" s="35">
        <v>415.34368802724379</v>
      </c>
      <c r="P46" s="35">
        <v>467.19403284932775</v>
      </c>
      <c r="Q46" s="35">
        <v>452.48406658624077</v>
      </c>
      <c r="R46" s="35">
        <v>458.06615517280483</v>
      </c>
    </row>
    <row r="47" spans="1:18" x14ac:dyDescent="0.2">
      <c r="A47" s="33" t="s">
        <v>1616</v>
      </c>
      <c r="B47" s="35">
        <v>482.29961083238965</v>
      </c>
      <c r="C47" s="36">
        <v>13.912057357358661</v>
      </c>
      <c r="D47" s="36">
        <v>8.4600085977690087E-2</v>
      </c>
      <c r="E47" s="36">
        <v>2.0640090279453909</v>
      </c>
      <c r="F47" s="36">
        <v>70.633386360332935</v>
      </c>
      <c r="G47" s="36">
        <v>0.10570083005949234</v>
      </c>
      <c r="H47" s="36">
        <v>12.264168859198993</v>
      </c>
      <c r="I47" s="35">
        <v>479.49443108370298</v>
      </c>
      <c r="J47" s="36">
        <v>8.7857239505159057E-2</v>
      </c>
      <c r="K47" s="35">
        <v>480.41405208250654</v>
      </c>
      <c r="L47" s="35">
        <v>463.28747484187818</v>
      </c>
      <c r="M47" s="36">
        <v>6.1412621663382488E-2</v>
      </c>
      <c r="N47" s="36">
        <v>7.0989249737546278E-2</v>
      </c>
      <c r="O47" s="35">
        <v>418.63110420351643</v>
      </c>
      <c r="P47" s="35">
        <v>467.48979148740722</v>
      </c>
      <c r="Q47" s="35">
        <v>452.53204470066362</v>
      </c>
      <c r="R47" s="35">
        <v>467.96518489553023</v>
      </c>
    </row>
    <row r="48" spans="1:18" x14ac:dyDescent="0.2">
      <c r="A48" s="33" t="s">
        <v>1616</v>
      </c>
      <c r="B48" s="35">
        <v>478.50872350357724</v>
      </c>
      <c r="C48" s="36">
        <v>13.978502115809357</v>
      </c>
      <c r="D48" s="36">
        <v>8.5287730448808718E-2</v>
      </c>
      <c r="E48" s="36">
        <v>2.0947887198027759</v>
      </c>
      <c r="F48" s="36">
        <v>70.414654306575628</v>
      </c>
      <c r="G48" s="36">
        <v>0.10842485685625861</v>
      </c>
      <c r="H48" s="36">
        <v>12.387699519664578</v>
      </c>
      <c r="I48" s="35">
        <v>476.26537641744954</v>
      </c>
      <c r="J48" s="36">
        <v>9.1182580246451816E-2</v>
      </c>
      <c r="K48" s="35">
        <v>483.2781423296064</v>
      </c>
      <c r="L48" s="35">
        <v>457.45052472757476</v>
      </c>
      <c r="M48" s="36">
        <v>6.2026019654932867E-2</v>
      </c>
      <c r="N48" s="36">
        <v>6.5835222516518535E-2</v>
      </c>
      <c r="O48" s="35">
        <v>417.83302536492761</v>
      </c>
      <c r="P48" s="35">
        <v>467.58857853799122</v>
      </c>
      <c r="Q48" s="35">
        <v>455.5457518404433</v>
      </c>
      <c r="R48" s="35">
        <v>462.14074021745097</v>
      </c>
    </row>
    <row r="49" spans="1:18" x14ac:dyDescent="0.2">
      <c r="A49" s="33" t="s">
        <v>1616</v>
      </c>
      <c r="B49" s="35">
        <v>474.40242600953871</v>
      </c>
      <c r="C49" s="36">
        <v>13.907008841657687</v>
      </c>
      <c r="D49" s="36">
        <v>8.541454380025687E-2</v>
      </c>
      <c r="E49" s="36">
        <v>2.076251568813269</v>
      </c>
      <c r="F49" s="36">
        <v>70.660119562676883</v>
      </c>
      <c r="G49" s="36">
        <v>9.7699877600730817E-2</v>
      </c>
      <c r="H49" s="36">
        <v>12.328124075779021</v>
      </c>
      <c r="I49" s="35">
        <v>477.85500434030172</v>
      </c>
      <c r="J49" s="36">
        <v>8.731534032713538E-2</v>
      </c>
      <c r="K49" s="35">
        <v>479.73782258743978</v>
      </c>
      <c r="L49" s="35">
        <v>458.92270793797405</v>
      </c>
      <c r="M49" s="36">
        <v>6.1330563632357386E-2</v>
      </c>
      <c r="N49" s="36">
        <v>6.7948005623890473E-2</v>
      </c>
      <c r="O49" s="35">
        <v>418.47711020068249</v>
      </c>
      <c r="P49" s="35">
        <v>467.75979985224575</v>
      </c>
      <c r="Q49" s="35">
        <v>454.01675744798001</v>
      </c>
      <c r="R49" s="35">
        <v>459.54682995221134</v>
      </c>
    </row>
    <row r="50" spans="1:18" x14ac:dyDescent="0.2">
      <c r="A50" s="33" t="s">
        <v>1616</v>
      </c>
      <c r="B50" s="35">
        <v>480.7817223112171</v>
      </c>
      <c r="C50" s="36">
        <v>13.944415484896069</v>
      </c>
      <c r="D50" s="36">
        <v>8.4291697641168117E-2</v>
      </c>
      <c r="E50" s="36">
        <v>2.0924916429359381</v>
      </c>
      <c r="F50" s="36">
        <v>70.398755765717141</v>
      </c>
      <c r="G50" s="36">
        <v>0.1081263454176513</v>
      </c>
      <c r="H50" s="36">
        <v>12.337099654548878</v>
      </c>
      <c r="I50" s="35">
        <v>483.42438735329029</v>
      </c>
      <c r="J50" s="36">
        <v>8.8409405213887571E-2</v>
      </c>
      <c r="K50" s="35">
        <v>482.76530711278633</v>
      </c>
      <c r="L50" s="35">
        <v>466.62033476665221</v>
      </c>
      <c r="M50" s="36">
        <v>6.1836790813688154E-2</v>
      </c>
      <c r="N50" s="36">
        <v>6.9639596243014038E-2</v>
      </c>
      <c r="O50" s="35">
        <v>419.93616401231066</v>
      </c>
      <c r="P50" s="35">
        <v>467.83490543837974</v>
      </c>
      <c r="Q50" s="35">
        <v>455.1297048496894</v>
      </c>
      <c r="R50" s="35">
        <v>470.65236439982687</v>
      </c>
    </row>
    <row r="51" spans="1:18" x14ac:dyDescent="0.2">
      <c r="A51" s="33" t="s">
        <v>1616</v>
      </c>
      <c r="B51" s="35">
        <v>478.42521075436986</v>
      </c>
      <c r="C51" s="36">
        <v>13.992071254156301</v>
      </c>
      <c r="D51" s="36">
        <v>8.3990538180686053E-2</v>
      </c>
      <c r="E51" s="36">
        <v>2.0772766853684757</v>
      </c>
      <c r="F51" s="36">
        <v>70.514599355728691</v>
      </c>
      <c r="G51" s="36">
        <v>0.10033935055883332</v>
      </c>
      <c r="H51" s="36">
        <v>12.292809737896381</v>
      </c>
      <c r="I51" s="35">
        <v>474.25987126131298</v>
      </c>
      <c r="J51" s="36">
        <v>8.6305219254492957E-2</v>
      </c>
      <c r="K51" s="35">
        <v>482.76788016775521</v>
      </c>
      <c r="L51" s="35">
        <v>460.22285250440785</v>
      </c>
      <c r="M51" s="36">
        <v>6.2071062273241953E-2</v>
      </c>
      <c r="N51" s="36">
        <v>7.0362348971603206E-2</v>
      </c>
      <c r="O51" s="35">
        <v>417.93310576332232</v>
      </c>
      <c r="P51" s="35">
        <v>467.90913459832922</v>
      </c>
      <c r="Q51" s="35">
        <v>454.80830335209987</v>
      </c>
      <c r="R51" s="35">
        <v>462.1632038474479</v>
      </c>
    </row>
    <row r="52" spans="1:18" x14ac:dyDescent="0.2">
      <c r="A52" s="33" t="s">
        <v>1616</v>
      </c>
      <c r="B52" s="35">
        <v>478.25458736493164</v>
      </c>
      <c r="C52" s="36">
        <v>13.971201508827045</v>
      </c>
      <c r="D52" s="36">
        <v>8.5945793996300437E-2</v>
      </c>
      <c r="E52" s="36">
        <v>2.0832656965652752</v>
      </c>
      <c r="F52" s="36">
        <v>70.424879656510768</v>
      </c>
      <c r="G52" s="36">
        <v>9.745026211935004E-2</v>
      </c>
      <c r="H52" s="36">
        <v>12.409730522279933</v>
      </c>
      <c r="I52" s="35">
        <v>478.64065992430665</v>
      </c>
      <c r="J52" s="36">
        <v>8.9254596436159683E-2</v>
      </c>
      <c r="K52" s="35">
        <v>477.93421224074069</v>
      </c>
      <c r="L52" s="35">
        <v>465.38007096811214</v>
      </c>
      <c r="M52" s="36">
        <v>6.1043707683545556E-2</v>
      </c>
      <c r="N52" s="36">
        <v>6.8084550760631204E-2</v>
      </c>
      <c r="O52" s="35">
        <v>415.2202714980059</v>
      </c>
      <c r="P52" s="35">
        <v>468.29497395958117</v>
      </c>
      <c r="Q52" s="35">
        <v>454.78867143350789</v>
      </c>
      <c r="R52" s="35">
        <v>459.9581101023623</v>
      </c>
    </row>
    <row r="53" spans="1:18" x14ac:dyDescent="0.2">
      <c r="A53" s="33" t="s">
        <v>1616</v>
      </c>
      <c r="B53" s="35">
        <v>477.24738133484578</v>
      </c>
      <c r="C53" s="36">
        <v>13.948358914425464</v>
      </c>
      <c r="D53" s="36">
        <v>8.6020864758290697E-2</v>
      </c>
      <c r="E53" s="36">
        <v>2.0796537799099002</v>
      </c>
      <c r="F53" s="36">
        <v>70.666084029055369</v>
      </c>
      <c r="G53" s="36">
        <v>0.1001900101912265</v>
      </c>
      <c r="H53" s="36">
        <v>12.363950436521845</v>
      </c>
      <c r="I53" s="35">
        <v>476.4250945101648</v>
      </c>
      <c r="J53" s="36">
        <v>8.8315775729801163E-2</v>
      </c>
      <c r="K53" s="35">
        <v>480.81899300107068</v>
      </c>
      <c r="L53" s="35">
        <v>460.84941510827872</v>
      </c>
      <c r="M53" s="36">
        <v>6.2485301373810649E-2</v>
      </c>
      <c r="N53" s="36">
        <v>6.7788937944175703E-2</v>
      </c>
      <c r="O53" s="35">
        <v>417.95644968822586</v>
      </c>
      <c r="P53" s="35">
        <v>468.44344318063389</v>
      </c>
      <c r="Q53" s="35">
        <v>452.40537578248507</v>
      </c>
      <c r="R53" s="35">
        <v>465.67389326492082</v>
      </c>
    </row>
    <row r="54" spans="1:18" x14ac:dyDescent="0.2">
      <c r="A54" s="33" t="s">
        <v>1616</v>
      </c>
      <c r="B54" s="35">
        <v>480.93673642946027</v>
      </c>
      <c r="C54" s="36">
        <v>14.025986540043384</v>
      </c>
      <c r="D54" s="36">
        <v>8.5047091688442836E-2</v>
      </c>
      <c r="E54" s="36">
        <v>2.0763581356052261</v>
      </c>
      <c r="F54" s="36">
        <v>70.650113014629625</v>
      </c>
      <c r="G54" s="36">
        <v>0.10566054563777366</v>
      </c>
      <c r="H54" s="36">
        <v>12.312945495058147</v>
      </c>
      <c r="I54" s="35">
        <v>478.78722219943779</v>
      </c>
      <c r="J54" s="36">
        <v>8.8229391128197429E-2</v>
      </c>
      <c r="K54" s="35">
        <v>478.23129484819106</v>
      </c>
      <c r="L54" s="35">
        <v>450.55655222734003</v>
      </c>
      <c r="M54" s="36">
        <v>6.1351342532468857E-2</v>
      </c>
      <c r="N54" s="36">
        <v>6.7957135371990288E-2</v>
      </c>
      <c r="O54" s="35">
        <v>421.89189526504299</v>
      </c>
      <c r="P54" s="35">
        <v>468.47774715314944</v>
      </c>
      <c r="Q54" s="35">
        <v>459.53732423425924</v>
      </c>
      <c r="R54" s="35">
        <v>458.41529473231486</v>
      </c>
    </row>
    <row r="55" spans="1:18" x14ac:dyDescent="0.2">
      <c r="A55" s="33" t="s">
        <v>1616</v>
      </c>
      <c r="B55" s="35">
        <v>474.8064246239112</v>
      </c>
      <c r="C55" s="36">
        <v>13.959581484192464</v>
      </c>
      <c r="D55" s="36">
        <v>8.5622896538569526E-2</v>
      </c>
      <c r="E55" s="36">
        <v>2.0793274067594574</v>
      </c>
      <c r="F55" s="36">
        <v>70.445380289533873</v>
      </c>
      <c r="G55" s="36">
        <v>0.10174606536751953</v>
      </c>
      <c r="H55" s="36">
        <v>12.294488807928376</v>
      </c>
      <c r="I55" s="35">
        <v>473.82949204238895</v>
      </c>
      <c r="J55" s="36">
        <v>8.886781035963312E-2</v>
      </c>
      <c r="K55" s="35">
        <v>480.97043180601116</v>
      </c>
      <c r="L55" s="35">
        <v>464.22824886695554</v>
      </c>
      <c r="M55" s="36">
        <v>6.1730671207491636E-2</v>
      </c>
      <c r="N55" s="36">
        <v>6.9345514186365143E-2</v>
      </c>
      <c r="O55" s="35">
        <v>418.75046781890637</v>
      </c>
      <c r="P55" s="35">
        <v>468.94545248050889</v>
      </c>
      <c r="Q55" s="35">
        <v>450.86394510555249</v>
      </c>
      <c r="R55" s="35">
        <v>461.86862561805833</v>
      </c>
    </row>
    <row r="56" spans="1:18" x14ac:dyDescent="0.2">
      <c r="A56" s="33" t="s">
        <v>1616</v>
      </c>
      <c r="B56" s="35">
        <v>483.74036850499192</v>
      </c>
      <c r="C56" s="36">
        <v>14.057114344034655</v>
      </c>
      <c r="D56" s="36">
        <v>8.5123469579985747E-2</v>
      </c>
      <c r="E56" s="36">
        <v>2.0768939385193259</v>
      </c>
      <c r="F56" s="36">
        <v>70.420616592685732</v>
      </c>
      <c r="G56" s="36">
        <v>0.10722644399347878</v>
      </c>
      <c r="H56" s="36">
        <v>12.335937257338882</v>
      </c>
      <c r="I56" s="35">
        <v>477.57770535478789</v>
      </c>
      <c r="J56" s="36">
        <v>8.9420507419342002E-2</v>
      </c>
      <c r="K56" s="35">
        <v>479.71213388999212</v>
      </c>
      <c r="L56" s="35">
        <v>458.57336046932892</v>
      </c>
      <c r="M56" s="36">
        <v>6.175707469228979E-2</v>
      </c>
      <c r="N56" s="36">
        <v>6.9569660563724336E-2</v>
      </c>
      <c r="O56" s="35">
        <v>419.16702978205882</v>
      </c>
      <c r="P56" s="35">
        <v>469.00304199374091</v>
      </c>
      <c r="Q56" s="35">
        <v>449.6924829513971</v>
      </c>
      <c r="R56" s="35">
        <v>461.08066763590955</v>
      </c>
    </row>
    <row r="57" spans="1:18" x14ac:dyDescent="0.2">
      <c r="A57" s="33" t="s">
        <v>1616</v>
      </c>
      <c r="B57" s="35">
        <v>481.0511337697838</v>
      </c>
      <c r="C57" s="36">
        <v>14.025014838888838</v>
      </c>
      <c r="D57" s="36">
        <v>8.6230810559531662E-2</v>
      </c>
      <c r="E57" s="36">
        <v>2.0833631859205584</v>
      </c>
      <c r="F57" s="36">
        <v>70.407850941344023</v>
      </c>
      <c r="G57" s="36">
        <v>9.5703489331634028E-2</v>
      </c>
      <c r="H57" s="36">
        <v>12.366010850386557</v>
      </c>
      <c r="I57" s="35">
        <v>478.54384745956008</v>
      </c>
      <c r="J57" s="36">
        <v>8.7380769124038873E-2</v>
      </c>
      <c r="K57" s="35">
        <v>483.49564734866516</v>
      </c>
      <c r="L57" s="35">
        <v>458.42079439001191</v>
      </c>
      <c r="M57" s="36">
        <v>6.201615067951121E-2</v>
      </c>
      <c r="N57" s="36">
        <v>6.7416707410987972E-2</v>
      </c>
      <c r="O57" s="35">
        <v>418.82870803533893</v>
      </c>
      <c r="P57" s="35">
        <v>469.19408693365591</v>
      </c>
      <c r="Q57" s="35">
        <v>445.5202516182033</v>
      </c>
      <c r="R57" s="35">
        <v>461.97184325258741</v>
      </c>
    </row>
    <row r="58" spans="1:18" x14ac:dyDescent="0.2">
      <c r="A58" s="33" t="s">
        <v>1616</v>
      </c>
      <c r="B58" s="35">
        <v>480.49711652327738</v>
      </c>
      <c r="C58" s="36">
        <v>14.017497818074876</v>
      </c>
      <c r="D58" s="36">
        <v>8.4418002877208492E-2</v>
      </c>
      <c r="E58" s="36">
        <v>2.0855543706177575</v>
      </c>
      <c r="F58" s="36">
        <v>70.572965955519678</v>
      </c>
      <c r="G58" s="36">
        <v>9.9402712472919638E-2</v>
      </c>
      <c r="H58" s="36">
        <v>12.416007527470335</v>
      </c>
      <c r="I58" s="35">
        <v>476.32958795628946</v>
      </c>
      <c r="J58" s="36">
        <v>8.6957212102758127E-2</v>
      </c>
      <c r="K58" s="35">
        <v>481.22848198943785</v>
      </c>
      <c r="L58" s="35">
        <v>457.71710729677602</v>
      </c>
      <c r="M58" s="36">
        <v>6.2079416518394902E-2</v>
      </c>
      <c r="N58" s="36">
        <v>6.6086843091935424E-2</v>
      </c>
      <c r="O58" s="35">
        <v>416.6546743948461</v>
      </c>
      <c r="P58" s="35">
        <v>469.33813156954312</v>
      </c>
      <c r="Q58" s="35">
        <v>456.46756561731837</v>
      </c>
      <c r="R58" s="35">
        <v>459.31417932949375</v>
      </c>
    </row>
    <row r="59" spans="1:18" x14ac:dyDescent="0.2">
      <c r="A59" s="33" t="s">
        <v>1616</v>
      </c>
      <c r="B59" s="35">
        <v>481.26303557089039</v>
      </c>
      <c r="C59" s="36">
        <v>14.024314429054433</v>
      </c>
      <c r="D59" s="36">
        <v>8.6243555237790689E-2</v>
      </c>
      <c r="E59" s="36">
        <v>2.0986258910666713</v>
      </c>
      <c r="F59" s="36">
        <v>70.473961799881067</v>
      </c>
      <c r="G59" s="36">
        <v>0.10384140860263544</v>
      </c>
      <c r="H59" s="36">
        <v>12.38999425655666</v>
      </c>
      <c r="I59" s="35">
        <v>484.1439744204871</v>
      </c>
      <c r="J59" s="36">
        <v>8.9902515830896007E-2</v>
      </c>
      <c r="K59" s="35">
        <v>475.39888435537813</v>
      </c>
      <c r="L59" s="35">
        <v>462.01959080811213</v>
      </c>
      <c r="M59" s="36">
        <v>6.1885833043726066E-2</v>
      </c>
      <c r="N59" s="36">
        <v>6.7294716764454032E-2</v>
      </c>
      <c r="O59" s="35">
        <v>423.05559921551753</v>
      </c>
      <c r="P59" s="35">
        <v>469.82186416867273</v>
      </c>
      <c r="Q59" s="35">
        <v>455.2262317977104</v>
      </c>
      <c r="R59" s="35">
        <v>459.4536662714271</v>
      </c>
    </row>
    <row r="60" spans="1:18" x14ac:dyDescent="0.2">
      <c r="A60" s="33" t="s">
        <v>1616</v>
      </c>
      <c r="B60" s="35">
        <v>476.27571145384377</v>
      </c>
      <c r="C60" s="36">
        <v>13.971643204925055</v>
      </c>
      <c r="D60" s="36">
        <v>8.5122623064763828E-2</v>
      </c>
      <c r="E60" s="36">
        <v>2.0771058465967913</v>
      </c>
      <c r="F60" s="36">
        <v>70.494052038689333</v>
      </c>
      <c r="G60" s="36">
        <v>9.9788243497199586E-2</v>
      </c>
      <c r="H60" s="36">
        <v>12.305141287731074</v>
      </c>
      <c r="I60" s="35">
        <v>478.42613752646378</v>
      </c>
      <c r="J60" s="36">
        <v>8.9604675187808583E-2</v>
      </c>
      <c r="K60" s="35">
        <v>479.71059689756186</v>
      </c>
      <c r="L60" s="35">
        <v>447.33010406591887</v>
      </c>
      <c r="M60" s="36">
        <v>6.1682413986313307E-2</v>
      </c>
      <c r="N60" s="36">
        <v>7.0691143143974858E-2</v>
      </c>
      <c r="O60" s="35">
        <v>413.69106569741518</v>
      </c>
      <c r="P60" s="35">
        <v>469.87305448543265</v>
      </c>
      <c r="Q60" s="35">
        <v>451.71940672294465</v>
      </c>
      <c r="R60" s="35">
        <v>465.12557311909785</v>
      </c>
    </row>
    <row r="61" spans="1:18" x14ac:dyDescent="0.2">
      <c r="A61" s="33" t="s">
        <v>1616</v>
      </c>
      <c r="B61" s="35">
        <v>482.48376032003563</v>
      </c>
      <c r="C61" s="36">
        <v>14.003577460188872</v>
      </c>
      <c r="D61" s="36">
        <v>8.5096922746049922E-2</v>
      </c>
      <c r="E61" s="36">
        <v>2.073808723203689</v>
      </c>
      <c r="F61" s="36">
        <v>70.691674963521336</v>
      </c>
      <c r="G61" s="36">
        <v>0.10286238976553051</v>
      </c>
      <c r="H61" s="36">
        <v>12.295843994347141</v>
      </c>
      <c r="I61" s="35">
        <v>475.93987901287079</v>
      </c>
      <c r="J61" s="36">
        <v>8.7811823653742946E-2</v>
      </c>
      <c r="K61" s="35">
        <v>479.00101758866413</v>
      </c>
      <c r="L61" s="35">
        <v>458.40203442489764</v>
      </c>
      <c r="M61" s="36">
        <v>6.1443034085458891E-2</v>
      </c>
      <c r="N61" s="36">
        <v>6.9866920858425677E-2</v>
      </c>
      <c r="O61" s="35">
        <v>419.4145265390701</v>
      </c>
      <c r="P61" s="35">
        <v>470.18545376882673</v>
      </c>
      <c r="Q61" s="35">
        <v>453.76081939297836</v>
      </c>
      <c r="R61" s="35">
        <v>460.75130179964447</v>
      </c>
    </row>
    <row r="62" spans="1:18" x14ac:dyDescent="0.2">
      <c r="A62" s="33" t="s">
        <v>1616</v>
      </c>
      <c r="B62" s="35">
        <v>483.9223147335839</v>
      </c>
      <c r="C62" s="36">
        <v>14.069465781602108</v>
      </c>
      <c r="D62" s="36">
        <v>8.5891707694894209E-2</v>
      </c>
      <c r="E62" s="36">
        <v>2.0771083178171463</v>
      </c>
      <c r="F62" s="36">
        <v>70.608642012823296</v>
      </c>
      <c r="G62" s="36">
        <v>0.10034312606241645</v>
      </c>
      <c r="H62" s="36">
        <v>12.245380912153859</v>
      </c>
      <c r="I62" s="35">
        <v>480.60610669715464</v>
      </c>
      <c r="J62" s="36">
        <v>8.7995759037635693E-2</v>
      </c>
      <c r="K62" s="35">
        <v>476.33933271639336</v>
      </c>
      <c r="L62" s="35">
        <v>467.81578285548721</v>
      </c>
      <c r="M62" s="36">
        <v>6.1891704704481548E-2</v>
      </c>
      <c r="N62" s="36">
        <v>6.594475250486509E-2</v>
      </c>
      <c r="O62" s="35">
        <v>416.70401356294349</v>
      </c>
      <c r="P62" s="35">
        <v>470.18655664167835</v>
      </c>
      <c r="Q62" s="35">
        <v>451.00454075051027</v>
      </c>
      <c r="R62" s="35">
        <v>455.64640705016694</v>
      </c>
    </row>
    <row r="63" spans="1:18" x14ac:dyDescent="0.2">
      <c r="A63" s="33" t="s">
        <v>1616</v>
      </c>
      <c r="B63" s="35">
        <v>484.7202142079305</v>
      </c>
      <c r="C63" s="36">
        <v>14.079735484342846</v>
      </c>
      <c r="D63" s="36">
        <v>8.5215563610317346E-2</v>
      </c>
      <c r="E63" s="36">
        <v>2.0854614469016211</v>
      </c>
      <c r="F63" s="36">
        <v>70.445072751291164</v>
      </c>
      <c r="G63" s="36">
        <v>0.10066554238953042</v>
      </c>
      <c r="H63" s="36">
        <v>12.353989327710527</v>
      </c>
      <c r="I63" s="35">
        <v>478.09756303669013</v>
      </c>
      <c r="J63" s="36">
        <v>8.7584138994579952E-2</v>
      </c>
      <c r="K63" s="35">
        <v>477.14287337934371</v>
      </c>
      <c r="L63" s="35">
        <v>464.26676849450246</v>
      </c>
      <c r="M63" s="36">
        <v>6.1835001681565659E-2</v>
      </c>
      <c r="N63" s="36">
        <v>6.9858968692145057E-2</v>
      </c>
      <c r="O63" s="35">
        <v>418.94506882402203</v>
      </c>
      <c r="P63" s="35">
        <v>470.31010184297884</v>
      </c>
      <c r="Q63" s="35">
        <v>456.35377624025193</v>
      </c>
      <c r="R63" s="35">
        <v>463.64913144652314</v>
      </c>
    </row>
    <row r="64" spans="1:18" x14ac:dyDescent="0.2">
      <c r="A64" s="33" t="s">
        <v>1616</v>
      </c>
      <c r="B64" s="35">
        <v>482.57624504103785</v>
      </c>
      <c r="C64" s="36">
        <v>14.024238583345605</v>
      </c>
      <c r="D64" s="36">
        <v>8.5820934237170007E-2</v>
      </c>
      <c r="E64" s="36">
        <v>2.0816712171499758</v>
      </c>
      <c r="F64" s="36">
        <v>70.466336860514744</v>
      </c>
      <c r="G64" s="36">
        <v>0.10152970833381018</v>
      </c>
      <c r="H64" s="36">
        <v>12.379829811893433</v>
      </c>
      <c r="I64" s="35">
        <v>479.42056779746133</v>
      </c>
      <c r="J64" s="36">
        <v>8.7687645819827631E-2</v>
      </c>
      <c r="K64" s="35">
        <v>479.86329886150804</v>
      </c>
      <c r="L64" s="35">
        <v>463.63321779081849</v>
      </c>
      <c r="M64" s="36">
        <v>6.1813356659293592E-2</v>
      </c>
      <c r="N64" s="36">
        <v>7.0467323417190295E-2</v>
      </c>
      <c r="O64" s="35">
        <v>418.50664707665123</v>
      </c>
      <c r="P64" s="35">
        <v>470.35152884121811</v>
      </c>
      <c r="Q64" s="35">
        <v>456.36776788674706</v>
      </c>
      <c r="R64" s="35">
        <v>458.29759953399895</v>
      </c>
    </row>
    <row r="65" spans="1:18" x14ac:dyDescent="0.2">
      <c r="A65" s="33" t="s">
        <v>1616</v>
      </c>
      <c r="B65" s="35">
        <v>479.95789394163268</v>
      </c>
      <c r="C65" s="36">
        <v>14.03247890567061</v>
      </c>
      <c r="D65" s="36">
        <v>8.4751498595332653E-2</v>
      </c>
      <c r="E65" s="36">
        <v>2.0833298125549282</v>
      </c>
      <c r="F65" s="36">
        <v>70.535325859078966</v>
      </c>
      <c r="G65" s="36">
        <v>0.10557175929531186</v>
      </c>
      <c r="H65" s="36">
        <v>12.296734323598637</v>
      </c>
      <c r="I65" s="35">
        <v>478.9154858911208</v>
      </c>
      <c r="J65" s="36">
        <v>8.8627065629284449E-2</v>
      </c>
      <c r="K65" s="35">
        <v>478.10542947859818</v>
      </c>
      <c r="L65" s="35">
        <v>456.6717630275428</v>
      </c>
      <c r="M65" s="36">
        <v>6.2423684056316868E-2</v>
      </c>
      <c r="N65" s="36">
        <v>6.7930177196463104E-2</v>
      </c>
      <c r="O65" s="35">
        <v>420.30270698983145</v>
      </c>
      <c r="P65" s="35">
        <v>470.88188135185044</v>
      </c>
      <c r="Q65" s="35">
        <v>451.12216721063504</v>
      </c>
      <c r="R65" s="35">
        <v>458.21960466478077</v>
      </c>
    </row>
    <row r="66" spans="1:18" x14ac:dyDescent="0.2">
      <c r="A66" s="33" t="s">
        <v>1616</v>
      </c>
      <c r="B66" s="35">
        <v>480.78299073002</v>
      </c>
      <c r="C66" s="36">
        <v>14.040940473492252</v>
      </c>
      <c r="D66" s="36">
        <v>8.4203008032927823E-2</v>
      </c>
      <c r="E66" s="36">
        <v>2.0833697053896056</v>
      </c>
      <c r="F66" s="36">
        <v>70.435914576478041</v>
      </c>
      <c r="G66" s="36">
        <v>9.8266039774805761E-2</v>
      </c>
      <c r="H66" s="36">
        <v>12.315084679391973</v>
      </c>
      <c r="I66" s="35">
        <v>478.41852689623374</v>
      </c>
      <c r="J66" s="36">
        <v>8.9545321861161431E-2</v>
      </c>
      <c r="K66" s="35">
        <v>477.76292442061845</v>
      </c>
      <c r="L66" s="35">
        <v>468.3078578719028</v>
      </c>
      <c r="M66" s="36">
        <v>6.2161192413978876E-2</v>
      </c>
      <c r="N66" s="36">
        <v>7.1597530883426352E-2</v>
      </c>
      <c r="O66" s="35">
        <v>420.44770977534944</v>
      </c>
      <c r="P66" s="35">
        <v>471.07007926931527</v>
      </c>
      <c r="Q66" s="35">
        <v>454.26655235659484</v>
      </c>
      <c r="R66" s="35">
        <v>454.21326584760533</v>
      </c>
    </row>
    <row r="67" spans="1:18" x14ac:dyDescent="0.2">
      <c r="A67" s="33" t="s">
        <v>1616</v>
      </c>
      <c r="B67" s="35">
        <v>481.82981570806999</v>
      </c>
      <c r="C67" s="36">
        <v>14.052681372934119</v>
      </c>
      <c r="D67" s="36">
        <v>8.4615725310232398E-2</v>
      </c>
      <c r="E67" s="36">
        <v>2.0812375171923345</v>
      </c>
      <c r="F67" s="36">
        <v>70.531091499300146</v>
      </c>
      <c r="G67" s="36">
        <v>9.8524152416114771E-2</v>
      </c>
      <c r="H67" s="36">
        <v>12.342682856695877</v>
      </c>
      <c r="I67" s="35">
        <v>481.42107581660622</v>
      </c>
      <c r="J67" s="36">
        <v>8.8722819814765E-2</v>
      </c>
      <c r="K67" s="35">
        <v>479.6209086466373</v>
      </c>
      <c r="L67" s="35">
        <v>456.49925478192847</v>
      </c>
      <c r="M67" s="36">
        <v>6.1827306132833909E-2</v>
      </c>
      <c r="N67" s="36">
        <v>6.8846551105968129E-2</v>
      </c>
      <c r="O67" s="35">
        <v>415.40276791597347</v>
      </c>
      <c r="P67" s="35">
        <v>471.24965766945149</v>
      </c>
      <c r="Q67" s="35">
        <v>457.02995822859378</v>
      </c>
      <c r="R67" s="35">
        <v>466.60935440862346</v>
      </c>
    </row>
    <row r="68" spans="1:18" x14ac:dyDescent="0.2">
      <c r="A68" s="33" t="s">
        <v>1616</v>
      </c>
      <c r="B68" s="35">
        <v>481.58101897173873</v>
      </c>
      <c r="C68" s="36">
        <v>14.064265719457575</v>
      </c>
      <c r="D68" s="36">
        <v>8.504039701650809E-2</v>
      </c>
      <c r="E68" s="36">
        <v>2.0865087235597342</v>
      </c>
      <c r="F68" s="36">
        <v>70.457660129519269</v>
      </c>
      <c r="G68" s="36">
        <v>0.10427418094997468</v>
      </c>
      <c r="H68" s="36">
        <v>12.350156119246428</v>
      </c>
      <c r="I68" s="35">
        <v>486.521542307223</v>
      </c>
      <c r="J68" s="36">
        <v>8.8734914999843706E-2</v>
      </c>
      <c r="K68" s="35">
        <v>479.7428237551315</v>
      </c>
      <c r="L68" s="35">
        <v>458.83333113623701</v>
      </c>
      <c r="M68" s="36">
        <v>6.1986699885651392E-2</v>
      </c>
      <c r="N68" s="36">
        <v>6.6182119814264889E-2</v>
      </c>
      <c r="O68" s="35">
        <v>421.7750474628059</v>
      </c>
      <c r="P68" s="35">
        <v>471.44151862441373</v>
      </c>
      <c r="Q68" s="35">
        <v>453.33898619107885</v>
      </c>
      <c r="R68" s="35">
        <v>465.88492717070244</v>
      </c>
    </row>
    <row r="69" spans="1:18" x14ac:dyDescent="0.2">
      <c r="A69" s="33" t="s">
        <v>1616</v>
      </c>
      <c r="B69" s="35">
        <v>482.5056765657971</v>
      </c>
      <c r="C69" s="36">
        <v>14.043297721679432</v>
      </c>
      <c r="D69" s="36">
        <v>8.6099979039019212E-2</v>
      </c>
      <c r="E69" s="36">
        <v>2.0884488244756625</v>
      </c>
      <c r="F69" s="36">
        <v>70.727674887676585</v>
      </c>
      <c r="G69" s="36">
        <v>0.11230283561857195</v>
      </c>
      <c r="H69" s="36">
        <v>12.299059068945763</v>
      </c>
      <c r="I69" s="35">
        <v>475.85251224526553</v>
      </c>
      <c r="J69" s="36">
        <v>8.5776447691514351E-2</v>
      </c>
      <c r="K69" s="35">
        <v>477.87218500549119</v>
      </c>
      <c r="L69" s="35">
        <v>471.55222727786139</v>
      </c>
      <c r="M69" s="36">
        <v>6.2236879471451033E-2</v>
      </c>
      <c r="N69" s="36">
        <v>7.0241161831641585E-2</v>
      </c>
      <c r="O69" s="35">
        <v>418.10620122968777</v>
      </c>
      <c r="P69" s="35">
        <v>471.79020560338051</v>
      </c>
      <c r="Q69" s="35">
        <v>460.32728164202371</v>
      </c>
      <c r="R69" s="35">
        <v>462.51002261422991</v>
      </c>
    </row>
    <row r="70" spans="1:18" x14ac:dyDescent="0.2">
      <c r="A70" s="33" t="s">
        <v>1616</v>
      </c>
      <c r="B70" s="35">
        <v>483.70263004039788</v>
      </c>
      <c r="C70" s="36">
        <v>14.070500344157693</v>
      </c>
      <c r="D70" s="36">
        <v>8.5476504459053915E-2</v>
      </c>
      <c r="E70" s="36">
        <v>2.0769997211287556</v>
      </c>
      <c r="F70" s="36">
        <v>70.6192698469211</v>
      </c>
      <c r="G70" s="36">
        <v>9.4411804017557957E-2</v>
      </c>
      <c r="H70" s="36">
        <v>12.372249045326816</v>
      </c>
      <c r="I70" s="35">
        <v>478.47515180998278</v>
      </c>
      <c r="J70" s="36">
        <v>8.8909797053949607E-2</v>
      </c>
      <c r="K70" s="35">
        <v>480.10090491879021</v>
      </c>
      <c r="L70" s="35">
        <v>457.08713853647777</v>
      </c>
      <c r="M70" s="36">
        <v>6.1932694143586861E-2</v>
      </c>
      <c r="N70" s="36">
        <v>6.4308940395210817E-2</v>
      </c>
      <c r="O70" s="35">
        <v>418.52938575014491</v>
      </c>
      <c r="P70" s="35">
        <v>472.5176090739302</v>
      </c>
      <c r="Q70" s="35">
        <v>451.1177590933529</v>
      </c>
      <c r="R70" s="35">
        <v>460.7937531417918</v>
      </c>
    </row>
    <row r="71" spans="1:18" x14ac:dyDescent="0.2">
      <c r="A71" s="33" t="s">
        <v>1616</v>
      </c>
      <c r="B71" s="35">
        <v>482.73172246813044</v>
      </c>
      <c r="C71" s="36">
        <v>13.999058837410345</v>
      </c>
      <c r="D71" s="36">
        <v>8.5182379987086068E-2</v>
      </c>
      <c r="E71" s="36">
        <v>2.0791740425917453</v>
      </c>
      <c r="F71" s="36">
        <v>70.701325639146276</v>
      </c>
      <c r="G71" s="36">
        <v>0.10340724995308662</v>
      </c>
      <c r="H71" s="36">
        <v>12.355052743135193</v>
      </c>
      <c r="I71" s="35">
        <v>476.15626342606998</v>
      </c>
      <c r="J71" s="36">
        <v>8.8102128798718343E-2</v>
      </c>
      <c r="K71" s="35">
        <v>477.33297964188284</v>
      </c>
      <c r="L71" s="35">
        <v>456.97244172823724</v>
      </c>
      <c r="M71" s="36">
        <v>6.2025101942691424E-2</v>
      </c>
      <c r="N71" s="36">
        <v>6.6996953507784354E-2</v>
      </c>
      <c r="O71" s="35">
        <v>420.31596228280841</v>
      </c>
      <c r="P71" s="35">
        <v>472.8181894163414</v>
      </c>
      <c r="Q71" s="35">
        <v>459.82160285336079</v>
      </c>
      <c r="R71" s="35">
        <v>459.91372097803401</v>
      </c>
    </row>
    <row r="72" spans="1:18" x14ac:dyDescent="0.2">
      <c r="A72" s="33" t="s">
        <v>1616</v>
      </c>
      <c r="B72" s="35">
        <v>484.02928130817452</v>
      </c>
      <c r="C72" s="36">
        <v>14.084862348750915</v>
      </c>
      <c r="D72" s="36">
        <v>8.6368880928468145E-2</v>
      </c>
      <c r="E72" s="36">
        <v>2.0617880758914717</v>
      </c>
      <c r="F72" s="36">
        <v>70.486427993802181</v>
      </c>
      <c r="G72" s="36">
        <v>0.10626891200077733</v>
      </c>
      <c r="H72" s="36">
        <v>12.344546197777197</v>
      </c>
      <c r="I72" s="35">
        <v>478.4445495321774</v>
      </c>
      <c r="J72" s="36">
        <v>8.9271615089518461E-2</v>
      </c>
      <c r="K72" s="35">
        <v>477.78424448410181</v>
      </c>
      <c r="L72" s="35">
        <v>462.87979363345744</v>
      </c>
      <c r="M72" s="36">
        <v>6.202098510282144E-2</v>
      </c>
      <c r="N72" s="36">
        <v>6.9048787632915984E-2</v>
      </c>
      <c r="O72" s="35">
        <v>414.70825132465313</v>
      </c>
      <c r="P72" s="35">
        <v>473.06875947332395</v>
      </c>
      <c r="Q72" s="35">
        <v>447.72100229305471</v>
      </c>
      <c r="R72" s="35">
        <v>463.07783493941071</v>
      </c>
    </row>
    <row r="73" spans="1:18" x14ac:dyDescent="0.2">
      <c r="A73" s="33" t="s">
        <v>1616</v>
      </c>
      <c r="B73" s="35">
        <v>481.23232620761297</v>
      </c>
      <c r="C73" s="36">
        <v>14.088419638299895</v>
      </c>
      <c r="D73" s="36">
        <v>8.5002399842870224E-2</v>
      </c>
      <c r="E73" s="36">
        <v>2.0787048288934762</v>
      </c>
      <c r="F73" s="36">
        <v>70.820469670617456</v>
      </c>
      <c r="G73" s="36">
        <v>0.1000722972203802</v>
      </c>
      <c r="H73" s="36">
        <v>12.336147538083397</v>
      </c>
      <c r="I73" s="35">
        <v>480.5207154882545</v>
      </c>
      <c r="J73" s="36">
        <v>8.7559807662059952E-2</v>
      </c>
      <c r="K73" s="35">
        <v>481.05596587700222</v>
      </c>
      <c r="L73" s="35">
        <v>456.75491875145536</v>
      </c>
      <c r="M73" s="36">
        <v>6.2385880494866076E-2</v>
      </c>
      <c r="N73" s="36">
        <v>6.8754471741156759E-2</v>
      </c>
      <c r="O73" s="35">
        <v>422.59549507811954</v>
      </c>
      <c r="P73" s="35">
        <v>474.98301991139363</v>
      </c>
      <c r="Q73" s="35">
        <v>456.21994759553849</v>
      </c>
      <c r="R73" s="35">
        <v>460.02180756151074</v>
      </c>
    </row>
    <row r="74" spans="1:18" x14ac:dyDescent="0.2">
      <c r="A74" s="33" t="s">
        <v>1616</v>
      </c>
      <c r="B74" s="35">
        <v>486.11626972212684</v>
      </c>
      <c r="C74" s="36">
        <v>14.111534514009465</v>
      </c>
      <c r="D74" s="36">
        <v>8.3445968350727276E-2</v>
      </c>
      <c r="E74" s="36">
        <v>2.0740805954518953</v>
      </c>
      <c r="F74" s="36">
        <v>70.968997021941277</v>
      </c>
      <c r="G74" s="36">
        <v>0.10064009556740187</v>
      </c>
      <c r="H74" s="36">
        <v>12.385373509667371</v>
      </c>
      <c r="I74" s="35">
        <v>481.38325166556484</v>
      </c>
      <c r="J74" s="36">
        <v>9.0443883082442722E-2</v>
      </c>
      <c r="K74" s="35">
        <v>480.51186327722451</v>
      </c>
      <c r="L74" s="35">
        <v>462.05844634510612</v>
      </c>
      <c r="M74" s="36">
        <v>6.2673428979492407E-2</v>
      </c>
      <c r="N74" s="36">
        <v>6.7486314164086764E-2</v>
      </c>
      <c r="O74" s="35">
        <v>430.26917439307852</v>
      </c>
      <c r="P74" s="35">
        <v>475.13050565763581</v>
      </c>
      <c r="Q74" s="35">
        <v>466.88676042135972</v>
      </c>
      <c r="R74" s="35">
        <v>469.88179278337958</v>
      </c>
    </row>
    <row r="75" spans="1:18" x14ac:dyDescent="0.2">
      <c r="A75" s="33" t="s">
        <v>1616</v>
      </c>
      <c r="B75" s="35">
        <v>484.75395140345961</v>
      </c>
      <c r="C75" s="36">
        <v>14.057023718210454</v>
      </c>
      <c r="D75" s="36">
        <v>8.560383993685064E-2</v>
      </c>
      <c r="E75" s="36">
        <v>2.0863273394067736</v>
      </c>
      <c r="F75" s="36">
        <v>70.691165116356942</v>
      </c>
      <c r="G75" s="36">
        <v>9.9936062497310449E-2</v>
      </c>
      <c r="H75" s="36">
        <v>12.481069495344681</v>
      </c>
      <c r="I75" s="35">
        <v>481.82529146423843</v>
      </c>
      <c r="J75" s="36">
        <v>8.8471103394309386E-2</v>
      </c>
      <c r="K75" s="35">
        <v>477.19165301317128</v>
      </c>
      <c r="L75" s="35">
        <v>453.68784044518731</v>
      </c>
      <c r="M75" s="36">
        <v>6.1740438361561359E-2</v>
      </c>
      <c r="N75" s="36">
        <v>7.1264060985625335E-2</v>
      </c>
      <c r="O75" s="35">
        <v>423.45809280271465</v>
      </c>
      <c r="P75" s="35">
        <v>475.87240574359663</v>
      </c>
      <c r="Q75" s="35">
        <v>456.20136568472469</v>
      </c>
      <c r="R75" s="35">
        <v>465.87824055257704</v>
      </c>
    </row>
    <row r="76" spans="1:18" x14ac:dyDescent="0.2">
      <c r="A76" s="33" t="s">
        <v>1616</v>
      </c>
      <c r="B76" s="35">
        <v>484.52446292610568</v>
      </c>
      <c r="C76" s="36">
        <v>14.115150970661261</v>
      </c>
      <c r="D76" s="36">
        <v>8.492356500425903E-2</v>
      </c>
      <c r="E76" s="36">
        <v>2.0811015923317537</v>
      </c>
      <c r="F76" s="36">
        <v>70.470873748683545</v>
      </c>
      <c r="G76" s="36">
        <v>8.9330645415579779E-2</v>
      </c>
      <c r="H76" s="36">
        <v>12.315872790288221</v>
      </c>
      <c r="I76" s="35">
        <v>474.37662043499859</v>
      </c>
      <c r="J76" s="36">
        <v>8.9125800207819017E-2</v>
      </c>
      <c r="K76" s="35">
        <v>478.82916719956796</v>
      </c>
      <c r="L76" s="35">
        <v>458.418343495969</v>
      </c>
      <c r="M76" s="36">
        <v>6.1497667904609046E-2</v>
      </c>
      <c r="N76" s="36">
        <v>6.7664374311852377E-2</v>
      </c>
      <c r="O76" s="35">
        <v>420.36867394373127</v>
      </c>
      <c r="P76" s="35">
        <v>476.37521920718893</v>
      </c>
      <c r="Q76" s="35">
        <v>453.28467957829116</v>
      </c>
      <c r="R76" s="35">
        <v>458.46107004623701</v>
      </c>
    </row>
    <row r="77" spans="1:18" x14ac:dyDescent="0.2">
      <c r="A77" s="33" t="s">
        <v>1616</v>
      </c>
      <c r="B77" s="35">
        <v>481.69605377344328</v>
      </c>
      <c r="C77" s="36">
        <v>14.080261237059556</v>
      </c>
      <c r="D77" s="36">
        <v>8.6197785977762675E-2</v>
      </c>
      <c r="E77" s="36">
        <v>2.06980170759967</v>
      </c>
      <c r="F77" s="36">
        <v>70.676177662454947</v>
      </c>
      <c r="G77" s="36">
        <v>9.7524559271227024E-2</v>
      </c>
      <c r="H77" s="36">
        <v>12.308191339939754</v>
      </c>
      <c r="I77" s="35">
        <v>481.68725452096589</v>
      </c>
      <c r="J77" s="36">
        <v>8.7775143445047346E-2</v>
      </c>
      <c r="K77" s="35">
        <v>476.81253376233434</v>
      </c>
      <c r="L77" s="35">
        <v>466.59260001238431</v>
      </c>
      <c r="M77" s="36">
        <v>6.2381944152895198E-2</v>
      </c>
      <c r="N77" s="36">
        <v>6.934923047437376E-2</v>
      </c>
      <c r="O77" s="35">
        <v>423.89398016113694</v>
      </c>
      <c r="P77" s="35">
        <v>476.41358445622058</v>
      </c>
      <c r="Q77" s="35">
        <v>456.25026343209186</v>
      </c>
      <c r="R77" s="35">
        <v>470.95230450708891</v>
      </c>
    </row>
    <row r="78" spans="1:18" x14ac:dyDescent="0.2">
      <c r="A78" s="33" t="s">
        <v>1616</v>
      </c>
      <c r="B78" s="35">
        <v>483.79558074604711</v>
      </c>
      <c r="C78" s="36">
        <v>14.090285891318578</v>
      </c>
      <c r="D78" s="36">
        <v>8.5377400494258612E-2</v>
      </c>
      <c r="E78" s="36">
        <v>2.0777522174337721</v>
      </c>
      <c r="F78" s="36">
        <v>70.655730550445625</v>
      </c>
      <c r="G78" s="36">
        <v>0.10093130078574278</v>
      </c>
      <c r="H78" s="36">
        <v>12.287712646741522</v>
      </c>
      <c r="I78" s="35">
        <v>477.91763899336632</v>
      </c>
      <c r="J78" s="36">
        <v>8.7472649751338311E-2</v>
      </c>
      <c r="K78" s="35">
        <v>475.21112967969862</v>
      </c>
      <c r="L78" s="35">
        <v>463.52360577993602</v>
      </c>
      <c r="M78" s="36">
        <v>6.2129510107155742E-2</v>
      </c>
      <c r="N78" s="36">
        <v>7.0518206790861376E-2</v>
      </c>
      <c r="O78" s="35">
        <v>416.7268567112045</v>
      </c>
      <c r="P78" s="35">
        <v>478.44068204113125</v>
      </c>
      <c r="Q78" s="35">
        <v>453.62587592231421</v>
      </c>
      <c r="R78" s="35">
        <v>455.13774459864891</v>
      </c>
    </row>
    <row r="79" spans="1:18" x14ac:dyDescent="0.2">
      <c r="A79" s="33" t="s">
        <v>1616</v>
      </c>
      <c r="B79" s="35">
        <v>480.44797320349107</v>
      </c>
      <c r="C79" s="36">
        <v>14.131927026621842</v>
      </c>
      <c r="D79" s="36">
        <v>8.3766118376363052E-2</v>
      </c>
      <c r="E79" s="36">
        <v>2.0842672606893764</v>
      </c>
      <c r="F79" s="36">
        <v>70.970797670202501</v>
      </c>
      <c r="G79" s="36">
        <v>0.10000014890493479</v>
      </c>
      <c r="H79" s="36">
        <v>12.386356711996594</v>
      </c>
      <c r="I79" s="35">
        <v>478.4335122126779</v>
      </c>
      <c r="J79" s="36">
        <v>8.9636482172878562E-2</v>
      </c>
      <c r="K79" s="35">
        <v>479.80695594610438</v>
      </c>
      <c r="L79" s="35">
        <v>461.08088989742043</v>
      </c>
      <c r="M79" s="36">
        <v>6.2396800708693717E-2</v>
      </c>
      <c r="N79" s="36">
        <v>6.7029411416523535E-2</v>
      </c>
      <c r="O79" s="35">
        <v>425.41852680016365</v>
      </c>
      <c r="P79" s="35">
        <v>485.23059307032406</v>
      </c>
      <c r="Q79" s="35">
        <v>466.25602966086984</v>
      </c>
      <c r="R79" s="35">
        <v>465.99837379982182</v>
      </c>
    </row>
    <row r="80" spans="1:18" x14ac:dyDescent="0.2">
      <c r="A80" s="33" t="s">
        <v>1644</v>
      </c>
      <c r="B80" s="35">
        <v>478.58724771681227</v>
      </c>
      <c r="C80" s="36">
        <v>13.953018323355877</v>
      </c>
      <c r="D80" s="36">
        <v>8.5141271525102022E-2</v>
      </c>
      <c r="E80" s="36">
        <v>2.0799680728383998</v>
      </c>
      <c r="F80" s="36">
        <v>70.548381793839184</v>
      </c>
      <c r="G80" s="36">
        <v>0.10198620846042646</v>
      </c>
      <c r="H80" s="36">
        <v>12.344949899842806</v>
      </c>
      <c r="I80" s="35">
        <v>478.94927959090046</v>
      </c>
      <c r="J80" s="36">
        <v>8.859220210343971E-2</v>
      </c>
      <c r="K80" s="35">
        <v>479.97937447243436</v>
      </c>
      <c r="L80" s="35">
        <v>460.95850181466886</v>
      </c>
      <c r="M80" s="36">
        <v>6.1888108782926166E-2</v>
      </c>
      <c r="N80" s="36">
        <v>6.8780134526895617E-2</v>
      </c>
      <c r="O80" s="35">
        <v>419.04330148176609</v>
      </c>
      <c r="P80" s="35">
        <v>469.15727962656166</v>
      </c>
      <c r="Q80" s="35">
        <v>453.58141280980175</v>
      </c>
      <c r="R80" s="35">
        <v>462.17535892924565</v>
      </c>
    </row>
    <row r="81" spans="1:18" x14ac:dyDescent="0.2">
      <c r="A81" s="33" t="s">
        <v>1645</v>
      </c>
      <c r="B81" s="37">
        <v>9.6866659247813249</v>
      </c>
      <c r="C81" s="37">
        <v>0.27580961677425042</v>
      </c>
      <c r="D81" s="37">
        <v>1.736087630760687E-3</v>
      </c>
      <c r="E81" s="37">
        <v>1.5430688067596012E-2</v>
      </c>
      <c r="F81" s="37">
        <v>0.28084812046324331</v>
      </c>
      <c r="G81" s="37">
        <v>9.8241840252665229E-3</v>
      </c>
      <c r="H81" s="37">
        <v>8.4711937554407937E-2</v>
      </c>
      <c r="I81" s="37">
        <v>5.8773297939058695</v>
      </c>
      <c r="J81" s="37">
        <v>2.294852557023587E-3</v>
      </c>
      <c r="K81" s="37">
        <v>4.6216617262851463</v>
      </c>
      <c r="L81" s="37">
        <v>9.636516279880416</v>
      </c>
      <c r="M81" s="37">
        <v>7.2611256518555255E-4</v>
      </c>
      <c r="N81" s="37">
        <v>3.2285382172212145E-3</v>
      </c>
      <c r="O81" s="37">
        <v>5.9216716441814095</v>
      </c>
      <c r="P81" s="37">
        <v>9.0762902875466764</v>
      </c>
      <c r="Q81" s="37">
        <v>8.7677456056806129</v>
      </c>
      <c r="R81" s="37">
        <v>8.3243351145387141</v>
      </c>
    </row>
    <row r="82" spans="1:18" x14ac:dyDescent="0.2">
      <c r="A82" s="33" t="s">
        <v>1617</v>
      </c>
      <c r="B82" s="36">
        <v>1.3699014325003067</v>
      </c>
      <c r="C82" s="36">
        <v>3.9005370067507081E-2</v>
      </c>
      <c r="D82" s="36">
        <v>2.4551986728899375E-4</v>
      </c>
      <c r="E82" s="36">
        <v>2.1822288341942966E-3</v>
      </c>
      <c r="F82" s="36">
        <v>3.9717922092611144E-2</v>
      </c>
      <c r="G82" s="36">
        <v>1.3893494287781022E-3</v>
      </c>
      <c r="H82" s="36">
        <v>1.1980077098434641E-2</v>
      </c>
      <c r="I82" s="36">
        <v>0.83117995050811477</v>
      </c>
      <c r="J82" s="36">
        <v>3.2454116097893333E-4</v>
      </c>
      <c r="K82" s="36">
        <v>0.65360166940131048</v>
      </c>
      <c r="L82" s="36">
        <v>1.3628092017036009</v>
      </c>
      <c r="M82" s="36">
        <v>1.0268782374949264E-4</v>
      </c>
      <c r="N82" s="36">
        <v>4.5658425334340952E-4</v>
      </c>
      <c r="O82" s="36">
        <v>0.83745083511215335</v>
      </c>
      <c r="P82" s="36">
        <v>1.2835812820683707</v>
      </c>
      <c r="Q82" s="36">
        <v>1.2399464746990629</v>
      </c>
      <c r="R82" s="36">
        <v>1.177238761671924</v>
      </c>
    </row>
    <row r="83" spans="1:18" x14ac:dyDescent="0.2">
      <c r="A83" s="33" t="s">
        <v>1737</v>
      </c>
      <c r="B83" s="36"/>
      <c r="C83" s="36"/>
      <c r="D83" s="35">
        <v>512</v>
      </c>
      <c r="E83" s="35"/>
      <c r="F83" s="35"/>
      <c r="G83" s="35">
        <v>445</v>
      </c>
      <c r="H83" s="35"/>
      <c r="I83" s="35"/>
      <c r="J83" s="35">
        <v>531</v>
      </c>
      <c r="K83" s="35"/>
      <c r="L83" s="35"/>
      <c r="M83" s="35">
        <v>479</v>
      </c>
      <c r="N83" s="35">
        <v>521</v>
      </c>
      <c r="O83" s="36"/>
      <c r="P83" s="36"/>
      <c r="Q83" s="36"/>
      <c r="R83" s="36"/>
    </row>
    <row r="84" spans="1:18" x14ac:dyDescent="0.2">
      <c r="B84" s="36" t="s">
        <v>1570</v>
      </c>
      <c r="C84" s="33" t="s">
        <v>1559</v>
      </c>
      <c r="D84" s="35" t="s">
        <v>1570</v>
      </c>
      <c r="E84" s="33" t="s">
        <v>1559</v>
      </c>
      <c r="F84" s="33" t="s">
        <v>1559</v>
      </c>
      <c r="G84" s="35" t="s">
        <v>1570</v>
      </c>
      <c r="H84" s="33" t="s">
        <v>1559</v>
      </c>
      <c r="I84" s="33" t="s">
        <v>1570</v>
      </c>
      <c r="J84" s="35" t="s">
        <v>1570</v>
      </c>
      <c r="K84" s="35" t="s">
        <v>1570</v>
      </c>
      <c r="L84" s="35" t="s">
        <v>1570</v>
      </c>
      <c r="M84" s="35" t="s">
        <v>1570</v>
      </c>
      <c r="N84" s="36" t="s">
        <v>1570</v>
      </c>
      <c r="O84" s="35" t="s">
        <v>1570</v>
      </c>
      <c r="P84" s="35" t="s">
        <v>1570</v>
      </c>
      <c r="Q84" s="35" t="s">
        <v>1570</v>
      </c>
      <c r="R84" s="35" t="s">
        <v>1570</v>
      </c>
    </row>
    <row r="85" spans="1:18" x14ac:dyDescent="0.2">
      <c r="A85" s="33" t="s">
        <v>1677</v>
      </c>
      <c r="B85" s="33" t="s">
        <v>1659</v>
      </c>
      <c r="C85" s="33" t="s">
        <v>1660</v>
      </c>
      <c r="D85" s="33" t="s">
        <v>1661</v>
      </c>
      <c r="E85" s="33" t="s">
        <v>1662</v>
      </c>
      <c r="F85" s="33" t="s">
        <v>1663</v>
      </c>
      <c r="G85" s="33" t="s">
        <v>1664</v>
      </c>
      <c r="H85" s="33" t="s">
        <v>1665</v>
      </c>
      <c r="I85" s="33" t="s">
        <v>1666</v>
      </c>
      <c r="J85" s="33" t="s">
        <v>1667</v>
      </c>
      <c r="K85" s="33" t="s">
        <v>1668</v>
      </c>
      <c r="L85" s="33" t="s">
        <v>1669</v>
      </c>
      <c r="M85" s="33" t="s">
        <v>1670</v>
      </c>
      <c r="N85" s="33" t="s">
        <v>1671</v>
      </c>
      <c r="O85" s="33" t="s">
        <v>1672</v>
      </c>
      <c r="P85" s="33" t="s">
        <v>1673</v>
      </c>
      <c r="Q85" s="33" t="s">
        <v>1674</v>
      </c>
      <c r="R85" s="33" t="s">
        <v>1675</v>
      </c>
    </row>
    <row r="86" spans="1:18" x14ac:dyDescent="0.2">
      <c r="A86" s="38" t="s">
        <v>1676</v>
      </c>
      <c r="B86" s="37">
        <v>2.2622324181222804</v>
      </c>
      <c r="C86" s="37">
        <v>4.1270024131035594</v>
      </c>
      <c r="D86" s="37">
        <v>18.52</v>
      </c>
      <c r="E86" s="37">
        <v>6.6650293763281967</v>
      </c>
      <c r="F86" s="37">
        <v>1.2171905220074331</v>
      </c>
      <c r="G86" s="37">
        <v>7.7208193830938034</v>
      </c>
      <c r="H86" s="37">
        <v>8.2890342091474203</v>
      </c>
      <c r="I86" s="37">
        <v>5.2635779320660356</v>
      </c>
      <c r="J86" s="37">
        <v>17.502145401740048</v>
      </c>
      <c r="K86" s="37">
        <v>6.6620832160965247</v>
      </c>
      <c r="L86" s="37">
        <v>12.980024954575702</v>
      </c>
      <c r="M86" s="37">
        <v>7.9320312895540717</v>
      </c>
      <c r="N86" s="37">
        <v>16.733080906884499</v>
      </c>
      <c r="O86" s="37">
        <v>2.2056832882356323</v>
      </c>
      <c r="P86" s="37">
        <v>2.2797644705824442</v>
      </c>
      <c r="Q86" s="37">
        <v>2.8529280747849768</v>
      </c>
      <c r="R86" s="37">
        <v>0.47290411505340146</v>
      </c>
    </row>
    <row r="88" spans="1:18" x14ac:dyDescent="0.2">
      <c r="A88" s="33" t="s">
        <v>1618</v>
      </c>
      <c r="B88" s="36">
        <v>8.5086138704173386</v>
      </c>
      <c r="C88" s="36">
        <v>3.2506433454772008</v>
      </c>
      <c r="D88" s="36">
        <v>3.627829665518874</v>
      </c>
      <c r="E88" s="36">
        <v>13.654695253957287</v>
      </c>
      <c r="F88" s="36">
        <v>55.988337377486054</v>
      </c>
      <c r="G88" s="36">
        <v>0.39690761696053484</v>
      </c>
      <c r="H88" s="36">
        <v>6.9846248610264032</v>
      </c>
      <c r="I88" s="36">
        <v>33.95455280198145</v>
      </c>
      <c r="J88" s="36">
        <v>2.4112570241821496</v>
      </c>
      <c r="K88" s="35">
        <v>444.29401370964825</v>
      </c>
      <c r="L88" s="35">
        <v>16.581637278793455</v>
      </c>
      <c r="M88" s="36">
        <v>0.20615835780097896</v>
      </c>
      <c r="N88" s="36">
        <v>12.80328254022532</v>
      </c>
      <c r="O88" s="39">
        <v>38.129877595456932</v>
      </c>
      <c r="P88" s="39">
        <v>12.288972228483519</v>
      </c>
      <c r="Q88" s="39">
        <v>19.593900604745066</v>
      </c>
      <c r="R88" s="35">
        <v>128.28744123933089</v>
      </c>
    </row>
    <row r="89" spans="1:18" x14ac:dyDescent="0.2">
      <c r="A89" s="33" t="s">
        <v>1618</v>
      </c>
      <c r="B89" s="36">
        <v>9.0989047672283281</v>
      </c>
      <c r="C89" s="36">
        <v>3.2037768363562491</v>
      </c>
      <c r="D89" s="36">
        <v>3.6168799701809755</v>
      </c>
      <c r="E89" s="36">
        <v>13.415421119943375</v>
      </c>
      <c r="F89" s="36">
        <v>56.158408819407271</v>
      </c>
      <c r="G89" s="36">
        <v>0.39215363578195894</v>
      </c>
      <c r="H89" s="36">
        <v>7.0846552896754851</v>
      </c>
      <c r="I89" s="36">
        <v>33.81889763509745</v>
      </c>
      <c r="J89" s="36">
        <v>2.4502138717110244</v>
      </c>
      <c r="K89" s="35">
        <v>441.87184010093131</v>
      </c>
      <c r="L89" s="35">
        <v>17.774826201837527</v>
      </c>
      <c r="M89" s="36">
        <v>0.20824281011173609</v>
      </c>
      <c r="N89" s="36">
        <v>12.945636749690943</v>
      </c>
      <c r="O89" s="39">
        <v>39.121773383254812</v>
      </c>
      <c r="P89" s="39">
        <v>13.640060949794524</v>
      </c>
      <c r="Q89" s="39">
        <v>18.98329960498824</v>
      </c>
      <c r="R89" s="35">
        <v>131.40273626483938</v>
      </c>
    </row>
    <row r="90" spans="1:18" x14ac:dyDescent="0.2">
      <c r="A90" s="33" t="s">
        <v>1618</v>
      </c>
      <c r="B90" s="36">
        <v>9.3869090742654446</v>
      </c>
      <c r="C90" s="36">
        <v>3.257108384790846</v>
      </c>
      <c r="D90" s="36">
        <v>3.6253477695921816</v>
      </c>
      <c r="E90" s="36">
        <v>13.713989803183724</v>
      </c>
      <c r="F90" s="36">
        <v>55.879006934543781</v>
      </c>
      <c r="G90" s="36">
        <v>0.39597200288902706</v>
      </c>
      <c r="H90" s="36">
        <v>7.1121948234167327</v>
      </c>
      <c r="I90" s="36">
        <v>34.732357304148501</v>
      </c>
      <c r="J90" s="36">
        <v>2.421663675263666</v>
      </c>
      <c r="K90" s="35">
        <v>441.11077900811301</v>
      </c>
      <c r="L90" s="35">
        <v>14.442834395251356</v>
      </c>
      <c r="M90" s="36">
        <v>0.20717742548575677</v>
      </c>
      <c r="N90" s="36">
        <v>12.751625505788686</v>
      </c>
      <c r="O90" s="39">
        <v>37.812766120019226</v>
      </c>
      <c r="P90" s="39">
        <v>12.332165060840271</v>
      </c>
      <c r="Q90" s="39">
        <v>18.872198422402377</v>
      </c>
      <c r="R90" s="35">
        <v>131.45146777245571</v>
      </c>
    </row>
    <row r="91" spans="1:18" x14ac:dyDescent="0.2">
      <c r="A91" s="33" t="s">
        <v>1618</v>
      </c>
      <c r="B91" s="36">
        <v>9.507086737581588</v>
      </c>
      <c r="C91" s="36">
        <v>3.198572856417663</v>
      </c>
      <c r="D91" s="36">
        <v>3.5848217915834906</v>
      </c>
      <c r="E91" s="36">
        <v>13.606103584599627</v>
      </c>
      <c r="F91" s="36">
        <v>56.164566151030179</v>
      </c>
      <c r="G91" s="36">
        <v>0.39093997643801476</v>
      </c>
      <c r="H91" s="36">
        <v>7.0882780926836162</v>
      </c>
      <c r="I91" s="36">
        <v>34.745088326493857</v>
      </c>
      <c r="J91" s="36">
        <v>2.4039713821269997</v>
      </c>
      <c r="K91" s="35">
        <v>437.76782959936946</v>
      </c>
      <c r="L91" s="35">
        <v>15.548434923995805</v>
      </c>
      <c r="M91" s="36">
        <v>0.20442856062682607</v>
      </c>
      <c r="N91" s="36">
        <v>12.659837401967218</v>
      </c>
      <c r="O91" s="39">
        <v>38.250665079652336</v>
      </c>
      <c r="P91" s="39">
        <v>12.635765815512569</v>
      </c>
      <c r="Q91" s="39">
        <v>19.797160567435217</v>
      </c>
      <c r="R91" s="35">
        <v>131.71582980529107</v>
      </c>
    </row>
    <row r="92" spans="1:18" x14ac:dyDescent="0.2">
      <c r="A92" s="33" t="s">
        <v>1618</v>
      </c>
      <c r="B92" s="36">
        <v>9.4117321029348719</v>
      </c>
      <c r="C92" s="36">
        <v>3.2589744859819212</v>
      </c>
      <c r="D92" s="36">
        <v>3.6218133562228876</v>
      </c>
      <c r="E92" s="36">
        <v>13.677273498059627</v>
      </c>
      <c r="F92" s="36">
        <v>55.984258372805506</v>
      </c>
      <c r="G92" s="36">
        <v>0.39602542376553729</v>
      </c>
      <c r="H92" s="36">
        <v>7.0173913874714566</v>
      </c>
      <c r="I92" s="36">
        <v>33.962977669737661</v>
      </c>
      <c r="J92" s="36">
        <v>2.4107528472685442</v>
      </c>
      <c r="K92" s="35">
        <v>441.57447917250096</v>
      </c>
      <c r="L92" s="35">
        <v>16.522932555456613</v>
      </c>
      <c r="M92" s="36">
        <v>0.20706152999845331</v>
      </c>
      <c r="N92" s="36">
        <v>12.732502150946175</v>
      </c>
      <c r="O92" s="39">
        <v>37.984397198242526</v>
      </c>
      <c r="P92" s="39">
        <v>13.03086444503546</v>
      </c>
      <c r="Q92" s="39">
        <v>19.850221281284117</v>
      </c>
      <c r="R92" s="35">
        <v>130.85302778081572</v>
      </c>
    </row>
    <row r="93" spans="1:18" x14ac:dyDescent="0.2">
      <c r="A93" s="33" t="s">
        <v>1618</v>
      </c>
      <c r="B93" s="36">
        <v>9.5732802209185532</v>
      </c>
      <c r="C93" s="36">
        <v>3.2250729362273463</v>
      </c>
      <c r="D93" s="36">
        <v>3.6468567731931372</v>
      </c>
      <c r="E93" s="36">
        <v>13.65390994774347</v>
      </c>
      <c r="F93" s="36">
        <v>55.980044996206296</v>
      </c>
      <c r="G93" s="36">
        <v>0.38929691977806802</v>
      </c>
      <c r="H93" s="36">
        <v>7.113776507719157</v>
      </c>
      <c r="I93" s="36">
        <v>34.400322370969249</v>
      </c>
      <c r="J93" s="36">
        <v>2.4293116888631063</v>
      </c>
      <c r="K93" s="35">
        <v>439.86639952120282</v>
      </c>
      <c r="L93" s="35">
        <v>19.188848240970099</v>
      </c>
      <c r="M93" s="36">
        <v>0.2086215729767476</v>
      </c>
      <c r="N93" s="36">
        <v>13.013515571342337</v>
      </c>
      <c r="O93" s="39">
        <v>38.301785044152155</v>
      </c>
      <c r="P93" s="39">
        <v>12.053771943480379</v>
      </c>
      <c r="Q93" s="39">
        <v>19.738774882182909</v>
      </c>
      <c r="R93" s="35">
        <v>132.60733805804014</v>
      </c>
    </row>
    <row r="94" spans="1:18" x14ac:dyDescent="0.2">
      <c r="A94" s="33" t="s">
        <v>1618</v>
      </c>
      <c r="B94" s="36">
        <v>9.2395942749291251</v>
      </c>
      <c r="C94" s="36">
        <v>3.2478973179610686</v>
      </c>
      <c r="D94" s="36">
        <v>3.6745358709190175</v>
      </c>
      <c r="E94" s="36">
        <v>13.68977887598313</v>
      </c>
      <c r="F94" s="36">
        <v>56.183202722774489</v>
      </c>
      <c r="G94" s="36">
        <v>0.38961003908739339</v>
      </c>
      <c r="H94" s="36">
        <v>7.1027369112206236</v>
      </c>
      <c r="I94" s="36">
        <v>33.887738549684094</v>
      </c>
      <c r="J94" s="36">
        <v>2.4056246637412952</v>
      </c>
      <c r="K94" s="35">
        <v>435.8460539539102</v>
      </c>
      <c r="L94" s="35">
        <v>18.469761393875775</v>
      </c>
      <c r="M94" s="36">
        <v>0.20893413435093444</v>
      </c>
      <c r="N94" s="36">
        <v>12.96240272608873</v>
      </c>
      <c r="O94" s="39">
        <v>37.909388828533508</v>
      </c>
      <c r="P94" s="39">
        <v>12.108345767681984</v>
      </c>
      <c r="Q94" s="39">
        <v>19.70645405721265</v>
      </c>
      <c r="R94" s="35">
        <v>128.65474019404024</v>
      </c>
    </row>
    <row r="95" spans="1:18" x14ac:dyDescent="0.2">
      <c r="A95" s="33" t="s">
        <v>1618</v>
      </c>
      <c r="B95" s="36">
        <v>9.2267800176624224</v>
      </c>
      <c r="C95" s="36">
        <v>3.2477888780910185</v>
      </c>
      <c r="D95" s="36">
        <v>3.6613576906086913</v>
      </c>
      <c r="E95" s="36">
        <v>13.637081697164755</v>
      </c>
      <c r="F95" s="36">
        <v>56.128826560706379</v>
      </c>
      <c r="G95" s="36">
        <v>0.39011721818019435</v>
      </c>
      <c r="H95" s="36">
        <v>7.085563863129309</v>
      </c>
      <c r="I95" s="36">
        <v>34.036323696159435</v>
      </c>
      <c r="J95" s="36">
        <v>2.4144903171714693</v>
      </c>
      <c r="K95" s="35">
        <v>441.65562000208269</v>
      </c>
      <c r="L95" s="35">
        <v>15.949284937028953</v>
      </c>
      <c r="M95" s="36">
        <v>0.20865574339286197</v>
      </c>
      <c r="N95" s="36">
        <v>12.894025677618741</v>
      </c>
      <c r="O95" s="39">
        <v>39.052969653549823</v>
      </c>
      <c r="P95" s="39">
        <v>12.807147340410316</v>
      </c>
      <c r="Q95" s="39">
        <v>19.482213602992154</v>
      </c>
      <c r="R95" s="35">
        <v>132.90662199938868</v>
      </c>
    </row>
    <row r="96" spans="1:18" x14ac:dyDescent="0.2">
      <c r="A96" s="33" t="s">
        <v>1618</v>
      </c>
      <c r="B96" s="36">
        <v>9.1905344304536687</v>
      </c>
      <c r="C96" s="36">
        <v>3.2296672882967212</v>
      </c>
      <c r="D96" s="36">
        <v>3.6482961991382084</v>
      </c>
      <c r="E96" s="36">
        <v>13.599898686296942</v>
      </c>
      <c r="F96" s="36">
        <v>55.957151176386695</v>
      </c>
      <c r="G96" s="36">
        <v>0.38915816297213257</v>
      </c>
      <c r="H96" s="36">
        <v>7.1019110915599528</v>
      </c>
      <c r="I96" s="36">
        <v>34.197909953410743</v>
      </c>
      <c r="J96" s="36">
        <v>2.4130627948831478</v>
      </c>
      <c r="K96" s="35">
        <v>437.29221000686658</v>
      </c>
      <c r="L96" s="35">
        <v>14.365626048145989</v>
      </c>
      <c r="M96" s="36">
        <v>0.20818724353309417</v>
      </c>
      <c r="N96" s="36">
        <v>12.877977431092626</v>
      </c>
      <c r="O96" s="39">
        <v>38.948964116955317</v>
      </c>
      <c r="P96" s="39">
        <v>12.755871611901874</v>
      </c>
      <c r="Q96" s="39">
        <v>18.478279410485833</v>
      </c>
      <c r="R96" s="35">
        <v>131.33942345300443</v>
      </c>
    </row>
    <row r="97" spans="1:18" x14ac:dyDescent="0.2">
      <c r="A97" s="33" t="s">
        <v>1618</v>
      </c>
      <c r="B97" s="36">
        <v>9.4920494113029825</v>
      </c>
      <c r="C97" s="36">
        <v>3.2649483584567962</v>
      </c>
      <c r="D97" s="36">
        <v>3.6265804906611909</v>
      </c>
      <c r="E97" s="36">
        <v>13.788417513827506</v>
      </c>
      <c r="F97" s="36">
        <v>55.945425441459477</v>
      </c>
      <c r="G97" s="36">
        <v>0.39466585604741861</v>
      </c>
      <c r="H97" s="36">
        <v>7.046501390047804</v>
      </c>
      <c r="I97" s="36">
        <v>34.48565626982893</v>
      </c>
      <c r="J97" s="36">
        <v>2.4159817571075104</v>
      </c>
      <c r="K97" s="35">
        <v>438.69541904289366</v>
      </c>
      <c r="L97" s="35">
        <v>17.284986328700516</v>
      </c>
      <c r="M97" s="36">
        <v>0.20531385720085205</v>
      </c>
      <c r="N97" s="36">
        <v>12.719639940719262</v>
      </c>
      <c r="O97" s="39">
        <v>37.960028331581888</v>
      </c>
      <c r="P97" s="39">
        <v>12.022609314872883</v>
      </c>
      <c r="Q97" s="39">
        <v>19.189284141601913</v>
      </c>
      <c r="R97" s="35">
        <v>131.26227856160594</v>
      </c>
    </row>
    <row r="98" spans="1:18" x14ac:dyDescent="0.2">
      <c r="A98" s="33" t="s">
        <v>1618</v>
      </c>
      <c r="B98" s="36">
        <v>9.1772121158686595</v>
      </c>
      <c r="C98" s="36">
        <v>3.228221363418458</v>
      </c>
      <c r="D98" s="36">
        <v>3.6265257421973374</v>
      </c>
      <c r="E98" s="36">
        <v>13.650574789950703</v>
      </c>
      <c r="F98" s="36">
        <v>55.627664699689191</v>
      </c>
      <c r="G98" s="36">
        <v>0.38864553294101217</v>
      </c>
      <c r="H98" s="36">
        <v>7.0527576662236546</v>
      </c>
      <c r="I98" s="36">
        <v>34.789802751370267</v>
      </c>
      <c r="J98" s="36">
        <v>2.4189290141071198</v>
      </c>
      <c r="K98" s="35">
        <v>443.13633235426369</v>
      </c>
      <c r="L98" s="35">
        <v>17.729042548783298</v>
      </c>
      <c r="M98" s="36">
        <v>0.20728524105660245</v>
      </c>
      <c r="N98" s="36">
        <v>12.749764134587632</v>
      </c>
      <c r="O98" s="39">
        <v>39.006175485214683</v>
      </c>
      <c r="P98" s="39">
        <v>11.531585027116281</v>
      </c>
      <c r="Q98" s="39">
        <v>19.035617714294137</v>
      </c>
      <c r="R98" s="35">
        <v>129.91675986304074</v>
      </c>
    </row>
    <row r="99" spans="1:18" x14ac:dyDescent="0.2">
      <c r="A99" s="33" t="s">
        <v>1618</v>
      </c>
      <c r="B99" s="36">
        <v>9.3742140873494062</v>
      </c>
      <c r="C99" s="36">
        <v>3.2345975220940471</v>
      </c>
      <c r="D99" s="36">
        <v>3.6266346839241854</v>
      </c>
      <c r="E99" s="36">
        <v>13.677020917727383</v>
      </c>
      <c r="F99" s="36">
        <v>55.843003549743486</v>
      </c>
      <c r="G99" s="36">
        <v>0.39024069478061774</v>
      </c>
      <c r="H99" s="36">
        <v>7.0558981654756039</v>
      </c>
      <c r="I99" s="36">
        <v>34.054042867758213</v>
      </c>
      <c r="J99" s="36">
        <v>2.4406194244244168</v>
      </c>
      <c r="K99" s="35">
        <v>438.04430494340659</v>
      </c>
      <c r="L99" s="35">
        <v>15.868788906526973</v>
      </c>
      <c r="M99" s="36">
        <v>0.20611277043104556</v>
      </c>
      <c r="N99" s="36">
        <v>12.734024775731093</v>
      </c>
      <c r="O99" s="39">
        <v>38.358443559663115</v>
      </c>
      <c r="P99" s="39">
        <v>12.640762574262201</v>
      </c>
      <c r="Q99" s="39">
        <v>19.074903662918228</v>
      </c>
      <c r="R99" s="35">
        <v>130.45176679755556</v>
      </c>
    </row>
    <row r="100" spans="1:18" x14ac:dyDescent="0.2">
      <c r="A100" s="33" t="s">
        <v>1618</v>
      </c>
      <c r="B100" s="36">
        <v>9.2797366913739623</v>
      </c>
      <c r="C100" s="36">
        <v>3.2387685554962995</v>
      </c>
      <c r="D100" s="36">
        <v>3.619084960371731</v>
      </c>
      <c r="E100" s="36">
        <v>13.692648540114682</v>
      </c>
      <c r="F100" s="36">
        <v>55.642120555414394</v>
      </c>
      <c r="G100" s="36">
        <v>0.37595967044309381</v>
      </c>
      <c r="H100" s="36">
        <v>7.0368842720442197</v>
      </c>
      <c r="I100" s="36">
        <v>33.530039561260814</v>
      </c>
      <c r="J100" s="36">
        <v>2.4140199259583781</v>
      </c>
      <c r="K100" s="35">
        <v>443.32860114887995</v>
      </c>
      <c r="L100" s="35">
        <v>13.338793096373207</v>
      </c>
      <c r="M100" s="36">
        <v>0.20664097960989705</v>
      </c>
      <c r="N100" s="36">
        <v>12.761149573695841</v>
      </c>
      <c r="O100" s="39">
        <v>39.588442844973386</v>
      </c>
      <c r="P100" s="39">
        <v>11.317605899579352</v>
      </c>
      <c r="Q100" s="39">
        <v>20.695170343335221</v>
      </c>
      <c r="R100" s="35">
        <v>130.26513961453284</v>
      </c>
    </row>
    <row r="101" spans="1:18" x14ac:dyDescent="0.2">
      <c r="A101" s="33" t="s">
        <v>1618</v>
      </c>
      <c r="B101" s="36">
        <v>9.236225364997976</v>
      </c>
      <c r="C101" s="36">
        <v>3.2032592103469004</v>
      </c>
      <c r="D101" s="36">
        <v>3.5992346802958104</v>
      </c>
      <c r="E101" s="36">
        <v>13.573061203121163</v>
      </c>
      <c r="F101" s="36">
        <v>55.741498894136875</v>
      </c>
      <c r="G101" s="36">
        <v>0.38903070966157904</v>
      </c>
      <c r="H101" s="36">
        <v>7.043417997609545</v>
      </c>
      <c r="I101" s="36">
        <v>34.316481416578831</v>
      </c>
      <c r="J101" s="36">
        <v>2.4250654093503181</v>
      </c>
      <c r="K101" s="35">
        <v>446.73628720783336</v>
      </c>
      <c r="L101" s="35">
        <v>18.605035113306947</v>
      </c>
      <c r="M101" s="36">
        <v>0.20493479462755554</v>
      </c>
      <c r="N101" s="36">
        <v>12.716245007147363</v>
      </c>
      <c r="O101" s="39">
        <v>38.976167235377147</v>
      </c>
      <c r="P101" s="39">
        <v>12.756999184016731</v>
      </c>
      <c r="Q101" s="39">
        <v>19.137266329815056</v>
      </c>
      <c r="R101" s="35">
        <v>131.86464148348378</v>
      </c>
    </row>
    <row r="102" spans="1:18" x14ac:dyDescent="0.2">
      <c r="A102" s="33" t="s">
        <v>1618</v>
      </c>
      <c r="B102" s="36">
        <v>8.6574471537545872</v>
      </c>
      <c r="C102" s="36">
        <v>3.2771376521011617</v>
      </c>
      <c r="D102" s="36">
        <v>3.6421355883833306</v>
      </c>
      <c r="E102" s="36">
        <v>13.778578898183287</v>
      </c>
      <c r="F102" s="36">
        <v>55.903639021413333</v>
      </c>
      <c r="G102" s="36">
        <v>0.38476031934347138</v>
      </c>
      <c r="H102" s="36">
        <v>7.0787657205750447</v>
      </c>
      <c r="I102" s="36">
        <v>33.282056288443535</v>
      </c>
      <c r="J102" s="36">
        <v>2.4215140035324323</v>
      </c>
      <c r="K102" s="35">
        <v>439.45066883799433</v>
      </c>
      <c r="L102" s="35">
        <v>16.133605985506705</v>
      </c>
      <c r="M102" s="36">
        <v>0.20601710658380717</v>
      </c>
      <c r="N102" s="36">
        <v>12.808973303080666</v>
      </c>
      <c r="O102" s="39">
        <v>39.330540956034632</v>
      </c>
      <c r="P102" s="39">
        <v>12.394721976172125</v>
      </c>
      <c r="Q102" s="39">
        <v>19.770138651131411</v>
      </c>
      <c r="R102" s="35">
        <v>132.69787909338254</v>
      </c>
    </row>
    <row r="103" spans="1:18" x14ac:dyDescent="0.2">
      <c r="A103" s="33" t="s">
        <v>1618</v>
      </c>
      <c r="B103" s="36">
        <v>8.9419227019828895</v>
      </c>
      <c r="C103" s="36">
        <v>3.2336453235936675</v>
      </c>
      <c r="D103" s="36">
        <v>3.641798951005554</v>
      </c>
      <c r="E103" s="36">
        <v>13.643278700608201</v>
      </c>
      <c r="F103" s="36">
        <v>55.773697492279091</v>
      </c>
      <c r="G103" s="36">
        <v>0.38924669068280354</v>
      </c>
      <c r="H103" s="36">
        <v>7.076178230153916</v>
      </c>
      <c r="I103" s="36">
        <v>34.576459466376512</v>
      </c>
      <c r="J103" s="36">
        <v>2.4450555274521637</v>
      </c>
      <c r="K103" s="35">
        <v>437.79245169279505</v>
      </c>
      <c r="L103" s="35">
        <v>13.406712162182918</v>
      </c>
      <c r="M103" s="36">
        <v>0.20617065229446108</v>
      </c>
      <c r="N103" s="36">
        <v>12.792310100635826</v>
      </c>
      <c r="O103" s="39">
        <v>38.756939600127801</v>
      </c>
      <c r="P103" s="39">
        <v>12.257984397125783</v>
      </c>
      <c r="Q103" s="39">
        <v>20.084831354879203</v>
      </c>
      <c r="R103" s="35">
        <v>130.43159057454506</v>
      </c>
    </row>
    <row r="104" spans="1:18" x14ac:dyDescent="0.2">
      <c r="A104" s="33" t="s">
        <v>1618</v>
      </c>
      <c r="B104" s="36">
        <v>8.7958898146930089</v>
      </c>
      <c r="C104" s="36">
        <v>3.231853056379336</v>
      </c>
      <c r="D104" s="36">
        <v>3.6030726289122552</v>
      </c>
      <c r="E104" s="36">
        <v>13.566293158024948</v>
      </c>
      <c r="F104" s="36">
        <v>56.000201065125339</v>
      </c>
      <c r="G104" s="36">
        <v>0.37718636938249195</v>
      </c>
      <c r="H104" s="36">
        <v>6.9668491940200834</v>
      </c>
      <c r="I104" s="36">
        <v>32.669398873355</v>
      </c>
      <c r="J104" s="36">
        <v>2.4311968250631719</v>
      </c>
      <c r="K104" s="35">
        <v>436.65934977170872</v>
      </c>
      <c r="L104" s="35">
        <v>15.922004516013391</v>
      </c>
      <c r="M104" s="36">
        <v>0.20598423209159777</v>
      </c>
      <c r="N104" s="36">
        <v>12.754887700857955</v>
      </c>
      <c r="O104" s="39">
        <v>38.082427522240259</v>
      </c>
      <c r="P104" s="39">
        <v>12.548933478785402</v>
      </c>
      <c r="Q104" s="39">
        <v>20.438971917255515</v>
      </c>
      <c r="R104" s="35">
        <v>127.6014349876969</v>
      </c>
    </row>
    <row r="105" spans="1:18" x14ac:dyDescent="0.2">
      <c r="A105" s="33" t="s">
        <v>1618</v>
      </c>
      <c r="B105" s="36">
        <v>9.4629933322755093</v>
      </c>
      <c r="C105" s="36">
        <v>3.2392595784058034</v>
      </c>
      <c r="D105" s="36">
        <v>3.6578915547480619</v>
      </c>
      <c r="E105" s="36">
        <v>13.726414431601656</v>
      </c>
      <c r="F105" s="36">
        <v>55.839205627860814</v>
      </c>
      <c r="G105" s="36">
        <v>0.3878492413262053</v>
      </c>
      <c r="H105" s="36">
        <v>7.0730964412910637</v>
      </c>
      <c r="I105" s="36">
        <v>34.268375971020284</v>
      </c>
      <c r="J105" s="36">
        <v>2.4273477721191909</v>
      </c>
      <c r="K105" s="35">
        <v>438.49561490578168</v>
      </c>
      <c r="L105" s="35">
        <v>13.077428350544704</v>
      </c>
      <c r="M105" s="36">
        <v>0.20712604540758481</v>
      </c>
      <c r="N105" s="36">
        <v>12.848648470591293</v>
      </c>
      <c r="O105" s="39">
        <v>38.163627025340524</v>
      </c>
      <c r="P105" s="39">
        <v>12.392974902209909</v>
      </c>
      <c r="Q105" s="39">
        <v>19.605398491602774</v>
      </c>
      <c r="R105" s="35">
        <v>128.48746684007725</v>
      </c>
    </row>
    <row r="106" spans="1:18" x14ac:dyDescent="0.2">
      <c r="A106" s="33" t="s">
        <v>1618</v>
      </c>
      <c r="B106" s="36">
        <v>9.7677461572083129</v>
      </c>
      <c r="C106" s="36">
        <v>3.2354502696337115</v>
      </c>
      <c r="D106" s="36">
        <v>3.657477182605585</v>
      </c>
      <c r="E106" s="36">
        <v>13.700431495323166</v>
      </c>
      <c r="F106" s="36">
        <v>56.042557356386148</v>
      </c>
      <c r="G106" s="36">
        <v>0.38868507491691129</v>
      </c>
      <c r="H106" s="36">
        <v>7.1617159295820061</v>
      </c>
      <c r="I106" s="36">
        <v>33.6330389169322</v>
      </c>
      <c r="J106" s="36">
        <v>2.4307229263279866</v>
      </c>
      <c r="K106" s="35">
        <v>437.25628677058018</v>
      </c>
      <c r="L106" s="35">
        <v>17.193960599919986</v>
      </c>
      <c r="M106" s="36">
        <v>0.20737929464912369</v>
      </c>
      <c r="N106" s="36">
        <v>12.954692609299521</v>
      </c>
      <c r="O106" s="39">
        <v>38.9686026777268</v>
      </c>
      <c r="P106" s="39">
        <v>12.881792793321042</v>
      </c>
      <c r="Q106" s="39">
        <v>20.283895826369672</v>
      </c>
      <c r="R106" s="35">
        <v>133.78606968111845</v>
      </c>
    </row>
    <row r="107" spans="1:18" x14ac:dyDescent="0.2">
      <c r="A107" s="33" t="s">
        <v>1618</v>
      </c>
      <c r="B107" s="36">
        <v>9.2082530449709346</v>
      </c>
      <c r="C107" s="36">
        <v>3.2244252461865734</v>
      </c>
      <c r="D107" s="36">
        <v>3.619221919605681</v>
      </c>
      <c r="E107" s="36">
        <v>13.650979919082959</v>
      </c>
      <c r="F107" s="36">
        <v>55.570048554017298</v>
      </c>
      <c r="G107" s="36">
        <v>0.39135540891525916</v>
      </c>
      <c r="H107" s="36">
        <v>7.0906622196626659</v>
      </c>
      <c r="I107" s="36">
        <v>34.397141171097964</v>
      </c>
      <c r="J107" s="36">
        <v>2.4112935279771777</v>
      </c>
      <c r="K107" s="35">
        <v>439.2546560761441</v>
      </c>
      <c r="L107" s="35">
        <v>14.122984049671935</v>
      </c>
      <c r="M107" s="36">
        <v>0.20558888289407193</v>
      </c>
      <c r="N107" s="36">
        <v>12.743307906389528</v>
      </c>
      <c r="O107" s="39">
        <v>38.409442732533734</v>
      </c>
      <c r="P107" s="39">
        <v>11.384345636908073</v>
      </c>
      <c r="Q107" s="39">
        <v>19.449001347603943</v>
      </c>
      <c r="R107" s="35">
        <v>132.11211640768326</v>
      </c>
    </row>
    <row r="108" spans="1:18" x14ac:dyDescent="0.2">
      <c r="A108" s="33" t="s">
        <v>1618</v>
      </c>
      <c r="B108" s="36">
        <v>10.074884747821232</v>
      </c>
      <c r="C108" s="36">
        <v>3.2344022501428893</v>
      </c>
      <c r="D108" s="36">
        <v>3.6474419385918302</v>
      </c>
      <c r="E108" s="36">
        <v>13.661634372272264</v>
      </c>
      <c r="F108" s="36">
        <v>56.002650228057846</v>
      </c>
      <c r="G108" s="36">
        <v>0.38731343264826573</v>
      </c>
      <c r="H108" s="36">
        <v>7.0157321391928393</v>
      </c>
      <c r="I108" s="36">
        <v>34.775493423797727</v>
      </c>
      <c r="J108" s="36">
        <v>2.4151972759596356</v>
      </c>
      <c r="K108" s="35">
        <v>437.17391537221215</v>
      </c>
      <c r="L108" s="35">
        <v>18.375623116992507</v>
      </c>
      <c r="M108" s="36">
        <v>0.20703682068660584</v>
      </c>
      <c r="N108" s="36">
        <v>12.842764284931656</v>
      </c>
      <c r="O108" s="39">
        <v>39.396659631349962</v>
      </c>
      <c r="P108" s="39">
        <v>13.338854678917116</v>
      </c>
      <c r="Q108" s="39">
        <v>19.981252948493356</v>
      </c>
      <c r="R108" s="35">
        <v>129.74523814920232</v>
      </c>
    </row>
    <row r="109" spans="1:18" x14ac:dyDescent="0.2">
      <c r="A109" s="33" t="s">
        <v>1618</v>
      </c>
      <c r="B109" s="36">
        <v>9.2041744167682609</v>
      </c>
      <c r="C109" s="36">
        <v>3.2302202602516346</v>
      </c>
      <c r="D109" s="36">
        <v>3.6499258839624504</v>
      </c>
      <c r="E109" s="36">
        <v>13.812639645151163</v>
      </c>
      <c r="F109" s="36">
        <v>55.742295568587714</v>
      </c>
      <c r="G109" s="36">
        <v>0.38414331651324413</v>
      </c>
      <c r="H109" s="36">
        <v>7.1092675355168042</v>
      </c>
      <c r="I109" s="36">
        <v>34.82570980439268</v>
      </c>
      <c r="J109" s="36">
        <v>2.4208476860440844</v>
      </c>
      <c r="K109" s="35">
        <v>438.52787969967358</v>
      </c>
      <c r="L109" s="35">
        <v>16.012496305577539</v>
      </c>
      <c r="M109" s="36">
        <v>0.20768317699962463</v>
      </c>
      <c r="N109" s="36">
        <v>12.834762002831654</v>
      </c>
      <c r="O109" s="39">
        <v>39.2881215636165</v>
      </c>
      <c r="P109" s="39">
        <v>12.299678042724262</v>
      </c>
      <c r="Q109" s="39">
        <v>19.183192032210837</v>
      </c>
      <c r="R109" s="35">
        <v>135.30915042122933</v>
      </c>
    </row>
    <row r="110" spans="1:18" x14ac:dyDescent="0.2">
      <c r="A110" s="33" t="s">
        <v>1618</v>
      </c>
      <c r="B110" s="36">
        <v>9.6708398500592434</v>
      </c>
      <c r="C110" s="36">
        <v>3.241772239089272</v>
      </c>
      <c r="D110" s="36">
        <v>3.6181729152240956</v>
      </c>
      <c r="E110" s="36">
        <v>13.53096926921466</v>
      </c>
      <c r="F110" s="36">
        <v>55.72067972634072</v>
      </c>
      <c r="G110" s="36">
        <v>0.37982159094572698</v>
      </c>
      <c r="H110" s="36">
        <v>7.0465127162930719</v>
      </c>
      <c r="I110" s="36">
        <v>34.383918625315317</v>
      </c>
      <c r="J110" s="36">
        <v>2.4302623298500952</v>
      </c>
      <c r="K110" s="35">
        <v>437.83579447186378</v>
      </c>
      <c r="L110" s="35">
        <v>16.579929398419761</v>
      </c>
      <c r="M110" s="36">
        <v>0.2061193955048547</v>
      </c>
      <c r="N110" s="36">
        <v>12.72306902062854</v>
      </c>
      <c r="O110" s="39">
        <v>39.096645847899389</v>
      </c>
      <c r="P110" s="39">
        <v>14.109255967751741</v>
      </c>
      <c r="Q110" s="39">
        <v>19.83679132617236</v>
      </c>
      <c r="R110" s="35">
        <v>131.40752685043404</v>
      </c>
    </row>
    <row r="111" spans="1:18" x14ac:dyDescent="0.2">
      <c r="A111" s="33" t="s">
        <v>1618</v>
      </c>
      <c r="B111" s="36">
        <v>9.8484096793814331</v>
      </c>
      <c r="C111" s="36">
        <v>3.2303983844218016</v>
      </c>
      <c r="D111" s="36">
        <v>3.6292426230712809</v>
      </c>
      <c r="E111" s="36">
        <v>13.516762035216923</v>
      </c>
      <c r="F111" s="36">
        <v>55.651802809079285</v>
      </c>
      <c r="G111" s="36">
        <v>0.39351597266924354</v>
      </c>
      <c r="H111" s="36">
        <v>6.9972856747355676</v>
      </c>
      <c r="I111" s="36">
        <v>34.226682371253943</v>
      </c>
      <c r="J111" s="36">
        <v>2.4015150247239969</v>
      </c>
      <c r="K111" s="35">
        <v>439.37116035177479</v>
      </c>
      <c r="L111" s="35">
        <v>19.524560465455043</v>
      </c>
      <c r="M111" s="36">
        <v>0.20741704858534055</v>
      </c>
      <c r="N111" s="36">
        <v>12.897673106475818</v>
      </c>
      <c r="O111" s="39">
        <v>39.344921622535864</v>
      </c>
      <c r="P111" s="39">
        <v>13.101541882167794</v>
      </c>
      <c r="Q111" s="39">
        <v>19.69114782856656</v>
      </c>
      <c r="R111" s="35">
        <v>132.83963900639915</v>
      </c>
    </row>
    <row r="112" spans="1:18" x14ac:dyDescent="0.2">
      <c r="A112" s="33" t="s">
        <v>1618</v>
      </c>
      <c r="B112" s="36">
        <v>9.5508206257289778</v>
      </c>
      <c r="C112" s="36">
        <v>3.2336331354537746</v>
      </c>
      <c r="D112" s="36">
        <v>3.6532320777920599</v>
      </c>
      <c r="E112" s="36">
        <v>13.71533852197142</v>
      </c>
      <c r="F112" s="36">
        <v>55.881861507458446</v>
      </c>
      <c r="G112" s="36">
        <v>0.3688505434707226</v>
      </c>
      <c r="H112" s="36">
        <v>7.0225528751570785</v>
      </c>
      <c r="I112" s="36">
        <v>34.263899308197786</v>
      </c>
      <c r="J112" s="36">
        <v>2.4110942886773223</v>
      </c>
      <c r="K112" s="35">
        <v>431.76082796213194</v>
      </c>
      <c r="L112" s="35">
        <v>17.896968174581222</v>
      </c>
      <c r="M112" s="36">
        <v>0.20722253786660791</v>
      </c>
      <c r="N112" s="36">
        <v>12.939695603720775</v>
      </c>
      <c r="O112" s="39">
        <v>39.024851218102967</v>
      </c>
      <c r="P112" s="39">
        <v>13.728708666532098</v>
      </c>
      <c r="Q112" s="39">
        <v>19.492145290791232</v>
      </c>
      <c r="R112" s="35">
        <v>130.67812695922868</v>
      </c>
    </row>
    <row r="113" spans="1:28" x14ac:dyDescent="0.2">
      <c r="A113" s="33" t="s">
        <v>1619</v>
      </c>
      <c r="B113" s="36">
        <v>9.3154501876771505</v>
      </c>
      <c r="C113" s="36">
        <v>3.2360597894028857</v>
      </c>
      <c r="D113" s="36">
        <v>3.6330165163323955</v>
      </c>
      <c r="E113" s="36">
        <v>13.653327835132959</v>
      </c>
      <c r="F113" s="36">
        <v>55.894086208335835</v>
      </c>
      <c r="G113" s="36">
        <v>0.38805805682163724</v>
      </c>
      <c r="H113" s="36">
        <v>7.0626084398193507</v>
      </c>
      <c r="I113" s="36">
        <v>34.16857461578649</v>
      </c>
      <c r="J113" s="36">
        <v>2.4208404393554566</v>
      </c>
      <c r="K113" s="35">
        <v>439.39195102738262</v>
      </c>
      <c r="L113" s="35">
        <v>16.396684203756489</v>
      </c>
      <c r="M113" s="36">
        <v>0.20686000859068096</v>
      </c>
      <c r="N113" s="39">
        <v>12.818496531843406</v>
      </c>
      <c r="O113" s="39">
        <v>38.690584994965405</v>
      </c>
      <c r="P113" s="39">
        <v>12.57445278342415</v>
      </c>
      <c r="Q113" s="39">
        <v>19.578060465630802</v>
      </c>
      <c r="R113" s="35">
        <v>131.1230180743369</v>
      </c>
    </row>
    <row r="114" spans="1:28" x14ac:dyDescent="0.2">
      <c r="A114" s="33" t="s">
        <v>1620</v>
      </c>
      <c r="B114" s="37">
        <v>0.69769675171060552</v>
      </c>
      <c r="C114" s="37">
        <v>3.5814035237479565E-2</v>
      </c>
      <c r="D114" s="37">
        <v>4.1592497364141147E-2</v>
      </c>
      <c r="E114" s="37">
        <v>0.17355764719503189</v>
      </c>
      <c r="F114" s="37">
        <v>0.34716727487184723</v>
      </c>
      <c r="G114" s="37">
        <v>1.3020936135393592E-2</v>
      </c>
      <c r="H114" s="37">
        <v>8.9730072768511443E-2</v>
      </c>
      <c r="I114" s="37">
        <v>1.0080598516526833</v>
      </c>
      <c r="J114" s="37">
        <v>2.4476751810357023E-2</v>
      </c>
      <c r="K114" s="37">
        <v>6.0723120621187396</v>
      </c>
      <c r="L114" s="37">
        <v>3.6265570579957456</v>
      </c>
      <c r="M114" s="37">
        <v>2.3101563105474747E-3</v>
      </c>
      <c r="N114" s="37">
        <v>0.18665004894651643</v>
      </c>
      <c r="O114" s="37">
        <v>1.0833434314247223</v>
      </c>
      <c r="P114" s="37">
        <v>1.3493620302652796</v>
      </c>
      <c r="Q114" s="37">
        <v>1.0067644704161487</v>
      </c>
      <c r="R114" s="37">
        <v>3.4972258941891856</v>
      </c>
    </row>
    <row r="115" spans="1:28" x14ac:dyDescent="0.2">
      <c r="A115" s="33" t="s">
        <v>1621</v>
      </c>
      <c r="B115" s="37">
        <v>0.13953935034212112</v>
      </c>
      <c r="C115" s="37">
        <v>7.1628070474959128E-3</v>
      </c>
      <c r="D115" s="37">
        <v>8.3184994728282297E-3</v>
      </c>
      <c r="E115" s="37">
        <v>3.4711529439006378E-2</v>
      </c>
      <c r="F115" s="37">
        <v>6.9433454974369452E-2</v>
      </c>
      <c r="G115" s="37">
        <v>2.6041872270787187E-3</v>
      </c>
      <c r="H115" s="37">
        <v>1.7946014553702289E-2</v>
      </c>
      <c r="I115" s="37">
        <v>0.20161197033053666</v>
      </c>
      <c r="J115" s="37">
        <v>4.8953503620714047E-3</v>
      </c>
      <c r="K115" s="37">
        <v>1.214462412423748</v>
      </c>
      <c r="L115" s="37">
        <v>0.72531141159914914</v>
      </c>
      <c r="M115" s="37">
        <v>4.6203126210949492E-4</v>
      </c>
      <c r="N115" s="37">
        <v>3.7330009789303287E-2</v>
      </c>
      <c r="O115" s="37">
        <v>0.21666868628494446</v>
      </c>
      <c r="P115" s="37">
        <v>0.2698724060530559</v>
      </c>
      <c r="Q115" s="37">
        <v>0.20135289408322973</v>
      </c>
      <c r="R115" s="37">
        <v>0.69944517883783708</v>
      </c>
    </row>
    <row r="116" spans="1:28" x14ac:dyDescent="0.2">
      <c r="A116" s="33" t="s">
        <v>1622</v>
      </c>
      <c r="B116" s="33" t="s">
        <v>1698</v>
      </c>
      <c r="C116" s="33" t="s">
        <v>1699</v>
      </c>
      <c r="D116" s="33" t="s">
        <v>1700</v>
      </c>
      <c r="E116" s="33" t="s">
        <v>1701</v>
      </c>
      <c r="F116" s="33" t="s">
        <v>1702</v>
      </c>
      <c r="G116" s="33" t="s">
        <v>1703</v>
      </c>
      <c r="H116" s="33" t="s">
        <v>1704</v>
      </c>
      <c r="I116" s="33" t="s">
        <v>1705</v>
      </c>
      <c r="J116" s="33" t="s">
        <v>1706</v>
      </c>
      <c r="K116" s="33" t="s">
        <v>1707</v>
      </c>
      <c r="L116" s="33" t="s">
        <v>1708</v>
      </c>
      <c r="M116" s="33" t="s">
        <v>1709</v>
      </c>
      <c r="O116" s="33" t="s">
        <v>1710</v>
      </c>
      <c r="P116" s="33" t="s">
        <v>1711</v>
      </c>
      <c r="Q116" s="33" t="s">
        <v>1712</v>
      </c>
      <c r="R116" s="33" t="s">
        <v>1713</v>
      </c>
      <c r="S116" s="40"/>
    </row>
    <row r="117" spans="1:28" x14ac:dyDescent="0.2">
      <c r="A117" s="38" t="s">
        <v>1676</v>
      </c>
      <c r="B117" s="37">
        <v>3.5050020853016721</v>
      </c>
      <c r="C117" s="37">
        <v>0.18760957903671091</v>
      </c>
      <c r="D117" s="37">
        <v>2.0510257396740301</v>
      </c>
      <c r="E117" s="37">
        <v>1.8905062323355137</v>
      </c>
      <c r="F117" s="37">
        <v>2.7464820006173474</v>
      </c>
      <c r="G117" s="37">
        <v>4.8805558977397965</v>
      </c>
      <c r="H117" s="37">
        <v>3.6946739650865514E-2</v>
      </c>
      <c r="I117" s="37">
        <v>3.5411351993529996</v>
      </c>
      <c r="J117" s="37">
        <v>6.6449532755707725</v>
      </c>
      <c r="K117" s="37">
        <v>3.386341418207675</v>
      </c>
      <c r="L117" s="37">
        <v>-3.5489164484912386</v>
      </c>
      <c r="M117" s="37">
        <v>8.8736887319373459</v>
      </c>
      <c r="N117" s="37"/>
      <c r="O117" s="37">
        <v>1.817328934119488</v>
      </c>
      <c r="P117" s="37">
        <v>-3.2734401275065426</v>
      </c>
      <c r="Q117" s="37">
        <v>-6.7711406398533232</v>
      </c>
      <c r="R117" s="37">
        <v>4.8984144594695183</v>
      </c>
    </row>
    <row r="118" spans="1:28" s="42" customFormat="1" x14ac:dyDescent="0.2">
      <c r="A118" s="33"/>
      <c r="B118" s="37"/>
      <c r="C118" s="37"/>
      <c r="D118" s="37"/>
      <c r="E118" s="37"/>
      <c r="F118" s="37"/>
      <c r="G118" s="37"/>
      <c r="H118" s="37"/>
      <c r="I118" s="41"/>
      <c r="K118" s="41"/>
      <c r="L118" s="41"/>
      <c r="M118" s="33"/>
      <c r="N118" s="33"/>
      <c r="O118" s="33"/>
      <c r="Q118" s="37"/>
      <c r="R118" s="37"/>
      <c r="S118" s="41"/>
      <c r="T118" s="33"/>
      <c r="U118" s="33"/>
      <c r="V118" s="33"/>
      <c r="W118" s="41"/>
    </row>
    <row r="119" spans="1:28" s="42" customFormat="1" x14ac:dyDescent="0.2">
      <c r="A119" s="33" t="s">
        <v>1598</v>
      </c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1"/>
      <c r="W119" s="33"/>
      <c r="X119" s="33"/>
      <c r="Y119" s="33"/>
      <c r="Z119" s="33"/>
      <c r="AA119" s="33"/>
      <c r="AB119" s="33"/>
    </row>
    <row r="120" spans="1:28" s="87" customFormat="1" x14ac:dyDescent="0.2">
      <c r="A120" s="87" t="s">
        <v>1787</v>
      </c>
    </row>
    <row r="121" spans="1:28" s="87" customFormat="1" x14ac:dyDescent="0.2">
      <c r="A121" s="87" t="s">
        <v>1731</v>
      </c>
    </row>
  </sheetData>
  <mergeCells count="3">
    <mergeCell ref="A1:XFD1"/>
    <mergeCell ref="A120:XFD120"/>
    <mergeCell ref="A121:XFD12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109"/>
  <sheetViews>
    <sheetView workbookViewId="0">
      <selection activeCell="Q18" sqref="Q18"/>
    </sheetView>
  </sheetViews>
  <sheetFormatPr defaultRowHeight="14.25" x14ac:dyDescent="0.2"/>
  <cols>
    <col min="1" max="1" width="7.625" style="48" customWidth="1"/>
    <col min="2" max="5" width="8.625" style="48"/>
    <col min="6" max="6" width="11.125" style="48" customWidth="1"/>
    <col min="7" max="7" width="9.375" style="48" customWidth="1"/>
    <col min="8" max="13" width="8.625" style="48"/>
  </cols>
  <sheetData>
    <row r="1" spans="1:15" x14ac:dyDescent="0.2">
      <c r="A1" s="89" t="s">
        <v>1828</v>
      </c>
      <c r="B1" s="89"/>
      <c r="C1" s="89"/>
      <c r="D1" s="89"/>
      <c r="E1" s="89"/>
      <c r="F1" s="89"/>
      <c r="G1" s="89"/>
      <c r="H1" s="89"/>
    </row>
    <row r="2" spans="1:15" s="47" customFormat="1" x14ac:dyDescent="0.2">
      <c r="A2" s="49"/>
      <c r="B2" s="88" t="s">
        <v>1788</v>
      </c>
      <c r="C2" s="88"/>
      <c r="D2" s="88"/>
      <c r="E2" s="88"/>
      <c r="F2" s="88"/>
      <c r="G2" s="88" t="s">
        <v>1789</v>
      </c>
      <c r="H2" s="88"/>
      <c r="I2" s="88"/>
      <c r="J2" s="88"/>
      <c r="K2" s="88"/>
      <c r="L2" s="88"/>
      <c r="M2" s="88"/>
    </row>
    <row r="3" spans="1:15" x14ac:dyDescent="0.2">
      <c r="A3" s="50" t="s">
        <v>1740</v>
      </c>
      <c r="B3" s="51" t="s">
        <v>500</v>
      </c>
      <c r="C3" s="51" t="s">
        <v>462</v>
      </c>
      <c r="D3" s="51" t="s">
        <v>461</v>
      </c>
      <c r="E3" s="51" t="s">
        <v>460</v>
      </c>
      <c r="F3" s="51" t="s">
        <v>463</v>
      </c>
      <c r="G3" s="51" t="s">
        <v>467</v>
      </c>
      <c r="H3" s="51" t="s">
        <v>465</v>
      </c>
      <c r="I3" s="51" t="s">
        <v>464</v>
      </c>
      <c r="J3" s="51" t="s">
        <v>468</v>
      </c>
      <c r="K3" s="51" t="s">
        <v>469</v>
      </c>
      <c r="L3" s="51" t="s">
        <v>466</v>
      </c>
      <c r="M3" s="51" t="s">
        <v>1741</v>
      </c>
      <c r="O3" s="51"/>
    </row>
    <row r="4" spans="1:15" x14ac:dyDescent="0.2">
      <c r="A4" s="51" t="s">
        <v>1609</v>
      </c>
      <c r="B4" s="51">
        <v>41.80312301954595</v>
      </c>
      <c r="C4" s="51">
        <v>42.094992348525722</v>
      </c>
      <c r="D4" s="51">
        <v>42.095910172378403</v>
      </c>
      <c r="E4" s="51">
        <v>40.570300506888351</v>
      </c>
      <c r="F4" s="51">
        <v>41.995936839471902</v>
      </c>
      <c r="G4" s="51">
        <v>42.1284580171518</v>
      </c>
      <c r="H4" s="51">
        <v>42.101294746561699</v>
      </c>
      <c r="I4" s="51">
        <v>42.076280128297903</v>
      </c>
      <c r="J4" s="51">
        <v>42.226397829256101</v>
      </c>
      <c r="K4" s="51">
        <v>42.476403415610498</v>
      </c>
      <c r="L4" s="51">
        <v>42.248708204248103</v>
      </c>
      <c r="M4" s="51">
        <v>42.054039258810697</v>
      </c>
      <c r="O4" s="51"/>
    </row>
    <row r="5" spans="1:15" x14ac:dyDescent="0.2">
      <c r="A5" s="51" t="s">
        <v>1612</v>
      </c>
      <c r="B5" s="51">
        <v>8.4168124999179667E-2</v>
      </c>
      <c r="C5" s="51">
        <v>7.44783516696889E-2</v>
      </c>
      <c r="D5" s="51">
        <v>7.4486095669839408E-2</v>
      </c>
      <c r="E5" s="51">
        <v>6.6048319812153741E-2</v>
      </c>
      <c r="F5" s="51">
        <v>9.1578722222200995E-2</v>
      </c>
      <c r="G5" s="51">
        <v>0.13222825562368648</v>
      </c>
      <c r="H5" s="51">
        <v>8.214923609944029E-2</v>
      </c>
      <c r="I5" s="51">
        <v>7.8471575103230745E-2</v>
      </c>
      <c r="J5" s="51">
        <v>0.12584727787552466</v>
      </c>
      <c r="K5" s="51">
        <v>8.1498182101778893E-2</v>
      </c>
      <c r="L5" s="51">
        <v>0.12423692829243289</v>
      </c>
      <c r="M5" s="51">
        <v>0.13321791817858364</v>
      </c>
      <c r="O5" s="51"/>
    </row>
    <row r="6" spans="1:15" x14ac:dyDescent="0.2">
      <c r="A6" s="51" t="s">
        <v>1742</v>
      </c>
      <c r="B6" s="51">
        <v>2.7379803186117586</v>
      </c>
      <c r="C6" s="51">
        <v>2.4194141748069993</v>
      </c>
      <c r="D6" s="51">
        <v>2.4080416058624623</v>
      </c>
      <c r="E6" s="51">
        <v>2.1735512031801294</v>
      </c>
      <c r="F6" s="51">
        <v>2.6654116664804728</v>
      </c>
      <c r="G6" s="51">
        <v>2.6152301201488002</v>
      </c>
      <c r="H6" s="51">
        <v>2.5905196650372542</v>
      </c>
      <c r="I6" s="51">
        <v>2.4750901184076968</v>
      </c>
      <c r="J6" s="51">
        <v>2.7083542941007739</v>
      </c>
      <c r="K6" s="51">
        <v>2.6283832712730959</v>
      </c>
      <c r="L6" s="51">
        <v>2.6333738128141579</v>
      </c>
      <c r="M6" s="51">
        <v>2.6442470343694042</v>
      </c>
      <c r="O6" s="51"/>
    </row>
    <row r="7" spans="1:15" x14ac:dyDescent="0.2">
      <c r="A7" s="51" t="s">
        <v>1608</v>
      </c>
      <c r="B7" s="51">
        <v>34.481809887138702</v>
      </c>
      <c r="C7" s="51">
        <v>36.490956920632001</v>
      </c>
      <c r="D7" s="51">
        <v>36.445382942350797</v>
      </c>
      <c r="E7" s="51">
        <v>38.533441067267049</v>
      </c>
      <c r="F7" s="51">
        <v>36.285180151463997</v>
      </c>
      <c r="G7" s="51">
        <v>34.226859606990402</v>
      </c>
      <c r="H7" s="51">
        <v>36.234488410977598</v>
      </c>
      <c r="I7" s="51">
        <v>37.709347493003001</v>
      </c>
      <c r="J7" s="51">
        <v>34.289836306426402</v>
      </c>
      <c r="K7" s="51">
        <v>36.188419123874802</v>
      </c>
      <c r="L7" s="51">
        <v>34.292779744486602</v>
      </c>
      <c r="M7" s="51">
        <v>34.3093624802801</v>
      </c>
      <c r="O7" s="51"/>
    </row>
    <row r="8" spans="1:15" x14ac:dyDescent="0.2">
      <c r="A8" s="51" t="s">
        <v>1744</v>
      </c>
      <c r="B8" s="51">
        <v>8.2595349800359337</v>
      </c>
      <c r="C8" s="51">
        <v>7.8837737969607558</v>
      </c>
      <c r="D8" s="51">
        <v>7.8200357726056104</v>
      </c>
      <c r="E8" s="51">
        <v>7.7142216150124359</v>
      </c>
      <c r="F8" s="51">
        <v>8.3422890669214329</v>
      </c>
      <c r="G8" s="51">
        <v>8.0441815329161024</v>
      </c>
      <c r="H8" s="51">
        <v>6.9941264483120795</v>
      </c>
      <c r="I8" s="51">
        <v>6.4916037049303643</v>
      </c>
      <c r="J8" s="51">
        <v>8.0689894229482118</v>
      </c>
      <c r="K8" s="51">
        <v>6.8732946927043397</v>
      </c>
      <c r="L8" s="51">
        <v>7.9976860566785266</v>
      </c>
      <c r="M8" s="51">
        <v>8.0863313253212592</v>
      </c>
      <c r="O8" s="51"/>
    </row>
    <row r="9" spans="1:15" x14ac:dyDescent="0.2">
      <c r="A9" s="51" t="s">
        <v>1613</v>
      </c>
      <c r="B9" s="51">
        <v>0.11215008319957591</v>
      </c>
      <c r="C9" s="51">
        <v>0.11618705035971223</v>
      </c>
      <c r="D9" s="51">
        <v>0.10599520383693045</v>
      </c>
      <c r="E9" s="51">
        <v>0.11133577072915841</v>
      </c>
      <c r="F9" s="51">
        <v>0.12943645083932853</v>
      </c>
      <c r="G9" s="51">
        <v>0.1096275792367552</v>
      </c>
      <c r="H9" s="51">
        <v>0.1025490462039674</v>
      </c>
      <c r="I9" s="51">
        <v>7.9496402877697839E-2</v>
      </c>
      <c r="J9" s="51">
        <v>0.11007194244604317</v>
      </c>
      <c r="K9" s="51">
        <v>7.7458033573141488E-2</v>
      </c>
      <c r="L9" s="51">
        <v>0.10359162274362158</v>
      </c>
      <c r="M9" s="51">
        <v>0.10959876778360496</v>
      </c>
      <c r="O9" s="51"/>
    </row>
    <row r="10" spans="1:15" x14ac:dyDescent="0.2">
      <c r="A10" s="51" t="s">
        <v>1743</v>
      </c>
      <c r="B10" s="51">
        <v>2.0481267958653024</v>
      </c>
      <c r="C10" s="51">
        <v>2.0886250076425448</v>
      </c>
      <c r="D10" s="51">
        <v>1.4623399037683349</v>
      </c>
      <c r="E10" s="51">
        <v>1.7757288738478358</v>
      </c>
      <c r="F10" s="51">
        <v>2.679031692058206</v>
      </c>
      <c r="G10" s="51">
        <v>2.7578740990247601</v>
      </c>
      <c r="H10" s="51">
        <v>1.995292597359094</v>
      </c>
      <c r="I10" s="51">
        <v>1.6744717563045304</v>
      </c>
      <c r="J10" s="51">
        <v>2.6202760848990438</v>
      </c>
      <c r="K10" s="51">
        <v>1.1361857595295188</v>
      </c>
      <c r="L10" s="51">
        <v>2.5730775493316247</v>
      </c>
      <c r="M10" s="51">
        <v>2.7267577999366002</v>
      </c>
      <c r="O10" s="51"/>
    </row>
    <row r="11" spans="1:15" x14ac:dyDescent="0.2">
      <c r="A11" s="51" t="s">
        <v>1745</v>
      </c>
      <c r="B11" s="51">
        <v>2.7578342706585181E-2</v>
      </c>
      <c r="C11" s="51">
        <v>1.6421808951746667E-2</v>
      </c>
      <c r="D11" s="51">
        <v>2.5660230118813868E-2</v>
      </c>
      <c r="E11" s="51">
        <v>1.7217172858819928E-2</v>
      </c>
      <c r="F11" s="51">
        <v>1.4368436857107016E-2</v>
      </c>
      <c r="G11" s="51">
        <v>1.4273772091923173E-2</v>
      </c>
      <c r="H11" s="51">
        <v>1.5302640638191808E-2</v>
      </c>
      <c r="I11" s="51">
        <v>2.7706820037167734E-2</v>
      </c>
      <c r="J11" s="51">
        <v>1.745052563155609E-2</v>
      </c>
      <c r="K11" s="51">
        <v>3.3865413402836844E-2</v>
      </c>
      <c r="L11" s="51">
        <v>2.5519942308958769E-2</v>
      </c>
      <c r="M11" s="51">
        <v>1.4265090162518812E-2</v>
      </c>
      <c r="O11" s="51"/>
    </row>
    <row r="12" spans="1:15" x14ac:dyDescent="0.2">
      <c r="A12" s="51" t="s">
        <v>1607</v>
      </c>
      <c r="B12" s="51">
        <v>3.4139630016651289E-2</v>
      </c>
      <c r="C12" s="51">
        <v>2.5230068528914157E-2</v>
      </c>
      <c r="D12" s="51">
        <v>3.229844710550818E-2</v>
      </c>
      <c r="E12" s="51">
        <v>2.6962118471333361E-2</v>
      </c>
      <c r="F12" s="51">
        <v>4.0363161623920986E-2</v>
      </c>
      <c r="G12" s="51">
        <v>2.5073024616061309E-2</v>
      </c>
      <c r="H12" s="51">
        <v>2.3076266470983688E-2</v>
      </c>
      <c r="I12" s="51">
        <v>3.2278659865697321E-2</v>
      </c>
      <c r="J12" s="51">
        <v>3.331594282067582E-2</v>
      </c>
      <c r="K12" s="51">
        <v>3.0264951912972182E-2</v>
      </c>
      <c r="L12" s="51">
        <v>3.512989177539734E-2</v>
      </c>
      <c r="M12" s="51">
        <v>2.6065685011072381E-2</v>
      </c>
      <c r="O12" s="51"/>
    </row>
    <row r="13" spans="1:15" x14ac:dyDescent="0.2">
      <c r="A13" s="51" t="s">
        <v>1610</v>
      </c>
      <c r="B13" s="51">
        <v>8.4302976303000914E-3</v>
      </c>
      <c r="C13" s="51">
        <v>5.272367233524475E-3</v>
      </c>
      <c r="D13" s="51">
        <v>6.3275335011536184E-3</v>
      </c>
      <c r="E13" s="51">
        <v>4.2079723487251268E-3</v>
      </c>
      <c r="F13" s="51">
        <v>5.2717900091722161E-3</v>
      </c>
      <c r="G13" s="51">
        <v>9.4806201172704732E-3</v>
      </c>
      <c r="H13" s="51">
        <v>6.3211831610461679E-3</v>
      </c>
      <c r="I13" s="51">
        <v>8.4320945507328927E-3</v>
      </c>
      <c r="J13" s="51">
        <v>8.4385594644081543E-3</v>
      </c>
      <c r="K13" s="51">
        <v>7.378890315377697E-3</v>
      </c>
      <c r="L13" s="51">
        <v>6.3219530980937987E-3</v>
      </c>
      <c r="M13" s="51">
        <v>1.2639287698855493E-2</v>
      </c>
      <c r="O13" s="51"/>
    </row>
    <row r="14" spans="1:15" x14ac:dyDescent="0.2">
      <c r="A14" s="51" t="s">
        <v>1746</v>
      </c>
      <c r="B14" s="52">
        <v>10.2073945331015</v>
      </c>
      <c r="C14" s="52">
        <v>8.4628685203295486</v>
      </c>
      <c r="D14" s="52">
        <v>9.2921267155093865</v>
      </c>
      <c r="E14" s="52">
        <v>8.9858351367302998</v>
      </c>
      <c r="F14" s="52">
        <v>7.7008406751070098</v>
      </c>
      <c r="G14" s="52">
        <v>9.8117982499262002</v>
      </c>
      <c r="H14" s="52">
        <v>9.6278761480921968</v>
      </c>
      <c r="I14" s="52">
        <v>9.2459789758162092</v>
      </c>
      <c r="J14" s="52">
        <v>9.7769580986188007</v>
      </c>
      <c r="K14" s="52">
        <v>10.393017680551401</v>
      </c>
      <c r="L14" s="52">
        <v>9.9054877447594993</v>
      </c>
      <c r="M14" s="52">
        <v>9.7887374485792993</v>
      </c>
      <c r="O14" s="51"/>
    </row>
    <row r="15" spans="1:15" x14ac:dyDescent="0.2">
      <c r="A15" s="51" t="s">
        <v>1747</v>
      </c>
      <c r="B15" s="52">
        <v>99.804436012851454</v>
      </c>
      <c r="C15" s="52">
        <v>99.678220415641164</v>
      </c>
      <c r="D15" s="52">
        <v>99.768604622707244</v>
      </c>
      <c r="E15" s="52">
        <v>99.978849757146278</v>
      </c>
      <c r="F15" s="52">
        <v>99.949708653054756</v>
      </c>
      <c r="G15" s="52">
        <v>99.875084877843761</v>
      </c>
      <c r="H15" s="52">
        <v>99.772996388913569</v>
      </c>
      <c r="I15" s="52">
        <v>99.899157729194243</v>
      </c>
      <c r="J15" s="52">
        <v>99.985936284487551</v>
      </c>
      <c r="K15" s="52">
        <v>99.926169414849767</v>
      </c>
      <c r="L15" s="52">
        <v>99.94591345053702</v>
      </c>
      <c r="M15" s="52">
        <v>99.905262096131992</v>
      </c>
      <c r="O15" s="51"/>
    </row>
    <row r="16" spans="1:15" x14ac:dyDescent="0.2">
      <c r="A16" s="53" t="s">
        <v>1776</v>
      </c>
      <c r="B16" s="54">
        <v>7.9119693829794464</v>
      </c>
      <c r="C16" s="54">
        <v>4.0633003734357764</v>
      </c>
      <c r="D16" s="54">
        <v>4.604338901351694</v>
      </c>
      <c r="E16" s="54">
        <v>4.1027009450503176</v>
      </c>
      <c r="F16" s="54">
        <v>4.2663614646590151</v>
      </c>
      <c r="G16" s="54">
        <v>1.5356295953412791</v>
      </c>
      <c r="H16" s="54">
        <v>6.0354106005436226</v>
      </c>
      <c r="I16" s="54">
        <v>3.9202497620699397</v>
      </c>
      <c r="J16" s="54">
        <v>4.2980067146347709</v>
      </c>
      <c r="K16" s="54">
        <v>5.7088298846408101</v>
      </c>
      <c r="L16" s="54">
        <v>3.5920223913802602</v>
      </c>
      <c r="M16" s="54">
        <v>1.5517848683418356</v>
      </c>
      <c r="O16" s="54"/>
    </row>
    <row r="17" spans="1:15" x14ac:dyDescent="0.2">
      <c r="A17" s="53" t="s">
        <v>556</v>
      </c>
      <c r="B17" s="55">
        <v>11.485459391948748</v>
      </c>
      <c r="C17" s="55">
        <v>10.198559186269231</v>
      </c>
      <c r="D17" s="55">
        <v>10.147897910940499</v>
      </c>
      <c r="E17" s="54">
        <v>9.2764866768834437</v>
      </c>
      <c r="F17" s="55">
        <v>11.629859131539281</v>
      </c>
      <c r="G17" s="55">
        <v>10.865539983771095</v>
      </c>
      <c r="H17" s="54">
        <v>9.7454321827158985</v>
      </c>
      <c r="I17" s="54">
        <v>9.8355619571366049</v>
      </c>
      <c r="J17" s="55">
        <v>11.674357585647481</v>
      </c>
      <c r="K17" s="55">
        <v>10.104792060144904</v>
      </c>
      <c r="L17" s="55">
        <v>11.358831423681632</v>
      </c>
      <c r="M17" s="55">
        <v>11.373329808544643</v>
      </c>
      <c r="O17" s="55"/>
    </row>
    <row r="18" spans="1:15" x14ac:dyDescent="0.2">
      <c r="A18" s="53" t="s">
        <v>557</v>
      </c>
      <c r="B18" s="56">
        <v>469.56667905052086</v>
      </c>
      <c r="C18" s="56">
        <v>422.48900835164642</v>
      </c>
      <c r="D18" s="56">
        <v>423.83461075172659</v>
      </c>
      <c r="E18" s="56">
        <v>345.76364698501675</v>
      </c>
      <c r="F18" s="56">
        <v>511.33253698490086</v>
      </c>
      <c r="G18" s="56">
        <v>731.2331845994147</v>
      </c>
      <c r="H18" s="56">
        <v>440.62466569006079</v>
      </c>
      <c r="I18" s="56">
        <v>440.82258761183721</v>
      </c>
      <c r="J18" s="56">
        <v>737.06449501794509</v>
      </c>
      <c r="K18" s="56">
        <v>465.36426254733601</v>
      </c>
      <c r="L18" s="56">
        <v>667.6916776448287</v>
      </c>
      <c r="M18" s="56">
        <v>727.1231784387943</v>
      </c>
      <c r="O18" s="56"/>
    </row>
    <row r="19" spans="1:15" x14ac:dyDescent="0.2">
      <c r="A19" s="53" t="s">
        <v>558</v>
      </c>
      <c r="B19" s="55">
        <v>58.329514349483311</v>
      </c>
      <c r="C19" s="55">
        <v>52.91085360079083</v>
      </c>
      <c r="D19" s="55">
        <v>52.535033320024134</v>
      </c>
      <c r="E19" s="55">
        <v>44.706652221746509</v>
      </c>
      <c r="F19" s="55">
        <v>59.65826579453212</v>
      </c>
      <c r="G19" s="55">
        <v>62.04478367661693</v>
      </c>
      <c r="H19" s="55">
        <v>54.168122219770865</v>
      </c>
      <c r="I19" s="55">
        <v>52.206907153025909</v>
      </c>
      <c r="J19" s="55">
        <v>63.15767237256069</v>
      </c>
      <c r="K19" s="55">
        <v>55.090028606411558</v>
      </c>
      <c r="L19" s="55">
        <v>59.556912145737542</v>
      </c>
      <c r="M19" s="55">
        <v>61.629070804799014</v>
      </c>
      <c r="O19" s="55"/>
    </row>
    <row r="20" spans="1:15" x14ac:dyDescent="0.2">
      <c r="A20" s="53" t="s">
        <v>543</v>
      </c>
      <c r="B20" s="56">
        <v>3683.1341419019959</v>
      </c>
      <c r="C20" s="56">
        <v>4092.2608289554664</v>
      </c>
      <c r="D20" s="56">
        <v>3903.5294927806208</v>
      </c>
      <c r="E20" s="56">
        <v>3082.6348733782811</v>
      </c>
      <c r="F20" s="56">
        <v>3313.3079669863646</v>
      </c>
      <c r="G20" s="56">
        <v>1962.5416323535478</v>
      </c>
      <c r="H20" s="56">
        <v>2005.6323012780338</v>
      </c>
      <c r="I20" s="56">
        <v>1889.8244586965482</v>
      </c>
      <c r="J20" s="56">
        <v>2033.7054182319512</v>
      </c>
      <c r="K20" s="56">
        <v>2155.700265846458</v>
      </c>
      <c r="L20" s="56">
        <v>1913.9970522768615</v>
      </c>
      <c r="M20" s="56">
        <v>1910.4182802190596</v>
      </c>
      <c r="O20" s="56"/>
    </row>
    <row r="21" spans="1:15" x14ac:dyDescent="0.2">
      <c r="A21" s="53" t="s">
        <v>545</v>
      </c>
      <c r="B21" s="56">
        <v>818.09144539066494</v>
      </c>
      <c r="C21" s="56">
        <v>850.55140194330409</v>
      </c>
      <c r="D21" s="56">
        <v>774.93693633628163</v>
      </c>
      <c r="E21" s="56">
        <v>770.00815144100227</v>
      </c>
      <c r="F21" s="56">
        <v>964.84282506260865</v>
      </c>
      <c r="G21" s="56">
        <v>784.62962233856786</v>
      </c>
      <c r="H21" s="56">
        <v>733.89643815383374</v>
      </c>
      <c r="I21" s="56">
        <v>574.75334489545537</v>
      </c>
      <c r="J21" s="56">
        <v>822.77469925662558</v>
      </c>
      <c r="K21" s="56">
        <v>558.91996739263686</v>
      </c>
      <c r="L21" s="56">
        <v>729.62861461756859</v>
      </c>
      <c r="M21" s="56">
        <v>778.83502812496158</v>
      </c>
      <c r="O21" s="56"/>
    </row>
    <row r="22" spans="1:15" x14ac:dyDescent="0.2">
      <c r="A22" s="53" t="s">
        <v>559</v>
      </c>
      <c r="B22" s="56">
        <v>108.40076292181351</v>
      </c>
      <c r="C22" s="56">
        <v>104.48863307683354</v>
      </c>
      <c r="D22" s="56">
        <v>102.21958218332145</v>
      </c>
      <c r="E22" s="55">
        <v>98.333171460782594</v>
      </c>
      <c r="F22" s="56">
        <v>101.79678963470066</v>
      </c>
      <c r="G22" s="55">
        <v>94.06740738770722</v>
      </c>
      <c r="H22" s="55">
        <v>89.635296381949772</v>
      </c>
      <c r="I22" s="55">
        <v>87.036446057532132</v>
      </c>
      <c r="J22" s="55">
        <v>96.308588527357955</v>
      </c>
      <c r="K22" s="55">
        <v>92.130147290408189</v>
      </c>
      <c r="L22" s="55">
        <v>92.02000310514245</v>
      </c>
      <c r="M22" s="55">
        <v>93.361947046106749</v>
      </c>
      <c r="O22" s="55"/>
    </row>
    <row r="23" spans="1:15" x14ac:dyDescent="0.2">
      <c r="A23" s="53" t="s">
        <v>547</v>
      </c>
      <c r="B23" s="56">
        <v>1177.6898330438205</v>
      </c>
      <c r="C23" s="56">
        <v>2032.6142343691349</v>
      </c>
      <c r="D23" s="56">
        <v>1998.9367352571574</v>
      </c>
      <c r="E23" s="56">
        <v>2020.1964938227491</v>
      </c>
      <c r="F23" s="56">
        <v>1914.369382609432</v>
      </c>
      <c r="G23" s="56">
        <v>2038.3186346992939</v>
      </c>
      <c r="H23" s="56">
        <v>2041.5306581424036</v>
      </c>
      <c r="I23" s="56">
        <v>2106.1771412319517</v>
      </c>
      <c r="J23" s="56">
        <v>2018.5719704150611</v>
      </c>
      <c r="K23" s="56">
        <v>2053.9934372284351</v>
      </c>
      <c r="L23" s="56">
        <v>1968.2036065110617</v>
      </c>
      <c r="M23" s="56">
        <v>2027.2977176624843</v>
      </c>
      <c r="O23" s="56"/>
    </row>
    <row r="24" spans="1:15" x14ac:dyDescent="0.2">
      <c r="A24" s="53" t="s">
        <v>560</v>
      </c>
      <c r="B24" s="55">
        <v>14.2141564423245</v>
      </c>
      <c r="C24" s="55">
        <v>10.847487270507605</v>
      </c>
      <c r="D24" s="54">
        <v>5.2736464091651767</v>
      </c>
      <c r="E24" s="55">
        <v>11.545762822257712</v>
      </c>
      <c r="F24" s="54">
        <v>9.4094519420502785</v>
      </c>
      <c r="G24" s="55">
        <v>24.954513931756996</v>
      </c>
      <c r="H24" s="54">
        <v>9.1746417445930017</v>
      </c>
      <c r="I24" s="54">
        <v>4.1574218580744677</v>
      </c>
      <c r="J24" s="55">
        <v>34.974063599847639</v>
      </c>
      <c r="K24" s="54">
        <v>0.83620982088129403</v>
      </c>
      <c r="L24" s="55">
        <v>34.955015311149673</v>
      </c>
      <c r="M24" s="55">
        <v>25.127824726041894</v>
      </c>
      <c r="O24" s="55"/>
    </row>
    <row r="25" spans="1:15" x14ac:dyDescent="0.2">
      <c r="A25" s="53" t="s">
        <v>561</v>
      </c>
      <c r="B25" s="55">
        <v>46.713251037123356</v>
      </c>
      <c r="C25" s="55">
        <v>46.279320950317612</v>
      </c>
      <c r="D25" s="55">
        <v>42.994647683517044</v>
      </c>
      <c r="E25" s="55">
        <v>44.579418976007311</v>
      </c>
      <c r="F25" s="55">
        <v>48.258989084960881</v>
      </c>
      <c r="G25" s="55">
        <v>46.057394417330464</v>
      </c>
      <c r="H25" s="55">
        <v>37.996385191084514</v>
      </c>
      <c r="I25" s="55">
        <v>39.76528655113259</v>
      </c>
      <c r="J25" s="55">
        <v>49.46408102318302</v>
      </c>
      <c r="K25" s="55">
        <v>25.386817541638798</v>
      </c>
      <c r="L25" s="55">
        <v>42.29947077098786</v>
      </c>
      <c r="M25" s="55">
        <v>46.390790065599781</v>
      </c>
      <c r="O25" s="55"/>
    </row>
    <row r="26" spans="1:15" x14ac:dyDescent="0.2">
      <c r="A26" s="53" t="s">
        <v>1748</v>
      </c>
      <c r="B26" s="54">
        <v>1.9272348794888026</v>
      </c>
      <c r="C26" s="54">
        <v>1.556768203754864</v>
      </c>
      <c r="D26" s="54">
        <v>1.989064385550581</v>
      </c>
      <c r="E26" s="54">
        <v>1.6822836722115766</v>
      </c>
      <c r="F26" s="54">
        <v>2.0487956211938005</v>
      </c>
      <c r="G26" s="54">
        <v>2.1262478999343046</v>
      </c>
      <c r="H26" s="54">
        <v>1.8297196675114442</v>
      </c>
      <c r="I26" s="54">
        <v>1.6280244873344019</v>
      </c>
      <c r="J26" s="54">
        <v>2.2417970088701802</v>
      </c>
      <c r="K26" s="54">
        <v>1.842110119188022</v>
      </c>
      <c r="L26" s="54">
        <v>2.0950551676630567</v>
      </c>
      <c r="M26" s="54">
        <v>2.230157231078715</v>
      </c>
      <c r="O26" s="54"/>
    </row>
    <row r="27" spans="1:15" x14ac:dyDescent="0.2">
      <c r="A27" s="53" t="s">
        <v>1749</v>
      </c>
      <c r="B27" s="54">
        <v>1.1127387022650241</v>
      </c>
      <c r="C27" s="54">
        <v>1.5248080089026188</v>
      </c>
      <c r="D27" s="54">
        <v>1.0834171228914122</v>
      </c>
      <c r="E27" s="54">
        <v>0.53761790107374297</v>
      </c>
      <c r="F27" s="54">
        <v>0.84402037128834229</v>
      </c>
      <c r="G27" s="54">
        <v>0.99263344717633428</v>
      </c>
      <c r="H27" s="54">
        <v>1.0992515204939357</v>
      </c>
      <c r="I27" s="54">
        <v>1.570094961951312</v>
      </c>
      <c r="J27" s="54">
        <v>1.0095930223722909</v>
      </c>
      <c r="K27" s="54">
        <v>2.021974205204446</v>
      </c>
      <c r="L27" s="54">
        <v>1.3825702653897238</v>
      </c>
      <c r="M27" s="54">
        <v>1.1706142962348127</v>
      </c>
      <c r="O27" s="54"/>
    </row>
    <row r="28" spans="1:15" x14ac:dyDescent="0.2">
      <c r="A28" s="53" t="s">
        <v>1750</v>
      </c>
      <c r="B28" s="54">
        <v>1.1545470572564194</v>
      </c>
      <c r="C28" s="54">
        <v>2.8943277027961889</v>
      </c>
      <c r="D28" s="54">
        <v>2.0869072793735919</v>
      </c>
      <c r="E28" s="54">
        <v>1.5777086497391293</v>
      </c>
      <c r="F28" s="54">
        <v>8.5723685072557423</v>
      </c>
      <c r="G28" s="54">
        <v>1.0417914193597158</v>
      </c>
      <c r="H28" s="54">
        <v>1.2395401820843945</v>
      </c>
      <c r="I28" s="54">
        <v>1.5150541693871356</v>
      </c>
      <c r="J28" s="54">
        <v>2.4352819872329716</v>
      </c>
      <c r="K28" s="54">
        <v>2.0090964127807118</v>
      </c>
      <c r="L28" s="54">
        <v>1.3176747791900218</v>
      </c>
      <c r="M28" s="54">
        <v>1.047607745951411</v>
      </c>
      <c r="O28" s="54"/>
    </row>
    <row r="29" spans="1:15" x14ac:dyDescent="0.2">
      <c r="A29" s="53" t="s">
        <v>1751</v>
      </c>
      <c r="B29" s="54">
        <v>2.2466681548360929</v>
      </c>
      <c r="C29" s="54">
        <v>1.9790475559107317</v>
      </c>
      <c r="D29" s="54">
        <v>1.9537451359149638</v>
      </c>
      <c r="E29" s="54">
        <v>1.7187568342045656</v>
      </c>
      <c r="F29" s="54">
        <v>2.3272993533830806</v>
      </c>
      <c r="G29" s="54">
        <v>2.9987223274667927</v>
      </c>
      <c r="H29" s="54">
        <v>2.1380448823322675</v>
      </c>
      <c r="I29" s="54">
        <v>2.1438187082951958</v>
      </c>
      <c r="J29" s="54">
        <v>2.9577137172681534</v>
      </c>
      <c r="K29" s="54">
        <v>2.1572184652627624</v>
      </c>
      <c r="L29" s="54">
        <v>2.9772974830521175</v>
      </c>
      <c r="M29" s="54">
        <v>3.0656050514269633</v>
      </c>
      <c r="O29" s="54"/>
    </row>
    <row r="30" spans="1:15" x14ac:dyDescent="0.2">
      <c r="A30" s="53" t="s">
        <v>1752</v>
      </c>
      <c r="B30" s="54">
        <v>3.7599011427128004</v>
      </c>
      <c r="C30" s="54">
        <v>3.2920701276335818</v>
      </c>
      <c r="D30" s="54">
        <v>3.4117498362223402</v>
      </c>
      <c r="E30" s="54">
        <v>2.9117547942971771</v>
      </c>
      <c r="F30" s="54">
        <v>3.9705656576300581</v>
      </c>
      <c r="G30" s="54">
        <v>6.6593791079731526</v>
      </c>
      <c r="H30" s="54">
        <v>3.5291422505708741</v>
      </c>
      <c r="I30" s="54">
        <v>3.9295040392004834</v>
      </c>
      <c r="J30" s="54">
        <v>6.7465089396280646</v>
      </c>
      <c r="K30" s="54">
        <v>3.6435401123947684</v>
      </c>
      <c r="L30" s="54">
        <v>6.4603218096287369</v>
      </c>
      <c r="M30" s="54">
        <v>6.6900903794698525</v>
      </c>
      <c r="O30" s="54"/>
    </row>
    <row r="31" spans="1:15" x14ac:dyDescent="0.2">
      <c r="A31" s="53" t="s">
        <v>1753</v>
      </c>
      <c r="B31" s="54">
        <v>0.12761934027606686</v>
      </c>
      <c r="C31" s="54">
        <v>0.10268105730798645</v>
      </c>
      <c r="D31" s="54">
        <v>0.13413815399282306</v>
      </c>
      <c r="E31" s="54">
        <v>7.6725528955598324E-2</v>
      </c>
      <c r="F31" s="54">
        <v>0.10313854433088228</v>
      </c>
      <c r="G31" s="54">
        <v>0.29162338442822033</v>
      </c>
      <c r="H31" s="54">
        <v>0.11277693697158535</v>
      </c>
      <c r="I31" s="54">
        <v>0.16312970211871519</v>
      </c>
      <c r="J31" s="54">
        <v>0.31289539720976955</v>
      </c>
      <c r="K31" s="54">
        <v>0.11101760061448258</v>
      </c>
      <c r="L31" s="54">
        <v>0.27699181792171124</v>
      </c>
      <c r="M31" s="54">
        <v>0.2805081633670502</v>
      </c>
      <c r="O31" s="54"/>
    </row>
    <row r="32" spans="1:15" x14ac:dyDescent="0.2">
      <c r="A32" s="53" t="s">
        <v>1754</v>
      </c>
      <c r="B32" s="54">
        <v>0.26280739196536951</v>
      </c>
      <c r="C32" s="54">
        <v>0.31816319140964361</v>
      </c>
      <c r="D32" s="54">
        <v>0.40235040764586372</v>
      </c>
      <c r="E32" s="54">
        <v>7.1235236904576393E-2</v>
      </c>
      <c r="F32" s="54">
        <v>9.644771661495137E-2</v>
      </c>
      <c r="G32" s="54">
        <v>0.2191529010892013</v>
      </c>
      <c r="H32" s="54">
        <v>0.10418486646283488</v>
      </c>
      <c r="I32" s="54">
        <v>0.24329740788547549</v>
      </c>
      <c r="J32" s="54">
        <v>0.21688011921197362</v>
      </c>
      <c r="K32" s="54">
        <v>1.1179804171832735</v>
      </c>
      <c r="L32" s="54">
        <v>0.31174806479936945</v>
      </c>
      <c r="M32" s="54">
        <v>0.21500133870482868</v>
      </c>
      <c r="O32" s="54"/>
    </row>
    <row r="33" spans="1:15" x14ac:dyDescent="0.2">
      <c r="A33" s="53" t="s">
        <v>1755</v>
      </c>
      <c r="B33" s="54">
        <v>0.87203400465141279</v>
      </c>
      <c r="C33" s="54">
        <v>1.180127980086644</v>
      </c>
      <c r="D33" s="54">
        <v>6.7124508716706526</v>
      </c>
      <c r="E33" s="54">
        <v>0.62514210915810886</v>
      </c>
      <c r="F33" s="54">
        <v>0.87619066997388195</v>
      </c>
      <c r="G33" s="54">
        <v>0.76847131834884419</v>
      </c>
      <c r="H33" s="54">
        <v>0.44540130520803151</v>
      </c>
      <c r="I33" s="54">
        <v>1.6278906131365629</v>
      </c>
      <c r="J33" s="54">
        <v>2.1710162254818255</v>
      </c>
      <c r="K33" s="54">
        <v>1.4399734099579042</v>
      </c>
      <c r="L33" s="54">
        <v>1.9114354939780969</v>
      </c>
      <c r="M33" s="54">
        <v>0.73612302048666889</v>
      </c>
      <c r="O33" s="54"/>
    </row>
    <row r="34" spans="1:15" x14ac:dyDescent="0.2">
      <c r="A34" s="53" t="s">
        <v>1756</v>
      </c>
      <c r="B34" s="54">
        <v>0.31679633571257726</v>
      </c>
      <c r="C34" s="54">
        <v>0.44089426138351651</v>
      </c>
      <c r="D34" s="54">
        <v>2.1037349211122311</v>
      </c>
      <c r="E34" s="54">
        <v>0.22789052950707903</v>
      </c>
      <c r="F34" s="54">
        <v>0.20849395187396244</v>
      </c>
      <c r="G34" s="54">
        <v>0.51147757655416837</v>
      </c>
      <c r="H34" s="54">
        <v>0.23174158452369198</v>
      </c>
      <c r="I34" s="54">
        <v>0.28199873535529379</v>
      </c>
      <c r="J34" s="54">
        <v>0.46726111015734811</v>
      </c>
      <c r="K34" s="54">
        <v>0.26630243064974818</v>
      </c>
      <c r="L34" s="54">
        <v>0.43076511052288768</v>
      </c>
      <c r="M34" s="54">
        <v>0.50251993946684348</v>
      </c>
      <c r="O34" s="54"/>
    </row>
    <row r="35" spans="1:15" x14ac:dyDescent="0.2">
      <c r="A35" s="53" t="s">
        <v>1757</v>
      </c>
      <c r="B35" s="54">
        <v>0.68266183051516582</v>
      </c>
      <c r="C35" s="54">
        <v>0.84428708342037584</v>
      </c>
      <c r="D35" s="54">
        <v>2.9857539137125806</v>
      </c>
      <c r="E35" s="54">
        <v>0.52482219598650881</v>
      </c>
      <c r="F35" s="54">
        <v>0.52258452989072779</v>
      </c>
      <c r="G35" s="54">
        <v>1.2425861263121447</v>
      </c>
      <c r="H35" s="54">
        <v>0.57335654939182557</v>
      </c>
      <c r="I35" s="54">
        <v>0.6530625748006339</v>
      </c>
      <c r="J35" s="54">
        <v>1.1604108727166049</v>
      </c>
      <c r="K35" s="54">
        <v>0.62693778636506015</v>
      </c>
      <c r="L35" s="54">
        <v>1.0953405873790936</v>
      </c>
      <c r="M35" s="54">
        <v>1.2698363510389086</v>
      </c>
      <c r="O35" s="54"/>
    </row>
    <row r="36" spans="1:15" x14ac:dyDescent="0.2">
      <c r="A36" s="53" t="s">
        <v>1758</v>
      </c>
      <c r="B36" s="54">
        <v>9.6486710420594535E-2</v>
      </c>
      <c r="C36" s="54">
        <v>0.10705578924681429</v>
      </c>
      <c r="D36" s="54">
        <v>0.28214497405982691</v>
      </c>
      <c r="E36" s="54">
        <v>7.3094563094320178E-2</v>
      </c>
      <c r="F36" s="54">
        <v>7.7422726843082657E-2</v>
      </c>
      <c r="G36" s="54">
        <v>0.1900881456111542</v>
      </c>
      <c r="H36" s="54">
        <v>8.6106189102575489E-2</v>
      </c>
      <c r="I36" s="54">
        <v>0.10869743964877</v>
      </c>
      <c r="J36" s="54">
        <v>0.17528459589947598</v>
      </c>
      <c r="K36" s="54">
        <v>8.7842847698910889E-2</v>
      </c>
      <c r="L36" s="54">
        <v>0.16112925619920579</v>
      </c>
      <c r="M36" s="54">
        <v>0.19080666414200101</v>
      </c>
      <c r="O36" s="54"/>
    </row>
    <row r="37" spans="1:15" x14ac:dyDescent="0.2">
      <c r="A37" s="53" t="s">
        <v>1759</v>
      </c>
      <c r="B37" s="54">
        <v>0.4917578716297456</v>
      </c>
      <c r="C37" s="54">
        <v>0.52020383744565768</v>
      </c>
      <c r="D37" s="54">
        <v>0.97975109035436792</v>
      </c>
      <c r="E37" s="54">
        <v>0.39883393541091794</v>
      </c>
      <c r="F37" s="54">
        <v>0.43325538842939126</v>
      </c>
      <c r="G37" s="54">
        <v>0.97042923279082238</v>
      </c>
      <c r="H37" s="54">
        <v>0.48362775794786106</v>
      </c>
      <c r="I37" s="54">
        <v>0.51374326644535362</v>
      </c>
      <c r="J37" s="54">
        <v>0.92138283648732311</v>
      </c>
      <c r="K37" s="54">
        <v>0.48105287530542751</v>
      </c>
      <c r="L37" s="54">
        <v>0.90149978404470488</v>
      </c>
      <c r="M37" s="54">
        <v>0.99085242735634449</v>
      </c>
      <c r="O37" s="54"/>
    </row>
    <row r="38" spans="1:15" x14ac:dyDescent="0.2">
      <c r="A38" s="53" t="s">
        <v>1760</v>
      </c>
      <c r="B38" s="54">
        <v>0.17463554674367227</v>
      </c>
      <c r="C38" s="54">
        <v>0.15935410558235338</v>
      </c>
      <c r="D38" s="54">
        <v>0.19430381274134681</v>
      </c>
      <c r="E38" s="54">
        <v>0.13936997064981038</v>
      </c>
      <c r="F38" s="54">
        <v>0.15695065500441699</v>
      </c>
      <c r="G38" s="54">
        <v>0.3375276584121828</v>
      </c>
      <c r="H38" s="54">
        <v>0.15780152716903204</v>
      </c>
      <c r="I38" s="54">
        <v>0.16415239890225913</v>
      </c>
      <c r="J38" s="54">
        <v>0.29060817581743498</v>
      </c>
      <c r="K38" s="54">
        <v>0.17780953953305076</v>
      </c>
      <c r="L38" s="54">
        <v>0.29974180720593369</v>
      </c>
      <c r="M38" s="54">
        <v>0.31339299516176317</v>
      </c>
      <c r="O38" s="54"/>
    </row>
    <row r="39" spans="1:15" x14ac:dyDescent="0.2">
      <c r="A39" s="53" t="s">
        <v>1761</v>
      </c>
      <c r="B39" s="54">
        <v>7.8036864152992325E-2</v>
      </c>
      <c r="C39" s="54">
        <v>6.5793283836873773E-2</v>
      </c>
      <c r="D39" s="54">
        <v>7.11519444885024E-2</v>
      </c>
      <c r="E39" s="54">
        <v>5.4035352558203104E-2</v>
      </c>
      <c r="F39" s="54">
        <v>7.7067884230568859E-2</v>
      </c>
      <c r="G39" s="54">
        <v>0.13232472079409416</v>
      </c>
      <c r="H39" s="54">
        <v>6.1052634527700038E-2</v>
      </c>
      <c r="I39" s="54">
        <v>8.4273367839582752E-2</v>
      </c>
      <c r="J39" s="54">
        <v>0.1192563422537497</v>
      </c>
      <c r="K39" s="54">
        <v>6.9950941801024152E-2</v>
      </c>
      <c r="L39" s="54">
        <v>0.10782411574048238</v>
      </c>
      <c r="M39" s="54">
        <v>0.12001588032729654</v>
      </c>
      <c r="O39" s="54"/>
    </row>
    <row r="40" spans="1:15" x14ac:dyDescent="0.2">
      <c r="A40" s="53" t="s">
        <v>1762</v>
      </c>
      <c r="B40" s="54">
        <v>0.26260150373490643</v>
      </c>
      <c r="C40" s="54">
        <v>0.25008771411769193</v>
      </c>
      <c r="D40" s="54">
        <v>0.24350135796815778</v>
      </c>
      <c r="E40" s="54">
        <v>0.21269689633747346</v>
      </c>
      <c r="F40" s="54">
        <v>0.29984218649744232</v>
      </c>
      <c r="G40" s="54">
        <v>0.46997492165485688</v>
      </c>
      <c r="H40" s="54">
        <v>0.26480388081703549</v>
      </c>
      <c r="I40" s="54">
        <v>0.25200997618735183</v>
      </c>
      <c r="J40" s="54">
        <v>0.4219310593539134</v>
      </c>
      <c r="K40" s="54">
        <v>0.23295303247382065</v>
      </c>
      <c r="L40" s="54">
        <v>0.43545417462675529</v>
      </c>
      <c r="M40" s="54">
        <v>0.45641776290980313</v>
      </c>
      <c r="O40" s="54"/>
    </row>
    <row r="41" spans="1:15" x14ac:dyDescent="0.2">
      <c r="A41" s="53" t="s">
        <v>1763</v>
      </c>
      <c r="B41" s="54">
        <v>4.9324879332696879E-2</v>
      </c>
      <c r="C41" s="54">
        <v>4.4132358423715976E-2</v>
      </c>
      <c r="D41" s="54">
        <v>4.6575777451754237E-2</v>
      </c>
      <c r="E41" s="54">
        <v>3.8622809506144495E-2</v>
      </c>
      <c r="F41" s="54">
        <v>5.0183779807373562E-2</v>
      </c>
      <c r="G41" s="54">
        <v>7.9522057276264352E-2</v>
      </c>
      <c r="H41" s="54">
        <v>4.8408703791666716E-2</v>
      </c>
      <c r="I41" s="54">
        <v>6.1842790724617756E-2</v>
      </c>
      <c r="J41" s="54">
        <v>7.6383191358439587E-2</v>
      </c>
      <c r="K41" s="54">
        <v>4.691631804269171E-2</v>
      </c>
      <c r="L41" s="54">
        <v>7.5556297487170243E-2</v>
      </c>
      <c r="M41" s="54">
        <v>7.8547612801807679E-2</v>
      </c>
      <c r="O41" s="54"/>
    </row>
    <row r="42" spans="1:15" x14ac:dyDescent="0.2">
      <c r="A42" s="53" t="s">
        <v>1764</v>
      </c>
      <c r="B42" s="54">
        <v>0.37009796613998647</v>
      </c>
      <c r="C42" s="54">
        <v>0.33886492902395121</v>
      </c>
      <c r="D42" s="54">
        <v>0.33358955825460546</v>
      </c>
      <c r="E42" s="54">
        <v>0.29050914468592698</v>
      </c>
      <c r="F42" s="54">
        <v>0.37516018565309966</v>
      </c>
      <c r="G42" s="54">
        <v>0.55003566742994181</v>
      </c>
      <c r="H42" s="54">
        <v>0.34857356739068091</v>
      </c>
      <c r="I42" s="54">
        <v>0.35491644818197676</v>
      </c>
      <c r="J42" s="54">
        <v>0.52313389553912137</v>
      </c>
      <c r="K42" s="54">
        <v>0.36155971225951283</v>
      </c>
      <c r="L42" s="54">
        <v>0.54087492079669963</v>
      </c>
      <c r="M42" s="54">
        <v>0.56104819073609147</v>
      </c>
      <c r="O42" s="54"/>
    </row>
    <row r="43" spans="1:15" x14ac:dyDescent="0.2">
      <c r="A43" s="53" t="s">
        <v>1765</v>
      </c>
      <c r="B43" s="54">
        <v>8.0378856261384482E-2</v>
      </c>
      <c r="C43" s="54">
        <v>7.0600830022750527E-2</v>
      </c>
      <c r="D43" s="54">
        <v>7.45809495271363E-2</v>
      </c>
      <c r="E43" s="54">
        <v>6.7643218727030524E-2</v>
      </c>
      <c r="F43" s="54">
        <v>8.976281066165788E-2</v>
      </c>
      <c r="G43" s="54">
        <v>0.11943249326183929</v>
      </c>
      <c r="H43" s="54">
        <v>8.1560574806003677E-2</v>
      </c>
      <c r="I43" s="54">
        <v>9.1237429008447224E-2</v>
      </c>
      <c r="J43" s="54">
        <v>0.11595671931804845</v>
      </c>
      <c r="K43" s="54">
        <v>7.9152525491419642E-2</v>
      </c>
      <c r="L43" s="54">
        <v>0.11921247849073084</v>
      </c>
      <c r="M43" s="54">
        <v>0.11753792052922148</v>
      </c>
      <c r="O43" s="54"/>
    </row>
    <row r="44" spans="1:15" x14ac:dyDescent="0.2">
      <c r="A44" s="53" t="s">
        <v>1766</v>
      </c>
      <c r="B44" s="54">
        <v>0.26034028966911837</v>
      </c>
      <c r="C44" s="54">
        <v>0.21735262418461515</v>
      </c>
      <c r="D44" s="54">
        <v>0.2310661579214987</v>
      </c>
      <c r="E44" s="54">
        <v>0.19288108439856186</v>
      </c>
      <c r="F44" s="54">
        <v>0.27194210794398427</v>
      </c>
      <c r="G44" s="54">
        <v>0.33333973678199674</v>
      </c>
      <c r="H44" s="54">
        <v>0.24693531275959962</v>
      </c>
      <c r="I44" s="54">
        <v>0.2675409342353044</v>
      </c>
      <c r="J44" s="54">
        <v>0.33931829153155596</v>
      </c>
      <c r="K44" s="54">
        <v>0.2498168953311323</v>
      </c>
      <c r="L44" s="54">
        <v>0.34030263372356701</v>
      </c>
      <c r="M44" s="54">
        <v>0.35144097317722806</v>
      </c>
      <c r="O44" s="54"/>
    </row>
    <row r="45" spans="1:15" x14ac:dyDescent="0.2">
      <c r="A45" s="53" t="s">
        <v>1767</v>
      </c>
      <c r="B45" s="54">
        <v>4.0303797351057373E-2</v>
      </c>
      <c r="C45" s="54">
        <v>3.4225069848190189E-2</v>
      </c>
      <c r="D45" s="54">
        <v>3.1814637815744833E-2</v>
      </c>
      <c r="E45" s="54">
        <v>2.8954271508774002E-2</v>
      </c>
      <c r="F45" s="54">
        <v>3.937062053895355E-2</v>
      </c>
      <c r="G45" s="54">
        <v>5.3372967738995483E-2</v>
      </c>
      <c r="H45" s="54">
        <v>3.813461157697029E-2</v>
      </c>
      <c r="I45" s="54">
        <v>4.2140377198661032E-2</v>
      </c>
      <c r="J45" s="54">
        <v>5.2590775729792032E-2</v>
      </c>
      <c r="K45" s="54">
        <v>3.6014787304494499E-2</v>
      </c>
      <c r="L45" s="54">
        <v>4.9524363931291872E-2</v>
      </c>
      <c r="M45" s="54">
        <v>5.1591830231973231E-2</v>
      </c>
      <c r="O45" s="54"/>
    </row>
    <row r="46" spans="1:15" x14ac:dyDescent="0.2">
      <c r="A46" s="53" t="s">
        <v>1768</v>
      </c>
      <c r="B46" s="54">
        <v>0.24801191197221731</v>
      </c>
      <c r="C46" s="54">
        <v>0.23985369962391176</v>
      </c>
      <c r="D46" s="54">
        <v>0.24993546053500987</v>
      </c>
      <c r="E46" s="54">
        <v>0.19329174780553926</v>
      </c>
      <c r="F46" s="54">
        <v>0.29106282253457938</v>
      </c>
      <c r="G46" s="54">
        <v>0.36667240768296921</v>
      </c>
      <c r="H46" s="54">
        <v>0.27176080061551466</v>
      </c>
      <c r="I46" s="54">
        <v>0.25607870254489146</v>
      </c>
      <c r="J46" s="54">
        <v>0.33742676756254208</v>
      </c>
      <c r="K46" s="54">
        <v>0.24978676282226653</v>
      </c>
      <c r="L46" s="54">
        <v>0.35177889769612131</v>
      </c>
      <c r="M46" s="54">
        <v>0.34036944267029934</v>
      </c>
      <c r="O46" s="54"/>
    </row>
    <row r="47" spans="1:15" x14ac:dyDescent="0.2">
      <c r="A47" s="53" t="s">
        <v>1769</v>
      </c>
      <c r="B47" s="54">
        <v>4.2697260835395552E-2</v>
      </c>
      <c r="C47" s="54">
        <v>3.6595889324774887E-2</v>
      </c>
      <c r="D47" s="54">
        <v>3.8096478958242475E-2</v>
      </c>
      <c r="E47" s="54">
        <v>3.1188614004809302E-2</v>
      </c>
      <c r="F47" s="54">
        <v>4.1381932718021062E-2</v>
      </c>
      <c r="G47" s="54">
        <v>5.3358471683677557E-2</v>
      </c>
      <c r="H47" s="54">
        <v>3.9350727214992345E-2</v>
      </c>
      <c r="I47" s="54">
        <v>4.9794539553687657E-2</v>
      </c>
      <c r="J47" s="54">
        <v>4.9357510079893821E-2</v>
      </c>
      <c r="K47" s="54">
        <v>3.7773544068895472E-2</v>
      </c>
      <c r="L47" s="54">
        <v>5.3219681849370599E-2</v>
      </c>
      <c r="M47" s="54">
        <v>5.3833204623922146E-2</v>
      </c>
      <c r="O47" s="54"/>
    </row>
    <row r="48" spans="1:15" x14ac:dyDescent="0.2">
      <c r="A48" s="53" t="s">
        <v>1770</v>
      </c>
      <c r="B48" s="54">
        <v>0.10278281949794724</v>
      </c>
      <c r="C48" s="54">
        <v>8.8071645506700019E-2</v>
      </c>
      <c r="D48" s="54">
        <v>8.1743508422436342E-2</v>
      </c>
      <c r="E48" s="54">
        <v>7.8925431617934305E-2</v>
      </c>
      <c r="F48" s="54">
        <v>0.11464296056803211</v>
      </c>
      <c r="G48" s="54">
        <v>0.18452599637182943</v>
      </c>
      <c r="H48" s="54">
        <v>7.4674105264522686E-2</v>
      </c>
      <c r="I48" s="54">
        <v>0.12523130223749998</v>
      </c>
      <c r="J48" s="54">
        <v>0.20370638083378126</v>
      </c>
      <c r="K48" s="54">
        <v>0.11639496946521197</v>
      </c>
      <c r="L48" s="54">
        <v>0.2019249955247753</v>
      </c>
      <c r="M48" s="54">
        <v>0.19006561307076913</v>
      </c>
      <c r="O48" s="54"/>
    </row>
    <row r="49" spans="1:40" x14ac:dyDescent="0.2">
      <c r="A49" s="53" t="s">
        <v>1771</v>
      </c>
      <c r="B49" s="53" t="s">
        <v>1772</v>
      </c>
      <c r="C49" s="53" t="s">
        <v>1772</v>
      </c>
      <c r="D49" s="53" t="s">
        <v>1772</v>
      </c>
      <c r="E49" s="53" t="s">
        <v>1772</v>
      </c>
      <c r="F49" s="53" t="s">
        <v>1772</v>
      </c>
      <c r="G49" s="54">
        <v>1.3807801241077244E-3</v>
      </c>
      <c r="H49" s="53" t="s">
        <v>1772</v>
      </c>
      <c r="I49" s="54">
        <v>9.8565963232234537E-3</v>
      </c>
      <c r="J49" s="54">
        <v>3.4132734682198289E-3</v>
      </c>
      <c r="K49" s="53" t="s">
        <v>1772</v>
      </c>
      <c r="L49" s="53" t="s">
        <v>1772</v>
      </c>
      <c r="M49" s="53" t="s">
        <v>1772</v>
      </c>
      <c r="O49" s="54"/>
    </row>
    <row r="50" spans="1:40" x14ac:dyDescent="0.2">
      <c r="A50" s="53" t="s">
        <v>1773</v>
      </c>
      <c r="B50" s="54">
        <v>0.17743152602597559</v>
      </c>
      <c r="C50" s="53" t="s">
        <v>1772</v>
      </c>
      <c r="D50" s="54">
        <v>0.8619824649023623</v>
      </c>
      <c r="E50" s="53" t="s">
        <v>1772</v>
      </c>
      <c r="F50" s="53" t="s">
        <v>1772</v>
      </c>
      <c r="G50" s="54">
        <v>0.36204391966720978</v>
      </c>
      <c r="H50" s="53" t="s">
        <v>1772</v>
      </c>
      <c r="I50" s="54">
        <v>8.5938232032733416E-2</v>
      </c>
      <c r="J50" s="54">
        <v>8.559163805489764E-2</v>
      </c>
      <c r="K50" s="53" t="s">
        <v>1772</v>
      </c>
      <c r="L50" s="54">
        <v>0.26580037554214342</v>
      </c>
      <c r="M50" s="54">
        <v>0.43273780402166945</v>
      </c>
      <c r="O50" s="54"/>
    </row>
    <row r="51" spans="1:40" x14ac:dyDescent="0.2">
      <c r="A51" s="53" t="s">
        <v>1774</v>
      </c>
      <c r="B51" s="53" t="s">
        <v>1772</v>
      </c>
      <c r="C51" s="53" t="s">
        <v>1772</v>
      </c>
      <c r="D51" s="54">
        <v>1.1764802546880013E-3</v>
      </c>
      <c r="E51" s="53" t="s">
        <v>1772</v>
      </c>
      <c r="F51" s="53" t="s">
        <v>1772</v>
      </c>
      <c r="G51" s="54">
        <v>7.5198654375738545E-3</v>
      </c>
      <c r="H51" s="53" t="s">
        <v>1772</v>
      </c>
      <c r="I51" s="54">
        <v>8.8963184458321007E-3</v>
      </c>
      <c r="J51" s="54">
        <v>1.6228205014095921E-2</v>
      </c>
      <c r="K51" s="53" t="s">
        <v>1772</v>
      </c>
      <c r="L51" s="54">
        <v>1.182094499178165E-2</v>
      </c>
      <c r="M51" s="54">
        <v>4.7312551406237316E-3</v>
      </c>
      <c r="O51" s="54"/>
    </row>
    <row r="52" spans="1:40" x14ac:dyDescent="0.2">
      <c r="A52" s="53" t="s">
        <v>1775</v>
      </c>
      <c r="B52" s="54">
        <v>6.444645756904871E-3</v>
      </c>
      <c r="C52" s="54">
        <v>5.7608148793080296E-3</v>
      </c>
      <c r="D52" s="54">
        <v>1.0981422239302228E-2</v>
      </c>
      <c r="E52" s="54">
        <v>5.6672257409310332E-3</v>
      </c>
      <c r="F52" s="54">
        <v>6.0684497381711666E-3</v>
      </c>
      <c r="G52" s="54">
        <v>1.4471876096266666E-2</v>
      </c>
      <c r="H52" s="54">
        <v>6.3524072891002845E-3</v>
      </c>
      <c r="I52" s="54">
        <v>2.026113987491002E-2</v>
      </c>
      <c r="J52" s="54">
        <v>1.4825351113406219E-2</v>
      </c>
      <c r="K52" s="54">
        <v>6.9131820480148876E-3</v>
      </c>
      <c r="L52" s="54">
        <v>1.359555199115927E-2</v>
      </c>
      <c r="M52" s="54">
        <v>1.0639788714375847E-2</v>
      </c>
      <c r="O52" s="54"/>
    </row>
    <row r="53" spans="1:40" x14ac:dyDescent="0.2">
      <c r="A53" s="53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3"/>
    </row>
    <row r="54" spans="1:40" x14ac:dyDescent="0.2">
      <c r="A54" s="58" t="s">
        <v>1778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3"/>
    </row>
    <row r="55" spans="1:40" x14ac:dyDescent="0.2">
      <c r="A55" s="58" t="s">
        <v>1777</v>
      </c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3"/>
    </row>
    <row r="56" spans="1:40" x14ac:dyDescent="0.2">
      <c r="A56" s="58" t="s">
        <v>1779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3"/>
    </row>
    <row r="57" spans="1:40" x14ac:dyDescent="0.2">
      <c r="A57" s="53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3"/>
    </row>
    <row r="58" spans="1:40" ht="15.75" x14ac:dyDescent="0.2">
      <c r="A58" s="60" t="s">
        <v>1783</v>
      </c>
      <c r="B58" s="60"/>
      <c r="C58" s="60"/>
      <c r="D58" s="61"/>
      <c r="E58" s="61"/>
      <c r="F58" s="57"/>
      <c r="G58" s="57"/>
      <c r="H58" s="57"/>
      <c r="I58" s="57"/>
      <c r="J58" s="57"/>
      <c r="K58" s="57"/>
      <c r="L58" s="57"/>
      <c r="M58" s="53"/>
    </row>
    <row r="59" spans="1:40" ht="15.75" x14ac:dyDescent="0.2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</row>
    <row r="60" spans="1:40" s="48" customFormat="1" ht="12.75" x14ac:dyDescent="0.2">
      <c r="A60" s="62"/>
      <c r="B60" s="63" t="s">
        <v>1784</v>
      </c>
      <c r="C60" s="63" t="s">
        <v>1785</v>
      </c>
      <c r="D60" s="53" t="s">
        <v>1782</v>
      </c>
      <c r="F60" s="64" t="s">
        <v>1786</v>
      </c>
      <c r="G60" s="63" t="s">
        <v>1784</v>
      </c>
      <c r="H60" s="63" t="s">
        <v>1785</v>
      </c>
      <c r="I60" s="53" t="s">
        <v>1782</v>
      </c>
      <c r="P60" s="63"/>
      <c r="R60" s="63"/>
    </row>
    <row r="61" spans="1:40" s="48" customFormat="1" ht="12.75" x14ac:dyDescent="0.2">
      <c r="A61" s="51" t="s">
        <v>1609</v>
      </c>
      <c r="B61" s="52">
        <v>50.125999999999998</v>
      </c>
      <c r="C61" s="52">
        <v>59.512999999999998</v>
      </c>
      <c r="G61" s="51">
        <v>49.9</v>
      </c>
      <c r="H61" s="51">
        <v>59.3</v>
      </c>
      <c r="I61" s="52"/>
    </row>
    <row r="62" spans="1:40" s="48" customFormat="1" ht="12.75" x14ac:dyDescent="0.2">
      <c r="A62" s="51" t="s">
        <v>1612</v>
      </c>
      <c r="B62" s="52">
        <v>2.754</v>
      </c>
      <c r="C62" s="52">
        <v>1.0389999999999999</v>
      </c>
      <c r="G62" s="51">
        <v>2.73</v>
      </c>
      <c r="H62" s="51">
        <v>1.05</v>
      </c>
      <c r="I62" s="52"/>
    </row>
    <row r="63" spans="1:40" s="48" customFormat="1" ht="12.75" x14ac:dyDescent="0.2">
      <c r="A63" s="51" t="s">
        <v>1562</v>
      </c>
      <c r="B63" s="52">
        <v>13.528</v>
      </c>
      <c r="C63" s="52">
        <v>16.95</v>
      </c>
      <c r="G63" s="51">
        <v>13.5</v>
      </c>
      <c r="H63" s="51">
        <v>16.91</v>
      </c>
      <c r="I63" s="52"/>
    </row>
    <row r="64" spans="1:40" s="48" customFormat="1" ht="12.75" x14ac:dyDescent="0.2">
      <c r="A64" s="51" t="s">
        <v>1780</v>
      </c>
      <c r="B64" s="52">
        <v>12.388</v>
      </c>
      <c r="C64" s="52">
        <v>6.7050000000000001</v>
      </c>
      <c r="G64" s="51">
        <v>12.3</v>
      </c>
      <c r="H64" s="51">
        <v>6.69</v>
      </c>
      <c r="I64" s="52"/>
    </row>
    <row r="65" spans="1:9" s="48" customFormat="1" ht="12.75" x14ac:dyDescent="0.2">
      <c r="A65" s="51" t="s">
        <v>1608</v>
      </c>
      <c r="B65" s="52">
        <v>7.2750000000000004</v>
      </c>
      <c r="C65" s="52">
        <v>1.8080000000000001</v>
      </c>
      <c r="G65" s="51">
        <v>7.23</v>
      </c>
      <c r="H65" s="51">
        <v>1.79</v>
      </c>
      <c r="I65" s="52"/>
    </row>
    <row r="66" spans="1:9" s="48" customFormat="1" ht="12.75" x14ac:dyDescent="0.2">
      <c r="A66" s="51" t="s">
        <v>1613</v>
      </c>
      <c r="B66" s="52">
        <v>0.16800000000000001</v>
      </c>
      <c r="C66" s="52">
        <v>9.8000000000000004E-2</v>
      </c>
      <c r="G66" s="51">
        <v>0.17</v>
      </c>
      <c r="H66" s="51">
        <v>0.1</v>
      </c>
      <c r="I66" s="52"/>
    </row>
    <row r="67" spans="1:9" s="48" customFormat="1" ht="12.75" x14ac:dyDescent="0.2">
      <c r="A67" s="51" t="s">
        <v>1611</v>
      </c>
      <c r="B67" s="52">
        <v>11.366</v>
      </c>
      <c r="C67" s="52">
        <v>5.1269999999999998</v>
      </c>
      <c r="G67" s="51">
        <v>11.4</v>
      </c>
      <c r="H67" s="51">
        <v>5.2</v>
      </c>
      <c r="I67" s="52"/>
    </row>
    <row r="68" spans="1:9" s="48" customFormat="1" ht="12.75" x14ac:dyDescent="0.2">
      <c r="A68" s="51" t="s">
        <v>1745</v>
      </c>
      <c r="B68" s="52">
        <v>0.51500000000000001</v>
      </c>
      <c r="C68" s="52">
        <v>2.8559999999999999</v>
      </c>
      <c r="G68" s="51">
        <v>0.52</v>
      </c>
      <c r="H68" s="51">
        <v>2.88</v>
      </c>
      <c r="I68" s="52"/>
    </row>
    <row r="69" spans="1:9" s="48" customFormat="1" ht="12.75" x14ac:dyDescent="0.2">
      <c r="A69" s="51" t="s">
        <v>1607</v>
      </c>
      <c r="B69" s="52">
        <v>2.2240000000000002</v>
      </c>
      <c r="C69" s="52">
        <v>4.1660000000000004</v>
      </c>
      <c r="G69" s="51">
        <v>2.2200000000000002</v>
      </c>
      <c r="H69" s="51">
        <v>4.1900000000000004</v>
      </c>
      <c r="I69" s="52"/>
    </row>
    <row r="70" spans="1:9" s="48" customFormat="1" ht="12.75" x14ac:dyDescent="0.2">
      <c r="A70" s="51" t="s">
        <v>1610</v>
      </c>
      <c r="B70" s="52">
        <v>0.25800000000000001</v>
      </c>
      <c r="C70" s="52">
        <v>0.47099999999999997</v>
      </c>
      <c r="G70" s="51">
        <v>0.27</v>
      </c>
      <c r="H70" s="51">
        <v>0.48</v>
      </c>
      <c r="I70" s="52"/>
    </row>
    <row r="71" spans="1:9" s="48" customFormat="1" ht="12.75" x14ac:dyDescent="0.2">
      <c r="A71" s="53" t="s">
        <v>553</v>
      </c>
      <c r="B71" s="54">
        <v>4.615125768377121</v>
      </c>
      <c r="C71" s="55">
        <v>10.838594205116504</v>
      </c>
      <c r="D71" s="54">
        <v>9.5135759648738532</v>
      </c>
      <c r="E71" s="51"/>
      <c r="F71" s="53" t="s">
        <v>553</v>
      </c>
      <c r="G71" s="54">
        <v>4.8</v>
      </c>
      <c r="H71" s="55">
        <v>11</v>
      </c>
      <c r="I71" s="54">
        <v>9.3000000000000007</v>
      </c>
    </row>
    <row r="72" spans="1:9" s="48" customFormat="1" ht="12.75" x14ac:dyDescent="0.2">
      <c r="A72" s="53" t="s">
        <v>1781</v>
      </c>
      <c r="B72" s="54">
        <v>1.1006653770921551</v>
      </c>
      <c r="C72" s="54">
        <v>2.0636689485069954</v>
      </c>
      <c r="D72" s="54">
        <v>0.59009367520136413</v>
      </c>
      <c r="E72" s="52"/>
      <c r="F72" s="53" t="s">
        <v>1781</v>
      </c>
      <c r="G72" s="54">
        <v>1</v>
      </c>
      <c r="H72" s="54">
        <v>2</v>
      </c>
      <c r="I72" s="54">
        <v>0.63</v>
      </c>
    </row>
    <row r="73" spans="1:9" s="48" customFormat="1" ht="12.75" x14ac:dyDescent="0.2">
      <c r="A73" s="53" t="s">
        <v>556</v>
      </c>
      <c r="B73" s="55">
        <v>31.15665907115735</v>
      </c>
      <c r="C73" s="55">
        <v>13.955969797032767</v>
      </c>
      <c r="D73" s="55">
        <v>33.266694706570824</v>
      </c>
      <c r="E73" s="52"/>
      <c r="F73" s="53" t="s">
        <v>556</v>
      </c>
      <c r="G73" s="55">
        <v>32</v>
      </c>
      <c r="H73" s="55">
        <v>13</v>
      </c>
      <c r="I73" s="55">
        <v>35.9</v>
      </c>
    </row>
    <row r="74" spans="1:9" s="48" customFormat="1" ht="12.75" x14ac:dyDescent="0.2">
      <c r="A74" s="53" t="s">
        <v>557</v>
      </c>
      <c r="B74" s="56">
        <v>16507.853702011962</v>
      </c>
      <c r="C74" s="56">
        <v>6248.6926745150267</v>
      </c>
      <c r="D74" s="56">
        <v>6363.1541912444955</v>
      </c>
      <c r="E74" s="52"/>
      <c r="F74" s="53" t="s">
        <v>557</v>
      </c>
      <c r="G74" s="56">
        <v>16602</v>
      </c>
      <c r="H74" s="56">
        <v>6294</v>
      </c>
      <c r="I74" s="56">
        <v>6354</v>
      </c>
    </row>
    <row r="75" spans="1:9" s="48" customFormat="1" ht="12.75" x14ac:dyDescent="0.2">
      <c r="A75" s="53" t="s">
        <v>558</v>
      </c>
      <c r="B75" s="56">
        <v>317.33595922686203</v>
      </c>
      <c r="C75" s="56">
        <v>117.34829393628088</v>
      </c>
      <c r="D75" s="56">
        <v>262.52015344432783</v>
      </c>
      <c r="E75" s="52"/>
      <c r="F75" s="53" t="s">
        <v>558</v>
      </c>
      <c r="G75" s="56">
        <v>317</v>
      </c>
      <c r="H75" s="56">
        <v>122</v>
      </c>
      <c r="I75" s="56">
        <v>268</v>
      </c>
    </row>
    <row r="76" spans="1:9" s="48" customFormat="1" ht="12.75" x14ac:dyDescent="0.2">
      <c r="A76" s="53" t="s">
        <v>543</v>
      </c>
      <c r="B76" s="56">
        <v>299.38837977322595</v>
      </c>
      <c r="C76" s="55">
        <v>16.304256324366371</v>
      </c>
      <c r="D76" s="55">
        <v>89.144183889414535</v>
      </c>
      <c r="E76" s="52"/>
      <c r="F76" s="53" t="s">
        <v>543</v>
      </c>
      <c r="G76" s="56">
        <v>299</v>
      </c>
      <c r="H76" s="55">
        <v>17</v>
      </c>
      <c r="I76" s="55">
        <v>93</v>
      </c>
    </row>
    <row r="77" spans="1:9" s="48" customFormat="1" ht="12.75" x14ac:dyDescent="0.2">
      <c r="A77" s="53" t="s">
        <v>545</v>
      </c>
      <c r="B77" s="56">
        <v>1340.3970150542332</v>
      </c>
      <c r="C77" s="56">
        <v>771.93089579206469</v>
      </c>
      <c r="D77" s="56">
        <v>1290.7437274000799</v>
      </c>
      <c r="E77" s="52"/>
      <c r="F77" s="53" t="s">
        <v>545</v>
      </c>
      <c r="G77" s="56">
        <v>1356</v>
      </c>
      <c r="H77" s="56">
        <v>775</v>
      </c>
      <c r="I77" s="56">
        <v>1294</v>
      </c>
    </row>
    <row r="78" spans="1:9" s="48" customFormat="1" ht="12.75" x14ac:dyDescent="0.2">
      <c r="A78" s="53" t="s">
        <v>559</v>
      </c>
      <c r="B78" s="55">
        <v>45.410380751477987</v>
      </c>
      <c r="C78" s="55">
        <v>15.625177286030693</v>
      </c>
      <c r="D78" s="55">
        <v>44.155555201928387</v>
      </c>
      <c r="E78" s="52"/>
      <c r="F78" s="53" t="s">
        <v>559</v>
      </c>
      <c r="G78" s="55">
        <v>45</v>
      </c>
      <c r="H78" s="55">
        <v>16</v>
      </c>
      <c r="I78" s="55">
        <v>45</v>
      </c>
    </row>
    <row r="79" spans="1:9" s="48" customFormat="1" ht="12.75" x14ac:dyDescent="0.2">
      <c r="A79" s="53" t="s">
        <v>547</v>
      </c>
      <c r="B79" s="56">
        <v>126.57870775431068</v>
      </c>
      <c r="C79" s="55">
        <v>19.062197223863578</v>
      </c>
      <c r="D79" s="55">
        <v>73.497843405578422</v>
      </c>
      <c r="E79" s="52"/>
      <c r="F79" s="53" t="s">
        <v>547</v>
      </c>
      <c r="G79" s="56">
        <v>126</v>
      </c>
      <c r="H79" s="55">
        <v>20</v>
      </c>
      <c r="I79" s="55">
        <v>72</v>
      </c>
    </row>
    <row r="80" spans="1:9" s="48" customFormat="1" ht="12.75" x14ac:dyDescent="0.2">
      <c r="A80" s="53" t="s">
        <v>560</v>
      </c>
      <c r="B80" s="56">
        <v>128.50965541495418</v>
      </c>
      <c r="C80" s="55">
        <v>50.107816562607667</v>
      </c>
      <c r="D80" s="56">
        <v>107.41475966632301</v>
      </c>
      <c r="E80" s="52"/>
      <c r="F80" s="53" t="s">
        <v>560</v>
      </c>
      <c r="G80" s="56">
        <v>127</v>
      </c>
      <c r="H80" s="55">
        <v>53</v>
      </c>
      <c r="I80" s="56">
        <v>105</v>
      </c>
    </row>
    <row r="81" spans="1:9" s="48" customFormat="1" ht="12.75" x14ac:dyDescent="0.2">
      <c r="A81" s="53" t="s">
        <v>561</v>
      </c>
      <c r="B81" s="56">
        <v>101.10785488649807</v>
      </c>
      <c r="C81" s="55">
        <v>88.883944537960176</v>
      </c>
      <c r="D81" s="55">
        <v>75.268176779483724</v>
      </c>
      <c r="E81" s="52"/>
      <c r="F81" s="53" t="s">
        <v>561</v>
      </c>
      <c r="G81" s="56">
        <v>103</v>
      </c>
      <c r="H81" s="55">
        <v>86</v>
      </c>
      <c r="I81" s="55">
        <v>77</v>
      </c>
    </row>
    <row r="82" spans="1:9" s="48" customFormat="1" ht="12.75" x14ac:dyDescent="0.2">
      <c r="A82" s="53" t="s">
        <v>1748</v>
      </c>
      <c r="B82" s="55">
        <v>21.421302203882028</v>
      </c>
      <c r="C82" s="55">
        <v>23.044761936141555</v>
      </c>
      <c r="D82" s="55">
        <v>16.683877688980917</v>
      </c>
      <c r="E82" s="52"/>
      <c r="F82" s="53" t="s">
        <v>1748</v>
      </c>
      <c r="G82" s="55">
        <v>22</v>
      </c>
      <c r="H82" s="55">
        <v>21</v>
      </c>
      <c r="I82" s="55">
        <v>18</v>
      </c>
    </row>
    <row r="83" spans="1:9" s="48" customFormat="1" ht="12.75" x14ac:dyDescent="0.2">
      <c r="A83" s="53" t="s">
        <v>1749</v>
      </c>
      <c r="B83" s="54">
        <v>9.1388774049963715</v>
      </c>
      <c r="C83" s="55">
        <v>67.791453443722617</v>
      </c>
      <c r="D83" s="55">
        <v>19.134389609816424</v>
      </c>
      <c r="E83" s="52"/>
      <c r="F83" s="53" t="s">
        <v>1749</v>
      </c>
      <c r="G83" s="54">
        <v>9.11</v>
      </c>
      <c r="H83" s="55">
        <v>66.3</v>
      </c>
      <c r="I83" s="55">
        <v>20</v>
      </c>
    </row>
    <row r="84" spans="1:9" s="48" customFormat="1" ht="12.75" x14ac:dyDescent="0.2">
      <c r="A84" s="53" t="s">
        <v>1750</v>
      </c>
      <c r="B84" s="56">
        <v>394.29821588044808</v>
      </c>
      <c r="C84" s="56">
        <v>653.80260717635679</v>
      </c>
      <c r="D84" s="56">
        <v>191.36282329921949</v>
      </c>
      <c r="E84" s="52"/>
      <c r="F84" s="53" t="s">
        <v>1750</v>
      </c>
      <c r="G84" s="56">
        <v>396</v>
      </c>
      <c r="H84" s="56">
        <v>661</v>
      </c>
      <c r="I84" s="56">
        <v>196</v>
      </c>
    </row>
    <row r="85" spans="1:9" s="48" customFormat="1" ht="12.75" x14ac:dyDescent="0.2">
      <c r="A85" s="53" t="s">
        <v>1751</v>
      </c>
      <c r="B85" s="55">
        <v>25.604415058554007</v>
      </c>
      <c r="C85" s="55">
        <v>19.765592941519316</v>
      </c>
      <c r="D85" s="55">
        <v>21.540080147803522</v>
      </c>
      <c r="E85" s="52"/>
      <c r="F85" s="53" t="s">
        <v>1751</v>
      </c>
      <c r="G85" s="55">
        <v>26</v>
      </c>
      <c r="H85" s="55">
        <v>19</v>
      </c>
      <c r="I85" s="55">
        <v>22</v>
      </c>
    </row>
    <row r="86" spans="1:9" s="48" customFormat="1" ht="12.75" x14ac:dyDescent="0.2">
      <c r="A86" s="53" t="s">
        <v>1752</v>
      </c>
      <c r="B86" s="56">
        <v>169.7879154567363</v>
      </c>
      <c r="C86" s="56">
        <v>231.33883741543971</v>
      </c>
      <c r="D86" s="55">
        <v>94.064968740269464</v>
      </c>
      <c r="E86" s="52"/>
      <c r="F86" s="53" t="s">
        <v>1752</v>
      </c>
      <c r="G86" s="56">
        <v>172</v>
      </c>
      <c r="H86" s="56">
        <v>230</v>
      </c>
      <c r="I86" s="55">
        <v>92</v>
      </c>
    </row>
    <row r="87" spans="1:9" s="48" customFormat="1" ht="12.75" x14ac:dyDescent="0.2">
      <c r="A87" s="53" t="s">
        <v>1753</v>
      </c>
      <c r="B87" s="55">
        <v>18.540917212970481</v>
      </c>
      <c r="C87" s="55">
        <v>14.28806396846047</v>
      </c>
      <c r="D87" s="54">
        <v>7.2571383721312399</v>
      </c>
      <c r="E87" s="52"/>
      <c r="F87" s="53" t="s">
        <v>1753</v>
      </c>
      <c r="G87" s="55">
        <v>18.100000000000001</v>
      </c>
      <c r="H87" s="55">
        <v>14.5</v>
      </c>
      <c r="I87" s="54">
        <v>7.5</v>
      </c>
    </row>
    <row r="88" spans="1:9" s="48" customFormat="1" ht="12.75" x14ac:dyDescent="0.2">
      <c r="A88" s="53" t="s">
        <v>1754</v>
      </c>
      <c r="B88" s="54">
        <v>0.10320234272768435</v>
      </c>
      <c r="C88" s="54">
        <v>1.168303520241867</v>
      </c>
      <c r="D88" s="54">
        <v>0.89397267301615768</v>
      </c>
      <c r="E88" s="52"/>
      <c r="F88" s="53" t="s">
        <v>1754</v>
      </c>
      <c r="G88" s="54">
        <v>0.1</v>
      </c>
      <c r="H88" s="54">
        <v>1.2</v>
      </c>
      <c r="I88" s="54">
        <v>0.92</v>
      </c>
    </row>
    <row r="89" spans="1:9" s="48" customFormat="1" ht="12.75" x14ac:dyDescent="0.2">
      <c r="A89" s="53" t="s">
        <v>1755</v>
      </c>
      <c r="B89" s="56">
        <v>128.50603802623243</v>
      </c>
      <c r="C89" s="56">
        <v>1127.127959531992</v>
      </c>
      <c r="D89" s="56">
        <v>166.36687265420207</v>
      </c>
      <c r="E89" s="52"/>
      <c r="F89" s="53" t="s">
        <v>1755</v>
      </c>
      <c r="G89" s="56">
        <v>130</v>
      </c>
      <c r="H89" s="56">
        <v>1130</v>
      </c>
      <c r="I89" s="56">
        <v>165</v>
      </c>
    </row>
    <row r="90" spans="1:9" s="48" customFormat="1" ht="12.75" x14ac:dyDescent="0.2">
      <c r="A90" s="53" t="s">
        <v>1756</v>
      </c>
      <c r="B90" s="55">
        <v>15.335213501908774</v>
      </c>
      <c r="C90" s="55">
        <v>37.891258244448764</v>
      </c>
      <c r="D90" s="55">
        <v>10.746264436083919</v>
      </c>
      <c r="E90" s="52"/>
      <c r="F90" s="53" t="s">
        <v>1756</v>
      </c>
      <c r="G90" s="55">
        <v>15.2</v>
      </c>
      <c r="H90" s="55">
        <v>37.9</v>
      </c>
      <c r="I90" s="55">
        <v>10.8</v>
      </c>
    </row>
    <row r="91" spans="1:9" s="48" customFormat="1" ht="12.75" x14ac:dyDescent="0.2">
      <c r="A91" s="53" t="s">
        <v>1757</v>
      </c>
      <c r="B91" s="55">
        <v>37.744914661819458</v>
      </c>
      <c r="C91" s="55">
        <v>68.6067907072119</v>
      </c>
      <c r="D91" s="55">
        <v>23.132661294717181</v>
      </c>
      <c r="E91" s="52"/>
      <c r="F91" s="53" t="s">
        <v>1757</v>
      </c>
      <c r="G91" s="55">
        <v>37.5</v>
      </c>
      <c r="H91" s="55">
        <v>68.599999999999994</v>
      </c>
      <c r="I91" s="55">
        <v>23.4</v>
      </c>
    </row>
    <row r="92" spans="1:9" s="48" customFormat="1" ht="12.75" x14ac:dyDescent="0.2">
      <c r="A92" s="53" t="s">
        <v>1758</v>
      </c>
      <c r="B92" s="54">
        <v>5.2928154120440638</v>
      </c>
      <c r="C92" s="54">
        <v>7.9146565220969132</v>
      </c>
      <c r="D92" s="54">
        <v>2.9574976578388346</v>
      </c>
      <c r="E92" s="52"/>
      <c r="F92" s="53" t="s">
        <v>1758</v>
      </c>
      <c r="G92" s="54">
        <v>5.35</v>
      </c>
      <c r="H92" s="54">
        <v>7.84</v>
      </c>
      <c r="I92" s="54">
        <v>2.9</v>
      </c>
    </row>
    <row r="93" spans="1:9" s="48" customFormat="1" ht="12.75" x14ac:dyDescent="0.2">
      <c r="A93" s="53" t="s">
        <v>1759</v>
      </c>
      <c r="B93" s="55">
        <v>24.804316586976956</v>
      </c>
      <c r="C93" s="55">
        <v>30.533995205857661</v>
      </c>
      <c r="D93" s="55">
        <v>13.055154147436864</v>
      </c>
      <c r="E93" s="52"/>
      <c r="F93" s="53" t="s">
        <v>1759</v>
      </c>
      <c r="G93" s="55">
        <v>24.5</v>
      </c>
      <c r="H93" s="55">
        <v>30.5</v>
      </c>
      <c r="I93" s="55">
        <v>13</v>
      </c>
    </row>
    <row r="94" spans="1:9" s="48" customFormat="1" ht="12.75" x14ac:dyDescent="0.2">
      <c r="A94" s="53" t="s">
        <v>1760</v>
      </c>
      <c r="B94" s="54">
        <v>6.1502124326734009</v>
      </c>
      <c r="C94" s="54">
        <v>5.4969759359898287</v>
      </c>
      <c r="D94" s="54">
        <v>3.2967649911386481</v>
      </c>
      <c r="E94" s="52"/>
      <c r="F94" s="53" t="s">
        <v>1760</v>
      </c>
      <c r="G94" s="54">
        <v>6.07</v>
      </c>
      <c r="H94" s="54">
        <v>5.49</v>
      </c>
      <c r="I94" s="54">
        <v>3.3</v>
      </c>
    </row>
    <row r="95" spans="1:9" s="48" customFormat="1" ht="12.75" x14ac:dyDescent="0.2">
      <c r="A95" s="53" t="s">
        <v>1761</v>
      </c>
      <c r="B95" s="54">
        <v>2.1037516515207231</v>
      </c>
      <c r="C95" s="54">
        <v>1.5159508602080871</v>
      </c>
      <c r="D95" s="54">
        <v>1.0842780666817882</v>
      </c>
      <c r="E95" s="52"/>
      <c r="F95" s="53" t="s">
        <v>1761</v>
      </c>
      <c r="G95" s="54">
        <v>2.0699999999999998</v>
      </c>
      <c r="H95" s="54">
        <v>1.53</v>
      </c>
      <c r="I95" s="54">
        <v>1.08</v>
      </c>
    </row>
    <row r="96" spans="1:9" s="48" customFormat="1" ht="12.75" x14ac:dyDescent="0.2">
      <c r="A96" s="53" t="s">
        <v>1762</v>
      </c>
      <c r="B96" s="54">
        <v>6.2706273131408548</v>
      </c>
      <c r="C96" s="54">
        <v>4.5126470212148959</v>
      </c>
      <c r="D96" s="54">
        <v>3.645301346895276</v>
      </c>
      <c r="E96" s="52"/>
      <c r="F96" s="53" t="s">
        <v>1762</v>
      </c>
      <c r="G96" s="54">
        <v>6.24</v>
      </c>
      <c r="H96" s="54">
        <v>4.5199999999999996</v>
      </c>
      <c r="I96" s="54">
        <v>3.66</v>
      </c>
    </row>
    <row r="97" spans="1:14" s="48" customFormat="1" ht="12.75" x14ac:dyDescent="0.2">
      <c r="A97" s="53" t="s">
        <v>1763</v>
      </c>
      <c r="B97" s="54">
        <v>0.94546324642461266</v>
      </c>
      <c r="C97" s="54">
        <v>0.64199422587465937</v>
      </c>
      <c r="D97" s="54">
        <v>0.60580553178718077</v>
      </c>
      <c r="E97" s="52"/>
      <c r="F97" s="53" t="s">
        <v>1763</v>
      </c>
      <c r="G97" s="54">
        <v>0.92</v>
      </c>
      <c r="H97" s="54">
        <v>0.64</v>
      </c>
      <c r="I97" s="54">
        <v>0.62</v>
      </c>
    </row>
    <row r="98" spans="1:14" s="48" customFormat="1" ht="12.75" x14ac:dyDescent="0.2">
      <c r="A98" s="53" t="s">
        <v>1764</v>
      </c>
      <c r="B98" s="54">
        <v>5.3936538549642776</v>
      </c>
      <c r="C98" s="54">
        <v>3.4992193067416375</v>
      </c>
      <c r="D98" s="54">
        <v>3.7770930328252965</v>
      </c>
      <c r="F98" s="53" t="s">
        <v>1764</v>
      </c>
      <c r="G98" s="54">
        <v>5.31</v>
      </c>
      <c r="H98" s="54">
        <v>3.47</v>
      </c>
      <c r="I98" s="54">
        <v>3.79</v>
      </c>
    </row>
    <row r="99" spans="1:14" s="48" customFormat="1" ht="12.75" x14ac:dyDescent="0.2">
      <c r="A99" s="53" t="s">
        <v>1765</v>
      </c>
      <c r="B99" s="54">
        <v>0.99123825499340412</v>
      </c>
      <c r="C99" s="54">
        <v>0.66293559675355196</v>
      </c>
      <c r="D99" s="54">
        <v>0.77733131200127048</v>
      </c>
      <c r="F99" s="53" t="s">
        <v>1765</v>
      </c>
      <c r="G99" s="54">
        <v>0.98</v>
      </c>
      <c r="H99" s="54">
        <v>0.65</v>
      </c>
      <c r="I99" s="54">
        <v>0.79</v>
      </c>
    </row>
    <row r="100" spans="1:14" s="48" customFormat="1" ht="12.75" x14ac:dyDescent="0.2">
      <c r="A100" s="53" t="s">
        <v>1766</v>
      </c>
      <c r="B100" s="54">
        <v>2.5257449966075893</v>
      </c>
      <c r="C100" s="54">
        <v>1.8163890276399459</v>
      </c>
      <c r="D100" s="54">
        <v>2.2032880793065996</v>
      </c>
      <c r="F100" s="53" t="s">
        <v>1766</v>
      </c>
      <c r="G100" s="54">
        <v>2.54</v>
      </c>
      <c r="H100" s="54">
        <v>1.81</v>
      </c>
      <c r="I100" s="54">
        <v>2.2200000000000002</v>
      </c>
    </row>
    <row r="101" spans="1:14" s="48" customFormat="1" ht="12.75" x14ac:dyDescent="0.2">
      <c r="A101" s="53" t="s">
        <v>1767</v>
      </c>
      <c r="B101" s="54">
        <v>0.343595462557507</v>
      </c>
      <c r="C101" s="54">
        <v>0.2493665861408971</v>
      </c>
      <c r="D101" s="54">
        <v>0.31621937719833892</v>
      </c>
      <c r="F101" s="53" t="s">
        <v>1767</v>
      </c>
      <c r="G101" s="54">
        <v>0.33</v>
      </c>
      <c r="H101" s="54">
        <v>0.26</v>
      </c>
      <c r="I101" s="54">
        <v>0.33</v>
      </c>
    </row>
    <row r="102" spans="1:14" s="48" customFormat="1" ht="12.75" x14ac:dyDescent="0.2">
      <c r="A102" s="53" t="s">
        <v>1768</v>
      </c>
      <c r="B102" s="54">
        <v>2.0127229639683559</v>
      </c>
      <c r="C102" s="54">
        <v>1.6353980692407484</v>
      </c>
      <c r="D102" s="54">
        <v>2.0092587696499069</v>
      </c>
      <c r="F102" s="53" t="s">
        <v>1768</v>
      </c>
      <c r="G102" s="54">
        <v>2</v>
      </c>
      <c r="H102" s="54">
        <v>1.62</v>
      </c>
      <c r="I102" s="54">
        <v>2.0499999999999998</v>
      </c>
    </row>
    <row r="103" spans="1:14" s="48" customFormat="1" ht="12.75" x14ac:dyDescent="0.2">
      <c r="A103" s="53" t="s">
        <v>1769</v>
      </c>
      <c r="B103" s="54">
        <v>0.27280770376490349</v>
      </c>
      <c r="C103" s="54">
        <v>0.25106413051341753</v>
      </c>
      <c r="D103" s="54">
        <v>0.29443003244180627</v>
      </c>
      <c r="F103" s="53" t="s">
        <v>1769</v>
      </c>
      <c r="G103" s="54">
        <v>0.27400000000000002</v>
      </c>
      <c r="H103" s="54">
        <v>0.247</v>
      </c>
      <c r="I103" s="54">
        <v>0.31</v>
      </c>
    </row>
    <row r="104" spans="1:14" s="48" customFormat="1" ht="12.75" x14ac:dyDescent="0.2">
      <c r="A104" s="53" t="s">
        <v>1770</v>
      </c>
      <c r="B104" s="54">
        <v>4.3680225937233708</v>
      </c>
      <c r="C104" s="54">
        <v>4.985801401890483</v>
      </c>
      <c r="D104" s="54">
        <v>2.3993366520923285</v>
      </c>
      <c r="F104" s="53" t="s">
        <v>1770</v>
      </c>
      <c r="G104" s="54">
        <v>4.3600000000000003</v>
      </c>
      <c r="H104" s="54">
        <v>5</v>
      </c>
      <c r="I104" s="54">
        <v>2.4500000000000002</v>
      </c>
    </row>
    <row r="105" spans="1:14" s="48" customFormat="1" ht="12.75" x14ac:dyDescent="0.2">
      <c r="A105" s="53" t="s">
        <v>1771</v>
      </c>
      <c r="B105" s="54">
        <v>1.2122791614798194</v>
      </c>
      <c r="C105" s="54">
        <v>0.86233797015438807</v>
      </c>
      <c r="D105" s="54">
        <v>0.46182461108042139</v>
      </c>
      <c r="F105" s="53" t="s">
        <v>1771</v>
      </c>
      <c r="G105" s="54">
        <v>1.2</v>
      </c>
      <c r="H105" s="54">
        <v>0.85</v>
      </c>
      <c r="I105" s="54">
        <v>0.47</v>
      </c>
    </row>
    <row r="106" spans="1:14" s="48" customFormat="1" ht="12.75" x14ac:dyDescent="0.2">
      <c r="A106" s="53" t="s">
        <v>1773</v>
      </c>
      <c r="B106" s="54">
        <v>1.4619749936649904</v>
      </c>
      <c r="C106" s="55">
        <v>13.447529403657436</v>
      </c>
      <c r="D106" s="54">
        <v>7.6492973479979938</v>
      </c>
      <c r="F106" s="53" t="s">
        <v>1773</v>
      </c>
      <c r="G106" s="54">
        <v>1.6</v>
      </c>
      <c r="H106" s="55">
        <v>13.2</v>
      </c>
      <c r="I106" s="54">
        <v>7.7</v>
      </c>
    </row>
    <row r="107" spans="1:14" s="48" customFormat="1" ht="12.75" x14ac:dyDescent="0.2">
      <c r="A107" s="53" t="s">
        <v>1774</v>
      </c>
      <c r="B107" s="54">
        <v>1.2069815648440019</v>
      </c>
      <c r="C107" s="54">
        <v>6.1689622182408144</v>
      </c>
      <c r="D107" s="54">
        <v>2.1706458679643559</v>
      </c>
      <c r="F107" s="53" t="s">
        <v>1774</v>
      </c>
      <c r="G107" s="54">
        <v>1.22</v>
      </c>
      <c r="H107" s="54">
        <v>6.1</v>
      </c>
      <c r="I107" s="54">
        <v>2.17</v>
      </c>
    </row>
    <row r="108" spans="1:14" s="48" customFormat="1" ht="12.75" x14ac:dyDescent="0.2">
      <c r="A108" s="53" t="s">
        <v>1775</v>
      </c>
      <c r="B108" s="54">
        <v>0.41400023124333796</v>
      </c>
      <c r="C108" s="54">
        <v>1.8316339831556609</v>
      </c>
      <c r="D108" s="54">
        <v>0.49611667656583214</v>
      </c>
      <c r="F108" s="53" t="s">
        <v>1775</v>
      </c>
      <c r="G108" s="54">
        <v>0.40300000000000002</v>
      </c>
      <c r="H108" s="54">
        <v>1.86</v>
      </c>
      <c r="I108" s="54">
        <v>0.51</v>
      </c>
    </row>
    <row r="109" spans="1:14" x14ac:dyDescent="0.2">
      <c r="A109" s="59" t="s">
        <v>1787</v>
      </c>
      <c r="B109" s="59"/>
      <c r="C109" s="59"/>
      <c r="D109" s="59"/>
      <c r="E109" s="59"/>
      <c r="F109" s="59"/>
      <c r="G109" s="59"/>
      <c r="H109" s="59"/>
      <c r="I109" s="59"/>
      <c r="J109" s="59"/>
      <c r="K109" s="59"/>
      <c r="L109" s="65"/>
      <c r="M109" s="65"/>
      <c r="N109" s="66"/>
    </row>
  </sheetData>
  <mergeCells count="3">
    <mergeCell ref="B2:F2"/>
    <mergeCell ref="G2:M2"/>
    <mergeCell ref="A1:H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2"/>
  <sheetViews>
    <sheetView workbookViewId="0">
      <selection activeCell="N49" sqref="N49"/>
    </sheetView>
  </sheetViews>
  <sheetFormatPr defaultRowHeight="15.75" x14ac:dyDescent="0.2"/>
  <cols>
    <col min="1" max="1" width="17.875" style="1" customWidth="1"/>
    <col min="2" max="2" width="8.625" style="1"/>
    <col min="3" max="3" width="11.625" style="1" customWidth="1"/>
    <col min="4" max="4" width="15.125" style="1" customWidth="1"/>
    <col min="5" max="8" width="8.625" style="1"/>
  </cols>
  <sheetData>
    <row r="1" spans="1:14" s="80" customFormat="1" x14ac:dyDescent="0.2">
      <c r="A1" s="80" t="s">
        <v>1739</v>
      </c>
    </row>
    <row r="2" spans="1:14" s="80" customFormat="1" x14ac:dyDescent="0.2">
      <c r="A2" s="80" t="s">
        <v>1653</v>
      </c>
    </row>
    <row r="3" spans="1:14" ht="18.75" x14ac:dyDescent="0.2">
      <c r="A3" s="1" t="s">
        <v>1646</v>
      </c>
      <c r="B3" s="1" t="s">
        <v>1656</v>
      </c>
      <c r="C3" s="1" t="s">
        <v>1657</v>
      </c>
      <c r="D3" s="1" t="s">
        <v>1658</v>
      </c>
    </row>
    <row r="4" spans="1:14" x14ac:dyDescent="0.2">
      <c r="A4" s="1" t="s">
        <v>460</v>
      </c>
      <c r="B4" s="1">
        <v>4.03</v>
      </c>
      <c r="C4" s="4">
        <v>1.2999999999999999E-2</v>
      </c>
      <c r="D4" s="1">
        <v>4.49</v>
      </c>
    </row>
    <row r="5" spans="1:14" x14ac:dyDescent="0.2">
      <c r="A5" s="1" t="s">
        <v>1647</v>
      </c>
      <c r="B5" s="1">
        <v>3.77</v>
      </c>
      <c r="C5" s="4">
        <v>1.0999999999999999E-2</v>
      </c>
      <c r="I5" s="12"/>
      <c r="J5" s="23"/>
      <c r="K5" s="23"/>
      <c r="L5" s="23"/>
      <c r="M5" s="23"/>
      <c r="N5" s="23"/>
    </row>
    <row r="6" spans="1:14" x14ac:dyDescent="0.2">
      <c r="C6" s="4"/>
      <c r="I6" s="12"/>
      <c r="J6" s="23"/>
      <c r="K6" s="45"/>
      <c r="L6" s="45"/>
      <c r="M6" s="45"/>
      <c r="N6" s="45"/>
    </row>
    <row r="7" spans="1:14" x14ac:dyDescent="0.2">
      <c r="A7" s="1" t="s">
        <v>462</v>
      </c>
      <c r="B7" s="1">
        <v>3.96</v>
      </c>
      <c r="C7" s="4">
        <v>1.2999999999999999E-2</v>
      </c>
      <c r="D7" s="1">
        <v>4.3899999999999997</v>
      </c>
      <c r="I7" s="12"/>
      <c r="J7" s="23"/>
      <c r="K7" s="45"/>
      <c r="L7" s="45"/>
      <c r="M7" s="45"/>
      <c r="N7" s="45"/>
    </row>
    <row r="8" spans="1:14" x14ac:dyDescent="0.2">
      <c r="A8" s="1" t="s">
        <v>1648</v>
      </c>
      <c r="B8" s="1">
        <v>3.39</v>
      </c>
      <c r="C8" s="4">
        <v>2E-3</v>
      </c>
      <c r="I8" s="12"/>
      <c r="J8" s="23"/>
      <c r="K8" s="45"/>
      <c r="L8" s="45"/>
      <c r="M8" s="45"/>
      <c r="N8" s="45"/>
    </row>
    <row r="9" spans="1:14" x14ac:dyDescent="0.2">
      <c r="C9" s="4"/>
      <c r="I9" s="12"/>
      <c r="J9" s="23"/>
      <c r="K9" s="45"/>
      <c r="L9" s="45"/>
      <c r="M9" s="45"/>
      <c r="N9" s="45"/>
    </row>
    <row r="10" spans="1:14" x14ac:dyDescent="0.2">
      <c r="A10" s="1" t="s">
        <v>466</v>
      </c>
      <c r="B10" s="1">
        <v>4.43</v>
      </c>
      <c r="C10" s="4">
        <v>1.2E-2</v>
      </c>
      <c r="D10" s="1">
        <v>5.2</v>
      </c>
      <c r="I10" s="12"/>
      <c r="J10" s="23"/>
      <c r="K10" s="45"/>
      <c r="L10" s="45"/>
      <c r="M10" s="45"/>
      <c r="N10" s="45"/>
    </row>
    <row r="11" spans="1:14" x14ac:dyDescent="0.2">
      <c r="C11" s="4"/>
      <c r="I11" s="12"/>
      <c r="J11" s="23"/>
      <c r="K11" s="45"/>
      <c r="L11" s="45"/>
      <c r="M11" s="45"/>
      <c r="N11" s="45"/>
    </row>
    <row r="12" spans="1:14" x14ac:dyDescent="0.2">
      <c r="A12" s="1" t="s">
        <v>468</v>
      </c>
      <c r="B12" s="1">
        <v>4.4400000000000004</v>
      </c>
      <c r="C12" s="4">
        <v>1.2E-2</v>
      </c>
      <c r="D12" s="1">
        <v>5.1100000000000003</v>
      </c>
      <c r="I12" s="12"/>
      <c r="J12" s="23"/>
      <c r="K12" s="45"/>
      <c r="L12" s="45"/>
      <c r="M12" s="45"/>
      <c r="N12" s="45"/>
    </row>
    <row r="13" spans="1:14" x14ac:dyDescent="0.2">
      <c r="A13" s="1" t="s">
        <v>1649</v>
      </c>
      <c r="B13" s="1">
        <v>3.99</v>
      </c>
      <c r="C13" s="4">
        <v>2.9000000000000001E-2</v>
      </c>
      <c r="I13" s="12"/>
      <c r="J13" s="23"/>
      <c r="K13" s="45"/>
      <c r="L13" s="45"/>
      <c r="M13" s="45"/>
      <c r="N13" s="45"/>
    </row>
    <row r="14" spans="1:14" x14ac:dyDescent="0.2">
      <c r="C14" s="4"/>
      <c r="I14" s="12"/>
      <c r="J14" s="23"/>
      <c r="K14" s="45"/>
      <c r="L14" s="45"/>
      <c r="M14" s="45"/>
      <c r="N14" s="45"/>
    </row>
    <row r="15" spans="1:14" x14ac:dyDescent="0.2">
      <c r="A15" s="1" t="s">
        <v>467</v>
      </c>
      <c r="B15" s="1">
        <v>4.28</v>
      </c>
      <c r="C15" s="4">
        <v>1.0999999999999999E-2</v>
      </c>
      <c r="D15" s="1">
        <v>4.93</v>
      </c>
      <c r="I15" s="12"/>
      <c r="J15" s="23"/>
      <c r="K15" s="45"/>
      <c r="L15" s="45"/>
      <c r="M15" s="45"/>
      <c r="N15" s="45"/>
    </row>
    <row r="16" spans="1:14" x14ac:dyDescent="0.2">
      <c r="C16" s="4"/>
      <c r="I16" s="12"/>
      <c r="J16" s="23"/>
      <c r="K16" s="45"/>
      <c r="L16" s="45"/>
      <c r="M16" s="45"/>
      <c r="N16" s="45"/>
    </row>
    <row r="17" spans="1:14" x14ac:dyDescent="0.2">
      <c r="A17" s="1" t="s">
        <v>465</v>
      </c>
      <c r="B17" s="1">
        <v>3.72</v>
      </c>
      <c r="C17" s="4">
        <v>1.0999999999999999E-2</v>
      </c>
      <c r="D17" s="1">
        <v>5.0199999999999996</v>
      </c>
      <c r="I17" s="12"/>
      <c r="J17" s="23"/>
      <c r="K17" s="45"/>
      <c r="L17" s="45"/>
      <c r="M17" s="45"/>
      <c r="N17" s="45"/>
    </row>
    <row r="18" spans="1:14" x14ac:dyDescent="0.2">
      <c r="A18" s="1" t="s">
        <v>1650</v>
      </c>
      <c r="B18" s="1">
        <v>3.68</v>
      </c>
      <c r="C18" s="4">
        <v>1.0999999999999999E-2</v>
      </c>
      <c r="I18" s="12"/>
      <c r="J18" s="23"/>
      <c r="K18" s="45"/>
      <c r="L18" s="45"/>
      <c r="M18" s="45"/>
      <c r="N18" s="45"/>
    </row>
    <row r="19" spans="1:14" x14ac:dyDescent="0.2">
      <c r="C19" s="4"/>
      <c r="I19" s="12"/>
      <c r="J19" s="23"/>
      <c r="K19" s="45"/>
      <c r="L19" s="45"/>
      <c r="M19" s="45"/>
      <c r="N19" s="45"/>
    </row>
    <row r="20" spans="1:14" x14ac:dyDescent="0.2">
      <c r="A20" s="1" t="s">
        <v>500</v>
      </c>
      <c r="B20" s="1">
        <v>3.62</v>
      </c>
      <c r="C20" s="4">
        <v>1.2E-2</v>
      </c>
      <c r="D20" s="1">
        <v>3.95</v>
      </c>
      <c r="I20" s="12"/>
      <c r="J20" s="23"/>
      <c r="K20" s="45"/>
      <c r="L20" s="45"/>
      <c r="M20" s="45"/>
      <c r="N20" s="45"/>
    </row>
    <row r="21" spans="1:14" x14ac:dyDescent="0.2">
      <c r="A21" s="1" t="s">
        <v>1651</v>
      </c>
      <c r="B21" s="1">
        <v>3.75</v>
      </c>
      <c r="C21" s="4">
        <v>1.2999999999999999E-2</v>
      </c>
      <c r="I21" s="12"/>
      <c r="J21" s="23"/>
      <c r="K21" s="23"/>
      <c r="L21" s="23"/>
      <c r="M21" s="23"/>
      <c r="N21" s="23"/>
    </row>
    <row r="22" spans="1:14" x14ac:dyDescent="0.2">
      <c r="C22" s="4"/>
    </row>
    <row r="23" spans="1:14" x14ac:dyDescent="0.2">
      <c r="A23" s="1" t="s">
        <v>461</v>
      </c>
      <c r="B23" s="1">
        <v>4.01</v>
      </c>
      <c r="C23" s="4">
        <v>0.01</v>
      </c>
      <c r="D23" s="1">
        <v>4.4000000000000004</v>
      </c>
    </row>
    <row r="24" spans="1:14" x14ac:dyDescent="0.2">
      <c r="A24" s="1" t="s">
        <v>1652</v>
      </c>
      <c r="B24" s="1">
        <v>3.34</v>
      </c>
      <c r="C24" s="4">
        <v>1.0999999999999999E-2</v>
      </c>
    </row>
    <row r="25" spans="1:14" x14ac:dyDescent="0.2">
      <c r="C25" s="4"/>
    </row>
    <row r="26" spans="1:14" x14ac:dyDescent="0.2">
      <c r="A26" s="1" t="s">
        <v>464</v>
      </c>
      <c r="B26" s="1">
        <v>4.75</v>
      </c>
      <c r="C26" s="4">
        <v>1.2E-2</v>
      </c>
      <c r="D26" s="1">
        <v>5.1100000000000003</v>
      </c>
    </row>
    <row r="27" spans="1:14" x14ac:dyDescent="0.2">
      <c r="C27" s="4"/>
    </row>
    <row r="28" spans="1:14" x14ac:dyDescent="0.2">
      <c r="C28" s="4"/>
    </row>
    <row r="29" spans="1:14" x14ac:dyDescent="0.2">
      <c r="A29" s="1" t="s">
        <v>469</v>
      </c>
      <c r="B29" s="1">
        <v>4.13</v>
      </c>
      <c r="C29" s="4">
        <v>2.3E-2</v>
      </c>
      <c r="D29" s="1">
        <v>5.14</v>
      </c>
    </row>
    <row r="30" spans="1:14" x14ac:dyDescent="0.2">
      <c r="C30" s="4"/>
    </row>
    <row r="31" spans="1:14" x14ac:dyDescent="0.2">
      <c r="C31" s="4"/>
    </row>
    <row r="32" spans="1:14" x14ac:dyDescent="0.2">
      <c r="A32" s="1" t="s">
        <v>463</v>
      </c>
      <c r="B32" s="1">
        <v>3.41</v>
      </c>
      <c r="C32" s="4">
        <v>0.23300000000000001</v>
      </c>
      <c r="D32" s="1">
        <v>4.51</v>
      </c>
    </row>
  </sheetData>
  <mergeCells count="2">
    <mergeCell ref="A1:XFD1"/>
    <mergeCell ref="A2:XFD2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J872"/>
  <sheetViews>
    <sheetView tabSelected="1" workbookViewId="0"/>
  </sheetViews>
  <sheetFormatPr defaultRowHeight="14.25" x14ac:dyDescent="0.2"/>
  <cols>
    <col min="1" max="1" width="18.375" style="46" customWidth="1"/>
    <col min="2" max="2" width="42.625" customWidth="1"/>
    <col min="3" max="3" width="15.5" customWidth="1"/>
    <col min="4" max="4" width="10.5" customWidth="1"/>
    <col min="5" max="14" width="8.75" bestFit="1" customWidth="1"/>
    <col min="15" max="17" width="8.875" bestFit="1" customWidth="1"/>
    <col min="18" max="18" width="10.75" bestFit="1" customWidth="1"/>
    <col min="19" max="19" width="8.875" bestFit="1" customWidth="1"/>
    <col min="20" max="20" width="10.75" bestFit="1" customWidth="1"/>
    <col min="21" max="21" width="8.875" bestFit="1" customWidth="1"/>
    <col min="22" max="34" width="8.75" bestFit="1" customWidth="1"/>
    <col min="35" max="35" width="7" customWidth="1"/>
    <col min="36" max="36" width="30.75" customWidth="1"/>
  </cols>
  <sheetData>
    <row r="1" spans="1:36" s="32" customFormat="1" ht="15.75" x14ac:dyDescent="0.2">
      <c r="A1" s="12" t="s">
        <v>1829</v>
      </c>
    </row>
    <row r="2" spans="1:36" ht="15.75" x14ac:dyDescent="0.2">
      <c r="A2" s="1"/>
      <c r="B2" s="1"/>
      <c r="C2" s="1"/>
      <c r="D2" s="1"/>
      <c r="E2" s="81" t="s">
        <v>1578</v>
      </c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 t="s">
        <v>1579</v>
      </c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1"/>
    </row>
    <row r="3" spans="1:36" ht="15.75" x14ac:dyDescent="0.2">
      <c r="A3" s="1" t="s">
        <v>0</v>
      </c>
      <c r="B3" s="1" t="s">
        <v>1580</v>
      </c>
      <c r="C3" s="1" t="s">
        <v>530</v>
      </c>
      <c r="D3" s="1" t="s">
        <v>1599</v>
      </c>
      <c r="E3" s="1" t="s">
        <v>531</v>
      </c>
      <c r="F3" s="1" t="s">
        <v>532</v>
      </c>
      <c r="G3" s="1" t="s">
        <v>533</v>
      </c>
      <c r="H3" s="1" t="s">
        <v>534</v>
      </c>
      <c r="I3" s="1" t="s">
        <v>535</v>
      </c>
      <c r="J3" s="1" t="s">
        <v>536</v>
      </c>
      <c r="K3" s="1" t="s">
        <v>537</v>
      </c>
      <c r="L3" s="1" t="s">
        <v>538</v>
      </c>
      <c r="M3" s="1" t="s">
        <v>539</v>
      </c>
      <c r="N3" s="1" t="s">
        <v>540</v>
      </c>
      <c r="O3" s="1" t="s">
        <v>541</v>
      </c>
      <c r="P3" s="1" t="s">
        <v>542</v>
      </c>
      <c r="Q3" s="1" t="s">
        <v>543</v>
      </c>
      <c r="R3" s="1" t="s">
        <v>544</v>
      </c>
      <c r="S3" s="1" t="s">
        <v>545</v>
      </c>
      <c r="T3" s="1" t="s">
        <v>546</v>
      </c>
      <c r="U3" s="1" t="s">
        <v>547</v>
      </c>
      <c r="V3" s="1" t="s">
        <v>548</v>
      </c>
      <c r="W3" s="1" t="s">
        <v>549</v>
      </c>
      <c r="X3" s="1" t="s">
        <v>550</v>
      </c>
      <c r="Y3" s="1" t="s">
        <v>551</v>
      </c>
      <c r="Z3" s="1" t="s">
        <v>552</v>
      </c>
      <c r="AA3" s="1" t="s">
        <v>553</v>
      </c>
      <c r="AB3" s="1" t="s">
        <v>554</v>
      </c>
      <c r="AC3" s="1" t="s">
        <v>555</v>
      </c>
      <c r="AD3" s="1" t="s">
        <v>556</v>
      </c>
      <c r="AE3" s="1" t="s">
        <v>557</v>
      </c>
      <c r="AF3" s="1" t="s">
        <v>558</v>
      </c>
      <c r="AG3" s="1" t="s">
        <v>559</v>
      </c>
      <c r="AH3" s="1" t="s">
        <v>560</v>
      </c>
      <c r="AI3" s="1" t="s">
        <v>561</v>
      </c>
      <c r="AJ3" s="1" t="s">
        <v>1598</v>
      </c>
    </row>
    <row r="4" spans="1:36" ht="15.75" x14ac:dyDescent="0.2">
      <c r="A4" s="1"/>
      <c r="B4" s="1"/>
      <c r="C4" s="1"/>
      <c r="D4" s="1"/>
      <c r="E4" s="1" t="s">
        <v>1559</v>
      </c>
      <c r="F4" s="1" t="s">
        <v>1559</v>
      </c>
      <c r="G4" s="1" t="s">
        <v>1559</v>
      </c>
      <c r="H4" s="1" t="s">
        <v>1559</v>
      </c>
      <c r="I4" s="1" t="s">
        <v>1559</v>
      </c>
      <c r="J4" s="1" t="s">
        <v>1559</v>
      </c>
      <c r="K4" s="1" t="s">
        <v>1559</v>
      </c>
      <c r="L4" s="1" t="s">
        <v>1559</v>
      </c>
      <c r="M4" s="1" t="s">
        <v>1559</v>
      </c>
      <c r="N4" s="1"/>
      <c r="O4" s="1" t="s">
        <v>1570</v>
      </c>
      <c r="P4" s="1" t="s">
        <v>1570</v>
      </c>
      <c r="Q4" s="1" t="s">
        <v>1570</v>
      </c>
      <c r="R4" s="1" t="s">
        <v>1570</v>
      </c>
      <c r="S4" s="1" t="s">
        <v>1570</v>
      </c>
      <c r="T4" s="1" t="s">
        <v>1570</v>
      </c>
      <c r="U4" s="1" t="s">
        <v>1570</v>
      </c>
      <c r="V4" s="1" t="s">
        <v>1570</v>
      </c>
      <c r="W4" s="1" t="s">
        <v>1570</v>
      </c>
      <c r="X4" s="1" t="s">
        <v>1570</v>
      </c>
      <c r="Y4" s="1" t="s">
        <v>1570</v>
      </c>
      <c r="Z4" s="1" t="s">
        <v>1570</v>
      </c>
      <c r="AA4" s="1" t="s">
        <v>1570</v>
      </c>
      <c r="AB4" s="1" t="s">
        <v>1570</v>
      </c>
      <c r="AC4" s="1" t="s">
        <v>1570</v>
      </c>
      <c r="AD4" s="1" t="s">
        <v>1570</v>
      </c>
      <c r="AE4" s="1" t="s">
        <v>1570</v>
      </c>
      <c r="AF4" s="1" t="s">
        <v>1570</v>
      </c>
      <c r="AG4" s="1" t="s">
        <v>1570</v>
      </c>
      <c r="AH4" s="1" t="s">
        <v>1570</v>
      </c>
      <c r="AI4" s="1" t="s">
        <v>1570</v>
      </c>
      <c r="AJ4" s="1"/>
    </row>
    <row r="5" spans="1:36" ht="15.75" x14ac:dyDescent="0.2">
      <c r="A5" s="1" t="s">
        <v>575</v>
      </c>
      <c r="B5" s="1" t="s">
        <v>1582</v>
      </c>
      <c r="C5" s="1" t="s">
        <v>1581</v>
      </c>
      <c r="D5" s="1"/>
      <c r="E5" s="4">
        <v>41.05</v>
      </c>
      <c r="F5" s="4">
        <v>2E-3</v>
      </c>
      <c r="G5" s="4">
        <v>8.9999999999999993E-3</v>
      </c>
      <c r="H5" s="4">
        <v>0</v>
      </c>
      <c r="I5" s="4">
        <v>3.0000000000000001E-3</v>
      </c>
      <c r="J5" s="4">
        <v>7.25</v>
      </c>
      <c r="K5" s="4">
        <v>8.6999999999999994E-2</v>
      </c>
      <c r="L5" s="4">
        <v>51.34</v>
      </c>
      <c r="M5" s="4">
        <v>0.42599999999999999</v>
      </c>
      <c r="N5" s="1">
        <v>92.66</v>
      </c>
      <c r="O5" s="31">
        <v>62</v>
      </c>
      <c r="P5" s="31"/>
      <c r="Q5" s="31">
        <v>10</v>
      </c>
      <c r="R5" s="31">
        <v>56339</v>
      </c>
      <c r="S5" s="31">
        <v>673</v>
      </c>
      <c r="T5" s="31">
        <v>309609</v>
      </c>
      <c r="U5" s="31">
        <v>3348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 t="s">
        <v>1600</v>
      </c>
    </row>
    <row r="6" spans="1:36" ht="15.75" x14ac:dyDescent="0.2">
      <c r="A6" s="1" t="s">
        <v>576</v>
      </c>
      <c r="B6" s="1" t="s">
        <v>1582</v>
      </c>
      <c r="C6" s="1" t="s">
        <v>1581</v>
      </c>
      <c r="D6" s="1"/>
      <c r="E6" s="4">
        <v>40.97</v>
      </c>
      <c r="F6" s="4">
        <v>8.0000000000000002E-3</v>
      </c>
      <c r="G6" s="4">
        <v>1.0999999999999999E-2</v>
      </c>
      <c r="H6" s="4">
        <v>4.0000000000000001E-3</v>
      </c>
      <c r="I6" s="4">
        <v>1.0999999999999999E-2</v>
      </c>
      <c r="J6" s="4">
        <v>7.66</v>
      </c>
      <c r="K6" s="4">
        <v>9.4E-2</v>
      </c>
      <c r="L6" s="4">
        <v>51.05</v>
      </c>
      <c r="M6" s="4">
        <v>0.372</v>
      </c>
      <c r="N6" s="1">
        <v>92.24</v>
      </c>
      <c r="O6" s="31">
        <v>77</v>
      </c>
      <c r="P6" s="31">
        <v>20</v>
      </c>
      <c r="Q6" s="31">
        <v>38</v>
      </c>
      <c r="R6" s="31">
        <v>59535</v>
      </c>
      <c r="S6" s="31">
        <v>729</v>
      </c>
      <c r="T6" s="31">
        <v>307908</v>
      </c>
      <c r="U6" s="31">
        <v>2924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 t="s">
        <v>1600</v>
      </c>
    </row>
    <row r="7" spans="1:36" ht="15.75" x14ac:dyDescent="0.2">
      <c r="A7" s="1" t="s">
        <v>577</v>
      </c>
      <c r="B7" s="1" t="s">
        <v>1582</v>
      </c>
      <c r="C7" s="1" t="s">
        <v>1581</v>
      </c>
      <c r="D7" s="1"/>
      <c r="E7" s="4">
        <v>41.01</v>
      </c>
      <c r="F7" s="4">
        <v>3.0000000000000001E-3</v>
      </c>
      <c r="G7" s="4">
        <v>0.01</v>
      </c>
      <c r="H7" s="4">
        <v>0</v>
      </c>
      <c r="I7" s="4">
        <v>0.01</v>
      </c>
      <c r="J7" s="4">
        <v>7.49</v>
      </c>
      <c r="K7" s="4">
        <v>9.5000000000000001E-2</v>
      </c>
      <c r="L7" s="4">
        <v>51.18</v>
      </c>
      <c r="M7" s="4">
        <v>0.37</v>
      </c>
      <c r="N7" s="1">
        <v>92.41</v>
      </c>
      <c r="O7" s="31">
        <v>69</v>
      </c>
      <c r="P7" s="31"/>
      <c r="Q7" s="31">
        <v>34</v>
      </c>
      <c r="R7" s="31">
        <v>58228</v>
      </c>
      <c r="S7" s="31">
        <v>733</v>
      </c>
      <c r="T7" s="31">
        <v>308668</v>
      </c>
      <c r="U7" s="31">
        <v>2911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 t="s">
        <v>1600</v>
      </c>
    </row>
    <row r="8" spans="1:36" ht="15.75" x14ac:dyDescent="0.2">
      <c r="A8" s="1" t="s">
        <v>578</v>
      </c>
      <c r="B8" s="1" t="s">
        <v>1582</v>
      </c>
      <c r="C8" s="1" t="s">
        <v>1581</v>
      </c>
      <c r="D8" s="1"/>
      <c r="E8" s="4">
        <v>40.83</v>
      </c>
      <c r="F8" s="4">
        <v>0</v>
      </c>
      <c r="G8" s="4">
        <v>6.0000000000000001E-3</v>
      </c>
      <c r="H8" s="4">
        <v>2E-3</v>
      </c>
      <c r="I8" s="4">
        <v>4.0000000000000001E-3</v>
      </c>
      <c r="J8" s="4">
        <v>7.72</v>
      </c>
      <c r="K8" s="4">
        <v>9.6000000000000002E-2</v>
      </c>
      <c r="L8" s="4">
        <v>50.9</v>
      </c>
      <c r="M8" s="4">
        <v>0.40400000000000003</v>
      </c>
      <c r="N8" s="1">
        <v>92.16</v>
      </c>
      <c r="O8" s="31">
        <v>42</v>
      </c>
      <c r="P8" s="31">
        <v>10</v>
      </c>
      <c r="Q8" s="31">
        <v>14</v>
      </c>
      <c r="R8" s="31">
        <v>59981</v>
      </c>
      <c r="S8" s="31">
        <v>744</v>
      </c>
      <c r="T8" s="31">
        <v>306960</v>
      </c>
      <c r="U8" s="31">
        <v>3175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 t="s">
        <v>1600</v>
      </c>
    </row>
    <row r="9" spans="1:36" ht="15.75" x14ac:dyDescent="0.2">
      <c r="A9" s="1" t="s">
        <v>579</v>
      </c>
      <c r="B9" s="1" t="s">
        <v>1582</v>
      </c>
      <c r="C9" s="1" t="s">
        <v>1581</v>
      </c>
      <c r="D9" s="1"/>
      <c r="E9" s="4">
        <v>40.64</v>
      </c>
      <c r="F9" s="4">
        <v>8.0000000000000002E-3</v>
      </c>
      <c r="G9" s="4">
        <v>8.9999999999999993E-3</v>
      </c>
      <c r="H9" s="4">
        <v>1E-3</v>
      </c>
      <c r="I9" s="4">
        <v>7.0000000000000001E-3</v>
      </c>
      <c r="J9" s="4">
        <v>7.72</v>
      </c>
      <c r="K9" s="4">
        <v>0.09</v>
      </c>
      <c r="L9" s="4">
        <v>50.74</v>
      </c>
      <c r="M9" s="4">
        <v>0.36399999999999999</v>
      </c>
      <c r="N9" s="1">
        <v>92.14</v>
      </c>
      <c r="O9" s="31">
        <v>63</v>
      </c>
      <c r="P9" s="31">
        <v>5</v>
      </c>
      <c r="Q9" s="31">
        <v>24</v>
      </c>
      <c r="R9" s="31">
        <v>59969</v>
      </c>
      <c r="S9" s="31">
        <v>698</v>
      </c>
      <c r="T9" s="31">
        <v>305988</v>
      </c>
      <c r="U9" s="31">
        <v>2860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 t="s">
        <v>1600</v>
      </c>
    </row>
    <row r="10" spans="1:36" ht="15.75" x14ac:dyDescent="0.2">
      <c r="A10" s="1" t="s">
        <v>580</v>
      </c>
      <c r="B10" s="1" t="s">
        <v>1582</v>
      </c>
      <c r="C10" s="1" t="s">
        <v>1581</v>
      </c>
      <c r="D10" s="1"/>
      <c r="E10" s="4">
        <v>41.27</v>
      </c>
      <c r="F10" s="4">
        <v>3.0000000000000001E-3</v>
      </c>
      <c r="G10" s="4">
        <v>0.01</v>
      </c>
      <c r="H10" s="4">
        <v>1E-3</v>
      </c>
      <c r="I10" s="4">
        <v>3.0000000000000001E-3</v>
      </c>
      <c r="J10" s="4">
        <v>6.95</v>
      </c>
      <c r="K10" s="4">
        <v>8.1000000000000003E-2</v>
      </c>
      <c r="L10" s="4">
        <v>51.7</v>
      </c>
      <c r="M10" s="4">
        <v>0.40799999999999997</v>
      </c>
      <c r="N10" s="1">
        <v>92.98</v>
      </c>
      <c r="O10" s="31">
        <v>69</v>
      </c>
      <c r="P10" s="31">
        <v>8</v>
      </c>
      <c r="Q10" s="31">
        <v>10</v>
      </c>
      <c r="R10" s="31">
        <v>54053</v>
      </c>
      <c r="S10" s="31">
        <v>627</v>
      </c>
      <c r="T10" s="31">
        <v>311785</v>
      </c>
      <c r="U10" s="31">
        <v>3208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 t="s">
        <v>1600</v>
      </c>
    </row>
    <row r="11" spans="1:36" ht="15.75" x14ac:dyDescent="0.2">
      <c r="A11" s="1" t="s">
        <v>581</v>
      </c>
      <c r="B11" s="1" t="s">
        <v>1582</v>
      </c>
      <c r="C11" s="1" t="s">
        <v>1581</v>
      </c>
      <c r="D11" s="1"/>
      <c r="E11" s="4">
        <v>40.53</v>
      </c>
      <c r="F11" s="4">
        <v>0</v>
      </c>
      <c r="G11" s="4">
        <v>8.0000000000000002E-3</v>
      </c>
      <c r="H11" s="4">
        <v>5.0000000000000001E-3</v>
      </c>
      <c r="I11" s="4">
        <v>6.0000000000000001E-3</v>
      </c>
      <c r="J11" s="4">
        <v>8.0500000000000007</v>
      </c>
      <c r="K11" s="4">
        <v>9.0999999999999998E-2</v>
      </c>
      <c r="L11" s="4">
        <v>50.65</v>
      </c>
      <c r="M11" s="4">
        <v>0.432</v>
      </c>
      <c r="N11" s="1">
        <v>91.82</v>
      </c>
      <c r="O11" s="31">
        <v>56</v>
      </c>
      <c r="P11" s="31">
        <v>25</v>
      </c>
      <c r="Q11" s="31">
        <v>21</v>
      </c>
      <c r="R11" s="31">
        <v>62545</v>
      </c>
      <c r="S11" s="31">
        <v>706</v>
      </c>
      <c r="T11" s="31">
        <v>305450</v>
      </c>
      <c r="U11" s="31">
        <v>3393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 t="s">
        <v>1600</v>
      </c>
    </row>
    <row r="12" spans="1:36" ht="15.75" x14ac:dyDescent="0.2">
      <c r="A12" s="1" t="s">
        <v>582</v>
      </c>
      <c r="B12" s="1" t="s">
        <v>1582</v>
      </c>
      <c r="C12" s="1" t="s">
        <v>1581</v>
      </c>
      <c r="D12" s="1"/>
      <c r="E12" s="4">
        <v>41.02</v>
      </c>
      <c r="F12" s="4">
        <v>2.3E-2</v>
      </c>
      <c r="G12" s="4">
        <v>4.8000000000000001E-2</v>
      </c>
      <c r="H12" s="4">
        <v>1.4999999999999999E-2</v>
      </c>
      <c r="I12" s="4">
        <v>8.1000000000000003E-2</v>
      </c>
      <c r="J12" s="4">
        <v>8.61</v>
      </c>
      <c r="K12" s="4">
        <v>0.112</v>
      </c>
      <c r="L12" s="4">
        <v>50.36</v>
      </c>
      <c r="M12" s="4">
        <v>0.378</v>
      </c>
      <c r="N12" s="1">
        <v>91.25</v>
      </c>
      <c r="O12" s="31">
        <v>345</v>
      </c>
      <c r="P12" s="31">
        <v>77</v>
      </c>
      <c r="Q12" s="31">
        <v>277</v>
      </c>
      <c r="R12" s="31">
        <v>66894</v>
      </c>
      <c r="S12" s="31">
        <v>869</v>
      </c>
      <c r="T12" s="31">
        <v>303727</v>
      </c>
      <c r="U12" s="31">
        <v>2974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 t="s">
        <v>1600</v>
      </c>
    </row>
    <row r="13" spans="1:36" ht="15.75" x14ac:dyDescent="0.2">
      <c r="A13" s="1" t="s">
        <v>583</v>
      </c>
      <c r="B13" s="1" t="s">
        <v>1582</v>
      </c>
      <c r="C13" s="1" t="s">
        <v>1581</v>
      </c>
      <c r="D13" s="1"/>
      <c r="E13" s="4">
        <v>40.68</v>
      </c>
      <c r="F13" s="4">
        <v>0</v>
      </c>
      <c r="G13" s="4">
        <v>8.9999999999999993E-3</v>
      </c>
      <c r="H13" s="4">
        <v>1E-3</v>
      </c>
      <c r="I13" s="4">
        <v>8.0000000000000002E-3</v>
      </c>
      <c r="J13" s="4">
        <v>7.55</v>
      </c>
      <c r="K13" s="4">
        <v>9.2999999999999999E-2</v>
      </c>
      <c r="L13" s="4">
        <v>50.94</v>
      </c>
      <c r="M13" s="4">
        <v>0.38200000000000001</v>
      </c>
      <c r="N13" s="1">
        <v>92.32</v>
      </c>
      <c r="O13" s="31">
        <v>63</v>
      </c>
      <c r="P13" s="31">
        <v>5</v>
      </c>
      <c r="Q13" s="31">
        <v>27</v>
      </c>
      <c r="R13" s="31">
        <v>58708</v>
      </c>
      <c r="S13" s="31">
        <v>721</v>
      </c>
      <c r="T13" s="31">
        <v>307216</v>
      </c>
      <c r="U13" s="31">
        <v>3005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 t="s">
        <v>1600</v>
      </c>
    </row>
    <row r="14" spans="1:36" ht="15.75" x14ac:dyDescent="0.2">
      <c r="A14" s="1" t="s">
        <v>584</v>
      </c>
      <c r="B14" s="1" t="s">
        <v>1582</v>
      </c>
      <c r="C14" s="1" t="s">
        <v>1581</v>
      </c>
      <c r="D14" s="1"/>
      <c r="E14" s="4">
        <v>40.869999999999997</v>
      </c>
      <c r="F14" s="4">
        <v>3.6999999999999998E-2</v>
      </c>
      <c r="G14" s="4">
        <v>5.1999999999999998E-2</v>
      </c>
      <c r="H14" s="4">
        <v>8.9999999999999993E-3</v>
      </c>
      <c r="I14" s="4">
        <v>5.8999999999999997E-2</v>
      </c>
      <c r="J14" s="4">
        <v>9</v>
      </c>
      <c r="K14" s="4">
        <v>0.11799999999999999</v>
      </c>
      <c r="L14" s="4">
        <v>49.91</v>
      </c>
      <c r="M14" s="4">
        <v>0.38600000000000001</v>
      </c>
      <c r="N14" s="1">
        <v>90.82</v>
      </c>
      <c r="O14" s="31">
        <v>372</v>
      </c>
      <c r="P14" s="31">
        <v>46</v>
      </c>
      <c r="Q14" s="31">
        <v>202</v>
      </c>
      <c r="R14" s="31">
        <v>69918</v>
      </c>
      <c r="S14" s="31">
        <v>915</v>
      </c>
      <c r="T14" s="31">
        <v>301037</v>
      </c>
      <c r="U14" s="31">
        <v>3036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 t="s">
        <v>1600</v>
      </c>
    </row>
    <row r="15" spans="1:36" ht="15.75" x14ac:dyDescent="0.2">
      <c r="A15" s="1" t="s">
        <v>585</v>
      </c>
      <c r="B15" s="1" t="s">
        <v>1582</v>
      </c>
      <c r="C15" s="1" t="s">
        <v>1581</v>
      </c>
      <c r="D15" s="1"/>
      <c r="E15" s="4">
        <v>41.05</v>
      </c>
      <c r="F15" s="4">
        <v>3.0000000000000001E-3</v>
      </c>
      <c r="G15" s="4">
        <v>1.2999999999999999E-2</v>
      </c>
      <c r="H15" s="4">
        <v>0</v>
      </c>
      <c r="I15" s="4">
        <v>1.2E-2</v>
      </c>
      <c r="J15" s="4">
        <v>7.24</v>
      </c>
      <c r="K15" s="4">
        <v>8.1000000000000003E-2</v>
      </c>
      <c r="L15" s="4">
        <v>51.3</v>
      </c>
      <c r="M15" s="4">
        <v>0.47099999999999997</v>
      </c>
      <c r="N15" s="1">
        <v>92.67</v>
      </c>
      <c r="O15" s="31">
        <v>90</v>
      </c>
      <c r="P15" s="31"/>
      <c r="Q15" s="31">
        <v>41</v>
      </c>
      <c r="R15" s="31">
        <v>56261</v>
      </c>
      <c r="S15" s="31">
        <v>627</v>
      </c>
      <c r="T15" s="31">
        <v>309407</v>
      </c>
      <c r="U15" s="31">
        <v>3699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 t="s">
        <v>1600</v>
      </c>
    </row>
    <row r="16" spans="1:36" ht="15.75" x14ac:dyDescent="0.2">
      <c r="A16" s="1" t="s">
        <v>586</v>
      </c>
      <c r="B16" s="1" t="s">
        <v>1582</v>
      </c>
      <c r="C16" s="1" t="s">
        <v>1581</v>
      </c>
      <c r="D16" s="1"/>
      <c r="E16" s="4">
        <v>41.21</v>
      </c>
      <c r="F16" s="4">
        <v>2E-3</v>
      </c>
      <c r="G16" s="4">
        <v>1.2E-2</v>
      </c>
      <c r="H16" s="4">
        <v>0</v>
      </c>
      <c r="I16" s="4">
        <v>1.2999999999999999E-2</v>
      </c>
      <c r="J16" s="4">
        <v>6.87</v>
      </c>
      <c r="K16" s="4">
        <v>0.09</v>
      </c>
      <c r="L16" s="4">
        <v>51.56</v>
      </c>
      <c r="M16" s="4">
        <v>0.41299999999999998</v>
      </c>
      <c r="N16" s="1">
        <v>93.05</v>
      </c>
      <c r="O16" s="31">
        <v>83</v>
      </c>
      <c r="P16" s="31"/>
      <c r="Q16" s="31">
        <v>44</v>
      </c>
      <c r="R16" s="31">
        <v>53401</v>
      </c>
      <c r="S16" s="31">
        <v>695</v>
      </c>
      <c r="T16" s="31">
        <v>310987</v>
      </c>
      <c r="U16" s="31">
        <v>3247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 t="s">
        <v>1600</v>
      </c>
    </row>
    <row r="17" spans="1:36" ht="15.75" x14ac:dyDescent="0.2">
      <c r="A17" s="1" t="s">
        <v>587</v>
      </c>
      <c r="B17" s="1" t="s">
        <v>1582</v>
      </c>
      <c r="C17" s="1" t="s">
        <v>1581</v>
      </c>
      <c r="D17" s="1"/>
      <c r="E17" s="4">
        <v>40.74</v>
      </c>
      <c r="F17" s="4">
        <v>0</v>
      </c>
      <c r="G17" s="4">
        <v>5.7000000000000002E-2</v>
      </c>
      <c r="H17" s="4">
        <v>1.2999999999999999E-2</v>
      </c>
      <c r="I17" s="4">
        <v>5.3999999999999999E-2</v>
      </c>
      <c r="J17" s="4">
        <v>8.27</v>
      </c>
      <c r="K17" s="4">
        <v>0.11799999999999999</v>
      </c>
      <c r="L17" s="4">
        <v>50.46</v>
      </c>
      <c r="M17" s="4">
        <v>0.39</v>
      </c>
      <c r="N17" s="1">
        <v>91.58</v>
      </c>
      <c r="O17" s="31">
        <v>405</v>
      </c>
      <c r="P17" s="31">
        <v>71</v>
      </c>
      <c r="Q17" s="31">
        <v>185</v>
      </c>
      <c r="R17" s="31">
        <v>64310</v>
      </c>
      <c r="S17" s="31">
        <v>913</v>
      </c>
      <c r="T17" s="31">
        <v>304305</v>
      </c>
      <c r="U17" s="31">
        <v>3062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 t="s">
        <v>1600</v>
      </c>
    </row>
    <row r="18" spans="1:36" ht="15.75" x14ac:dyDescent="0.2">
      <c r="A18" s="1" t="s">
        <v>588</v>
      </c>
      <c r="B18" s="1" t="s">
        <v>1582</v>
      </c>
      <c r="C18" s="1" t="s">
        <v>1581</v>
      </c>
      <c r="D18" s="1"/>
      <c r="E18" s="4">
        <v>41</v>
      </c>
      <c r="F18" s="4">
        <v>3.0000000000000001E-3</v>
      </c>
      <c r="G18" s="4">
        <v>0.01</v>
      </c>
      <c r="H18" s="4">
        <v>4.0000000000000001E-3</v>
      </c>
      <c r="I18" s="4">
        <v>6.0000000000000001E-3</v>
      </c>
      <c r="J18" s="4">
        <v>7.67</v>
      </c>
      <c r="K18" s="4">
        <v>9.0999999999999998E-2</v>
      </c>
      <c r="L18" s="4">
        <v>50.78</v>
      </c>
      <c r="M18" s="4">
        <v>0.40300000000000002</v>
      </c>
      <c r="N18" s="1">
        <v>92.19</v>
      </c>
      <c r="O18" s="31">
        <v>69</v>
      </c>
      <c r="P18" s="31">
        <v>23</v>
      </c>
      <c r="Q18" s="31">
        <v>21</v>
      </c>
      <c r="R18" s="31">
        <v>59641</v>
      </c>
      <c r="S18" s="31">
        <v>703</v>
      </c>
      <c r="T18" s="31">
        <v>306230</v>
      </c>
      <c r="U18" s="31">
        <v>3169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 t="s">
        <v>1600</v>
      </c>
    </row>
    <row r="19" spans="1:36" ht="15.75" x14ac:dyDescent="0.2">
      <c r="A19" s="1" t="s">
        <v>589</v>
      </c>
      <c r="B19" s="1" t="s">
        <v>1582</v>
      </c>
      <c r="C19" s="1" t="s">
        <v>1581</v>
      </c>
      <c r="D19" s="1"/>
      <c r="E19" s="4">
        <v>40.549999999999997</v>
      </c>
      <c r="F19" s="4">
        <v>1E-3</v>
      </c>
      <c r="G19" s="4">
        <v>1.2E-2</v>
      </c>
      <c r="H19" s="4">
        <v>2E-3</v>
      </c>
      <c r="I19" s="4">
        <v>1.4E-2</v>
      </c>
      <c r="J19" s="4">
        <v>7.49</v>
      </c>
      <c r="K19" s="4">
        <v>0.1</v>
      </c>
      <c r="L19" s="4">
        <v>50.94</v>
      </c>
      <c r="M19" s="4">
        <v>0.38300000000000001</v>
      </c>
      <c r="N19" s="1">
        <v>92.38</v>
      </c>
      <c r="O19" s="31">
        <v>84</v>
      </c>
      <c r="P19" s="31">
        <v>10</v>
      </c>
      <c r="Q19" s="31">
        <v>48</v>
      </c>
      <c r="R19" s="31">
        <v>58238</v>
      </c>
      <c r="S19" s="31">
        <v>775</v>
      </c>
      <c r="T19" s="31">
        <v>307214</v>
      </c>
      <c r="U19" s="31">
        <v>3013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 t="s">
        <v>1600</v>
      </c>
    </row>
    <row r="20" spans="1:36" ht="15.75" x14ac:dyDescent="0.2">
      <c r="A20" s="1" t="s">
        <v>590</v>
      </c>
      <c r="B20" s="1" t="s">
        <v>1582</v>
      </c>
      <c r="C20" s="1" t="s">
        <v>1581</v>
      </c>
      <c r="D20" s="1"/>
      <c r="E20" s="4">
        <v>40.98</v>
      </c>
      <c r="F20" s="4">
        <v>2E-3</v>
      </c>
      <c r="G20" s="4">
        <v>1.2E-2</v>
      </c>
      <c r="H20" s="4">
        <v>3.0000000000000001E-3</v>
      </c>
      <c r="I20" s="4">
        <v>1.2999999999999999E-2</v>
      </c>
      <c r="J20" s="4">
        <v>7.25</v>
      </c>
      <c r="K20" s="4">
        <v>8.6999999999999994E-2</v>
      </c>
      <c r="L20" s="4">
        <v>51.14</v>
      </c>
      <c r="M20" s="4">
        <v>0.374</v>
      </c>
      <c r="N20" s="1">
        <v>92.64</v>
      </c>
      <c r="O20" s="31">
        <v>84</v>
      </c>
      <c r="P20" s="31">
        <v>15</v>
      </c>
      <c r="Q20" s="31">
        <v>44</v>
      </c>
      <c r="R20" s="31">
        <v>56322</v>
      </c>
      <c r="S20" s="31">
        <v>675</v>
      </c>
      <c r="T20" s="31">
        <v>308435</v>
      </c>
      <c r="U20" s="31">
        <v>2940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 t="s">
        <v>1600</v>
      </c>
    </row>
    <row r="21" spans="1:36" ht="15.75" x14ac:dyDescent="0.2">
      <c r="A21" s="1" t="s">
        <v>591</v>
      </c>
      <c r="B21" s="1" t="s">
        <v>1582</v>
      </c>
      <c r="C21" s="1" t="s">
        <v>1581</v>
      </c>
      <c r="D21" s="1"/>
      <c r="E21" s="4">
        <v>40.61</v>
      </c>
      <c r="F21" s="4">
        <v>0</v>
      </c>
      <c r="G21" s="4">
        <v>8.9999999999999993E-3</v>
      </c>
      <c r="H21" s="4"/>
      <c r="I21" s="4">
        <v>0.01</v>
      </c>
      <c r="J21" s="4">
        <v>7.66</v>
      </c>
      <c r="K21" s="4">
        <v>9.2999999999999999E-2</v>
      </c>
      <c r="L21" s="4">
        <v>50.59</v>
      </c>
      <c r="M21" s="4">
        <v>0.40100000000000002</v>
      </c>
      <c r="N21" s="1">
        <v>92.17</v>
      </c>
      <c r="O21" s="31">
        <v>63</v>
      </c>
      <c r="P21" s="31">
        <v>0</v>
      </c>
      <c r="Q21" s="31">
        <v>34</v>
      </c>
      <c r="R21" s="31">
        <v>59542</v>
      </c>
      <c r="S21" s="31">
        <v>721</v>
      </c>
      <c r="T21" s="31">
        <v>305126</v>
      </c>
      <c r="U21" s="31">
        <v>3150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 t="s">
        <v>1600</v>
      </c>
    </row>
    <row r="22" spans="1:36" ht="15.75" x14ac:dyDescent="0.2">
      <c r="A22" s="1" t="s">
        <v>592</v>
      </c>
      <c r="B22" s="1" t="s">
        <v>1582</v>
      </c>
      <c r="C22" s="1" t="s">
        <v>1581</v>
      </c>
      <c r="D22" s="1"/>
      <c r="E22" s="4">
        <v>40.31</v>
      </c>
      <c r="F22" s="4">
        <v>2.9000000000000001E-2</v>
      </c>
      <c r="G22" s="4">
        <v>3.5000000000000003E-2</v>
      </c>
      <c r="H22" s="4">
        <v>0.01</v>
      </c>
      <c r="I22" s="4">
        <v>3.9E-2</v>
      </c>
      <c r="J22" s="4">
        <v>8.31</v>
      </c>
      <c r="K22" s="4">
        <v>0.11</v>
      </c>
      <c r="L22" s="4">
        <v>49.92</v>
      </c>
      <c r="M22" s="4">
        <v>0.38</v>
      </c>
      <c r="N22" s="1">
        <v>91.46</v>
      </c>
      <c r="O22" s="31">
        <v>251</v>
      </c>
      <c r="P22" s="31">
        <v>50</v>
      </c>
      <c r="Q22" s="31">
        <v>133</v>
      </c>
      <c r="R22" s="31">
        <v>64602</v>
      </c>
      <c r="S22" s="31">
        <v>852</v>
      </c>
      <c r="T22" s="31">
        <v>301085</v>
      </c>
      <c r="U22" s="31">
        <v>2989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 t="s">
        <v>1600</v>
      </c>
    </row>
    <row r="23" spans="1:36" ht="15.75" x14ac:dyDescent="0.2">
      <c r="A23" s="1" t="s">
        <v>593</v>
      </c>
      <c r="B23" s="1" t="s">
        <v>1582</v>
      </c>
      <c r="C23" s="1" t="s">
        <v>1581</v>
      </c>
      <c r="D23" s="1"/>
      <c r="E23" s="4">
        <v>41.06</v>
      </c>
      <c r="F23" s="4">
        <v>4.0000000000000001E-3</v>
      </c>
      <c r="G23" s="4">
        <v>1.4999999999999999E-2</v>
      </c>
      <c r="H23" s="4">
        <v>0</v>
      </c>
      <c r="I23" s="4">
        <v>2.1999999999999999E-2</v>
      </c>
      <c r="J23" s="4">
        <v>7.38</v>
      </c>
      <c r="K23" s="4">
        <v>8.3000000000000004E-2</v>
      </c>
      <c r="L23" s="4">
        <v>51.14</v>
      </c>
      <c r="M23" s="4">
        <v>0.40200000000000002</v>
      </c>
      <c r="N23" s="1">
        <v>92.51</v>
      </c>
      <c r="O23" s="31">
        <v>110</v>
      </c>
      <c r="P23" s="31">
        <v>0</v>
      </c>
      <c r="Q23" s="31">
        <v>75</v>
      </c>
      <c r="R23" s="31">
        <v>57376</v>
      </c>
      <c r="S23" s="31">
        <v>642</v>
      </c>
      <c r="T23" s="31">
        <v>308435</v>
      </c>
      <c r="U23" s="31">
        <v>3161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 t="s">
        <v>1600</v>
      </c>
    </row>
    <row r="24" spans="1:36" ht="15.75" x14ac:dyDescent="0.2">
      <c r="A24" s="1" t="s">
        <v>594</v>
      </c>
      <c r="B24" s="1" t="s">
        <v>1582</v>
      </c>
      <c r="C24" s="1" t="s">
        <v>1581</v>
      </c>
      <c r="D24" s="1"/>
      <c r="E24" s="4">
        <v>40.9</v>
      </c>
      <c r="F24" s="4">
        <v>1E-3</v>
      </c>
      <c r="G24" s="4">
        <v>8.0000000000000002E-3</v>
      </c>
      <c r="H24" s="4">
        <v>3.0000000000000001E-3</v>
      </c>
      <c r="I24" s="4">
        <v>1.0999999999999999E-2</v>
      </c>
      <c r="J24" s="4">
        <v>7.71</v>
      </c>
      <c r="K24" s="4">
        <v>9.7000000000000003E-2</v>
      </c>
      <c r="L24" s="4">
        <v>51.1</v>
      </c>
      <c r="M24" s="4">
        <v>0.39500000000000002</v>
      </c>
      <c r="N24" s="1">
        <v>92.2</v>
      </c>
      <c r="O24" s="31">
        <v>56</v>
      </c>
      <c r="P24" s="31">
        <v>15</v>
      </c>
      <c r="Q24" s="31">
        <v>38</v>
      </c>
      <c r="R24" s="31">
        <v>59901</v>
      </c>
      <c r="S24" s="31">
        <v>752</v>
      </c>
      <c r="T24" s="31">
        <v>308164</v>
      </c>
      <c r="U24" s="31">
        <v>3102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 t="s">
        <v>1600</v>
      </c>
    </row>
    <row r="25" spans="1:36" ht="15.75" x14ac:dyDescent="0.2">
      <c r="A25" s="1" t="s">
        <v>595</v>
      </c>
      <c r="B25" s="1" t="s">
        <v>1582</v>
      </c>
      <c r="C25" s="1" t="s">
        <v>1581</v>
      </c>
      <c r="D25" s="1"/>
      <c r="E25" s="4">
        <v>41.13</v>
      </c>
      <c r="F25" s="4"/>
      <c r="G25" s="4">
        <v>1.4E-2</v>
      </c>
      <c r="H25" s="4"/>
      <c r="I25" s="4">
        <v>3.4000000000000002E-2</v>
      </c>
      <c r="J25" s="4">
        <v>7.43</v>
      </c>
      <c r="K25" s="4">
        <v>9.2999999999999999E-2</v>
      </c>
      <c r="L25" s="4">
        <v>51.27</v>
      </c>
      <c r="M25" s="4">
        <v>0.39800000000000002</v>
      </c>
      <c r="N25" s="1">
        <v>92.49</v>
      </c>
      <c r="O25" s="31">
        <v>97</v>
      </c>
      <c r="P25" s="31">
        <v>0</v>
      </c>
      <c r="Q25" s="31">
        <v>116</v>
      </c>
      <c r="R25" s="31">
        <v>57724</v>
      </c>
      <c r="S25" s="31">
        <v>718</v>
      </c>
      <c r="T25" s="31">
        <v>309182</v>
      </c>
      <c r="U25" s="31">
        <v>3130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 t="s">
        <v>1600</v>
      </c>
    </row>
    <row r="26" spans="1:36" ht="15.75" x14ac:dyDescent="0.2">
      <c r="A26" s="1" t="s">
        <v>596</v>
      </c>
      <c r="B26" s="1" t="s">
        <v>1582</v>
      </c>
      <c r="C26" s="1" t="s">
        <v>1581</v>
      </c>
      <c r="D26" s="1"/>
      <c r="E26" s="4">
        <v>41.27</v>
      </c>
      <c r="F26" s="4">
        <v>4.0000000000000001E-3</v>
      </c>
      <c r="G26" s="4">
        <v>1.2999999999999999E-2</v>
      </c>
      <c r="H26" s="4"/>
      <c r="I26" s="4">
        <v>5.7000000000000002E-2</v>
      </c>
      <c r="J26" s="4">
        <v>7.14</v>
      </c>
      <c r="K26" s="4">
        <v>9.2999999999999999E-2</v>
      </c>
      <c r="L26" s="4">
        <v>51.42</v>
      </c>
      <c r="M26" s="4">
        <v>0.377</v>
      </c>
      <c r="N26" s="1">
        <v>92.78</v>
      </c>
      <c r="O26" s="31">
        <v>90</v>
      </c>
      <c r="P26" s="31">
        <v>0</v>
      </c>
      <c r="Q26" s="31">
        <v>195</v>
      </c>
      <c r="R26" s="31">
        <v>55467</v>
      </c>
      <c r="S26" s="31">
        <v>718</v>
      </c>
      <c r="T26" s="31">
        <v>310093</v>
      </c>
      <c r="U26" s="31">
        <v>2966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 t="s">
        <v>1600</v>
      </c>
    </row>
    <row r="27" spans="1:36" ht="15.75" x14ac:dyDescent="0.2">
      <c r="A27" s="1" t="s">
        <v>597</v>
      </c>
      <c r="B27" s="1" t="s">
        <v>1582</v>
      </c>
      <c r="C27" s="1" t="s">
        <v>1581</v>
      </c>
      <c r="D27" s="1"/>
      <c r="E27" s="4">
        <v>40.81</v>
      </c>
      <c r="F27" s="4">
        <v>1.4999999999999999E-2</v>
      </c>
      <c r="G27" s="4">
        <v>1.4999999999999999E-2</v>
      </c>
      <c r="H27" s="4">
        <v>6.0000000000000001E-3</v>
      </c>
      <c r="I27" s="4">
        <v>0.04</v>
      </c>
      <c r="J27" s="4">
        <v>6.87</v>
      </c>
      <c r="K27" s="4">
        <v>9.2999999999999999E-2</v>
      </c>
      <c r="L27" s="4">
        <v>51.38</v>
      </c>
      <c r="M27" s="4">
        <v>0.35699999999999998</v>
      </c>
      <c r="N27" s="1">
        <v>93.02</v>
      </c>
      <c r="O27" s="31">
        <v>105</v>
      </c>
      <c r="P27" s="31">
        <v>30</v>
      </c>
      <c r="Q27" s="31">
        <v>137</v>
      </c>
      <c r="R27" s="31">
        <v>53428</v>
      </c>
      <c r="S27" s="31">
        <v>721</v>
      </c>
      <c r="T27" s="31">
        <v>309852</v>
      </c>
      <c r="U27" s="31">
        <v>2803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 t="s">
        <v>1600</v>
      </c>
    </row>
    <row r="28" spans="1:36" ht="15.75" x14ac:dyDescent="0.2">
      <c r="A28" s="1" t="s">
        <v>598</v>
      </c>
      <c r="B28" s="1" t="s">
        <v>1582</v>
      </c>
      <c r="C28" s="1" t="s">
        <v>1581</v>
      </c>
      <c r="D28" s="1"/>
      <c r="E28" s="4">
        <v>40.98</v>
      </c>
      <c r="F28" s="4">
        <v>4.0000000000000001E-3</v>
      </c>
      <c r="G28" s="4">
        <v>8.9999999999999993E-3</v>
      </c>
      <c r="H28" s="4">
        <v>0</v>
      </c>
      <c r="I28" s="4">
        <v>5.0000000000000001E-3</v>
      </c>
      <c r="J28" s="4">
        <v>7.58</v>
      </c>
      <c r="K28" s="4">
        <v>9.1999999999999998E-2</v>
      </c>
      <c r="L28" s="4">
        <v>51.04</v>
      </c>
      <c r="M28" s="4">
        <v>0.40600000000000003</v>
      </c>
      <c r="N28" s="1">
        <v>92.31</v>
      </c>
      <c r="O28" s="31">
        <v>62</v>
      </c>
      <c r="P28" s="31">
        <v>0</v>
      </c>
      <c r="Q28" s="31">
        <v>17</v>
      </c>
      <c r="R28" s="31">
        <v>58940</v>
      </c>
      <c r="S28" s="31">
        <v>710</v>
      </c>
      <c r="T28" s="31">
        <v>307840</v>
      </c>
      <c r="U28" s="31">
        <v>3192</v>
      </c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 t="s">
        <v>1600</v>
      </c>
    </row>
    <row r="29" spans="1:36" ht="15.75" x14ac:dyDescent="0.2">
      <c r="A29" s="1" t="s">
        <v>599</v>
      </c>
      <c r="B29" s="1" t="s">
        <v>1582</v>
      </c>
      <c r="C29" s="1" t="s">
        <v>1581</v>
      </c>
      <c r="D29" s="1"/>
      <c r="E29" s="4">
        <v>40.78</v>
      </c>
      <c r="F29" s="4">
        <v>0</v>
      </c>
      <c r="G29" s="4">
        <v>6.0000000000000001E-3</v>
      </c>
      <c r="H29" s="4">
        <v>2E-3</v>
      </c>
      <c r="I29" s="4">
        <v>1E-3</v>
      </c>
      <c r="J29" s="4">
        <v>7.24</v>
      </c>
      <c r="K29" s="4">
        <v>8.8999999999999996E-2</v>
      </c>
      <c r="L29" s="4">
        <v>51.12</v>
      </c>
      <c r="M29" s="4">
        <v>0.41099999999999998</v>
      </c>
      <c r="N29" s="1">
        <v>92.64</v>
      </c>
      <c r="O29" s="31">
        <v>42</v>
      </c>
      <c r="P29" s="31">
        <v>10</v>
      </c>
      <c r="Q29" s="31">
        <v>3</v>
      </c>
      <c r="R29" s="31">
        <v>56278</v>
      </c>
      <c r="S29" s="31">
        <v>691</v>
      </c>
      <c r="T29" s="31">
        <v>308313</v>
      </c>
      <c r="U29" s="31">
        <v>3231</v>
      </c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 t="s">
        <v>1600</v>
      </c>
    </row>
    <row r="30" spans="1:36" ht="15.75" x14ac:dyDescent="0.2">
      <c r="A30" s="1" t="s">
        <v>600</v>
      </c>
      <c r="B30" s="1" t="s">
        <v>1582</v>
      </c>
      <c r="C30" s="1" t="s">
        <v>1581</v>
      </c>
      <c r="D30" s="1"/>
      <c r="E30" s="4">
        <v>41.35</v>
      </c>
      <c r="F30" s="4">
        <v>3.0000000000000001E-3</v>
      </c>
      <c r="G30" s="4">
        <v>6.0000000000000001E-3</v>
      </c>
      <c r="H30" s="4">
        <v>0</v>
      </c>
      <c r="I30" s="4">
        <v>2E-3</v>
      </c>
      <c r="J30" s="4">
        <v>6.92</v>
      </c>
      <c r="K30" s="4">
        <v>0.10199999999999999</v>
      </c>
      <c r="L30" s="4">
        <v>51.67</v>
      </c>
      <c r="M30" s="4">
        <v>0.39100000000000001</v>
      </c>
      <c r="N30" s="1">
        <v>93.01</v>
      </c>
      <c r="O30" s="31">
        <v>41</v>
      </c>
      <c r="P30" s="31">
        <v>0</v>
      </c>
      <c r="Q30" s="31">
        <v>7</v>
      </c>
      <c r="R30" s="31">
        <v>53815</v>
      </c>
      <c r="S30" s="31">
        <v>794</v>
      </c>
      <c r="T30" s="31">
        <v>311618</v>
      </c>
      <c r="U30" s="31">
        <v>3075</v>
      </c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 t="s">
        <v>1600</v>
      </c>
    </row>
    <row r="31" spans="1:36" ht="15.75" x14ac:dyDescent="0.2">
      <c r="A31" s="1" t="s">
        <v>601</v>
      </c>
      <c r="B31" s="1" t="s">
        <v>1582</v>
      </c>
      <c r="C31" s="1" t="s">
        <v>1581</v>
      </c>
      <c r="D31" s="1"/>
      <c r="E31" s="4">
        <v>41.18</v>
      </c>
      <c r="F31" s="4">
        <v>1.0999999999999999E-2</v>
      </c>
      <c r="G31" s="4">
        <v>1.9E-2</v>
      </c>
      <c r="H31" s="4">
        <v>3.0000000000000001E-3</v>
      </c>
      <c r="I31" s="4">
        <v>3.3000000000000002E-2</v>
      </c>
      <c r="J31" s="4">
        <v>7.1</v>
      </c>
      <c r="K31" s="4">
        <v>0.10100000000000001</v>
      </c>
      <c r="L31" s="4">
        <v>51.57</v>
      </c>
      <c r="M31" s="4">
        <v>0.38400000000000001</v>
      </c>
      <c r="N31" s="1">
        <v>92.83</v>
      </c>
      <c r="O31" s="31">
        <v>138</v>
      </c>
      <c r="P31" s="31">
        <v>15</v>
      </c>
      <c r="Q31" s="31">
        <v>113</v>
      </c>
      <c r="R31" s="31">
        <v>55173</v>
      </c>
      <c r="S31" s="31">
        <v>778</v>
      </c>
      <c r="T31" s="31">
        <v>311029</v>
      </c>
      <c r="U31" s="31">
        <v>3020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 t="s">
        <v>1600</v>
      </c>
    </row>
    <row r="32" spans="1:36" ht="15.75" x14ac:dyDescent="0.2">
      <c r="A32" s="1" t="s">
        <v>602</v>
      </c>
      <c r="B32" s="1" t="s">
        <v>1582</v>
      </c>
      <c r="C32" s="1" t="s">
        <v>1581</v>
      </c>
      <c r="D32" s="1"/>
      <c r="E32" s="4">
        <v>41.06</v>
      </c>
      <c r="F32" s="4">
        <v>3.0000000000000001E-3</v>
      </c>
      <c r="G32" s="4">
        <v>0.01</v>
      </c>
      <c r="H32" s="4">
        <v>0</v>
      </c>
      <c r="I32" s="4">
        <v>3.0000000000000001E-3</v>
      </c>
      <c r="J32" s="4">
        <v>7.42</v>
      </c>
      <c r="K32" s="4">
        <v>8.8999999999999996E-2</v>
      </c>
      <c r="L32" s="4">
        <v>51.12</v>
      </c>
      <c r="M32" s="4">
        <v>0.40600000000000003</v>
      </c>
      <c r="N32" s="1">
        <v>92.47</v>
      </c>
      <c r="O32" s="31">
        <v>69</v>
      </c>
      <c r="P32" s="31">
        <v>0</v>
      </c>
      <c r="Q32" s="31">
        <v>10</v>
      </c>
      <c r="R32" s="31">
        <v>57697</v>
      </c>
      <c r="S32" s="31">
        <v>688</v>
      </c>
      <c r="T32" s="31">
        <v>308277</v>
      </c>
      <c r="U32" s="31">
        <v>3192</v>
      </c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 t="s">
        <v>1600</v>
      </c>
    </row>
    <row r="33" spans="1:36" ht="15.75" x14ac:dyDescent="0.2">
      <c r="A33" s="1" t="s">
        <v>603</v>
      </c>
      <c r="B33" s="1" t="s">
        <v>1582</v>
      </c>
      <c r="C33" s="1" t="s">
        <v>1581</v>
      </c>
      <c r="D33" s="1"/>
      <c r="E33" s="4">
        <v>41.31</v>
      </c>
      <c r="F33" s="4">
        <v>1E-3</v>
      </c>
      <c r="G33" s="4">
        <v>1.6E-2</v>
      </c>
      <c r="H33" s="4">
        <v>0</v>
      </c>
      <c r="I33" s="4">
        <v>3.5999999999999997E-2</v>
      </c>
      <c r="J33" s="4">
        <v>6.96</v>
      </c>
      <c r="K33" s="4">
        <v>9.7000000000000003E-2</v>
      </c>
      <c r="L33" s="4">
        <v>51.81</v>
      </c>
      <c r="M33" s="4">
        <v>0.38400000000000001</v>
      </c>
      <c r="N33" s="1">
        <v>93</v>
      </c>
      <c r="O33" s="31">
        <v>117</v>
      </c>
      <c r="P33" s="31">
        <v>0</v>
      </c>
      <c r="Q33" s="31">
        <v>123</v>
      </c>
      <c r="R33" s="31">
        <v>54078</v>
      </c>
      <c r="S33" s="31">
        <v>748</v>
      </c>
      <c r="T33" s="31">
        <v>312474</v>
      </c>
      <c r="U33" s="31">
        <v>3020</v>
      </c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 t="s">
        <v>1600</v>
      </c>
    </row>
    <row r="34" spans="1:36" ht="15.75" x14ac:dyDescent="0.2">
      <c r="A34" s="1" t="s">
        <v>604</v>
      </c>
      <c r="B34" s="1" t="s">
        <v>1582</v>
      </c>
      <c r="C34" s="1" t="s">
        <v>1581</v>
      </c>
      <c r="D34" s="1"/>
      <c r="E34" s="4">
        <v>41.12</v>
      </c>
      <c r="F34" s="4">
        <v>3.0000000000000001E-3</v>
      </c>
      <c r="G34" s="4">
        <v>1.0999999999999999E-2</v>
      </c>
      <c r="H34" s="4">
        <v>1E-3</v>
      </c>
      <c r="I34" s="4">
        <v>8.9999999999999993E-3</v>
      </c>
      <c r="J34" s="4">
        <v>7.49</v>
      </c>
      <c r="K34" s="4">
        <v>9.9000000000000005E-2</v>
      </c>
      <c r="L34" s="4">
        <v>51.27</v>
      </c>
      <c r="M34" s="4">
        <v>0.37</v>
      </c>
      <c r="N34" s="1">
        <v>92.43</v>
      </c>
      <c r="O34" s="31">
        <v>77</v>
      </c>
      <c r="P34" s="31">
        <v>5</v>
      </c>
      <c r="Q34" s="31">
        <v>31</v>
      </c>
      <c r="R34" s="31">
        <v>58189</v>
      </c>
      <c r="S34" s="31">
        <v>766</v>
      </c>
      <c r="T34" s="31">
        <v>309207</v>
      </c>
      <c r="U34" s="31">
        <v>2909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 t="s">
        <v>1600</v>
      </c>
    </row>
    <row r="35" spans="1:36" ht="15.75" x14ac:dyDescent="0.2">
      <c r="A35" s="1" t="s">
        <v>605</v>
      </c>
      <c r="B35" s="1" t="s">
        <v>1582</v>
      </c>
      <c r="C35" s="1" t="s">
        <v>1581</v>
      </c>
      <c r="D35" s="1"/>
      <c r="E35" s="4">
        <v>40.94</v>
      </c>
      <c r="F35" s="4">
        <v>0</v>
      </c>
      <c r="G35" s="4">
        <v>1.4E-2</v>
      </c>
      <c r="H35" s="4">
        <v>1E-3</v>
      </c>
      <c r="I35" s="4">
        <v>1.4999999999999999E-2</v>
      </c>
      <c r="J35" s="4">
        <v>7.72</v>
      </c>
      <c r="K35" s="4">
        <v>9.8000000000000004E-2</v>
      </c>
      <c r="L35" s="4">
        <v>50.98</v>
      </c>
      <c r="M35" s="4">
        <v>0.40400000000000003</v>
      </c>
      <c r="N35" s="1">
        <v>92.17</v>
      </c>
      <c r="O35" s="31">
        <v>98</v>
      </c>
      <c r="P35" s="31">
        <v>5</v>
      </c>
      <c r="Q35" s="31">
        <v>51</v>
      </c>
      <c r="R35" s="31">
        <v>60016</v>
      </c>
      <c r="S35" s="31">
        <v>758</v>
      </c>
      <c r="T35" s="31">
        <v>307431</v>
      </c>
      <c r="U35" s="31">
        <v>3174</v>
      </c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 t="s">
        <v>1600</v>
      </c>
    </row>
    <row r="36" spans="1:36" ht="15.75" x14ac:dyDescent="0.2">
      <c r="A36" s="1" t="s">
        <v>606</v>
      </c>
      <c r="B36" s="1" t="s">
        <v>1582</v>
      </c>
      <c r="C36" s="1" t="s">
        <v>1581</v>
      </c>
      <c r="D36" s="1"/>
      <c r="E36" s="4">
        <v>40.99</v>
      </c>
      <c r="F36" s="4">
        <v>1E-3</v>
      </c>
      <c r="G36" s="4">
        <v>1.2999999999999999E-2</v>
      </c>
      <c r="H36" s="4">
        <v>1E-3</v>
      </c>
      <c r="I36" s="4">
        <v>1.9E-2</v>
      </c>
      <c r="J36" s="4">
        <v>7.25</v>
      </c>
      <c r="K36" s="4">
        <v>9.6000000000000002E-2</v>
      </c>
      <c r="L36" s="4">
        <v>51.22</v>
      </c>
      <c r="M36" s="4">
        <v>0.38</v>
      </c>
      <c r="N36" s="1">
        <v>92.65</v>
      </c>
      <c r="O36" s="31">
        <v>91</v>
      </c>
      <c r="P36" s="31">
        <v>5</v>
      </c>
      <c r="Q36" s="31">
        <v>65</v>
      </c>
      <c r="R36" s="31">
        <v>56332</v>
      </c>
      <c r="S36" s="31">
        <v>743</v>
      </c>
      <c r="T36" s="31">
        <v>308931</v>
      </c>
      <c r="U36" s="31">
        <v>2987</v>
      </c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 t="s">
        <v>1600</v>
      </c>
    </row>
    <row r="37" spans="1:36" ht="15.75" x14ac:dyDescent="0.2">
      <c r="A37" s="1" t="s">
        <v>607</v>
      </c>
      <c r="B37" s="1" t="s">
        <v>1582</v>
      </c>
      <c r="C37" s="1" t="s">
        <v>1581</v>
      </c>
      <c r="D37" s="1"/>
      <c r="E37" s="4">
        <v>40.82</v>
      </c>
      <c r="F37" s="4">
        <v>1.7000000000000001E-2</v>
      </c>
      <c r="G37" s="4">
        <v>1.4E-2</v>
      </c>
      <c r="H37" s="4">
        <v>8.9999999999999993E-3</v>
      </c>
      <c r="I37" s="4">
        <v>5.0000000000000001E-3</v>
      </c>
      <c r="J37" s="4">
        <v>8.83</v>
      </c>
      <c r="K37" s="4">
        <v>0.09</v>
      </c>
      <c r="L37" s="4">
        <v>49.99</v>
      </c>
      <c r="M37" s="4">
        <v>0.376</v>
      </c>
      <c r="N37" s="1">
        <v>90.99</v>
      </c>
      <c r="O37" s="31">
        <v>97</v>
      </c>
      <c r="P37" s="31">
        <v>46</v>
      </c>
      <c r="Q37" s="31">
        <v>17</v>
      </c>
      <c r="R37" s="31">
        <v>68626</v>
      </c>
      <c r="S37" s="31">
        <v>695</v>
      </c>
      <c r="T37" s="31">
        <v>301510</v>
      </c>
      <c r="U37" s="31">
        <v>2958</v>
      </c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 t="s">
        <v>1600</v>
      </c>
    </row>
    <row r="38" spans="1:36" ht="15.75" x14ac:dyDescent="0.2">
      <c r="A38" s="1" t="s">
        <v>608</v>
      </c>
      <c r="B38" s="1" t="s">
        <v>1582</v>
      </c>
      <c r="C38" s="1" t="s">
        <v>1581</v>
      </c>
      <c r="D38" s="1"/>
      <c r="E38" s="4">
        <v>40.590000000000003</v>
      </c>
      <c r="F38" s="4">
        <v>1.2E-2</v>
      </c>
      <c r="G38" s="4">
        <v>3.1E-2</v>
      </c>
      <c r="H38" s="4">
        <v>0.01</v>
      </c>
      <c r="I38" s="4">
        <v>3.4000000000000002E-2</v>
      </c>
      <c r="J38" s="4">
        <v>8.35</v>
      </c>
      <c r="K38" s="4">
        <v>0.106</v>
      </c>
      <c r="L38" s="4">
        <v>50.23</v>
      </c>
      <c r="M38" s="4">
        <v>0.38800000000000001</v>
      </c>
      <c r="N38" s="1">
        <v>91.47</v>
      </c>
      <c r="O38" s="31">
        <v>223</v>
      </c>
      <c r="P38" s="31">
        <v>55</v>
      </c>
      <c r="Q38" s="31">
        <v>116</v>
      </c>
      <c r="R38" s="31">
        <v>64922</v>
      </c>
      <c r="S38" s="31">
        <v>821</v>
      </c>
      <c r="T38" s="31">
        <v>302961</v>
      </c>
      <c r="U38" s="31">
        <v>3045</v>
      </c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 t="s">
        <v>1600</v>
      </c>
    </row>
    <row r="39" spans="1:36" ht="15.75" x14ac:dyDescent="0.2">
      <c r="A39" s="1" t="s">
        <v>609</v>
      </c>
      <c r="B39" s="1" t="s">
        <v>1582</v>
      </c>
      <c r="C39" s="1" t="s">
        <v>1581</v>
      </c>
      <c r="D39" s="1"/>
      <c r="E39" s="4">
        <v>40.86</v>
      </c>
      <c r="F39" s="4">
        <v>1E-3</v>
      </c>
      <c r="G39" s="4">
        <v>1.7000000000000001E-2</v>
      </c>
      <c r="H39" s="4">
        <v>3.0000000000000001E-3</v>
      </c>
      <c r="I39" s="4">
        <v>3.5999999999999997E-2</v>
      </c>
      <c r="J39" s="4">
        <v>7.11</v>
      </c>
      <c r="K39" s="4">
        <v>9.4E-2</v>
      </c>
      <c r="L39" s="4">
        <v>51.17</v>
      </c>
      <c r="M39" s="4">
        <v>0.38200000000000001</v>
      </c>
      <c r="N39" s="1">
        <v>92.77</v>
      </c>
      <c r="O39" s="31">
        <v>119</v>
      </c>
      <c r="P39" s="31">
        <v>15</v>
      </c>
      <c r="Q39" s="31">
        <v>123</v>
      </c>
      <c r="R39" s="31">
        <v>55286</v>
      </c>
      <c r="S39" s="31">
        <v>729</v>
      </c>
      <c r="T39" s="31">
        <v>308593</v>
      </c>
      <c r="U39" s="31">
        <v>3005</v>
      </c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 t="s">
        <v>1600</v>
      </c>
    </row>
    <row r="40" spans="1:36" ht="15.75" x14ac:dyDescent="0.2">
      <c r="A40" s="1" t="s">
        <v>610</v>
      </c>
      <c r="B40" s="1" t="s">
        <v>1582</v>
      </c>
      <c r="C40" s="1" t="s">
        <v>1581</v>
      </c>
      <c r="D40" s="1"/>
      <c r="E40" s="4">
        <v>41.08</v>
      </c>
      <c r="F40" s="4">
        <v>1.0999999999999999E-2</v>
      </c>
      <c r="G40" s="4">
        <v>0.01</v>
      </c>
      <c r="H40" s="4">
        <v>0</v>
      </c>
      <c r="I40" s="4">
        <v>7.0000000000000001E-3</v>
      </c>
      <c r="J40" s="4">
        <v>7.6</v>
      </c>
      <c r="K40" s="4">
        <v>8.7999999999999995E-2</v>
      </c>
      <c r="L40" s="4">
        <v>51.13</v>
      </c>
      <c r="M40" s="4">
        <v>0.378</v>
      </c>
      <c r="N40" s="1">
        <v>92.3</v>
      </c>
      <c r="O40" s="31">
        <v>69</v>
      </c>
      <c r="P40" s="31">
        <v>0</v>
      </c>
      <c r="Q40" s="31">
        <v>24</v>
      </c>
      <c r="R40" s="31">
        <v>59110</v>
      </c>
      <c r="S40" s="31">
        <v>680</v>
      </c>
      <c r="T40" s="31">
        <v>308356</v>
      </c>
      <c r="U40" s="31">
        <v>2974</v>
      </c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 t="s">
        <v>1600</v>
      </c>
    </row>
    <row r="41" spans="1:36" ht="15.75" x14ac:dyDescent="0.2">
      <c r="A41" s="1" t="s">
        <v>611</v>
      </c>
      <c r="B41" s="1" t="s">
        <v>1582</v>
      </c>
      <c r="C41" s="1" t="s">
        <v>1581</v>
      </c>
      <c r="D41" s="1"/>
      <c r="E41" s="4">
        <v>41.1</v>
      </c>
      <c r="F41" s="4">
        <v>0.01</v>
      </c>
      <c r="G41" s="4">
        <v>4.7E-2</v>
      </c>
      <c r="H41" s="4">
        <v>0.01</v>
      </c>
      <c r="I41" s="4">
        <v>6.0999999999999999E-2</v>
      </c>
      <c r="J41" s="4">
        <v>8.48</v>
      </c>
      <c r="K41" s="4">
        <v>0.111</v>
      </c>
      <c r="L41" s="4">
        <v>50.48</v>
      </c>
      <c r="M41" s="4">
        <v>0.41699999999999998</v>
      </c>
      <c r="N41" s="1">
        <v>91.39</v>
      </c>
      <c r="O41" s="31">
        <v>338</v>
      </c>
      <c r="P41" s="31">
        <v>54</v>
      </c>
      <c r="Q41" s="31">
        <v>209</v>
      </c>
      <c r="R41" s="31">
        <v>65906</v>
      </c>
      <c r="S41" s="31">
        <v>862</v>
      </c>
      <c r="T41" s="31">
        <v>304438</v>
      </c>
      <c r="U41" s="31">
        <v>3278</v>
      </c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 t="s">
        <v>1600</v>
      </c>
    </row>
    <row r="42" spans="1:36" ht="15.75" x14ac:dyDescent="0.2">
      <c r="A42" s="1" t="s">
        <v>612</v>
      </c>
      <c r="B42" s="1" t="s">
        <v>1582</v>
      </c>
      <c r="C42" s="1" t="s">
        <v>1581</v>
      </c>
      <c r="D42" s="1"/>
      <c r="E42" s="4">
        <v>41.16</v>
      </c>
      <c r="F42" s="4">
        <v>2E-3</v>
      </c>
      <c r="G42" s="4">
        <v>1.2E-2</v>
      </c>
      <c r="H42" s="4">
        <v>0</v>
      </c>
      <c r="I42" s="4">
        <v>8.0000000000000002E-3</v>
      </c>
      <c r="J42" s="4">
        <v>7.66</v>
      </c>
      <c r="K42" s="4">
        <v>9.1999999999999998E-2</v>
      </c>
      <c r="L42" s="4">
        <v>50.95</v>
      </c>
      <c r="M42" s="4">
        <v>0.439</v>
      </c>
      <c r="N42" s="1">
        <v>92.23</v>
      </c>
      <c r="O42" s="31">
        <v>83</v>
      </c>
      <c r="P42" s="31">
        <v>0</v>
      </c>
      <c r="Q42" s="31">
        <v>27</v>
      </c>
      <c r="R42" s="31">
        <v>59507</v>
      </c>
      <c r="S42" s="31">
        <v>710</v>
      </c>
      <c r="T42" s="31">
        <v>307269</v>
      </c>
      <c r="U42" s="31">
        <v>3450</v>
      </c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 t="s">
        <v>1600</v>
      </c>
    </row>
    <row r="43" spans="1:36" ht="15.75" x14ac:dyDescent="0.2">
      <c r="A43" s="1" t="s">
        <v>613</v>
      </c>
      <c r="B43" s="1" t="s">
        <v>1582</v>
      </c>
      <c r="C43" s="1" t="s">
        <v>1581</v>
      </c>
      <c r="D43" s="1"/>
      <c r="E43" s="4">
        <v>41.24</v>
      </c>
      <c r="F43" s="4">
        <v>3.0000000000000001E-3</v>
      </c>
      <c r="G43" s="4">
        <v>0.01</v>
      </c>
      <c r="H43" s="4">
        <v>0</v>
      </c>
      <c r="I43" s="4">
        <v>5.0000000000000001E-3</v>
      </c>
      <c r="J43" s="4">
        <v>7.43</v>
      </c>
      <c r="K43" s="4">
        <v>8.7999999999999995E-2</v>
      </c>
      <c r="L43" s="4">
        <v>51.27</v>
      </c>
      <c r="M43" s="4">
        <v>0.41199999999999998</v>
      </c>
      <c r="N43" s="1">
        <v>92.48</v>
      </c>
      <c r="O43" s="31">
        <v>69</v>
      </c>
      <c r="P43" s="31">
        <v>0</v>
      </c>
      <c r="Q43" s="31">
        <v>17</v>
      </c>
      <c r="R43" s="31">
        <v>57748</v>
      </c>
      <c r="S43" s="31">
        <v>680</v>
      </c>
      <c r="T43" s="31">
        <v>309200</v>
      </c>
      <c r="U43" s="31">
        <v>3239</v>
      </c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 t="s">
        <v>1600</v>
      </c>
    </row>
    <row r="44" spans="1:36" ht="15.75" x14ac:dyDescent="0.2">
      <c r="A44" s="1" t="s">
        <v>614</v>
      </c>
      <c r="B44" s="1" t="s">
        <v>1582</v>
      </c>
      <c r="C44" s="1" t="s">
        <v>1581</v>
      </c>
      <c r="D44" s="1"/>
      <c r="E44" s="4">
        <v>40.700000000000003</v>
      </c>
      <c r="F44" s="4">
        <v>2E-3</v>
      </c>
      <c r="G44" s="4">
        <v>1.0999999999999999E-2</v>
      </c>
      <c r="H44" s="4">
        <v>2E-3</v>
      </c>
      <c r="I44" s="4">
        <v>5.0000000000000001E-3</v>
      </c>
      <c r="J44" s="4">
        <v>7.42</v>
      </c>
      <c r="K44" s="4">
        <v>8.7999999999999995E-2</v>
      </c>
      <c r="L44" s="4">
        <v>50.66</v>
      </c>
      <c r="M44" s="4">
        <v>0.41399999999999998</v>
      </c>
      <c r="N44" s="1">
        <v>92.41</v>
      </c>
      <c r="O44" s="31">
        <v>77</v>
      </c>
      <c r="P44" s="31">
        <v>11</v>
      </c>
      <c r="Q44" s="31">
        <v>17</v>
      </c>
      <c r="R44" s="31">
        <v>57653</v>
      </c>
      <c r="S44" s="31">
        <v>682</v>
      </c>
      <c r="T44" s="31">
        <v>305539</v>
      </c>
      <c r="U44" s="31">
        <v>3253</v>
      </c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 t="s">
        <v>1600</v>
      </c>
    </row>
    <row r="45" spans="1:36" ht="15.75" x14ac:dyDescent="0.2">
      <c r="A45" s="1" t="s">
        <v>615</v>
      </c>
      <c r="B45" s="1" t="s">
        <v>1582</v>
      </c>
      <c r="C45" s="1" t="s">
        <v>1581</v>
      </c>
      <c r="D45" s="1"/>
      <c r="E45" s="4">
        <v>41</v>
      </c>
      <c r="F45" s="4">
        <v>1.2E-2</v>
      </c>
      <c r="G45" s="4">
        <v>3.5999999999999997E-2</v>
      </c>
      <c r="H45" s="4">
        <v>0</v>
      </c>
      <c r="I45" s="4">
        <v>3.3000000000000002E-2</v>
      </c>
      <c r="J45" s="4">
        <v>8.6300000000000008</v>
      </c>
      <c r="K45" s="4">
        <v>0.105</v>
      </c>
      <c r="L45" s="4">
        <v>50.32</v>
      </c>
      <c r="M45" s="4">
        <v>0.38800000000000001</v>
      </c>
      <c r="N45" s="1">
        <v>91.23</v>
      </c>
      <c r="O45" s="31">
        <v>255</v>
      </c>
      <c r="P45" s="31">
        <v>0</v>
      </c>
      <c r="Q45" s="31">
        <v>113</v>
      </c>
      <c r="R45" s="31">
        <v>67065</v>
      </c>
      <c r="S45" s="31">
        <v>816</v>
      </c>
      <c r="T45" s="31">
        <v>303490</v>
      </c>
      <c r="U45" s="31">
        <v>3052</v>
      </c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 t="s">
        <v>1600</v>
      </c>
    </row>
    <row r="46" spans="1:36" ht="15.75" x14ac:dyDescent="0.2">
      <c r="A46" s="1" t="s">
        <v>616</v>
      </c>
      <c r="B46" s="1" t="s">
        <v>1582</v>
      </c>
      <c r="C46" s="1" t="s">
        <v>1581</v>
      </c>
      <c r="D46" s="1"/>
      <c r="E46" s="4">
        <v>41.3</v>
      </c>
      <c r="F46" s="4">
        <v>2E-3</v>
      </c>
      <c r="G46" s="4">
        <v>8.9999999999999993E-3</v>
      </c>
      <c r="H46" s="4">
        <v>3.0000000000000001E-3</v>
      </c>
      <c r="I46" s="4">
        <v>3.2000000000000001E-2</v>
      </c>
      <c r="J46" s="4">
        <v>6.94</v>
      </c>
      <c r="K46" s="4">
        <v>9.4E-2</v>
      </c>
      <c r="L46" s="4">
        <v>51.68</v>
      </c>
      <c r="M46" s="4">
        <v>0.38900000000000001</v>
      </c>
      <c r="N46" s="1">
        <v>93</v>
      </c>
      <c r="O46" s="31">
        <v>62</v>
      </c>
      <c r="P46" s="31">
        <v>15</v>
      </c>
      <c r="Q46" s="31">
        <v>109</v>
      </c>
      <c r="R46" s="31">
        <v>53935</v>
      </c>
      <c r="S46" s="31">
        <v>726</v>
      </c>
      <c r="T46" s="31">
        <v>311685</v>
      </c>
      <c r="U46" s="31">
        <v>3059</v>
      </c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 t="s">
        <v>1600</v>
      </c>
    </row>
    <row r="47" spans="1:36" ht="15.75" x14ac:dyDescent="0.2">
      <c r="A47" s="1" t="s">
        <v>617</v>
      </c>
      <c r="B47" s="1" t="s">
        <v>1582</v>
      </c>
      <c r="C47" s="1" t="s">
        <v>1581</v>
      </c>
      <c r="D47" s="1"/>
      <c r="E47" s="4">
        <v>40.880000000000003</v>
      </c>
      <c r="F47" s="4">
        <v>2E-3</v>
      </c>
      <c r="G47" s="4">
        <v>7.0000000000000001E-3</v>
      </c>
      <c r="H47" s="4">
        <v>0</v>
      </c>
      <c r="I47" s="4">
        <v>3.1E-2</v>
      </c>
      <c r="J47" s="4">
        <v>6.91</v>
      </c>
      <c r="K47" s="4">
        <v>9.2999999999999999E-2</v>
      </c>
      <c r="L47" s="4">
        <v>51.22</v>
      </c>
      <c r="M47" s="4">
        <v>0.39</v>
      </c>
      <c r="N47" s="1">
        <v>92.97</v>
      </c>
      <c r="O47" s="31">
        <v>49</v>
      </c>
      <c r="P47" s="31">
        <v>0</v>
      </c>
      <c r="Q47" s="31">
        <v>106</v>
      </c>
      <c r="R47" s="31">
        <v>53716</v>
      </c>
      <c r="S47" s="31">
        <v>720</v>
      </c>
      <c r="T47" s="31">
        <v>308920</v>
      </c>
      <c r="U47" s="31">
        <v>3065</v>
      </c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 t="s">
        <v>1600</v>
      </c>
    </row>
    <row r="48" spans="1:36" ht="15.75" x14ac:dyDescent="0.2">
      <c r="A48" s="1" t="s">
        <v>618</v>
      </c>
      <c r="B48" s="1" t="s">
        <v>1582</v>
      </c>
      <c r="C48" s="1" t="s">
        <v>1581</v>
      </c>
      <c r="D48" s="1"/>
      <c r="E48" s="4">
        <v>41.21</v>
      </c>
      <c r="F48" s="4">
        <v>2E-3</v>
      </c>
      <c r="G48" s="4">
        <v>8.0000000000000002E-3</v>
      </c>
      <c r="H48" s="4">
        <v>0</v>
      </c>
      <c r="I48" s="4">
        <v>3.0000000000000001E-3</v>
      </c>
      <c r="J48" s="4">
        <v>7.27</v>
      </c>
      <c r="K48" s="4">
        <v>8.5999999999999993E-2</v>
      </c>
      <c r="L48" s="4">
        <v>51.32</v>
      </c>
      <c r="M48" s="4">
        <v>0.40899999999999997</v>
      </c>
      <c r="N48" s="1">
        <v>92.64</v>
      </c>
      <c r="O48" s="31">
        <v>56</v>
      </c>
      <c r="P48" s="31">
        <v>0</v>
      </c>
      <c r="Q48" s="31">
        <v>10</v>
      </c>
      <c r="R48" s="31">
        <v>56483</v>
      </c>
      <c r="S48" s="31">
        <v>667</v>
      </c>
      <c r="T48" s="31">
        <v>309481</v>
      </c>
      <c r="U48" s="31">
        <v>3213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 t="s">
        <v>1600</v>
      </c>
    </row>
    <row r="49" spans="1:36" ht="15.75" x14ac:dyDescent="0.2">
      <c r="A49" s="1" t="s">
        <v>619</v>
      </c>
      <c r="B49" s="1" t="s">
        <v>1582</v>
      </c>
      <c r="C49" s="1" t="s">
        <v>1581</v>
      </c>
      <c r="D49" s="1"/>
      <c r="E49" s="4">
        <v>41.12</v>
      </c>
      <c r="F49" s="4">
        <v>2E-3</v>
      </c>
      <c r="G49" s="4">
        <v>1.2E-2</v>
      </c>
      <c r="H49" s="4">
        <v>0</v>
      </c>
      <c r="I49" s="4">
        <v>8.9999999999999993E-3</v>
      </c>
      <c r="J49" s="4">
        <v>7.66</v>
      </c>
      <c r="K49" s="4">
        <v>9.1999999999999998E-2</v>
      </c>
      <c r="L49" s="4">
        <v>51.37</v>
      </c>
      <c r="M49" s="4">
        <v>0.372</v>
      </c>
      <c r="N49" s="1">
        <v>92.28</v>
      </c>
      <c r="O49" s="31">
        <v>83</v>
      </c>
      <c r="P49" s="31">
        <v>0</v>
      </c>
      <c r="Q49" s="31">
        <v>31</v>
      </c>
      <c r="R49" s="31">
        <v>59568</v>
      </c>
      <c r="S49" s="31">
        <v>710</v>
      </c>
      <c r="T49" s="31">
        <v>309826</v>
      </c>
      <c r="U49" s="31">
        <v>2927</v>
      </c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 t="s">
        <v>1600</v>
      </c>
    </row>
    <row r="50" spans="1:36" ht="15.75" x14ac:dyDescent="0.2">
      <c r="A50" s="1" t="s">
        <v>620</v>
      </c>
      <c r="B50" s="1" t="s">
        <v>1582</v>
      </c>
      <c r="C50" s="1" t="s">
        <v>1581</v>
      </c>
      <c r="D50" s="1"/>
      <c r="E50" s="4">
        <v>41.13</v>
      </c>
      <c r="F50" s="4">
        <v>2E-3</v>
      </c>
      <c r="G50" s="4">
        <v>0.01</v>
      </c>
      <c r="H50" s="4">
        <v>0</v>
      </c>
      <c r="I50" s="4">
        <v>4.0000000000000001E-3</v>
      </c>
      <c r="J50" s="4">
        <v>7.48</v>
      </c>
      <c r="K50" s="4">
        <v>9.6000000000000002E-2</v>
      </c>
      <c r="L50" s="4">
        <v>51.26</v>
      </c>
      <c r="M50" s="4">
        <v>0.40600000000000003</v>
      </c>
      <c r="N50" s="1">
        <v>92.43</v>
      </c>
      <c r="O50" s="31">
        <v>69</v>
      </c>
      <c r="P50" s="31">
        <v>0</v>
      </c>
      <c r="Q50" s="31">
        <v>14</v>
      </c>
      <c r="R50" s="31">
        <v>58143</v>
      </c>
      <c r="S50" s="31">
        <v>741</v>
      </c>
      <c r="T50" s="31">
        <v>309133</v>
      </c>
      <c r="U50" s="31">
        <v>3192</v>
      </c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 t="s">
        <v>1600</v>
      </c>
    </row>
    <row r="51" spans="1:36" ht="15.75" x14ac:dyDescent="0.2">
      <c r="A51" s="1" t="s">
        <v>621</v>
      </c>
      <c r="B51" s="1" t="s">
        <v>1582</v>
      </c>
      <c r="C51" s="1" t="s">
        <v>1581</v>
      </c>
      <c r="D51" s="1"/>
      <c r="E51" s="4">
        <v>41.1</v>
      </c>
      <c r="F51" s="4">
        <v>6.0000000000000001E-3</v>
      </c>
      <c r="G51" s="4">
        <v>6.4000000000000001E-2</v>
      </c>
      <c r="H51" s="4">
        <v>7.0000000000000001E-3</v>
      </c>
      <c r="I51" s="4">
        <v>5.0999999999999997E-2</v>
      </c>
      <c r="J51" s="4">
        <v>8.4600000000000009</v>
      </c>
      <c r="K51" s="4">
        <v>0.112</v>
      </c>
      <c r="L51" s="4">
        <v>50.35</v>
      </c>
      <c r="M51" s="4">
        <v>0.375</v>
      </c>
      <c r="N51" s="1">
        <v>91.39</v>
      </c>
      <c r="O51" s="31">
        <v>460</v>
      </c>
      <c r="P51" s="31">
        <v>37</v>
      </c>
      <c r="Q51" s="31">
        <v>174</v>
      </c>
      <c r="R51" s="31">
        <v>65733</v>
      </c>
      <c r="S51" s="31">
        <v>864</v>
      </c>
      <c r="T51" s="31">
        <v>303661</v>
      </c>
      <c r="U51" s="31">
        <v>2948</v>
      </c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 t="s">
        <v>1600</v>
      </c>
    </row>
    <row r="52" spans="1:36" ht="15.75" x14ac:dyDescent="0.2">
      <c r="A52" s="1" t="s">
        <v>622</v>
      </c>
      <c r="B52" s="1" t="s">
        <v>1582</v>
      </c>
      <c r="C52" s="1" t="s">
        <v>1581</v>
      </c>
      <c r="D52" s="1"/>
      <c r="E52" s="4">
        <v>40.94</v>
      </c>
      <c r="F52" s="4">
        <v>8.0000000000000002E-3</v>
      </c>
      <c r="G52" s="4">
        <v>1.2E-2</v>
      </c>
      <c r="H52" s="4">
        <v>0</v>
      </c>
      <c r="I52" s="4">
        <v>1.2E-2</v>
      </c>
      <c r="J52" s="4">
        <v>7.59</v>
      </c>
      <c r="K52" s="4">
        <v>9.5000000000000001E-2</v>
      </c>
      <c r="L52" s="4">
        <v>50.73</v>
      </c>
      <c r="M52" s="4">
        <v>0.378</v>
      </c>
      <c r="N52" s="1">
        <v>92.25</v>
      </c>
      <c r="O52" s="31">
        <v>84</v>
      </c>
      <c r="P52" s="31">
        <v>0</v>
      </c>
      <c r="Q52" s="31">
        <v>41</v>
      </c>
      <c r="R52" s="31">
        <v>59033</v>
      </c>
      <c r="S52" s="31">
        <v>735</v>
      </c>
      <c r="T52" s="31">
        <v>305941</v>
      </c>
      <c r="U52" s="31">
        <v>2971</v>
      </c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 t="s">
        <v>1600</v>
      </c>
    </row>
    <row r="53" spans="1:36" ht="15.75" x14ac:dyDescent="0.2">
      <c r="A53" s="1" t="s">
        <v>623</v>
      </c>
      <c r="B53" s="1" t="s">
        <v>1582</v>
      </c>
      <c r="C53" s="1" t="s">
        <v>1581</v>
      </c>
      <c r="D53" s="1"/>
      <c r="E53" s="4">
        <v>40.89</v>
      </c>
      <c r="F53" s="4">
        <v>8.0000000000000002E-3</v>
      </c>
      <c r="G53" s="4">
        <v>5.8000000000000003E-2</v>
      </c>
      <c r="H53" s="4">
        <v>1.4999999999999999E-2</v>
      </c>
      <c r="I53" s="4">
        <v>5.8999999999999997E-2</v>
      </c>
      <c r="J53" s="4">
        <v>8.44</v>
      </c>
      <c r="K53" s="4">
        <v>0.109</v>
      </c>
      <c r="L53" s="4">
        <v>50.23</v>
      </c>
      <c r="M53" s="4">
        <v>0.40100000000000002</v>
      </c>
      <c r="N53" s="1">
        <v>91.39</v>
      </c>
      <c r="O53" s="31">
        <v>411</v>
      </c>
      <c r="P53" s="31">
        <v>79</v>
      </c>
      <c r="Q53" s="31">
        <v>202</v>
      </c>
      <c r="R53" s="31">
        <v>65613</v>
      </c>
      <c r="S53" s="31">
        <v>842</v>
      </c>
      <c r="T53" s="31">
        <v>302955</v>
      </c>
      <c r="U53" s="31">
        <v>3151</v>
      </c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 t="s">
        <v>1600</v>
      </c>
    </row>
    <row r="54" spans="1:36" ht="15.75" x14ac:dyDescent="0.2">
      <c r="A54" s="1" t="s">
        <v>624</v>
      </c>
      <c r="B54" s="1" t="s">
        <v>1582</v>
      </c>
      <c r="C54" s="1" t="s">
        <v>1581</v>
      </c>
      <c r="D54" s="1"/>
      <c r="E54" s="4">
        <v>40.770000000000003</v>
      </c>
      <c r="F54" s="4">
        <v>0</v>
      </c>
      <c r="G54" s="4">
        <v>8.9999999999999993E-3</v>
      </c>
      <c r="H54" s="4">
        <v>0</v>
      </c>
      <c r="I54" s="4">
        <v>1.0999999999999999E-2</v>
      </c>
      <c r="J54" s="4">
        <v>7.57</v>
      </c>
      <c r="K54" s="4">
        <v>9.0999999999999998E-2</v>
      </c>
      <c r="L54" s="4">
        <v>50.67</v>
      </c>
      <c r="M54" s="4">
        <v>0.40200000000000002</v>
      </c>
      <c r="N54" s="1">
        <v>92.27</v>
      </c>
      <c r="O54" s="31">
        <v>63</v>
      </c>
      <c r="P54" s="31">
        <v>0</v>
      </c>
      <c r="Q54" s="31">
        <v>38</v>
      </c>
      <c r="R54" s="31">
        <v>58819</v>
      </c>
      <c r="S54" s="31">
        <v>705</v>
      </c>
      <c r="T54" s="31">
        <v>305615</v>
      </c>
      <c r="U54" s="31">
        <v>3159</v>
      </c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 t="s">
        <v>1600</v>
      </c>
    </row>
    <row r="55" spans="1:36" ht="15.75" x14ac:dyDescent="0.2">
      <c r="A55" s="1" t="s">
        <v>625</v>
      </c>
      <c r="B55" s="1" t="s">
        <v>1582</v>
      </c>
      <c r="C55" s="1" t="s">
        <v>1581</v>
      </c>
      <c r="D55" s="1"/>
      <c r="E55" s="4">
        <v>41.27</v>
      </c>
      <c r="F55" s="4">
        <v>3.0000000000000001E-3</v>
      </c>
      <c r="G55" s="4">
        <v>1.0999999999999999E-2</v>
      </c>
      <c r="H55" s="4">
        <v>0</v>
      </c>
      <c r="I55" s="4">
        <v>2E-3</v>
      </c>
      <c r="J55" s="4">
        <v>7.47</v>
      </c>
      <c r="K55" s="4">
        <v>8.8999999999999996E-2</v>
      </c>
      <c r="L55" s="4">
        <v>51.2</v>
      </c>
      <c r="M55" s="4">
        <v>0.41699999999999998</v>
      </c>
      <c r="N55" s="1">
        <v>92.44</v>
      </c>
      <c r="O55" s="31">
        <v>76</v>
      </c>
      <c r="P55" s="31">
        <v>0</v>
      </c>
      <c r="Q55" s="31">
        <v>7</v>
      </c>
      <c r="R55" s="31">
        <v>58055</v>
      </c>
      <c r="S55" s="31">
        <v>688</v>
      </c>
      <c r="T55" s="31">
        <v>308775</v>
      </c>
      <c r="U55" s="31">
        <v>3278</v>
      </c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 t="s">
        <v>1600</v>
      </c>
    </row>
    <row r="56" spans="1:36" ht="15.75" x14ac:dyDescent="0.2">
      <c r="A56" s="1" t="s">
        <v>626</v>
      </c>
      <c r="B56" s="1" t="s">
        <v>1582</v>
      </c>
      <c r="C56" s="1" t="s">
        <v>1581</v>
      </c>
      <c r="D56" s="1"/>
      <c r="E56" s="4">
        <v>41.21</v>
      </c>
      <c r="F56" s="4">
        <v>8.9999999999999993E-3</v>
      </c>
      <c r="G56" s="4">
        <v>2.3E-2</v>
      </c>
      <c r="H56" s="4">
        <v>4.0000000000000001E-3</v>
      </c>
      <c r="I56" s="4">
        <v>3.2000000000000001E-2</v>
      </c>
      <c r="J56" s="4">
        <v>7.04</v>
      </c>
      <c r="K56" s="4">
        <v>9.9000000000000005E-2</v>
      </c>
      <c r="L56" s="4">
        <v>51.51</v>
      </c>
      <c r="M56" s="4">
        <v>0.38200000000000001</v>
      </c>
      <c r="N56" s="1">
        <v>92.88</v>
      </c>
      <c r="O56" s="31">
        <v>166</v>
      </c>
      <c r="P56" s="31">
        <v>23</v>
      </c>
      <c r="Q56" s="31">
        <v>109</v>
      </c>
      <c r="R56" s="31">
        <v>54685</v>
      </c>
      <c r="S56" s="31">
        <v>763</v>
      </c>
      <c r="T56" s="31">
        <v>310652</v>
      </c>
      <c r="U56" s="31">
        <v>3005</v>
      </c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 t="s">
        <v>1600</v>
      </c>
    </row>
    <row r="57" spans="1:36" ht="15.75" x14ac:dyDescent="0.2">
      <c r="A57" s="1" t="s">
        <v>627</v>
      </c>
      <c r="B57" s="1" t="s">
        <v>1582</v>
      </c>
      <c r="C57" s="1" t="s">
        <v>1581</v>
      </c>
      <c r="D57" s="1"/>
      <c r="E57" s="4">
        <v>40.74</v>
      </c>
      <c r="F57" s="4">
        <v>1E-3</v>
      </c>
      <c r="G57" s="4">
        <v>1.2999999999999999E-2</v>
      </c>
      <c r="H57" s="4">
        <v>1E-3</v>
      </c>
      <c r="I57" s="4">
        <v>1.9E-2</v>
      </c>
      <c r="J57" s="4">
        <v>7.59</v>
      </c>
      <c r="K57" s="4">
        <v>9.6000000000000002E-2</v>
      </c>
      <c r="L57" s="4">
        <v>50.98</v>
      </c>
      <c r="M57" s="4">
        <v>0.39200000000000002</v>
      </c>
      <c r="N57" s="1">
        <v>92.3</v>
      </c>
      <c r="O57" s="31">
        <v>91</v>
      </c>
      <c r="P57" s="31">
        <v>5</v>
      </c>
      <c r="Q57" s="31">
        <v>65</v>
      </c>
      <c r="R57" s="31">
        <v>58964</v>
      </c>
      <c r="S57" s="31">
        <v>744</v>
      </c>
      <c r="T57" s="31">
        <v>307446</v>
      </c>
      <c r="U57" s="31">
        <v>3078</v>
      </c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 t="s">
        <v>1600</v>
      </c>
    </row>
    <row r="58" spans="1:36" ht="15.75" x14ac:dyDescent="0.2">
      <c r="A58" s="1" t="s">
        <v>628</v>
      </c>
      <c r="B58" s="1" t="s">
        <v>1582</v>
      </c>
      <c r="C58" s="1" t="s">
        <v>1581</v>
      </c>
      <c r="D58" s="1"/>
      <c r="E58" s="4">
        <v>41.05</v>
      </c>
      <c r="F58" s="4">
        <v>0</v>
      </c>
      <c r="G58" s="4">
        <v>8.9999999999999993E-3</v>
      </c>
      <c r="H58" s="4">
        <v>0</v>
      </c>
      <c r="I58" s="4">
        <v>5.0000000000000001E-3</v>
      </c>
      <c r="J58" s="4">
        <v>7.36</v>
      </c>
      <c r="K58" s="4">
        <v>8.6999999999999994E-2</v>
      </c>
      <c r="L58" s="4">
        <v>51.02</v>
      </c>
      <c r="M58" s="4">
        <v>0.42599999999999999</v>
      </c>
      <c r="N58" s="1">
        <v>92.51</v>
      </c>
      <c r="O58" s="31">
        <v>63</v>
      </c>
      <c r="P58" s="31">
        <v>0</v>
      </c>
      <c r="Q58" s="31">
        <v>17</v>
      </c>
      <c r="R58" s="31">
        <v>57241</v>
      </c>
      <c r="S58" s="31">
        <v>675</v>
      </c>
      <c r="T58" s="31">
        <v>307677</v>
      </c>
      <c r="U58" s="31">
        <v>3346</v>
      </c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 t="s">
        <v>1600</v>
      </c>
    </row>
    <row r="59" spans="1:36" ht="15.75" x14ac:dyDescent="0.2">
      <c r="A59" s="1" t="s">
        <v>629</v>
      </c>
      <c r="B59" s="1" t="s">
        <v>1582</v>
      </c>
      <c r="C59" s="1" t="s">
        <v>1581</v>
      </c>
      <c r="D59" s="1"/>
      <c r="E59" s="4">
        <v>40.729999999999997</v>
      </c>
      <c r="F59" s="4">
        <v>0</v>
      </c>
      <c r="G59" s="4">
        <v>0.06</v>
      </c>
      <c r="H59" s="4">
        <v>1.6E-2</v>
      </c>
      <c r="I59" s="4">
        <v>4.8000000000000001E-2</v>
      </c>
      <c r="J59" s="4">
        <v>8.33</v>
      </c>
      <c r="K59" s="4">
        <v>0.105</v>
      </c>
      <c r="L59" s="4">
        <v>50.39</v>
      </c>
      <c r="M59" s="4">
        <v>0.39500000000000002</v>
      </c>
      <c r="N59" s="1">
        <v>91.51</v>
      </c>
      <c r="O59" s="31">
        <v>426</v>
      </c>
      <c r="P59" s="31">
        <v>86</v>
      </c>
      <c r="Q59" s="31">
        <v>164</v>
      </c>
      <c r="R59" s="31">
        <v>64742</v>
      </c>
      <c r="S59" s="31">
        <v>813</v>
      </c>
      <c r="T59" s="31">
        <v>303879</v>
      </c>
      <c r="U59" s="31">
        <v>3102</v>
      </c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 t="s">
        <v>1600</v>
      </c>
    </row>
    <row r="60" spans="1:36" ht="15.75" x14ac:dyDescent="0.2">
      <c r="A60" s="1" t="s">
        <v>630</v>
      </c>
      <c r="B60" s="1" t="s">
        <v>1582</v>
      </c>
      <c r="C60" s="1" t="s">
        <v>1581</v>
      </c>
      <c r="D60" s="1"/>
      <c r="E60" s="4">
        <v>40.82</v>
      </c>
      <c r="F60" s="4">
        <v>1E-3</v>
      </c>
      <c r="G60" s="4">
        <v>1.4E-2</v>
      </c>
      <c r="H60" s="4">
        <v>2E-3</v>
      </c>
      <c r="I60" s="4">
        <v>2.4E-2</v>
      </c>
      <c r="J60" s="4">
        <v>8.27</v>
      </c>
      <c r="K60" s="4">
        <v>0.124</v>
      </c>
      <c r="L60" s="4">
        <v>50.33</v>
      </c>
      <c r="M60" s="4">
        <v>0.36399999999999999</v>
      </c>
      <c r="N60" s="1">
        <v>91.56</v>
      </c>
      <c r="O60" s="31">
        <v>98</v>
      </c>
      <c r="P60" s="31">
        <v>11</v>
      </c>
      <c r="Q60" s="31">
        <v>82</v>
      </c>
      <c r="R60" s="31">
        <v>64252</v>
      </c>
      <c r="S60" s="31">
        <v>963</v>
      </c>
      <c r="T60" s="31">
        <v>303510</v>
      </c>
      <c r="U60" s="31">
        <v>2862</v>
      </c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 t="s">
        <v>1600</v>
      </c>
    </row>
    <row r="61" spans="1:36" ht="15.75" x14ac:dyDescent="0.2">
      <c r="A61" s="1" t="s">
        <v>631</v>
      </c>
      <c r="B61" s="1" t="s">
        <v>1582</v>
      </c>
      <c r="C61" s="1" t="s">
        <v>1581</v>
      </c>
      <c r="D61" s="1"/>
      <c r="E61" s="4">
        <v>40.909999999999997</v>
      </c>
      <c r="F61" s="4">
        <v>1.2999999999999999E-2</v>
      </c>
      <c r="G61" s="4">
        <v>5.0999999999999997E-2</v>
      </c>
      <c r="H61" s="4">
        <v>1.6E-2</v>
      </c>
      <c r="I61" s="4">
        <v>3.6999999999999998E-2</v>
      </c>
      <c r="J61" s="4">
        <v>8.81</v>
      </c>
      <c r="K61" s="4">
        <v>0.108</v>
      </c>
      <c r="L61" s="4">
        <v>49.98</v>
      </c>
      <c r="M61" s="4">
        <v>0.41399999999999998</v>
      </c>
      <c r="N61" s="1">
        <v>91</v>
      </c>
      <c r="O61" s="31">
        <v>362</v>
      </c>
      <c r="P61" s="31">
        <v>85</v>
      </c>
      <c r="Q61" s="31">
        <v>127</v>
      </c>
      <c r="R61" s="31">
        <v>68473</v>
      </c>
      <c r="S61" s="31">
        <v>834</v>
      </c>
      <c r="T61" s="31">
        <v>301423</v>
      </c>
      <c r="U61" s="31">
        <v>3253</v>
      </c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 t="s">
        <v>1600</v>
      </c>
    </row>
    <row r="62" spans="1:36" ht="15.75" x14ac:dyDescent="0.2">
      <c r="A62" s="1" t="s">
        <v>632</v>
      </c>
      <c r="B62" s="1" t="s">
        <v>1582</v>
      </c>
      <c r="C62" s="1" t="s">
        <v>1581</v>
      </c>
      <c r="D62" s="1"/>
      <c r="E62" s="4">
        <v>41.08</v>
      </c>
      <c r="F62" s="4">
        <v>2E-3</v>
      </c>
      <c r="G62" s="4">
        <v>0.06</v>
      </c>
      <c r="H62" s="4">
        <v>6.0000000000000001E-3</v>
      </c>
      <c r="I62" s="4">
        <v>4.5999999999999999E-2</v>
      </c>
      <c r="J62" s="4">
        <v>8.2200000000000006</v>
      </c>
      <c r="K62" s="4">
        <v>0.11</v>
      </c>
      <c r="L62" s="4">
        <v>50.44</v>
      </c>
      <c r="M62" s="4">
        <v>0.39500000000000002</v>
      </c>
      <c r="N62" s="1">
        <v>91.63</v>
      </c>
      <c r="O62" s="31">
        <v>432</v>
      </c>
      <c r="P62" s="31">
        <v>32</v>
      </c>
      <c r="Q62" s="31">
        <v>157</v>
      </c>
      <c r="R62" s="31">
        <v>63879</v>
      </c>
      <c r="S62" s="31">
        <v>849</v>
      </c>
      <c r="T62" s="31">
        <v>304228</v>
      </c>
      <c r="U62" s="31">
        <v>3104</v>
      </c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 t="s">
        <v>1600</v>
      </c>
    </row>
    <row r="63" spans="1:36" ht="15.75" x14ac:dyDescent="0.2">
      <c r="A63" s="1" t="s">
        <v>633</v>
      </c>
      <c r="B63" s="1" t="s">
        <v>1582</v>
      </c>
      <c r="C63" s="1" t="s">
        <v>1581</v>
      </c>
      <c r="D63" s="1"/>
      <c r="E63" s="4">
        <v>40.9</v>
      </c>
      <c r="F63" s="4">
        <v>4.0000000000000001E-3</v>
      </c>
      <c r="G63" s="4">
        <v>4.9000000000000002E-2</v>
      </c>
      <c r="H63" s="4">
        <v>0.01</v>
      </c>
      <c r="I63" s="4">
        <v>4.5999999999999999E-2</v>
      </c>
      <c r="J63" s="4">
        <v>8.18</v>
      </c>
      <c r="K63" s="4">
        <v>0.114</v>
      </c>
      <c r="L63" s="4">
        <v>50.51</v>
      </c>
      <c r="M63" s="4">
        <v>0.39500000000000002</v>
      </c>
      <c r="N63" s="1">
        <v>91.67</v>
      </c>
      <c r="O63" s="31">
        <v>352</v>
      </c>
      <c r="P63" s="31">
        <v>54</v>
      </c>
      <c r="Q63" s="31">
        <v>157</v>
      </c>
      <c r="R63" s="31">
        <v>63613</v>
      </c>
      <c r="S63" s="31">
        <v>884</v>
      </c>
      <c r="T63" s="31">
        <v>304638</v>
      </c>
      <c r="U63" s="31">
        <v>3106</v>
      </c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 t="s">
        <v>1600</v>
      </c>
    </row>
    <row r="64" spans="1:36" ht="15.75" x14ac:dyDescent="0.2">
      <c r="A64" s="1" t="s">
        <v>634</v>
      </c>
      <c r="B64" s="1" t="s">
        <v>1582</v>
      </c>
      <c r="C64" s="1" t="s">
        <v>1581</v>
      </c>
      <c r="D64" s="1"/>
      <c r="E64" s="4">
        <v>40.89</v>
      </c>
      <c r="F64" s="4">
        <v>4.0000000000000001E-3</v>
      </c>
      <c r="G64" s="4">
        <v>5.0999999999999997E-2</v>
      </c>
      <c r="H64" s="4">
        <v>1.0999999999999999E-2</v>
      </c>
      <c r="I64" s="4">
        <v>0.06</v>
      </c>
      <c r="J64" s="4">
        <v>8.1999999999999993</v>
      </c>
      <c r="K64" s="4">
        <v>0.11</v>
      </c>
      <c r="L64" s="4">
        <v>50.23</v>
      </c>
      <c r="M64" s="4">
        <v>0.38900000000000001</v>
      </c>
      <c r="N64" s="1">
        <v>91.61</v>
      </c>
      <c r="O64" s="31">
        <v>362</v>
      </c>
      <c r="P64" s="31">
        <v>58</v>
      </c>
      <c r="Q64" s="31">
        <v>205</v>
      </c>
      <c r="R64" s="31">
        <v>63755</v>
      </c>
      <c r="S64" s="31">
        <v>849</v>
      </c>
      <c r="T64" s="31">
        <v>302919</v>
      </c>
      <c r="U64" s="31">
        <v>3057</v>
      </c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 t="s">
        <v>1600</v>
      </c>
    </row>
    <row r="65" spans="1:36" ht="15.75" x14ac:dyDescent="0.2">
      <c r="A65" s="1" t="s">
        <v>635</v>
      </c>
      <c r="B65" s="1" t="s">
        <v>1582</v>
      </c>
      <c r="C65" s="1" t="s">
        <v>1581</v>
      </c>
      <c r="D65" s="1"/>
      <c r="E65" s="4">
        <v>40.840000000000003</v>
      </c>
      <c r="F65" s="4">
        <v>2E-3</v>
      </c>
      <c r="G65" s="4">
        <v>6.4000000000000001E-2</v>
      </c>
      <c r="H65" s="4">
        <v>0.02</v>
      </c>
      <c r="I65" s="4">
        <v>6.3E-2</v>
      </c>
      <c r="J65" s="4">
        <v>8.5</v>
      </c>
      <c r="K65" s="4">
        <v>0.11700000000000001</v>
      </c>
      <c r="L65" s="4">
        <v>50.33</v>
      </c>
      <c r="M65" s="4">
        <v>0.39400000000000002</v>
      </c>
      <c r="N65" s="1">
        <v>91.35</v>
      </c>
      <c r="O65" s="31">
        <v>460</v>
      </c>
      <c r="P65" s="31">
        <v>106</v>
      </c>
      <c r="Q65" s="31">
        <v>216</v>
      </c>
      <c r="R65" s="31">
        <v>66039</v>
      </c>
      <c r="S65" s="31">
        <v>905</v>
      </c>
      <c r="T65" s="31">
        <v>303527</v>
      </c>
      <c r="U65" s="31">
        <v>3094</v>
      </c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 t="s">
        <v>1600</v>
      </c>
    </row>
    <row r="66" spans="1:36" ht="15.75" x14ac:dyDescent="0.2">
      <c r="A66" s="1" t="s">
        <v>636</v>
      </c>
      <c r="B66" s="1" t="s">
        <v>1582</v>
      </c>
      <c r="C66" s="1" t="s">
        <v>1581</v>
      </c>
      <c r="D66" s="1"/>
      <c r="E66" s="4">
        <v>40.840000000000003</v>
      </c>
      <c r="F66" s="4">
        <v>0.02</v>
      </c>
      <c r="G66" s="4">
        <v>6.0999999999999999E-2</v>
      </c>
      <c r="H66" s="4">
        <v>1.7000000000000001E-2</v>
      </c>
      <c r="I66" s="4">
        <v>6.3E-2</v>
      </c>
      <c r="J66" s="4">
        <v>8.94</v>
      </c>
      <c r="K66" s="4">
        <v>0.115</v>
      </c>
      <c r="L66" s="4">
        <v>49.71</v>
      </c>
      <c r="M66" s="4">
        <v>0.39</v>
      </c>
      <c r="N66" s="1">
        <v>90.84</v>
      </c>
      <c r="O66" s="31">
        <v>439</v>
      </c>
      <c r="P66" s="31">
        <v>90</v>
      </c>
      <c r="Q66" s="31">
        <v>216</v>
      </c>
      <c r="R66" s="31">
        <v>69468</v>
      </c>
      <c r="S66" s="31">
        <v>887</v>
      </c>
      <c r="T66" s="31">
        <v>299771</v>
      </c>
      <c r="U66" s="31">
        <v>3065</v>
      </c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 t="s">
        <v>1600</v>
      </c>
    </row>
    <row r="67" spans="1:36" ht="15.75" x14ac:dyDescent="0.2">
      <c r="A67" s="1" t="s">
        <v>637</v>
      </c>
      <c r="B67" s="1" t="s">
        <v>1583</v>
      </c>
      <c r="C67" s="1" t="s">
        <v>1581</v>
      </c>
      <c r="D67" s="1"/>
      <c r="E67" s="4">
        <v>40.770000000000003</v>
      </c>
      <c r="F67" s="4">
        <v>3.9E-2</v>
      </c>
      <c r="G67" s="4">
        <v>0.04</v>
      </c>
      <c r="H67" s="4">
        <v>1.9E-2</v>
      </c>
      <c r="I67" s="4">
        <v>3.5000000000000003E-2</v>
      </c>
      <c r="J67" s="4">
        <v>8.58</v>
      </c>
      <c r="K67" s="4">
        <v>0.108</v>
      </c>
      <c r="L67" s="4">
        <v>50.2</v>
      </c>
      <c r="M67" s="4">
        <v>0.38700000000000001</v>
      </c>
      <c r="N67" s="1">
        <v>90.8</v>
      </c>
      <c r="O67" s="31">
        <v>286</v>
      </c>
      <c r="P67" s="31">
        <v>101</v>
      </c>
      <c r="Q67" s="31">
        <v>120</v>
      </c>
      <c r="R67" s="31">
        <v>66692</v>
      </c>
      <c r="S67" s="31">
        <v>838</v>
      </c>
      <c r="T67" s="31">
        <v>302759</v>
      </c>
      <c r="U67" s="31">
        <v>3043</v>
      </c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 t="s">
        <v>1600</v>
      </c>
    </row>
    <row r="68" spans="1:36" ht="15.75" x14ac:dyDescent="0.2">
      <c r="A68" s="1" t="s">
        <v>638</v>
      </c>
      <c r="B68" s="1" t="s">
        <v>1583</v>
      </c>
      <c r="C68" s="1" t="s">
        <v>1581</v>
      </c>
      <c r="D68" s="1"/>
      <c r="E68" s="4">
        <v>41.23</v>
      </c>
      <c r="F68" s="4">
        <v>2E-3</v>
      </c>
      <c r="G68" s="4">
        <v>1.2E-2</v>
      </c>
      <c r="H68" s="4">
        <v>0</v>
      </c>
      <c r="I68" s="4">
        <v>1.7999999999999999E-2</v>
      </c>
      <c r="J68" s="4">
        <v>7.33</v>
      </c>
      <c r="K68" s="4">
        <v>0.10100000000000001</v>
      </c>
      <c r="L68" s="4">
        <v>51.44</v>
      </c>
      <c r="M68" s="4">
        <v>0.377</v>
      </c>
      <c r="N68" s="1">
        <v>92.6</v>
      </c>
      <c r="O68" s="31">
        <v>83</v>
      </c>
      <c r="P68" s="31">
        <v>0</v>
      </c>
      <c r="Q68" s="31">
        <v>62</v>
      </c>
      <c r="R68" s="31">
        <v>57005</v>
      </c>
      <c r="S68" s="31">
        <v>778</v>
      </c>
      <c r="T68" s="31">
        <v>310251</v>
      </c>
      <c r="U68" s="31">
        <v>2966</v>
      </c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 t="s">
        <v>1600</v>
      </c>
    </row>
    <row r="69" spans="1:36" ht="15.75" x14ac:dyDescent="0.2">
      <c r="A69" s="1" t="s">
        <v>639</v>
      </c>
      <c r="B69" s="1" t="s">
        <v>1583</v>
      </c>
      <c r="C69" s="1" t="s">
        <v>1581</v>
      </c>
      <c r="D69" s="1"/>
      <c r="E69" s="4">
        <v>41.15</v>
      </c>
      <c r="F69" s="4">
        <v>3.0000000000000001E-3</v>
      </c>
      <c r="G69" s="4">
        <v>1.2999999999999999E-2</v>
      </c>
      <c r="H69" s="4">
        <v>5.0000000000000001E-3</v>
      </c>
      <c r="I69" s="4">
        <v>3.9E-2</v>
      </c>
      <c r="J69" s="4">
        <v>6.91</v>
      </c>
      <c r="K69" s="4">
        <v>9.2999999999999999E-2</v>
      </c>
      <c r="L69" s="4">
        <v>51.44</v>
      </c>
      <c r="M69" s="4">
        <v>0.38200000000000001</v>
      </c>
      <c r="N69" s="1">
        <v>92.55</v>
      </c>
      <c r="O69" s="31">
        <v>91</v>
      </c>
      <c r="P69" s="31">
        <v>26</v>
      </c>
      <c r="Q69" s="31">
        <v>133</v>
      </c>
      <c r="R69" s="31">
        <v>53711</v>
      </c>
      <c r="S69" s="31">
        <v>723</v>
      </c>
      <c r="T69" s="31">
        <v>310218</v>
      </c>
      <c r="U69" s="31">
        <v>3003</v>
      </c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 t="s">
        <v>1600</v>
      </c>
    </row>
    <row r="70" spans="1:36" ht="15.75" x14ac:dyDescent="0.2">
      <c r="A70" s="1" t="s">
        <v>640</v>
      </c>
      <c r="B70" s="1" t="s">
        <v>1583</v>
      </c>
      <c r="C70" s="1" t="s">
        <v>1581</v>
      </c>
      <c r="D70" s="1"/>
      <c r="E70" s="4">
        <v>41.31</v>
      </c>
      <c r="F70" s="4">
        <v>1E-3</v>
      </c>
      <c r="G70" s="4">
        <v>7.0000000000000001E-3</v>
      </c>
      <c r="H70" s="4">
        <v>0</v>
      </c>
      <c r="I70" s="4">
        <v>2.5999999999999999E-2</v>
      </c>
      <c r="J70" s="4">
        <v>6.7</v>
      </c>
      <c r="K70" s="4">
        <v>9.4E-2</v>
      </c>
      <c r="L70" s="4">
        <v>51.93</v>
      </c>
      <c r="M70" s="4">
        <v>0.38400000000000001</v>
      </c>
      <c r="N70" s="1">
        <v>93.25</v>
      </c>
      <c r="O70" s="31">
        <v>48</v>
      </c>
      <c r="P70" s="31">
        <v>0</v>
      </c>
      <c r="Q70" s="31">
        <v>89</v>
      </c>
      <c r="R70" s="31">
        <v>52090</v>
      </c>
      <c r="S70" s="31">
        <v>726</v>
      </c>
      <c r="T70" s="31">
        <v>313197</v>
      </c>
      <c r="U70" s="31">
        <v>3020</v>
      </c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 t="s">
        <v>1600</v>
      </c>
    </row>
    <row r="71" spans="1:36" ht="15.75" x14ac:dyDescent="0.2">
      <c r="A71" s="1" t="s">
        <v>641</v>
      </c>
      <c r="B71" s="1" t="s">
        <v>1583</v>
      </c>
      <c r="C71" s="1" t="s">
        <v>1581</v>
      </c>
      <c r="D71" s="1"/>
      <c r="E71" s="4">
        <v>41.29</v>
      </c>
      <c r="F71" s="4">
        <v>5.0000000000000001E-3</v>
      </c>
      <c r="G71" s="4">
        <v>7.0000000000000001E-3</v>
      </c>
      <c r="H71" s="4">
        <v>0</v>
      </c>
      <c r="I71" s="4">
        <v>3.5000000000000003E-2</v>
      </c>
      <c r="J71" s="4">
        <v>6.6</v>
      </c>
      <c r="K71" s="4">
        <v>9.0999999999999998E-2</v>
      </c>
      <c r="L71" s="4">
        <v>51.87</v>
      </c>
      <c r="M71" s="4">
        <v>0.378</v>
      </c>
      <c r="N71" s="1">
        <v>93.34</v>
      </c>
      <c r="O71" s="31">
        <v>48</v>
      </c>
      <c r="P71" s="31">
        <v>0</v>
      </c>
      <c r="Q71" s="31">
        <v>120</v>
      </c>
      <c r="R71" s="31">
        <v>51295</v>
      </c>
      <c r="S71" s="31">
        <v>703</v>
      </c>
      <c r="T71" s="31">
        <v>312833</v>
      </c>
      <c r="U71" s="31">
        <v>2974</v>
      </c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 t="s">
        <v>1600</v>
      </c>
    </row>
    <row r="72" spans="1:36" ht="15.75" x14ac:dyDescent="0.2">
      <c r="A72" s="1" t="s">
        <v>642</v>
      </c>
      <c r="B72" s="1" t="s">
        <v>1583</v>
      </c>
      <c r="C72" s="1" t="s">
        <v>1581</v>
      </c>
      <c r="D72" s="1"/>
      <c r="E72" s="4">
        <v>41</v>
      </c>
      <c r="F72" s="4">
        <v>2E-3</v>
      </c>
      <c r="G72" s="4">
        <v>0.02</v>
      </c>
      <c r="H72" s="4">
        <v>3.0000000000000001E-3</v>
      </c>
      <c r="I72" s="4">
        <v>3.4000000000000002E-2</v>
      </c>
      <c r="J72" s="4">
        <v>7.52</v>
      </c>
      <c r="K72" s="4">
        <v>0.105</v>
      </c>
      <c r="L72" s="4">
        <v>51.24</v>
      </c>
      <c r="M72" s="4">
        <v>0.38300000000000001</v>
      </c>
      <c r="N72" s="1">
        <v>92.39</v>
      </c>
      <c r="O72" s="31">
        <v>145</v>
      </c>
      <c r="P72" s="31">
        <v>15</v>
      </c>
      <c r="Q72" s="31">
        <v>116</v>
      </c>
      <c r="R72" s="31">
        <v>58482</v>
      </c>
      <c r="S72" s="31">
        <v>816</v>
      </c>
      <c r="T72" s="31">
        <v>309012</v>
      </c>
      <c r="U72" s="31">
        <v>3013</v>
      </c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 t="s">
        <v>1600</v>
      </c>
    </row>
    <row r="73" spans="1:36" ht="15.75" x14ac:dyDescent="0.2">
      <c r="A73" s="1" t="s">
        <v>643</v>
      </c>
      <c r="B73" s="1" t="s">
        <v>1583</v>
      </c>
      <c r="C73" s="1" t="s">
        <v>1581</v>
      </c>
      <c r="D73" s="1"/>
      <c r="E73" s="4">
        <v>41.44</v>
      </c>
      <c r="F73" s="4">
        <v>8.0000000000000002E-3</v>
      </c>
      <c r="G73" s="4">
        <v>2.1000000000000001E-2</v>
      </c>
      <c r="H73" s="4">
        <v>0</v>
      </c>
      <c r="I73" s="4">
        <v>2.5000000000000001E-2</v>
      </c>
      <c r="J73" s="4">
        <v>6.63</v>
      </c>
      <c r="K73" s="4">
        <v>8.8999999999999996E-2</v>
      </c>
      <c r="L73" s="4">
        <v>51.96</v>
      </c>
      <c r="M73" s="4">
        <v>0.38300000000000001</v>
      </c>
      <c r="N73" s="1">
        <v>93.32</v>
      </c>
      <c r="O73" s="31">
        <v>152</v>
      </c>
      <c r="P73" s="31">
        <v>0</v>
      </c>
      <c r="Q73" s="31">
        <v>86</v>
      </c>
      <c r="R73" s="31">
        <v>51547</v>
      </c>
      <c r="S73" s="31">
        <v>688</v>
      </c>
      <c r="T73" s="31">
        <v>313343</v>
      </c>
      <c r="U73" s="31">
        <v>3013</v>
      </c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 t="s">
        <v>1600</v>
      </c>
    </row>
    <row r="74" spans="1:36" ht="15.75" x14ac:dyDescent="0.2">
      <c r="A74" s="1" t="s">
        <v>644</v>
      </c>
      <c r="B74" s="1" t="s">
        <v>1583</v>
      </c>
      <c r="C74" s="1" t="s">
        <v>1581</v>
      </c>
      <c r="D74" s="1"/>
      <c r="E74" s="4">
        <v>41.22</v>
      </c>
      <c r="F74" s="4">
        <v>3.0000000000000001E-3</v>
      </c>
      <c r="G74" s="4">
        <v>7.0000000000000001E-3</v>
      </c>
      <c r="H74" s="4">
        <v>1E-3</v>
      </c>
      <c r="I74" s="4">
        <v>2.5000000000000001E-2</v>
      </c>
      <c r="J74" s="4">
        <v>6.93</v>
      </c>
      <c r="K74" s="4">
        <v>9.5000000000000001E-2</v>
      </c>
      <c r="L74" s="4">
        <v>51.62</v>
      </c>
      <c r="M74" s="4">
        <v>0.38400000000000001</v>
      </c>
      <c r="N74" s="1">
        <v>93</v>
      </c>
      <c r="O74" s="31">
        <v>48</v>
      </c>
      <c r="P74" s="31">
        <v>8</v>
      </c>
      <c r="Q74" s="31">
        <v>86</v>
      </c>
      <c r="R74" s="31">
        <v>53845</v>
      </c>
      <c r="S74" s="31">
        <v>733</v>
      </c>
      <c r="T74" s="31">
        <v>311296</v>
      </c>
      <c r="U74" s="31">
        <v>3020</v>
      </c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 t="s">
        <v>1600</v>
      </c>
    </row>
    <row r="75" spans="1:36" ht="15.75" x14ac:dyDescent="0.2">
      <c r="A75" s="1" t="s">
        <v>645</v>
      </c>
      <c r="B75" s="1" t="s">
        <v>1583</v>
      </c>
      <c r="C75" s="1" t="s">
        <v>1581</v>
      </c>
      <c r="D75" s="1"/>
      <c r="E75" s="4">
        <v>41.16</v>
      </c>
      <c r="F75" s="4">
        <v>3.0000000000000001E-3</v>
      </c>
      <c r="G75" s="4">
        <v>1.7999999999999999E-2</v>
      </c>
      <c r="H75" s="4">
        <v>0</v>
      </c>
      <c r="I75" s="4">
        <v>3.4000000000000002E-2</v>
      </c>
      <c r="J75" s="4">
        <v>7.31</v>
      </c>
      <c r="K75" s="4">
        <v>9.7000000000000003E-2</v>
      </c>
      <c r="L75" s="4">
        <v>51.25</v>
      </c>
      <c r="M75" s="4">
        <v>0.38400000000000001</v>
      </c>
      <c r="N75" s="1">
        <v>92.59</v>
      </c>
      <c r="O75" s="31">
        <v>131</v>
      </c>
      <c r="P75" s="31">
        <v>0</v>
      </c>
      <c r="Q75" s="31">
        <v>116</v>
      </c>
      <c r="R75" s="31">
        <v>56835</v>
      </c>
      <c r="S75" s="31">
        <v>748</v>
      </c>
      <c r="T75" s="31">
        <v>309103</v>
      </c>
      <c r="U75" s="31">
        <v>3020</v>
      </c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 t="s">
        <v>1600</v>
      </c>
    </row>
    <row r="76" spans="1:36" ht="15.75" x14ac:dyDescent="0.2">
      <c r="A76" s="1" t="s">
        <v>646</v>
      </c>
      <c r="B76" s="1" t="s">
        <v>1583</v>
      </c>
      <c r="C76" s="1" t="s">
        <v>1581</v>
      </c>
      <c r="D76" s="1"/>
      <c r="E76" s="4">
        <v>41.17</v>
      </c>
      <c r="F76" s="4">
        <v>5.0000000000000001E-3</v>
      </c>
      <c r="G76" s="4">
        <v>0.01</v>
      </c>
      <c r="H76" s="4">
        <v>7.0000000000000001E-3</v>
      </c>
      <c r="I76" s="4">
        <v>5.5E-2</v>
      </c>
      <c r="J76" s="4">
        <v>6.79</v>
      </c>
      <c r="K76" s="4">
        <v>0.09</v>
      </c>
      <c r="L76" s="4">
        <v>51.71</v>
      </c>
      <c r="M76" s="4">
        <v>0.38200000000000001</v>
      </c>
      <c r="N76" s="1">
        <v>93.14</v>
      </c>
      <c r="O76" s="31">
        <v>69</v>
      </c>
      <c r="P76" s="31">
        <v>39</v>
      </c>
      <c r="Q76" s="31">
        <v>188</v>
      </c>
      <c r="R76" s="31">
        <v>52783</v>
      </c>
      <c r="S76" s="31">
        <v>695</v>
      </c>
      <c r="T76" s="31">
        <v>311843</v>
      </c>
      <c r="U76" s="31">
        <v>3005</v>
      </c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 t="s">
        <v>1600</v>
      </c>
    </row>
    <row r="77" spans="1:36" ht="15.75" x14ac:dyDescent="0.2">
      <c r="A77" s="1" t="s">
        <v>647</v>
      </c>
      <c r="B77" s="1" t="s">
        <v>1583</v>
      </c>
      <c r="C77" s="1" t="s">
        <v>1581</v>
      </c>
      <c r="D77" s="1"/>
      <c r="E77" s="4">
        <v>41.2</v>
      </c>
      <c r="F77" s="4">
        <v>5.0000000000000001E-3</v>
      </c>
      <c r="G77" s="4">
        <v>8.0000000000000002E-3</v>
      </c>
      <c r="H77" s="4">
        <v>0</v>
      </c>
      <c r="I77" s="4">
        <v>3.5000000000000003E-2</v>
      </c>
      <c r="J77" s="4">
        <v>6.93</v>
      </c>
      <c r="K77" s="4">
        <v>9.7000000000000003E-2</v>
      </c>
      <c r="L77" s="4">
        <v>51.45</v>
      </c>
      <c r="M77" s="4">
        <v>0.38</v>
      </c>
      <c r="N77" s="1">
        <v>92.98</v>
      </c>
      <c r="O77" s="31">
        <v>55</v>
      </c>
      <c r="P77" s="31">
        <v>0</v>
      </c>
      <c r="Q77" s="31">
        <v>120</v>
      </c>
      <c r="R77" s="31">
        <v>53861</v>
      </c>
      <c r="S77" s="31">
        <v>748</v>
      </c>
      <c r="T77" s="31">
        <v>310312</v>
      </c>
      <c r="U77" s="31">
        <v>2989</v>
      </c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 t="s">
        <v>1600</v>
      </c>
    </row>
    <row r="78" spans="1:36" ht="15.75" x14ac:dyDescent="0.2">
      <c r="A78" s="1" t="s">
        <v>648</v>
      </c>
      <c r="B78" s="1" t="s">
        <v>1583</v>
      </c>
      <c r="C78" s="1" t="s">
        <v>1581</v>
      </c>
      <c r="D78" s="1"/>
      <c r="E78" s="4">
        <v>41.28</v>
      </c>
      <c r="F78" s="4">
        <v>0</v>
      </c>
      <c r="G78" s="4">
        <v>8.9999999999999993E-3</v>
      </c>
      <c r="H78" s="4">
        <v>3.0000000000000001E-3</v>
      </c>
      <c r="I78" s="4">
        <v>3.4000000000000002E-2</v>
      </c>
      <c r="J78" s="4">
        <v>6.93</v>
      </c>
      <c r="K78" s="4">
        <v>9.8000000000000004E-2</v>
      </c>
      <c r="L78" s="4">
        <v>51.46</v>
      </c>
      <c r="M78" s="4">
        <v>0.38400000000000001</v>
      </c>
      <c r="N78" s="1">
        <v>92.53</v>
      </c>
      <c r="O78" s="31">
        <v>63</v>
      </c>
      <c r="P78" s="31">
        <v>16</v>
      </c>
      <c r="Q78" s="31">
        <v>116</v>
      </c>
      <c r="R78" s="31">
        <v>53890</v>
      </c>
      <c r="S78" s="31">
        <v>761</v>
      </c>
      <c r="T78" s="31">
        <v>310344</v>
      </c>
      <c r="U78" s="31">
        <v>3019</v>
      </c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 t="s">
        <v>1600</v>
      </c>
    </row>
    <row r="79" spans="1:36" ht="15.75" x14ac:dyDescent="0.2">
      <c r="A79" s="1" t="s">
        <v>649</v>
      </c>
      <c r="B79" s="1" t="s">
        <v>1583</v>
      </c>
      <c r="C79" s="1" t="s">
        <v>1581</v>
      </c>
      <c r="D79" s="1"/>
      <c r="E79" s="4">
        <v>41.16</v>
      </c>
      <c r="F79" s="4">
        <v>4.0000000000000001E-3</v>
      </c>
      <c r="G79" s="4">
        <v>1.7999999999999999E-2</v>
      </c>
      <c r="H79" s="4">
        <v>0.02</v>
      </c>
      <c r="I79" s="4">
        <v>1.2999999999999999E-2</v>
      </c>
      <c r="J79" s="4">
        <v>6.14</v>
      </c>
      <c r="K79" s="4">
        <v>8.5000000000000006E-2</v>
      </c>
      <c r="L79" s="4">
        <v>51.96</v>
      </c>
      <c r="M79" s="4">
        <v>0.36699999999999999</v>
      </c>
      <c r="N79" s="1">
        <v>93.36</v>
      </c>
      <c r="O79" s="31">
        <v>126</v>
      </c>
      <c r="P79" s="31">
        <v>106</v>
      </c>
      <c r="Q79" s="31">
        <v>44</v>
      </c>
      <c r="R79" s="31">
        <v>47734</v>
      </c>
      <c r="S79" s="31">
        <v>661</v>
      </c>
      <c r="T79" s="31">
        <v>313355</v>
      </c>
      <c r="U79" s="31">
        <v>2884</v>
      </c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 t="s">
        <v>1600</v>
      </c>
    </row>
    <row r="80" spans="1:36" ht="15.75" x14ac:dyDescent="0.2">
      <c r="A80" s="1" t="s">
        <v>650</v>
      </c>
      <c r="B80" s="1" t="s">
        <v>1583</v>
      </c>
      <c r="C80" s="1" t="s">
        <v>1581</v>
      </c>
      <c r="D80" s="1"/>
      <c r="E80" s="4">
        <v>41.23</v>
      </c>
      <c r="F80" s="4">
        <v>2E-3</v>
      </c>
      <c r="G80" s="4">
        <v>1.4E-2</v>
      </c>
      <c r="H80" s="4">
        <v>8.0000000000000002E-3</v>
      </c>
      <c r="I80" s="4">
        <v>4.4999999999999998E-2</v>
      </c>
      <c r="J80" s="4">
        <v>6.92</v>
      </c>
      <c r="K80" s="4">
        <v>9.1999999999999998E-2</v>
      </c>
      <c r="L80" s="4">
        <v>51.74</v>
      </c>
      <c r="M80" s="4">
        <v>0.38</v>
      </c>
      <c r="N80" s="1">
        <v>92.59</v>
      </c>
      <c r="O80" s="31">
        <v>98</v>
      </c>
      <c r="P80" s="31">
        <v>42</v>
      </c>
      <c r="Q80" s="31">
        <v>154</v>
      </c>
      <c r="R80" s="31">
        <v>53758</v>
      </c>
      <c r="S80" s="31">
        <v>715</v>
      </c>
      <c r="T80" s="31">
        <v>312035</v>
      </c>
      <c r="U80" s="31">
        <v>2987</v>
      </c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 t="s">
        <v>1600</v>
      </c>
    </row>
    <row r="81" spans="1:36" ht="15.75" x14ac:dyDescent="0.2">
      <c r="A81" s="1" t="s">
        <v>651</v>
      </c>
      <c r="B81" s="1" t="s">
        <v>1583</v>
      </c>
      <c r="C81" s="1" t="s">
        <v>1581</v>
      </c>
      <c r="D81" s="1"/>
      <c r="E81" s="4">
        <v>41.24</v>
      </c>
      <c r="F81" s="4">
        <v>1E-3</v>
      </c>
      <c r="G81" s="4">
        <v>1.0999999999999999E-2</v>
      </c>
      <c r="H81" s="4">
        <v>3.0000000000000001E-3</v>
      </c>
      <c r="I81" s="4">
        <v>2.9000000000000001E-2</v>
      </c>
      <c r="J81" s="4">
        <v>6.81</v>
      </c>
      <c r="K81" s="4">
        <v>9.5000000000000001E-2</v>
      </c>
      <c r="L81" s="4">
        <v>51.63</v>
      </c>
      <c r="M81" s="4">
        <v>0.38600000000000001</v>
      </c>
      <c r="N81" s="1">
        <v>92.66</v>
      </c>
      <c r="O81" s="31">
        <v>77</v>
      </c>
      <c r="P81" s="31">
        <v>16</v>
      </c>
      <c r="Q81" s="31">
        <v>99</v>
      </c>
      <c r="R81" s="31">
        <v>52950</v>
      </c>
      <c r="S81" s="31">
        <v>738</v>
      </c>
      <c r="T81" s="31">
        <v>311387</v>
      </c>
      <c r="U81" s="31">
        <v>3035</v>
      </c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 t="s">
        <v>1600</v>
      </c>
    </row>
    <row r="82" spans="1:36" ht="15.75" x14ac:dyDescent="0.2">
      <c r="A82" s="1" t="s">
        <v>652</v>
      </c>
      <c r="B82" s="1" t="s">
        <v>1583</v>
      </c>
      <c r="C82" s="1" t="s">
        <v>1581</v>
      </c>
      <c r="D82" s="1"/>
      <c r="E82" s="4">
        <v>41.24</v>
      </c>
      <c r="F82" s="4">
        <v>5.0000000000000001E-3</v>
      </c>
      <c r="G82" s="4">
        <v>1.4999999999999999E-2</v>
      </c>
      <c r="H82" s="4">
        <v>4.0000000000000001E-3</v>
      </c>
      <c r="I82" s="4">
        <v>4.2999999999999997E-2</v>
      </c>
      <c r="J82" s="4">
        <v>6.6</v>
      </c>
      <c r="K82" s="4">
        <v>8.8999999999999996E-2</v>
      </c>
      <c r="L82" s="4">
        <v>51.91</v>
      </c>
      <c r="M82" s="4">
        <v>0.375</v>
      </c>
      <c r="N82" s="1">
        <v>93.35</v>
      </c>
      <c r="O82" s="31">
        <v>110</v>
      </c>
      <c r="P82" s="31">
        <v>23</v>
      </c>
      <c r="Q82" s="31">
        <v>147</v>
      </c>
      <c r="R82" s="31">
        <v>51263</v>
      </c>
      <c r="S82" s="31">
        <v>688</v>
      </c>
      <c r="T82" s="31">
        <v>313082</v>
      </c>
      <c r="U82" s="31">
        <v>2950</v>
      </c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 t="s">
        <v>1600</v>
      </c>
    </row>
    <row r="83" spans="1:36" ht="15.75" x14ac:dyDescent="0.2">
      <c r="A83" s="1" t="s">
        <v>653</v>
      </c>
      <c r="B83" s="1" t="s">
        <v>1583</v>
      </c>
      <c r="C83" s="1" t="s">
        <v>1581</v>
      </c>
      <c r="D83" s="1"/>
      <c r="E83" s="4">
        <v>41.32</v>
      </c>
      <c r="F83" s="4">
        <v>2E-3</v>
      </c>
      <c r="G83" s="4">
        <v>5.0000000000000001E-3</v>
      </c>
      <c r="H83" s="4">
        <v>0</v>
      </c>
      <c r="I83" s="4">
        <v>2.7E-2</v>
      </c>
      <c r="J83" s="4">
        <v>6.9</v>
      </c>
      <c r="K83" s="4">
        <v>9.4E-2</v>
      </c>
      <c r="L83" s="4">
        <v>51.76</v>
      </c>
      <c r="M83" s="4">
        <v>0.38800000000000001</v>
      </c>
      <c r="N83" s="1">
        <v>93.05</v>
      </c>
      <c r="O83" s="31">
        <v>34</v>
      </c>
      <c r="P83" s="31">
        <v>0</v>
      </c>
      <c r="Q83" s="31">
        <v>92</v>
      </c>
      <c r="R83" s="31">
        <v>53608</v>
      </c>
      <c r="S83" s="31">
        <v>726</v>
      </c>
      <c r="T83" s="31">
        <v>312189</v>
      </c>
      <c r="U83" s="31">
        <v>3052</v>
      </c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 t="s">
        <v>1600</v>
      </c>
    </row>
    <row r="84" spans="1:36" ht="15.75" x14ac:dyDescent="0.2">
      <c r="A84" s="1" t="s">
        <v>654</v>
      </c>
      <c r="B84" s="1" t="s">
        <v>1583</v>
      </c>
      <c r="C84" s="1" t="s">
        <v>1581</v>
      </c>
      <c r="D84" s="1"/>
      <c r="E84" s="4">
        <v>41.33</v>
      </c>
      <c r="F84" s="4">
        <v>0</v>
      </c>
      <c r="G84" s="4">
        <v>6.0000000000000001E-3</v>
      </c>
      <c r="H84" s="4">
        <v>4.0000000000000001E-3</v>
      </c>
      <c r="I84" s="4">
        <v>0.03</v>
      </c>
      <c r="J84" s="4">
        <v>6.65</v>
      </c>
      <c r="K84" s="4">
        <v>8.7999999999999995E-2</v>
      </c>
      <c r="L84" s="4">
        <v>51.87</v>
      </c>
      <c r="M84" s="4">
        <v>0.379</v>
      </c>
      <c r="N84" s="1">
        <v>92.86</v>
      </c>
      <c r="O84" s="31">
        <v>42</v>
      </c>
      <c r="P84" s="31">
        <v>21</v>
      </c>
      <c r="Q84" s="31">
        <v>103</v>
      </c>
      <c r="R84" s="31">
        <v>51652</v>
      </c>
      <c r="S84" s="31">
        <v>684</v>
      </c>
      <c r="T84" s="31">
        <v>312835</v>
      </c>
      <c r="U84" s="31">
        <v>2979</v>
      </c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 t="s">
        <v>1600</v>
      </c>
    </row>
    <row r="85" spans="1:36" ht="15.75" x14ac:dyDescent="0.2">
      <c r="A85" s="1" t="s">
        <v>655</v>
      </c>
      <c r="B85" s="1" t="s">
        <v>1583</v>
      </c>
      <c r="C85" s="1" t="s">
        <v>1581</v>
      </c>
      <c r="D85" s="1"/>
      <c r="E85" s="4">
        <v>41.15</v>
      </c>
      <c r="F85" s="4">
        <v>2E-3</v>
      </c>
      <c r="G85" s="4">
        <v>8.0000000000000002E-3</v>
      </c>
      <c r="H85" s="4">
        <v>0</v>
      </c>
      <c r="I85" s="4">
        <v>2.5999999999999999E-2</v>
      </c>
      <c r="J85" s="4">
        <v>6.89</v>
      </c>
      <c r="K85" s="4">
        <v>9.7000000000000003E-2</v>
      </c>
      <c r="L85" s="4">
        <v>51.66</v>
      </c>
      <c r="M85" s="4">
        <v>0.372</v>
      </c>
      <c r="N85" s="1">
        <v>93.04</v>
      </c>
      <c r="O85" s="31">
        <v>55</v>
      </c>
      <c r="P85" s="31">
        <v>0</v>
      </c>
      <c r="Q85" s="31">
        <v>89</v>
      </c>
      <c r="R85" s="31">
        <v>53528</v>
      </c>
      <c r="S85" s="31">
        <v>748</v>
      </c>
      <c r="T85" s="31">
        <v>311563</v>
      </c>
      <c r="U85" s="31">
        <v>2927</v>
      </c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 t="s">
        <v>1600</v>
      </c>
    </row>
    <row r="86" spans="1:36" ht="15.75" x14ac:dyDescent="0.2">
      <c r="A86" s="1" t="s">
        <v>656</v>
      </c>
      <c r="B86" s="1" t="s">
        <v>1583</v>
      </c>
      <c r="C86" s="1" t="s">
        <v>1581</v>
      </c>
      <c r="D86" s="1"/>
      <c r="E86" s="4">
        <v>41.1</v>
      </c>
      <c r="F86" s="4">
        <v>5.0000000000000001E-3</v>
      </c>
      <c r="G86" s="4">
        <v>1.4999999999999999E-2</v>
      </c>
      <c r="H86" s="4">
        <v>6.0000000000000001E-3</v>
      </c>
      <c r="I86" s="4">
        <v>3.7999999999999999E-2</v>
      </c>
      <c r="J86" s="4">
        <v>7.18</v>
      </c>
      <c r="K86" s="4">
        <v>9.5000000000000001E-2</v>
      </c>
      <c r="L86" s="4">
        <v>51.08</v>
      </c>
      <c r="M86" s="4">
        <v>0.379</v>
      </c>
      <c r="N86" s="1">
        <v>92.69</v>
      </c>
      <c r="O86" s="31">
        <v>105</v>
      </c>
      <c r="P86" s="31">
        <v>32</v>
      </c>
      <c r="Q86" s="31">
        <v>130</v>
      </c>
      <c r="R86" s="31">
        <v>55795</v>
      </c>
      <c r="S86" s="31">
        <v>738</v>
      </c>
      <c r="T86" s="31">
        <v>308033</v>
      </c>
      <c r="U86" s="31">
        <v>2979</v>
      </c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 t="s">
        <v>1600</v>
      </c>
    </row>
    <row r="87" spans="1:36" ht="15.75" x14ac:dyDescent="0.2">
      <c r="A87" s="1" t="s">
        <v>657</v>
      </c>
      <c r="B87" s="1" t="s">
        <v>1583</v>
      </c>
      <c r="C87" s="1" t="s">
        <v>1581</v>
      </c>
      <c r="D87" s="1"/>
      <c r="E87" s="4">
        <v>41.18</v>
      </c>
      <c r="F87" s="4">
        <v>2E-3</v>
      </c>
      <c r="G87" s="4">
        <v>0.01</v>
      </c>
      <c r="H87" s="4">
        <v>0</v>
      </c>
      <c r="I87" s="4">
        <v>2.5999999999999999E-2</v>
      </c>
      <c r="J87" s="4">
        <v>6.98</v>
      </c>
      <c r="K87" s="4">
        <v>9.2999999999999999E-2</v>
      </c>
      <c r="L87" s="4">
        <v>51.75</v>
      </c>
      <c r="M87" s="4">
        <v>0.38100000000000001</v>
      </c>
      <c r="N87" s="1">
        <v>92.97</v>
      </c>
      <c r="O87" s="31">
        <v>69</v>
      </c>
      <c r="P87" s="31">
        <v>0</v>
      </c>
      <c r="Q87" s="31">
        <v>89</v>
      </c>
      <c r="R87" s="31">
        <v>54233</v>
      </c>
      <c r="S87" s="31">
        <v>718</v>
      </c>
      <c r="T87" s="31">
        <v>312116</v>
      </c>
      <c r="U87" s="31">
        <v>2997</v>
      </c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 t="s">
        <v>1600</v>
      </c>
    </row>
    <row r="88" spans="1:36" ht="15.75" x14ac:dyDescent="0.2">
      <c r="A88" s="1" t="s">
        <v>658</v>
      </c>
      <c r="B88" s="1" t="s">
        <v>1583</v>
      </c>
      <c r="C88" s="1" t="s">
        <v>1581</v>
      </c>
      <c r="D88" s="1"/>
      <c r="E88" s="4">
        <v>41.18</v>
      </c>
      <c r="F88" s="4">
        <v>0</v>
      </c>
      <c r="G88" s="4">
        <v>1.0999999999999999E-2</v>
      </c>
      <c r="H88" s="4">
        <v>5.0000000000000001E-3</v>
      </c>
      <c r="I88" s="4">
        <v>2.7E-2</v>
      </c>
      <c r="J88" s="4">
        <v>7.08</v>
      </c>
      <c r="K88" s="4">
        <v>9.5000000000000001E-2</v>
      </c>
      <c r="L88" s="4">
        <v>51.46</v>
      </c>
      <c r="M88" s="4">
        <v>0.38900000000000001</v>
      </c>
      <c r="N88" s="1">
        <v>92.84</v>
      </c>
      <c r="O88" s="31">
        <v>77</v>
      </c>
      <c r="P88" s="31">
        <v>26</v>
      </c>
      <c r="Q88" s="31">
        <v>92</v>
      </c>
      <c r="R88" s="31">
        <v>55017</v>
      </c>
      <c r="S88" s="31">
        <v>738</v>
      </c>
      <c r="T88" s="31">
        <v>310338</v>
      </c>
      <c r="U88" s="31">
        <v>3059</v>
      </c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 t="s">
        <v>1600</v>
      </c>
    </row>
    <row r="89" spans="1:36" ht="15.75" x14ac:dyDescent="0.2">
      <c r="A89" s="1" t="s">
        <v>659</v>
      </c>
      <c r="B89" s="1" t="s">
        <v>1583</v>
      </c>
      <c r="C89" s="1" t="s">
        <v>1581</v>
      </c>
      <c r="D89" s="1"/>
      <c r="E89" s="4">
        <v>40.86</v>
      </c>
      <c r="F89" s="4">
        <v>1E-3</v>
      </c>
      <c r="G89" s="4">
        <v>1.9E-2</v>
      </c>
      <c r="H89" s="4">
        <v>8.0000000000000002E-3</v>
      </c>
      <c r="I89" s="4">
        <v>3.1E-2</v>
      </c>
      <c r="J89" s="4">
        <v>9.9600000000000009</v>
      </c>
      <c r="K89" s="4">
        <v>0.12</v>
      </c>
      <c r="L89" s="4">
        <v>49.44</v>
      </c>
      <c r="M89" s="4">
        <v>0.35099999999999998</v>
      </c>
      <c r="N89" s="1">
        <v>89.42</v>
      </c>
      <c r="O89" s="31">
        <v>133</v>
      </c>
      <c r="P89" s="31">
        <v>42</v>
      </c>
      <c r="Q89" s="31">
        <v>106</v>
      </c>
      <c r="R89" s="31">
        <v>77411</v>
      </c>
      <c r="S89" s="31">
        <v>930</v>
      </c>
      <c r="T89" s="31">
        <v>298146</v>
      </c>
      <c r="U89" s="31">
        <v>2758</v>
      </c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 t="s">
        <v>1600</v>
      </c>
    </row>
    <row r="90" spans="1:36" ht="15.75" x14ac:dyDescent="0.2">
      <c r="A90" s="1" t="s">
        <v>660</v>
      </c>
      <c r="B90" s="1" t="s">
        <v>1583</v>
      </c>
      <c r="C90" s="1" t="s">
        <v>1581</v>
      </c>
      <c r="D90" s="1"/>
      <c r="E90" s="4">
        <v>41.16</v>
      </c>
      <c r="F90" s="4">
        <v>0</v>
      </c>
      <c r="G90" s="4">
        <v>1.4E-2</v>
      </c>
      <c r="H90" s="4">
        <v>4.0000000000000001E-3</v>
      </c>
      <c r="I90" s="4">
        <v>0.03</v>
      </c>
      <c r="J90" s="4">
        <v>7.13</v>
      </c>
      <c r="K90" s="4">
        <v>9.7000000000000003E-2</v>
      </c>
      <c r="L90" s="4">
        <v>51.3</v>
      </c>
      <c r="M90" s="4">
        <v>0.38100000000000001</v>
      </c>
      <c r="N90" s="1">
        <v>92.33</v>
      </c>
      <c r="O90" s="31">
        <v>98</v>
      </c>
      <c r="P90" s="31">
        <v>21</v>
      </c>
      <c r="Q90" s="31">
        <v>103</v>
      </c>
      <c r="R90" s="31">
        <v>55390</v>
      </c>
      <c r="S90" s="31">
        <v>754</v>
      </c>
      <c r="T90" s="31">
        <v>309418</v>
      </c>
      <c r="U90" s="31">
        <v>2995</v>
      </c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 t="s">
        <v>1600</v>
      </c>
    </row>
    <row r="91" spans="1:36" ht="15.75" x14ac:dyDescent="0.2">
      <c r="A91" s="1" t="s">
        <v>661</v>
      </c>
      <c r="B91" s="1" t="s">
        <v>1583</v>
      </c>
      <c r="C91" s="1" t="s">
        <v>1581</v>
      </c>
      <c r="D91" s="1"/>
      <c r="E91" s="4">
        <v>41.03</v>
      </c>
      <c r="F91" s="4">
        <v>1E-3</v>
      </c>
      <c r="G91" s="4">
        <v>1.4E-2</v>
      </c>
      <c r="H91" s="4">
        <v>0</v>
      </c>
      <c r="I91" s="4">
        <v>0.04</v>
      </c>
      <c r="J91" s="4">
        <v>8.2799999999999994</v>
      </c>
      <c r="K91" s="4">
        <v>0.105</v>
      </c>
      <c r="L91" s="4">
        <v>50.63</v>
      </c>
      <c r="M91" s="4">
        <v>0.376</v>
      </c>
      <c r="N91" s="1">
        <v>91.6</v>
      </c>
      <c r="O91" s="31">
        <v>97</v>
      </c>
      <c r="P91" s="31">
        <v>0</v>
      </c>
      <c r="Q91" s="31">
        <v>137</v>
      </c>
      <c r="R91" s="31">
        <v>64378</v>
      </c>
      <c r="S91" s="31">
        <v>816</v>
      </c>
      <c r="T91" s="31">
        <v>305355</v>
      </c>
      <c r="U91" s="31">
        <v>2958</v>
      </c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 t="s">
        <v>1600</v>
      </c>
    </row>
    <row r="92" spans="1:36" ht="15.75" x14ac:dyDescent="0.2">
      <c r="A92" s="1" t="s">
        <v>662</v>
      </c>
      <c r="B92" s="1" t="s">
        <v>1583</v>
      </c>
      <c r="C92" s="1" t="s">
        <v>1581</v>
      </c>
      <c r="D92" s="1"/>
      <c r="E92" s="4">
        <v>41.11</v>
      </c>
      <c r="F92" s="4">
        <v>2E-3</v>
      </c>
      <c r="G92" s="4">
        <v>1.4E-2</v>
      </c>
      <c r="H92" s="4">
        <v>0</v>
      </c>
      <c r="I92" s="4">
        <v>2.9000000000000001E-2</v>
      </c>
      <c r="J92" s="4">
        <v>7.14</v>
      </c>
      <c r="K92" s="4">
        <v>9.8000000000000004E-2</v>
      </c>
      <c r="L92" s="4">
        <v>51.45</v>
      </c>
      <c r="M92" s="4">
        <v>0.379</v>
      </c>
      <c r="N92" s="1">
        <v>92.78</v>
      </c>
      <c r="O92" s="31">
        <v>97</v>
      </c>
      <c r="P92" s="31">
        <v>0</v>
      </c>
      <c r="Q92" s="31">
        <v>99</v>
      </c>
      <c r="R92" s="31">
        <v>55491</v>
      </c>
      <c r="S92" s="31">
        <v>756</v>
      </c>
      <c r="T92" s="31">
        <v>310282</v>
      </c>
      <c r="U92" s="31">
        <v>2981</v>
      </c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 t="s">
        <v>1600</v>
      </c>
    </row>
    <row r="93" spans="1:36" ht="15.75" x14ac:dyDescent="0.2">
      <c r="A93" s="1" t="s">
        <v>663</v>
      </c>
      <c r="B93" s="1" t="s">
        <v>1583</v>
      </c>
      <c r="C93" s="1" t="s">
        <v>1581</v>
      </c>
      <c r="D93" s="1"/>
      <c r="E93" s="4">
        <v>40.93</v>
      </c>
      <c r="F93" s="4">
        <v>7.0000000000000001E-3</v>
      </c>
      <c r="G93" s="4">
        <v>2.5999999999999999E-2</v>
      </c>
      <c r="H93" s="4">
        <v>0</v>
      </c>
      <c r="I93" s="4">
        <v>2.8000000000000001E-2</v>
      </c>
      <c r="J93" s="4">
        <v>8.7100000000000009</v>
      </c>
      <c r="K93" s="4">
        <v>0.11700000000000001</v>
      </c>
      <c r="L93" s="4">
        <v>50.16</v>
      </c>
      <c r="M93" s="4">
        <v>0.36899999999999999</v>
      </c>
      <c r="N93" s="1">
        <v>91.12</v>
      </c>
      <c r="O93" s="31">
        <v>186</v>
      </c>
      <c r="P93" s="31">
        <v>0</v>
      </c>
      <c r="Q93" s="31">
        <v>96</v>
      </c>
      <c r="R93" s="31">
        <v>67715</v>
      </c>
      <c r="S93" s="31">
        <v>907</v>
      </c>
      <c r="T93" s="31">
        <v>302524</v>
      </c>
      <c r="U93" s="31">
        <v>2903</v>
      </c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 t="s">
        <v>1600</v>
      </c>
    </row>
    <row r="94" spans="1:36" ht="15.75" x14ac:dyDescent="0.2">
      <c r="A94" s="1" t="s">
        <v>664</v>
      </c>
      <c r="B94" s="1" t="s">
        <v>1583</v>
      </c>
      <c r="C94" s="1" t="s">
        <v>1581</v>
      </c>
      <c r="D94" s="1"/>
      <c r="E94" s="4">
        <v>41.16</v>
      </c>
      <c r="F94" s="4">
        <v>3.0000000000000001E-3</v>
      </c>
      <c r="G94" s="4">
        <v>0.01</v>
      </c>
      <c r="H94" s="4">
        <v>0</v>
      </c>
      <c r="I94" s="4">
        <v>3.2000000000000001E-2</v>
      </c>
      <c r="J94" s="4">
        <v>7.18</v>
      </c>
      <c r="K94" s="4">
        <v>9.7000000000000003E-2</v>
      </c>
      <c r="L94" s="4">
        <v>51.48</v>
      </c>
      <c r="M94" s="4">
        <v>0.38400000000000001</v>
      </c>
      <c r="N94" s="1">
        <v>92.75</v>
      </c>
      <c r="O94" s="31">
        <v>69</v>
      </c>
      <c r="P94" s="31">
        <v>0</v>
      </c>
      <c r="Q94" s="31">
        <v>109</v>
      </c>
      <c r="R94" s="31">
        <v>55781</v>
      </c>
      <c r="S94" s="31">
        <v>748</v>
      </c>
      <c r="T94" s="31">
        <v>310452</v>
      </c>
      <c r="U94" s="31">
        <v>3020</v>
      </c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 t="s">
        <v>1600</v>
      </c>
    </row>
    <row r="95" spans="1:36" ht="15.75" x14ac:dyDescent="0.2">
      <c r="A95" s="1" t="s">
        <v>665</v>
      </c>
      <c r="B95" s="1" t="s">
        <v>1583</v>
      </c>
      <c r="C95" s="1" t="s">
        <v>1581</v>
      </c>
      <c r="D95" s="1"/>
      <c r="E95" s="4">
        <v>41.27</v>
      </c>
      <c r="F95" s="4">
        <v>4.0000000000000001E-3</v>
      </c>
      <c r="G95" s="4">
        <v>1.4E-2</v>
      </c>
      <c r="H95" s="4">
        <v>0</v>
      </c>
      <c r="I95" s="4">
        <v>4.4999999999999998E-2</v>
      </c>
      <c r="J95" s="4">
        <v>6.64</v>
      </c>
      <c r="K95" s="4">
        <v>8.8999999999999996E-2</v>
      </c>
      <c r="L95" s="4">
        <v>51.68</v>
      </c>
      <c r="M95" s="4">
        <v>0.38200000000000001</v>
      </c>
      <c r="N95" s="1">
        <v>93.28</v>
      </c>
      <c r="O95" s="31">
        <v>97</v>
      </c>
      <c r="P95" s="31">
        <v>0</v>
      </c>
      <c r="Q95" s="31">
        <v>154</v>
      </c>
      <c r="R95" s="31">
        <v>51613</v>
      </c>
      <c r="S95" s="31">
        <v>688</v>
      </c>
      <c r="T95" s="31">
        <v>311691</v>
      </c>
      <c r="U95" s="31">
        <v>3005</v>
      </c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 t="s">
        <v>1600</v>
      </c>
    </row>
    <row r="96" spans="1:36" ht="15.75" x14ac:dyDescent="0.2">
      <c r="A96" s="1" t="s">
        <v>666</v>
      </c>
      <c r="B96" s="1" t="s">
        <v>1583</v>
      </c>
      <c r="C96" s="1" t="s">
        <v>1581</v>
      </c>
      <c r="D96" s="1"/>
      <c r="E96" s="4">
        <v>41.19</v>
      </c>
      <c r="F96" s="4">
        <v>0</v>
      </c>
      <c r="G96" s="4">
        <v>0.01</v>
      </c>
      <c r="H96" s="4">
        <v>5.0000000000000001E-3</v>
      </c>
      <c r="I96" s="4">
        <v>2.5000000000000001E-2</v>
      </c>
      <c r="J96" s="4">
        <v>7.16</v>
      </c>
      <c r="K96" s="4">
        <v>9.1999999999999998E-2</v>
      </c>
      <c r="L96" s="4">
        <v>51.3</v>
      </c>
      <c r="M96" s="4">
        <v>0.38300000000000001</v>
      </c>
      <c r="N96" s="1">
        <v>92.3</v>
      </c>
      <c r="O96" s="31">
        <v>70</v>
      </c>
      <c r="P96" s="31">
        <v>26</v>
      </c>
      <c r="Q96" s="31">
        <v>86</v>
      </c>
      <c r="R96" s="31">
        <v>55639</v>
      </c>
      <c r="S96" s="31">
        <v>715</v>
      </c>
      <c r="T96" s="31">
        <v>309419</v>
      </c>
      <c r="U96" s="31">
        <v>3011</v>
      </c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 t="s">
        <v>1600</v>
      </c>
    </row>
    <row r="97" spans="1:36" ht="15.75" x14ac:dyDescent="0.2">
      <c r="A97" s="1" t="s">
        <v>667</v>
      </c>
      <c r="B97" s="1" t="s">
        <v>1583</v>
      </c>
      <c r="C97" s="1" t="s">
        <v>1581</v>
      </c>
      <c r="D97" s="1"/>
      <c r="E97" s="4">
        <v>41.31</v>
      </c>
      <c r="F97" s="4">
        <v>2E-3</v>
      </c>
      <c r="G97" s="4">
        <v>1.4E-2</v>
      </c>
      <c r="H97" s="4">
        <v>4.0000000000000001E-3</v>
      </c>
      <c r="I97" s="4">
        <v>2.9000000000000001E-2</v>
      </c>
      <c r="J97" s="4">
        <v>6.78</v>
      </c>
      <c r="K97" s="4">
        <v>9.4E-2</v>
      </c>
      <c r="L97" s="4">
        <v>51.78</v>
      </c>
      <c r="M97" s="4">
        <v>0.38</v>
      </c>
      <c r="N97" s="1">
        <v>92.72</v>
      </c>
      <c r="O97" s="31">
        <v>98</v>
      </c>
      <c r="P97" s="31">
        <v>21</v>
      </c>
      <c r="Q97" s="31">
        <v>99</v>
      </c>
      <c r="R97" s="31">
        <v>52724</v>
      </c>
      <c r="S97" s="31">
        <v>730</v>
      </c>
      <c r="T97" s="31">
        <v>312267</v>
      </c>
      <c r="U97" s="31">
        <v>2987</v>
      </c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 t="s">
        <v>1600</v>
      </c>
    </row>
    <row r="98" spans="1:36" ht="15.75" x14ac:dyDescent="0.2">
      <c r="A98" s="1" t="s">
        <v>668</v>
      </c>
      <c r="B98" s="1" t="s">
        <v>1583</v>
      </c>
      <c r="C98" s="1" t="s">
        <v>1581</v>
      </c>
      <c r="D98" s="1"/>
      <c r="E98" s="4">
        <v>41.38</v>
      </c>
      <c r="F98" s="4">
        <v>2E-3</v>
      </c>
      <c r="G98" s="4">
        <v>1.0999999999999999E-2</v>
      </c>
      <c r="H98" s="4">
        <v>2E-3</v>
      </c>
      <c r="I98" s="4">
        <v>1.4999999999999999E-2</v>
      </c>
      <c r="J98" s="4">
        <v>7</v>
      </c>
      <c r="K98" s="4">
        <v>0.1</v>
      </c>
      <c r="L98" s="4">
        <v>51.9</v>
      </c>
      <c r="M98" s="4">
        <v>0.39500000000000002</v>
      </c>
      <c r="N98" s="1">
        <v>92.52</v>
      </c>
      <c r="O98" s="31">
        <v>77</v>
      </c>
      <c r="P98" s="31">
        <v>11</v>
      </c>
      <c r="Q98" s="31">
        <v>51</v>
      </c>
      <c r="R98" s="31">
        <v>54388</v>
      </c>
      <c r="S98" s="31">
        <v>777</v>
      </c>
      <c r="T98" s="31">
        <v>313019</v>
      </c>
      <c r="U98" s="31">
        <v>3106</v>
      </c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 t="s">
        <v>1600</v>
      </c>
    </row>
    <row r="99" spans="1:36" ht="15.75" x14ac:dyDescent="0.2">
      <c r="A99" s="1" t="s">
        <v>669</v>
      </c>
      <c r="B99" s="1" t="s">
        <v>1583</v>
      </c>
      <c r="C99" s="1" t="s">
        <v>1581</v>
      </c>
      <c r="D99" s="1"/>
      <c r="E99" s="4">
        <v>41.39</v>
      </c>
      <c r="F99" s="4">
        <v>0</v>
      </c>
      <c r="G99" s="4">
        <v>7.0000000000000001E-3</v>
      </c>
      <c r="H99" s="4">
        <v>7.0000000000000001E-3</v>
      </c>
      <c r="I99" s="4">
        <v>2.4E-2</v>
      </c>
      <c r="J99" s="4">
        <v>6.17</v>
      </c>
      <c r="K99" s="4">
        <v>8.5000000000000006E-2</v>
      </c>
      <c r="L99" s="4">
        <v>52.26</v>
      </c>
      <c r="M99" s="4">
        <v>0.38</v>
      </c>
      <c r="N99" s="1">
        <v>93.36</v>
      </c>
      <c r="O99" s="31">
        <v>49</v>
      </c>
      <c r="P99" s="31">
        <v>37</v>
      </c>
      <c r="Q99" s="31">
        <v>82</v>
      </c>
      <c r="R99" s="31">
        <v>47936</v>
      </c>
      <c r="S99" s="31">
        <v>661</v>
      </c>
      <c r="T99" s="31">
        <v>315152</v>
      </c>
      <c r="U99" s="31">
        <v>2987</v>
      </c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 t="s">
        <v>1600</v>
      </c>
    </row>
    <row r="100" spans="1:36" ht="15.75" x14ac:dyDescent="0.2">
      <c r="A100" s="1" t="s">
        <v>670</v>
      </c>
      <c r="B100" s="1" t="s">
        <v>1583</v>
      </c>
      <c r="C100" s="1" t="s">
        <v>1581</v>
      </c>
      <c r="D100" s="1"/>
      <c r="E100" s="4">
        <v>41.06</v>
      </c>
      <c r="F100" s="4">
        <v>3.0000000000000001E-3</v>
      </c>
      <c r="G100" s="4">
        <v>1.2E-2</v>
      </c>
      <c r="H100" s="4">
        <v>0</v>
      </c>
      <c r="I100" s="4">
        <v>2.3E-2</v>
      </c>
      <c r="J100" s="4">
        <v>7.44</v>
      </c>
      <c r="K100" s="4">
        <v>9.8000000000000004E-2</v>
      </c>
      <c r="L100" s="4">
        <v>51.31</v>
      </c>
      <c r="M100" s="4">
        <v>0.38800000000000001</v>
      </c>
      <c r="N100" s="1">
        <v>92.47</v>
      </c>
      <c r="O100" s="31">
        <v>83</v>
      </c>
      <c r="P100" s="31">
        <v>0</v>
      </c>
      <c r="Q100" s="31">
        <v>79</v>
      </c>
      <c r="R100" s="31">
        <v>57858</v>
      </c>
      <c r="S100" s="31">
        <v>756</v>
      </c>
      <c r="T100" s="31">
        <v>309425</v>
      </c>
      <c r="U100" s="31">
        <v>3052</v>
      </c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 t="s">
        <v>1600</v>
      </c>
    </row>
    <row r="101" spans="1:36" ht="15.75" x14ac:dyDescent="0.2">
      <c r="A101" s="1" t="s">
        <v>671</v>
      </c>
      <c r="B101" s="1" t="s">
        <v>1583</v>
      </c>
      <c r="C101" s="1" t="s">
        <v>1581</v>
      </c>
      <c r="D101" s="1"/>
      <c r="E101" s="4">
        <v>41.17</v>
      </c>
      <c r="F101" s="4">
        <v>6.0000000000000001E-3</v>
      </c>
      <c r="G101" s="4">
        <v>0.01</v>
      </c>
      <c r="H101" s="4">
        <v>6.0000000000000001E-3</v>
      </c>
      <c r="I101" s="4">
        <v>0.04</v>
      </c>
      <c r="J101" s="4">
        <v>6.83</v>
      </c>
      <c r="K101" s="4">
        <v>0.09</v>
      </c>
      <c r="L101" s="4">
        <v>51.52</v>
      </c>
      <c r="M101" s="4">
        <v>0.38900000000000001</v>
      </c>
      <c r="N101" s="1">
        <v>92.64</v>
      </c>
      <c r="O101" s="31">
        <v>70</v>
      </c>
      <c r="P101" s="31">
        <v>32</v>
      </c>
      <c r="Q101" s="31">
        <v>137</v>
      </c>
      <c r="R101" s="31">
        <v>53074</v>
      </c>
      <c r="S101" s="31">
        <v>700</v>
      </c>
      <c r="T101" s="31">
        <v>310730</v>
      </c>
      <c r="U101" s="31">
        <v>3059</v>
      </c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 t="s">
        <v>1600</v>
      </c>
    </row>
    <row r="102" spans="1:36" ht="15.75" x14ac:dyDescent="0.2">
      <c r="A102" s="1" t="s">
        <v>672</v>
      </c>
      <c r="B102" s="1" t="s">
        <v>1583</v>
      </c>
      <c r="C102" s="1" t="s">
        <v>1581</v>
      </c>
      <c r="D102" s="1"/>
      <c r="E102" s="4">
        <v>41.29</v>
      </c>
      <c r="F102" s="4">
        <v>1E-3</v>
      </c>
      <c r="G102" s="4">
        <v>0.01</v>
      </c>
      <c r="H102" s="4">
        <v>8.0000000000000002E-3</v>
      </c>
      <c r="I102" s="4">
        <v>3.6999999999999998E-2</v>
      </c>
      <c r="J102" s="4">
        <v>6.23</v>
      </c>
      <c r="K102" s="4">
        <v>8.4000000000000005E-2</v>
      </c>
      <c r="L102" s="4">
        <v>52.23</v>
      </c>
      <c r="M102" s="4">
        <v>0.38</v>
      </c>
      <c r="N102" s="1">
        <v>93.3</v>
      </c>
      <c r="O102" s="31">
        <v>70</v>
      </c>
      <c r="P102" s="31">
        <v>42</v>
      </c>
      <c r="Q102" s="31">
        <v>127</v>
      </c>
      <c r="R102" s="31">
        <v>48418</v>
      </c>
      <c r="S102" s="31">
        <v>654</v>
      </c>
      <c r="T102" s="31">
        <v>314991</v>
      </c>
      <c r="U102" s="31">
        <v>2987</v>
      </c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 t="s">
        <v>1600</v>
      </c>
    </row>
    <row r="103" spans="1:36" ht="15.75" x14ac:dyDescent="0.2">
      <c r="A103" s="1" t="s">
        <v>673</v>
      </c>
      <c r="B103" s="1" t="s">
        <v>1583</v>
      </c>
      <c r="C103" s="1" t="s">
        <v>1581</v>
      </c>
      <c r="D103" s="1"/>
      <c r="E103" s="4">
        <v>41</v>
      </c>
      <c r="F103" s="4">
        <v>2E-3</v>
      </c>
      <c r="G103" s="4">
        <v>1.4E-2</v>
      </c>
      <c r="H103" s="4">
        <v>8.9999999999999993E-3</v>
      </c>
      <c r="I103" s="4">
        <v>3.6999999999999998E-2</v>
      </c>
      <c r="J103" s="4">
        <v>7.15</v>
      </c>
      <c r="K103" s="4">
        <v>0.1</v>
      </c>
      <c r="L103" s="4">
        <v>51.33</v>
      </c>
      <c r="M103" s="4">
        <v>0.378</v>
      </c>
      <c r="N103" s="1">
        <v>92.31</v>
      </c>
      <c r="O103" s="31">
        <v>98</v>
      </c>
      <c r="P103" s="31">
        <v>48</v>
      </c>
      <c r="Q103" s="31">
        <v>127</v>
      </c>
      <c r="R103" s="31">
        <v>55554</v>
      </c>
      <c r="S103" s="31">
        <v>777</v>
      </c>
      <c r="T103" s="31">
        <v>309564</v>
      </c>
      <c r="U103" s="31">
        <v>2972</v>
      </c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 t="s">
        <v>1600</v>
      </c>
    </row>
    <row r="104" spans="1:36" ht="15.75" x14ac:dyDescent="0.2">
      <c r="A104" s="1" t="s">
        <v>674</v>
      </c>
      <c r="B104" s="1" t="s">
        <v>1583</v>
      </c>
      <c r="C104" s="1" t="s">
        <v>1581</v>
      </c>
      <c r="D104" s="1"/>
      <c r="E104" s="4">
        <v>41.14</v>
      </c>
      <c r="F104" s="4">
        <v>2E-3</v>
      </c>
      <c r="G104" s="4">
        <v>2.1999999999999999E-2</v>
      </c>
      <c r="H104" s="4">
        <v>1.6E-2</v>
      </c>
      <c r="I104" s="4">
        <v>1.2E-2</v>
      </c>
      <c r="J104" s="4">
        <v>6.38</v>
      </c>
      <c r="K104" s="4">
        <v>8.8999999999999996E-2</v>
      </c>
      <c r="L104" s="4">
        <v>51.96</v>
      </c>
      <c r="M104" s="4">
        <v>0.371</v>
      </c>
      <c r="N104" s="1">
        <v>93.13</v>
      </c>
      <c r="O104" s="31">
        <v>160</v>
      </c>
      <c r="P104" s="31">
        <v>85</v>
      </c>
      <c r="Q104" s="31">
        <v>41</v>
      </c>
      <c r="R104" s="31">
        <v>49615</v>
      </c>
      <c r="S104" s="31">
        <v>692</v>
      </c>
      <c r="T104" s="31">
        <v>313366</v>
      </c>
      <c r="U104" s="31">
        <v>2916</v>
      </c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 t="s">
        <v>1600</v>
      </c>
    </row>
    <row r="105" spans="1:36" ht="15.75" x14ac:dyDescent="0.2">
      <c r="A105" s="1" t="s">
        <v>675</v>
      </c>
      <c r="B105" s="1" t="s">
        <v>1583</v>
      </c>
      <c r="C105" s="1" t="s">
        <v>1581</v>
      </c>
      <c r="D105" s="1"/>
      <c r="E105" s="4">
        <v>41.34</v>
      </c>
      <c r="F105" s="4">
        <v>0</v>
      </c>
      <c r="G105" s="4">
        <v>8.0000000000000002E-3</v>
      </c>
      <c r="H105" s="4">
        <v>1.2999999999999999E-2</v>
      </c>
      <c r="I105" s="4">
        <v>2.1000000000000001E-2</v>
      </c>
      <c r="J105" s="4">
        <v>5.86</v>
      </c>
      <c r="K105" s="4">
        <v>8.3000000000000004E-2</v>
      </c>
      <c r="L105" s="4">
        <v>52.33</v>
      </c>
      <c r="M105" s="4">
        <v>0.379</v>
      </c>
      <c r="N105" s="1">
        <v>93.66</v>
      </c>
      <c r="O105" s="31">
        <v>56</v>
      </c>
      <c r="P105" s="31">
        <v>69</v>
      </c>
      <c r="Q105" s="31">
        <v>72</v>
      </c>
      <c r="R105" s="31">
        <v>45534</v>
      </c>
      <c r="S105" s="31">
        <v>646</v>
      </c>
      <c r="T105" s="31">
        <v>315624</v>
      </c>
      <c r="U105" s="31">
        <v>2979</v>
      </c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 t="s">
        <v>1600</v>
      </c>
    </row>
    <row r="106" spans="1:36" ht="15.75" x14ac:dyDescent="0.2">
      <c r="A106" s="1" t="s">
        <v>676</v>
      </c>
      <c r="B106" s="1" t="s">
        <v>1583</v>
      </c>
      <c r="C106" s="1" t="s">
        <v>1581</v>
      </c>
      <c r="D106" s="1"/>
      <c r="E106" s="4">
        <v>41.31</v>
      </c>
      <c r="F106" s="4">
        <v>1E-3</v>
      </c>
      <c r="G106" s="4">
        <v>1.2E-2</v>
      </c>
      <c r="H106" s="4">
        <v>5.0000000000000001E-3</v>
      </c>
      <c r="I106" s="4">
        <v>3.9E-2</v>
      </c>
      <c r="J106" s="4">
        <v>7.16</v>
      </c>
      <c r="K106" s="4">
        <v>0.1</v>
      </c>
      <c r="L106" s="4">
        <v>51.5</v>
      </c>
      <c r="M106" s="4">
        <v>0.38100000000000001</v>
      </c>
      <c r="N106" s="1">
        <v>92.32</v>
      </c>
      <c r="O106" s="31">
        <v>84</v>
      </c>
      <c r="P106" s="31">
        <v>26</v>
      </c>
      <c r="Q106" s="31">
        <v>133</v>
      </c>
      <c r="R106" s="31">
        <v>55678</v>
      </c>
      <c r="S106" s="31">
        <v>777</v>
      </c>
      <c r="T106" s="31">
        <v>310578</v>
      </c>
      <c r="U106" s="31">
        <v>2995</v>
      </c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 t="s">
        <v>1600</v>
      </c>
    </row>
    <row r="107" spans="1:36" ht="15.75" x14ac:dyDescent="0.2">
      <c r="A107" s="1" t="s">
        <v>677</v>
      </c>
      <c r="B107" s="1" t="s">
        <v>1583</v>
      </c>
      <c r="C107" s="1" t="s">
        <v>1581</v>
      </c>
      <c r="D107" s="1"/>
      <c r="E107" s="4">
        <v>40.799999999999997</v>
      </c>
      <c r="F107" s="4">
        <v>1.7000000000000001E-2</v>
      </c>
      <c r="G107" s="4">
        <v>3.4000000000000002E-2</v>
      </c>
      <c r="H107" s="4">
        <v>1.4999999999999999E-2</v>
      </c>
      <c r="I107" s="4">
        <v>2.8000000000000001E-2</v>
      </c>
      <c r="J107" s="4">
        <v>8.5299999999999994</v>
      </c>
      <c r="K107" s="4">
        <v>0.106</v>
      </c>
      <c r="L107" s="4">
        <v>50.26</v>
      </c>
      <c r="M107" s="4">
        <v>0.39</v>
      </c>
      <c r="N107" s="1">
        <v>90.85</v>
      </c>
      <c r="O107" s="31">
        <v>244</v>
      </c>
      <c r="P107" s="31">
        <v>79</v>
      </c>
      <c r="Q107" s="31">
        <v>96</v>
      </c>
      <c r="R107" s="31">
        <v>66288</v>
      </c>
      <c r="S107" s="31">
        <v>823</v>
      </c>
      <c r="T107" s="31">
        <v>303096</v>
      </c>
      <c r="U107" s="31">
        <v>3067</v>
      </c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 t="s">
        <v>1600</v>
      </c>
    </row>
    <row r="108" spans="1:36" ht="15.75" x14ac:dyDescent="0.2">
      <c r="A108" s="1" t="s">
        <v>678</v>
      </c>
      <c r="B108" s="1" t="s">
        <v>1583</v>
      </c>
      <c r="C108" s="1" t="s">
        <v>1581</v>
      </c>
      <c r="D108" s="1"/>
      <c r="E108" s="4">
        <v>41.34</v>
      </c>
      <c r="F108" s="4">
        <v>3.4000000000000002E-2</v>
      </c>
      <c r="G108" s="4">
        <v>2.1999999999999999E-2</v>
      </c>
      <c r="H108" s="4">
        <v>0.01</v>
      </c>
      <c r="I108" s="4">
        <v>2.7E-2</v>
      </c>
      <c r="J108" s="4">
        <v>6.35</v>
      </c>
      <c r="K108" s="4">
        <v>8.5000000000000006E-2</v>
      </c>
      <c r="L108" s="4">
        <v>52.11</v>
      </c>
      <c r="M108" s="4">
        <v>0.377</v>
      </c>
      <c r="N108" s="1">
        <v>93.6</v>
      </c>
      <c r="O108" s="31">
        <v>159</v>
      </c>
      <c r="P108" s="31">
        <v>54</v>
      </c>
      <c r="Q108" s="31">
        <v>92</v>
      </c>
      <c r="R108" s="31">
        <v>49375</v>
      </c>
      <c r="S108" s="31">
        <v>658</v>
      </c>
      <c r="T108" s="31">
        <v>314291</v>
      </c>
      <c r="U108" s="31">
        <v>2966</v>
      </c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 t="s">
        <v>1600</v>
      </c>
    </row>
    <row r="109" spans="1:36" ht="15.75" x14ac:dyDescent="0.2">
      <c r="A109" s="1" t="s">
        <v>679</v>
      </c>
      <c r="B109" s="1" t="s">
        <v>1583</v>
      </c>
      <c r="C109" s="1" t="s">
        <v>1581</v>
      </c>
      <c r="D109" s="1"/>
      <c r="E109" s="4">
        <v>41.38</v>
      </c>
      <c r="F109" s="4">
        <v>4.0000000000000001E-3</v>
      </c>
      <c r="G109" s="4">
        <v>2.3E-2</v>
      </c>
      <c r="H109" s="4">
        <v>2.5000000000000001E-2</v>
      </c>
      <c r="I109" s="4">
        <v>2.3E-2</v>
      </c>
      <c r="J109" s="4">
        <v>5.58</v>
      </c>
      <c r="K109" s="4">
        <v>7.6999999999999999E-2</v>
      </c>
      <c r="L109" s="4">
        <v>52.67</v>
      </c>
      <c r="M109" s="4">
        <v>0.36699999999999999</v>
      </c>
      <c r="N109" s="1">
        <v>94.39</v>
      </c>
      <c r="O109" s="31">
        <v>166</v>
      </c>
      <c r="P109" s="31">
        <v>131</v>
      </c>
      <c r="Q109" s="31">
        <v>79</v>
      </c>
      <c r="R109" s="31">
        <v>43395</v>
      </c>
      <c r="S109" s="31">
        <v>597</v>
      </c>
      <c r="T109" s="31">
        <v>317650</v>
      </c>
      <c r="U109" s="31">
        <v>2888</v>
      </c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 t="s">
        <v>1600</v>
      </c>
    </row>
    <row r="110" spans="1:36" ht="15.75" x14ac:dyDescent="0.2">
      <c r="A110" s="1" t="s">
        <v>680</v>
      </c>
      <c r="B110" s="1" t="s">
        <v>1583</v>
      </c>
      <c r="C110" s="1" t="s">
        <v>1581</v>
      </c>
      <c r="D110" s="1"/>
      <c r="E110" s="4">
        <v>41.13</v>
      </c>
      <c r="F110" s="4">
        <v>1E-3</v>
      </c>
      <c r="G110" s="4">
        <v>0.01</v>
      </c>
      <c r="H110" s="4">
        <v>4.0000000000000001E-3</v>
      </c>
      <c r="I110" s="4">
        <v>3.6999999999999998E-2</v>
      </c>
      <c r="J110" s="4">
        <v>7.24</v>
      </c>
      <c r="K110" s="4">
        <v>9.8000000000000004E-2</v>
      </c>
      <c r="L110" s="4">
        <v>51.35</v>
      </c>
      <c r="M110" s="4">
        <v>0.38700000000000001</v>
      </c>
      <c r="N110" s="1">
        <v>92.23</v>
      </c>
      <c r="O110" s="31">
        <v>70</v>
      </c>
      <c r="P110" s="31">
        <v>21</v>
      </c>
      <c r="Q110" s="31">
        <v>127</v>
      </c>
      <c r="R110" s="31">
        <v>56238</v>
      </c>
      <c r="S110" s="31">
        <v>761</v>
      </c>
      <c r="T110" s="31">
        <v>309709</v>
      </c>
      <c r="U110" s="31">
        <v>3043</v>
      </c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 t="s">
        <v>1600</v>
      </c>
    </row>
    <row r="111" spans="1:36" ht="15.75" x14ac:dyDescent="0.2">
      <c r="A111" s="1" t="s">
        <v>681</v>
      </c>
      <c r="B111" s="1" t="s">
        <v>1583</v>
      </c>
      <c r="C111" s="1" t="s">
        <v>1581</v>
      </c>
      <c r="D111" s="1"/>
      <c r="E111" s="4">
        <v>41.18</v>
      </c>
      <c r="F111" s="4">
        <v>0</v>
      </c>
      <c r="G111" s="4">
        <v>1.4999999999999999E-2</v>
      </c>
      <c r="H111" s="4">
        <v>3.0000000000000001E-3</v>
      </c>
      <c r="I111" s="4">
        <v>2.3E-2</v>
      </c>
      <c r="J111" s="4">
        <v>6.95</v>
      </c>
      <c r="K111" s="4">
        <v>9.8000000000000004E-2</v>
      </c>
      <c r="L111" s="4">
        <v>51.55</v>
      </c>
      <c r="M111" s="4">
        <v>0.38700000000000001</v>
      </c>
      <c r="N111" s="1">
        <v>92.52</v>
      </c>
      <c r="O111" s="31">
        <v>105</v>
      </c>
      <c r="P111" s="31">
        <v>16</v>
      </c>
      <c r="Q111" s="31">
        <v>79</v>
      </c>
      <c r="R111" s="31">
        <v>54007</v>
      </c>
      <c r="S111" s="31">
        <v>761</v>
      </c>
      <c r="T111" s="31">
        <v>310893</v>
      </c>
      <c r="U111" s="31">
        <v>3043</v>
      </c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 t="s">
        <v>1600</v>
      </c>
    </row>
    <row r="112" spans="1:36" ht="15.75" x14ac:dyDescent="0.2">
      <c r="A112" s="1" t="s">
        <v>682</v>
      </c>
      <c r="B112" s="1" t="s">
        <v>1583</v>
      </c>
      <c r="C112" s="1" t="s">
        <v>1581</v>
      </c>
      <c r="D112" s="1"/>
      <c r="E112" s="4">
        <v>41.52</v>
      </c>
      <c r="F112" s="4">
        <v>1E-3</v>
      </c>
      <c r="G112" s="4">
        <v>1.0999999999999999E-2</v>
      </c>
      <c r="H112" s="4">
        <v>7.0000000000000001E-3</v>
      </c>
      <c r="I112" s="4">
        <v>2.7E-2</v>
      </c>
      <c r="J112" s="4">
        <v>6.19</v>
      </c>
      <c r="K112" s="4">
        <v>8.5000000000000006E-2</v>
      </c>
      <c r="L112" s="4">
        <v>52.27</v>
      </c>
      <c r="M112" s="4">
        <v>0.38500000000000001</v>
      </c>
      <c r="N112" s="1">
        <v>93.34</v>
      </c>
      <c r="O112" s="31">
        <v>77</v>
      </c>
      <c r="P112" s="31">
        <v>37</v>
      </c>
      <c r="Q112" s="31">
        <v>92</v>
      </c>
      <c r="R112" s="31">
        <v>48107</v>
      </c>
      <c r="S112" s="31">
        <v>661</v>
      </c>
      <c r="T112" s="31">
        <v>315267</v>
      </c>
      <c r="U112" s="31">
        <v>3027</v>
      </c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 t="s">
        <v>1600</v>
      </c>
    </row>
    <row r="113" spans="1:36" ht="15.75" x14ac:dyDescent="0.2">
      <c r="A113" s="1" t="s">
        <v>683</v>
      </c>
      <c r="B113" s="1" t="s">
        <v>1583</v>
      </c>
      <c r="C113" s="1" t="s">
        <v>1581</v>
      </c>
      <c r="D113" s="1"/>
      <c r="E113" s="4">
        <v>40.94</v>
      </c>
      <c r="F113" s="4">
        <v>5.0000000000000001E-3</v>
      </c>
      <c r="G113" s="4">
        <v>1.9E-2</v>
      </c>
      <c r="H113" s="4">
        <v>1E-3</v>
      </c>
      <c r="I113" s="4">
        <v>2.3E-2</v>
      </c>
      <c r="J113" s="4">
        <v>8.66</v>
      </c>
      <c r="K113" s="4">
        <v>0.10199999999999999</v>
      </c>
      <c r="L113" s="4">
        <v>50.52</v>
      </c>
      <c r="M113" s="4">
        <v>0.38900000000000001</v>
      </c>
      <c r="N113" s="1">
        <v>91.23</v>
      </c>
      <c r="O113" s="31">
        <v>138</v>
      </c>
      <c r="P113" s="31">
        <v>8</v>
      </c>
      <c r="Q113" s="31">
        <v>79</v>
      </c>
      <c r="R113" s="31">
        <v>67341</v>
      </c>
      <c r="S113" s="31">
        <v>794</v>
      </c>
      <c r="T113" s="31">
        <v>304705</v>
      </c>
      <c r="U113" s="31">
        <v>3059</v>
      </c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 t="s">
        <v>1600</v>
      </c>
    </row>
    <row r="114" spans="1:36" ht="15.75" x14ac:dyDescent="0.2">
      <c r="A114" s="1" t="s">
        <v>684</v>
      </c>
      <c r="B114" s="1" t="s">
        <v>1583</v>
      </c>
      <c r="C114" s="1" t="s">
        <v>1581</v>
      </c>
      <c r="D114" s="1"/>
      <c r="E114" s="4">
        <v>41.19</v>
      </c>
      <c r="F114" s="4">
        <v>2E-3</v>
      </c>
      <c r="G114" s="4">
        <v>8.9999999999999993E-3</v>
      </c>
      <c r="H114" s="4">
        <v>0</v>
      </c>
      <c r="I114" s="4">
        <v>2.8000000000000001E-2</v>
      </c>
      <c r="J114" s="4">
        <v>7.15</v>
      </c>
      <c r="K114" s="4">
        <v>9.7000000000000003E-2</v>
      </c>
      <c r="L114" s="4">
        <v>51.54</v>
      </c>
      <c r="M114" s="4">
        <v>0.38500000000000001</v>
      </c>
      <c r="N114" s="1">
        <v>92.78</v>
      </c>
      <c r="O114" s="31">
        <v>62</v>
      </c>
      <c r="P114" s="31">
        <v>0</v>
      </c>
      <c r="Q114" s="31">
        <v>96</v>
      </c>
      <c r="R114" s="31">
        <v>55571</v>
      </c>
      <c r="S114" s="31">
        <v>748</v>
      </c>
      <c r="T114" s="31">
        <v>310865</v>
      </c>
      <c r="U114" s="31">
        <v>3028</v>
      </c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 t="s">
        <v>1600</v>
      </c>
    </row>
    <row r="115" spans="1:36" ht="15.75" x14ac:dyDescent="0.2">
      <c r="A115" s="1" t="s">
        <v>685</v>
      </c>
      <c r="B115" s="1" t="s">
        <v>1583</v>
      </c>
      <c r="C115" s="1" t="s">
        <v>1581</v>
      </c>
      <c r="D115" s="1"/>
      <c r="E115" s="4">
        <v>41.3</v>
      </c>
      <c r="F115" s="4">
        <v>3.0000000000000001E-3</v>
      </c>
      <c r="G115" s="4">
        <v>1.2E-2</v>
      </c>
      <c r="H115" s="4">
        <v>0</v>
      </c>
      <c r="I115" s="4">
        <v>2.7E-2</v>
      </c>
      <c r="J115" s="4">
        <v>7.01</v>
      </c>
      <c r="K115" s="4">
        <v>8.8999999999999996E-2</v>
      </c>
      <c r="L115" s="4">
        <v>51.47</v>
      </c>
      <c r="M115" s="4">
        <v>0.39200000000000002</v>
      </c>
      <c r="N115" s="1">
        <v>92.91</v>
      </c>
      <c r="O115" s="31">
        <v>83</v>
      </c>
      <c r="P115" s="31">
        <v>0</v>
      </c>
      <c r="Q115" s="31">
        <v>92</v>
      </c>
      <c r="R115" s="31">
        <v>54465</v>
      </c>
      <c r="S115" s="31">
        <v>688</v>
      </c>
      <c r="T115" s="31">
        <v>310409</v>
      </c>
      <c r="U115" s="31">
        <v>3083</v>
      </c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 t="s">
        <v>1600</v>
      </c>
    </row>
    <row r="116" spans="1:36" ht="15.75" x14ac:dyDescent="0.2">
      <c r="A116" s="1" t="s">
        <v>686</v>
      </c>
      <c r="B116" s="1" t="s">
        <v>1583</v>
      </c>
      <c r="C116" s="1" t="s">
        <v>1581</v>
      </c>
      <c r="D116" s="1"/>
      <c r="E116" s="4">
        <v>41.23</v>
      </c>
      <c r="F116" s="4">
        <v>3.0000000000000001E-3</v>
      </c>
      <c r="G116" s="4">
        <v>8.9999999999999993E-3</v>
      </c>
      <c r="H116" s="4">
        <v>0.01</v>
      </c>
      <c r="I116" s="4">
        <v>0.03</v>
      </c>
      <c r="J116" s="4">
        <v>6.72</v>
      </c>
      <c r="K116" s="4">
        <v>9.1999999999999998E-2</v>
      </c>
      <c r="L116" s="4">
        <v>51.79</v>
      </c>
      <c r="M116" s="4">
        <v>0.377</v>
      </c>
      <c r="N116" s="1">
        <v>93.22</v>
      </c>
      <c r="O116" s="31">
        <v>62</v>
      </c>
      <c r="P116" s="31">
        <v>54</v>
      </c>
      <c r="Q116" s="31">
        <v>103</v>
      </c>
      <c r="R116" s="31">
        <v>52231</v>
      </c>
      <c r="S116" s="31">
        <v>710</v>
      </c>
      <c r="T116" s="31">
        <v>312335</v>
      </c>
      <c r="U116" s="31">
        <v>2966</v>
      </c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 t="s">
        <v>1600</v>
      </c>
    </row>
    <row r="117" spans="1:36" ht="15.75" x14ac:dyDescent="0.2">
      <c r="A117" s="1" t="s">
        <v>687</v>
      </c>
      <c r="B117" s="1" t="s">
        <v>1583</v>
      </c>
      <c r="C117" s="1" t="s">
        <v>1581</v>
      </c>
      <c r="D117" s="1"/>
      <c r="E117" s="4">
        <v>41.22</v>
      </c>
      <c r="F117" s="4">
        <v>4.0000000000000001E-3</v>
      </c>
      <c r="G117" s="4">
        <v>1.4E-2</v>
      </c>
      <c r="H117" s="4">
        <v>0</v>
      </c>
      <c r="I117" s="4">
        <v>3.2000000000000001E-2</v>
      </c>
      <c r="J117" s="4">
        <v>6.42</v>
      </c>
      <c r="K117" s="4">
        <v>8.6999999999999994E-2</v>
      </c>
      <c r="L117" s="4">
        <v>51.99</v>
      </c>
      <c r="M117" s="4">
        <v>0.376</v>
      </c>
      <c r="N117" s="1">
        <v>93.53</v>
      </c>
      <c r="O117" s="31">
        <v>97</v>
      </c>
      <c r="P117" s="31">
        <v>0</v>
      </c>
      <c r="Q117" s="31">
        <v>109</v>
      </c>
      <c r="R117" s="31">
        <v>49874</v>
      </c>
      <c r="S117" s="31">
        <v>673</v>
      </c>
      <c r="T117" s="31">
        <v>313568</v>
      </c>
      <c r="U117" s="31">
        <v>2958</v>
      </c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 t="s">
        <v>1600</v>
      </c>
    </row>
    <row r="118" spans="1:36" ht="15.75" x14ac:dyDescent="0.2">
      <c r="A118" s="1" t="s">
        <v>688</v>
      </c>
      <c r="B118" s="1" t="s">
        <v>1583</v>
      </c>
      <c r="C118" s="1" t="s">
        <v>1581</v>
      </c>
      <c r="D118" s="1"/>
      <c r="E118" s="4">
        <v>41.09</v>
      </c>
      <c r="F118" s="4">
        <v>1E-3</v>
      </c>
      <c r="G118" s="4">
        <v>7.0000000000000001E-3</v>
      </c>
      <c r="H118" s="4">
        <v>7.0000000000000001E-3</v>
      </c>
      <c r="I118" s="4">
        <v>2.9000000000000001E-2</v>
      </c>
      <c r="J118" s="4">
        <v>6.64</v>
      </c>
      <c r="K118" s="4">
        <v>9.4E-2</v>
      </c>
      <c r="L118" s="4">
        <v>51.63</v>
      </c>
      <c r="M118" s="4">
        <v>0.377</v>
      </c>
      <c r="N118" s="1">
        <v>93.27</v>
      </c>
      <c r="O118" s="31">
        <v>48</v>
      </c>
      <c r="P118" s="31">
        <v>39</v>
      </c>
      <c r="Q118" s="31">
        <v>99</v>
      </c>
      <c r="R118" s="31">
        <v>51597</v>
      </c>
      <c r="S118" s="31">
        <v>726</v>
      </c>
      <c r="T118" s="31">
        <v>311387</v>
      </c>
      <c r="U118" s="31">
        <v>2966</v>
      </c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 t="s">
        <v>1600</v>
      </c>
    </row>
    <row r="119" spans="1:36" ht="15.75" x14ac:dyDescent="0.2">
      <c r="A119" s="1" t="s">
        <v>689</v>
      </c>
      <c r="B119" s="1" t="s">
        <v>1583</v>
      </c>
      <c r="C119" s="1" t="s">
        <v>1581</v>
      </c>
      <c r="D119" s="1"/>
      <c r="E119" s="4">
        <v>41.02</v>
      </c>
      <c r="F119" s="4">
        <v>3.0000000000000001E-3</v>
      </c>
      <c r="G119" s="4">
        <v>1.7999999999999999E-2</v>
      </c>
      <c r="H119" s="4">
        <v>0</v>
      </c>
      <c r="I119" s="4">
        <v>3.1E-2</v>
      </c>
      <c r="J119" s="4">
        <v>6.95</v>
      </c>
      <c r="K119" s="4">
        <v>8.8999999999999996E-2</v>
      </c>
      <c r="L119" s="4">
        <v>51.45</v>
      </c>
      <c r="M119" s="4">
        <v>0.38700000000000001</v>
      </c>
      <c r="N119" s="1">
        <v>92.96</v>
      </c>
      <c r="O119" s="31">
        <v>131</v>
      </c>
      <c r="P119" s="31">
        <v>0</v>
      </c>
      <c r="Q119" s="31">
        <v>106</v>
      </c>
      <c r="R119" s="31">
        <v>54004</v>
      </c>
      <c r="S119" s="31">
        <v>688</v>
      </c>
      <c r="T119" s="31">
        <v>310306</v>
      </c>
      <c r="U119" s="31">
        <v>3044</v>
      </c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 t="s">
        <v>1600</v>
      </c>
    </row>
    <row r="120" spans="1:36" ht="15.75" x14ac:dyDescent="0.2">
      <c r="A120" s="1" t="s">
        <v>690</v>
      </c>
      <c r="B120" s="1" t="s">
        <v>1583</v>
      </c>
      <c r="C120" s="1" t="s">
        <v>1581</v>
      </c>
      <c r="D120" s="1"/>
      <c r="E120" s="4">
        <v>40.950000000000003</v>
      </c>
      <c r="F120" s="4">
        <v>2E-3</v>
      </c>
      <c r="G120" s="4">
        <v>3.1E-2</v>
      </c>
      <c r="H120" s="4">
        <v>8.9999999999999993E-3</v>
      </c>
      <c r="I120" s="4">
        <v>4.4999999999999998E-2</v>
      </c>
      <c r="J120" s="4">
        <v>7.75</v>
      </c>
      <c r="K120" s="4">
        <v>0.104</v>
      </c>
      <c r="L120" s="4">
        <v>50.81</v>
      </c>
      <c r="M120" s="4">
        <v>0.38</v>
      </c>
      <c r="N120" s="1">
        <v>92.12</v>
      </c>
      <c r="O120" s="31">
        <v>221</v>
      </c>
      <c r="P120" s="31">
        <v>46</v>
      </c>
      <c r="Q120" s="31">
        <v>154</v>
      </c>
      <c r="R120" s="31">
        <v>60221</v>
      </c>
      <c r="S120" s="31">
        <v>809</v>
      </c>
      <c r="T120" s="31">
        <v>306418</v>
      </c>
      <c r="U120" s="31">
        <v>2989</v>
      </c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 t="s">
        <v>1600</v>
      </c>
    </row>
    <row r="121" spans="1:36" ht="15.75" x14ac:dyDescent="0.2">
      <c r="A121" s="1" t="s">
        <v>691</v>
      </c>
      <c r="B121" s="1" t="s">
        <v>1583</v>
      </c>
      <c r="C121" s="1" t="s">
        <v>1581</v>
      </c>
      <c r="D121" s="1"/>
      <c r="E121" s="4">
        <v>41.11</v>
      </c>
      <c r="F121" s="4">
        <v>6.0000000000000001E-3</v>
      </c>
      <c r="G121" s="4">
        <v>1.6E-2</v>
      </c>
      <c r="H121" s="4">
        <v>0</v>
      </c>
      <c r="I121" s="4">
        <v>4.1000000000000002E-2</v>
      </c>
      <c r="J121" s="4">
        <v>6.35</v>
      </c>
      <c r="K121" s="4">
        <v>8.7999999999999995E-2</v>
      </c>
      <c r="L121" s="4">
        <v>51.84</v>
      </c>
      <c r="M121" s="4">
        <v>0.38</v>
      </c>
      <c r="N121" s="1">
        <v>93.57</v>
      </c>
      <c r="O121" s="31">
        <v>117</v>
      </c>
      <c r="P121" s="31">
        <v>0</v>
      </c>
      <c r="Q121" s="31">
        <v>140</v>
      </c>
      <c r="R121" s="31">
        <v>49328</v>
      </c>
      <c r="S121" s="31">
        <v>680</v>
      </c>
      <c r="T121" s="31">
        <v>312644</v>
      </c>
      <c r="U121" s="31">
        <v>2989</v>
      </c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 t="s">
        <v>1600</v>
      </c>
    </row>
    <row r="122" spans="1:36" ht="15.75" x14ac:dyDescent="0.2">
      <c r="A122" s="1" t="s">
        <v>692</v>
      </c>
      <c r="B122" s="1" t="s">
        <v>1583</v>
      </c>
      <c r="C122" s="1" t="s">
        <v>1581</v>
      </c>
      <c r="D122" s="1"/>
      <c r="E122" s="4">
        <v>41.27</v>
      </c>
      <c r="F122" s="4">
        <v>2E-3</v>
      </c>
      <c r="G122" s="4">
        <v>1.4E-2</v>
      </c>
      <c r="H122" s="4">
        <v>0</v>
      </c>
      <c r="I122" s="4">
        <v>2.8000000000000001E-2</v>
      </c>
      <c r="J122" s="4">
        <v>6.64</v>
      </c>
      <c r="K122" s="4">
        <v>9.2999999999999999E-2</v>
      </c>
      <c r="L122" s="4">
        <v>51.85</v>
      </c>
      <c r="M122" s="4">
        <v>0.38200000000000001</v>
      </c>
      <c r="N122" s="1">
        <v>93.3</v>
      </c>
      <c r="O122" s="31">
        <v>103</v>
      </c>
      <c r="P122" s="31">
        <v>0</v>
      </c>
      <c r="Q122" s="31">
        <v>96</v>
      </c>
      <c r="R122" s="31">
        <v>51634</v>
      </c>
      <c r="S122" s="31">
        <v>718</v>
      </c>
      <c r="T122" s="31">
        <v>312730</v>
      </c>
      <c r="U122" s="31">
        <v>3005</v>
      </c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 t="s">
        <v>1600</v>
      </c>
    </row>
    <row r="123" spans="1:36" ht="15.75" x14ac:dyDescent="0.2">
      <c r="A123" s="1" t="s">
        <v>693</v>
      </c>
      <c r="B123" s="1" t="s">
        <v>1583</v>
      </c>
      <c r="C123" s="1" t="s">
        <v>1581</v>
      </c>
      <c r="D123" s="1"/>
      <c r="E123" s="4">
        <v>41.15</v>
      </c>
      <c r="F123" s="4">
        <v>2E-3</v>
      </c>
      <c r="G123" s="4">
        <v>0.01</v>
      </c>
      <c r="H123" s="4">
        <v>6.0000000000000001E-3</v>
      </c>
      <c r="I123" s="4">
        <v>3.1E-2</v>
      </c>
      <c r="J123" s="4">
        <v>6.57</v>
      </c>
      <c r="K123" s="4">
        <v>9.2999999999999999E-2</v>
      </c>
      <c r="L123" s="4">
        <v>51.87</v>
      </c>
      <c r="M123" s="4">
        <v>0.376</v>
      </c>
      <c r="N123" s="1">
        <v>93.36</v>
      </c>
      <c r="O123" s="31">
        <v>69</v>
      </c>
      <c r="P123" s="31">
        <v>31</v>
      </c>
      <c r="Q123" s="31">
        <v>106</v>
      </c>
      <c r="R123" s="31">
        <v>51096</v>
      </c>
      <c r="S123" s="31">
        <v>718</v>
      </c>
      <c r="T123" s="31">
        <v>312815</v>
      </c>
      <c r="U123" s="31">
        <v>2958</v>
      </c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 t="s">
        <v>1600</v>
      </c>
    </row>
    <row r="124" spans="1:36" ht="15.75" x14ac:dyDescent="0.2">
      <c r="A124" s="1" t="s">
        <v>694</v>
      </c>
      <c r="B124" s="1" t="s">
        <v>1583</v>
      </c>
      <c r="C124" s="1" t="s">
        <v>1581</v>
      </c>
      <c r="D124" s="1"/>
      <c r="E124" s="4">
        <v>41.13</v>
      </c>
      <c r="F124" s="4">
        <v>6.0000000000000001E-3</v>
      </c>
      <c r="G124" s="4">
        <v>1.2E-2</v>
      </c>
      <c r="H124" s="4">
        <v>4.0000000000000001E-3</v>
      </c>
      <c r="I124" s="4">
        <v>0.04</v>
      </c>
      <c r="J124" s="4">
        <v>6.81</v>
      </c>
      <c r="K124" s="4">
        <v>9.4E-2</v>
      </c>
      <c r="L124" s="4">
        <v>51.57</v>
      </c>
      <c r="M124" s="4">
        <v>0.38200000000000001</v>
      </c>
      <c r="N124" s="1">
        <v>93.1</v>
      </c>
      <c r="O124" s="31">
        <v>83</v>
      </c>
      <c r="P124" s="31">
        <v>23</v>
      </c>
      <c r="Q124" s="31">
        <v>137</v>
      </c>
      <c r="R124" s="31">
        <v>52959</v>
      </c>
      <c r="S124" s="31">
        <v>726</v>
      </c>
      <c r="T124" s="31">
        <v>311017</v>
      </c>
      <c r="U124" s="31">
        <v>3005</v>
      </c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 t="s">
        <v>1600</v>
      </c>
    </row>
    <row r="125" spans="1:36" ht="15.75" x14ac:dyDescent="0.2">
      <c r="A125" s="1" t="s">
        <v>695</v>
      </c>
      <c r="B125" s="1" t="s">
        <v>1583</v>
      </c>
      <c r="C125" s="1" t="s">
        <v>1581</v>
      </c>
      <c r="D125" s="1"/>
      <c r="E125" s="4">
        <v>41.21</v>
      </c>
      <c r="F125" s="4">
        <v>1E-3</v>
      </c>
      <c r="G125" s="4">
        <v>0.01</v>
      </c>
      <c r="H125" s="4">
        <v>0</v>
      </c>
      <c r="I125" s="4">
        <v>4.2000000000000003E-2</v>
      </c>
      <c r="J125" s="4">
        <v>6.69</v>
      </c>
      <c r="K125" s="4">
        <v>9.5000000000000001E-2</v>
      </c>
      <c r="L125" s="4">
        <v>51.84</v>
      </c>
      <c r="M125" s="4">
        <v>0.39</v>
      </c>
      <c r="N125" s="1">
        <v>93.25</v>
      </c>
      <c r="O125" s="31">
        <v>69</v>
      </c>
      <c r="P125" s="31">
        <v>0</v>
      </c>
      <c r="Q125" s="31">
        <v>144</v>
      </c>
      <c r="R125" s="31">
        <v>52008</v>
      </c>
      <c r="S125" s="31">
        <v>733</v>
      </c>
      <c r="T125" s="31">
        <v>312663</v>
      </c>
      <c r="U125" s="31">
        <v>3067</v>
      </c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 t="s">
        <v>1600</v>
      </c>
    </row>
    <row r="126" spans="1:36" ht="15.75" x14ac:dyDescent="0.2">
      <c r="A126" s="1" t="s">
        <v>696</v>
      </c>
      <c r="B126" s="1" t="s">
        <v>1583</v>
      </c>
      <c r="C126" s="1" t="s">
        <v>1581</v>
      </c>
      <c r="D126" s="1"/>
      <c r="E126" s="4">
        <v>41.2</v>
      </c>
      <c r="F126" s="4">
        <v>4.0000000000000001E-3</v>
      </c>
      <c r="G126" s="4">
        <v>1.0999999999999999E-2</v>
      </c>
      <c r="H126" s="4">
        <v>0</v>
      </c>
      <c r="I126" s="4">
        <v>2.9000000000000001E-2</v>
      </c>
      <c r="J126" s="4">
        <v>7</v>
      </c>
      <c r="K126" s="4">
        <v>9.7000000000000003E-2</v>
      </c>
      <c r="L126" s="4">
        <v>51.57</v>
      </c>
      <c r="M126" s="4">
        <v>0.38500000000000001</v>
      </c>
      <c r="N126" s="1">
        <v>92.92</v>
      </c>
      <c r="O126" s="31">
        <v>76</v>
      </c>
      <c r="P126" s="31">
        <v>0</v>
      </c>
      <c r="Q126" s="31">
        <v>99</v>
      </c>
      <c r="R126" s="31">
        <v>54439</v>
      </c>
      <c r="S126" s="31">
        <v>748</v>
      </c>
      <c r="T126" s="31">
        <v>311035</v>
      </c>
      <c r="U126" s="31">
        <v>3028</v>
      </c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 t="s">
        <v>1600</v>
      </c>
    </row>
    <row r="127" spans="1:36" ht="15.75" x14ac:dyDescent="0.2">
      <c r="A127" s="1" t="s">
        <v>697</v>
      </c>
      <c r="B127" s="1" t="s">
        <v>1583</v>
      </c>
      <c r="C127" s="1" t="s">
        <v>1581</v>
      </c>
      <c r="D127" s="1"/>
      <c r="E127" s="4">
        <v>41.1</v>
      </c>
      <c r="F127" s="4">
        <v>0</v>
      </c>
      <c r="G127" s="4">
        <v>8.0000000000000002E-3</v>
      </c>
      <c r="H127" s="4">
        <v>0</v>
      </c>
      <c r="I127" s="4">
        <v>2.4E-2</v>
      </c>
      <c r="J127" s="4">
        <v>6.76</v>
      </c>
      <c r="K127" s="4">
        <v>8.6999999999999994E-2</v>
      </c>
      <c r="L127" s="4">
        <v>51.61</v>
      </c>
      <c r="M127" s="4">
        <v>0.39200000000000002</v>
      </c>
      <c r="N127" s="1">
        <v>93.16</v>
      </c>
      <c r="O127" s="31">
        <v>55</v>
      </c>
      <c r="P127" s="31">
        <v>0</v>
      </c>
      <c r="Q127" s="31">
        <v>82</v>
      </c>
      <c r="R127" s="31">
        <v>52548</v>
      </c>
      <c r="S127" s="31">
        <v>673</v>
      </c>
      <c r="T127" s="31">
        <v>311284</v>
      </c>
      <c r="U127" s="31">
        <v>3083</v>
      </c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 t="s">
        <v>1600</v>
      </c>
    </row>
    <row r="128" spans="1:36" ht="15.75" x14ac:dyDescent="0.2">
      <c r="A128" s="1" t="s">
        <v>698</v>
      </c>
      <c r="B128" s="1" t="s">
        <v>1583</v>
      </c>
      <c r="C128" s="1" t="s">
        <v>1581</v>
      </c>
      <c r="D128" s="1"/>
      <c r="E128" s="4">
        <v>41.19</v>
      </c>
      <c r="F128" s="4">
        <v>3.0000000000000001E-3</v>
      </c>
      <c r="G128" s="4">
        <v>1.2999999999999999E-2</v>
      </c>
      <c r="H128" s="4">
        <v>0</v>
      </c>
      <c r="I128" s="4">
        <v>3.5999999999999997E-2</v>
      </c>
      <c r="J128" s="4">
        <v>7.08</v>
      </c>
      <c r="K128" s="4">
        <v>9.5000000000000001E-2</v>
      </c>
      <c r="L128" s="4">
        <v>51.5</v>
      </c>
      <c r="M128" s="4">
        <v>0.38600000000000001</v>
      </c>
      <c r="N128" s="1">
        <v>92.84</v>
      </c>
      <c r="O128" s="31">
        <v>90</v>
      </c>
      <c r="P128" s="31">
        <v>0</v>
      </c>
      <c r="Q128" s="31">
        <v>123</v>
      </c>
      <c r="R128" s="31">
        <v>55064</v>
      </c>
      <c r="S128" s="31">
        <v>733</v>
      </c>
      <c r="T128" s="31">
        <v>310597</v>
      </c>
      <c r="U128" s="31">
        <v>3036</v>
      </c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 t="s">
        <v>1600</v>
      </c>
    </row>
    <row r="129" spans="1:36" ht="15.75" x14ac:dyDescent="0.2">
      <c r="A129" s="1" t="s">
        <v>699</v>
      </c>
      <c r="B129" s="1" t="s">
        <v>1583</v>
      </c>
      <c r="C129" s="1" t="s">
        <v>1581</v>
      </c>
      <c r="D129" s="1"/>
      <c r="E129" s="4">
        <v>41.22</v>
      </c>
      <c r="F129" s="4">
        <v>3.0000000000000001E-3</v>
      </c>
      <c r="G129" s="4">
        <v>1.0999999999999999E-2</v>
      </c>
      <c r="H129" s="4">
        <v>0</v>
      </c>
      <c r="I129" s="4">
        <v>2.9000000000000001E-2</v>
      </c>
      <c r="J129" s="4">
        <v>6.9</v>
      </c>
      <c r="K129" s="4">
        <v>9.5000000000000001E-2</v>
      </c>
      <c r="L129" s="4">
        <v>51.55</v>
      </c>
      <c r="M129" s="4">
        <v>0.38600000000000001</v>
      </c>
      <c r="N129" s="1">
        <v>93.02</v>
      </c>
      <c r="O129" s="31">
        <v>76</v>
      </c>
      <c r="P129" s="31">
        <v>0</v>
      </c>
      <c r="Q129" s="31">
        <v>99</v>
      </c>
      <c r="R129" s="31">
        <v>53608</v>
      </c>
      <c r="S129" s="31">
        <v>733</v>
      </c>
      <c r="T129" s="31">
        <v>310925</v>
      </c>
      <c r="U129" s="31">
        <v>3036</v>
      </c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 t="s">
        <v>1600</v>
      </c>
    </row>
    <row r="130" spans="1:36" ht="15.75" x14ac:dyDescent="0.2">
      <c r="A130" s="1" t="s">
        <v>700</v>
      </c>
      <c r="B130" s="1" t="s">
        <v>1583</v>
      </c>
      <c r="C130" s="1" t="s">
        <v>1581</v>
      </c>
      <c r="D130" s="1"/>
      <c r="E130" s="4">
        <v>41.13</v>
      </c>
      <c r="F130" s="4">
        <v>2E-3</v>
      </c>
      <c r="G130" s="4">
        <v>1.0999999999999999E-2</v>
      </c>
      <c r="H130" s="4">
        <v>0</v>
      </c>
      <c r="I130" s="4">
        <v>8.9999999999999993E-3</v>
      </c>
      <c r="J130" s="4">
        <v>7.41</v>
      </c>
      <c r="K130" s="4">
        <v>9.5000000000000001E-2</v>
      </c>
      <c r="L130" s="4">
        <v>51.21</v>
      </c>
      <c r="M130" s="4">
        <v>0.38600000000000001</v>
      </c>
      <c r="N130" s="1">
        <v>92.49</v>
      </c>
      <c r="O130" s="31">
        <v>76</v>
      </c>
      <c r="P130" s="31">
        <v>0</v>
      </c>
      <c r="Q130" s="31">
        <v>31</v>
      </c>
      <c r="R130" s="31">
        <v>57601</v>
      </c>
      <c r="S130" s="31">
        <v>733</v>
      </c>
      <c r="T130" s="31">
        <v>308818</v>
      </c>
      <c r="U130" s="31">
        <v>3036</v>
      </c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 t="s">
        <v>1600</v>
      </c>
    </row>
    <row r="131" spans="1:36" ht="15.75" x14ac:dyDescent="0.2">
      <c r="A131" s="1" t="s">
        <v>701</v>
      </c>
      <c r="B131" s="1" t="s">
        <v>1583</v>
      </c>
      <c r="C131" s="1" t="s">
        <v>1581</v>
      </c>
      <c r="D131" s="1"/>
      <c r="E131" s="4">
        <v>41.25</v>
      </c>
      <c r="F131" s="4">
        <v>6.0000000000000001E-3</v>
      </c>
      <c r="G131" s="4">
        <v>8.9999999999999993E-3</v>
      </c>
      <c r="H131" s="4">
        <v>0</v>
      </c>
      <c r="I131" s="4">
        <v>1.6E-2</v>
      </c>
      <c r="J131" s="4">
        <v>6.45</v>
      </c>
      <c r="K131" s="4">
        <v>8.2000000000000003E-2</v>
      </c>
      <c r="L131" s="4">
        <v>51.9</v>
      </c>
      <c r="M131" s="4">
        <v>0.39200000000000002</v>
      </c>
      <c r="N131" s="1">
        <v>93.49</v>
      </c>
      <c r="O131" s="31">
        <v>62</v>
      </c>
      <c r="P131" s="31">
        <v>0</v>
      </c>
      <c r="Q131" s="31">
        <v>55</v>
      </c>
      <c r="R131" s="31">
        <v>50106</v>
      </c>
      <c r="S131" s="31">
        <v>635</v>
      </c>
      <c r="T131" s="31">
        <v>313021</v>
      </c>
      <c r="U131" s="31">
        <v>3083</v>
      </c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 t="s">
        <v>1600</v>
      </c>
    </row>
    <row r="132" spans="1:36" ht="15.75" x14ac:dyDescent="0.2">
      <c r="A132" s="1" t="s">
        <v>627</v>
      </c>
      <c r="B132" s="1" t="s">
        <v>1583</v>
      </c>
      <c r="C132" s="1" t="s">
        <v>1581</v>
      </c>
      <c r="D132" s="1"/>
      <c r="E132" s="4">
        <v>41.01</v>
      </c>
      <c r="F132" s="4">
        <v>6.0000000000000001E-3</v>
      </c>
      <c r="G132" s="4">
        <v>1.2999999999999999E-2</v>
      </c>
      <c r="H132" s="4">
        <v>0</v>
      </c>
      <c r="I132" s="4">
        <v>1.2E-2</v>
      </c>
      <c r="J132" s="4">
        <v>7.48</v>
      </c>
      <c r="K132" s="4">
        <v>9.7000000000000003E-2</v>
      </c>
      <c r="L132" s="4">
        <v>51.07</v>
      </c>
      <c r="M132" s="4">
        <v>0.38100000000000001</v>
      </c>
      <c r="N132" s="1">
        <v>92.41</v>
      </c>
      <c r="O132" s="31">
        <v>90</v>
      </c>
      <c r="P132" s="31">
        <v>0</v>
      </c>
      <c r="Q132" s="31">
        <v>41</v>
      </c>
      <c r="R132" s="31">
        <v>58117</v>
      </c>
      <c r="S132" s="31">
        <v>748</v>
      </c>
      <c r="T132" s="31">
        <v>307998</v>
      </c>
      <c r="U132" s="31">
        <v>2997</v>
      </c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 t="s">
        <v>1600</v>
      </c>
    </row>
    <row r="133" spans="1:36" ht="15.75" x14ac:dyDescent="0.2">
      <c r="A133" s="1" t="s">
        <v>702</v>
      </c>
      <c r="B133" s="1" t="s">
        <v>1583</v>
      </c>
      <c r="C133" s="1" t="s">
        <v>1581</v>
      </c>
      <c r="D133" s="1"/>
      <c r="E133" s="4">
        <v>41.38</v>
      </c>
      <c r="F133" s="4">
        <v>1E-3</v>
      </c>
      <c r="G133" s="4">
        <v>8.0000000000000002E-3</v>
      </c>
      <c r="H133" s="4">
        <v>5.0000000000000001E-3</v>
      </c>
      <c r="I133" s="4">
        <v>2.5999999999999999E-2</v>
      </c>
      <c r="J133" s="4">
        <v>7.01</v>
      </c>
      <c r="K133" s="4">
        <v>9.2999999999999999E-2</v>
      </c>
      <c r="L133" s="4">
        <v>51.71</v>
      </c>
      <c r="M133" s="4">
        <v>0.38600000000000001</v>
      </c>
      <c r="N133" s="1">
        <v>92.49</v>
      </c>
      <c r="O133" s="31">
        <v>56</v>
      </c>
      <c r="P133" s="31">
        <v>26</v>
      </c>
      <c r="Q133" s="31">
        <v>89</v>
      </c>
      <c r="R133" s="31">
        <v>54520</v>
      </c>
      <c r="S133" s="31">
        <v>723</v>
      </c>
      <c r="T133" s="31">
        <v>311844</v>
      </c>
      <c r="U133" s="31">
        <v>3035</v>
      </c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 t="s">
        <v>1600</v>
      </c>
    </row>
    <row r="134" spans="1:36" ht="15.75" x14ac:dyDescent="0.2">
      <c r="A134" s="1" t="s">
        <v>703</v>
      </c>
      <c r="B134" s="1" t="s">
        <v>1584</v>
      </c>
      <c r="C134" s="1" t="s">
        <v>1581</v>
      </c>
      <c r="D134" s="1"/>
      <c r="E134" s="4">
        <v>40.5</v>
      </c>
      <c r="F134" s="4">
        <v>3.2000000000000001E-2</v>
      </c>
      <c r="G134" s="4">
        <v>4.9000000000000002E-2</v>
      </c>
      <c r="H134" s="4">
        <v>1.4E-2</v>
      </c>
      <c r="I134" s="4">
        <v>6.0999999999999999E-2</v>
      </c>
      <c r="J134" s="4">
        <v>8.9700000000000006</v>
      </c>
      <c r="K134" s="4">
        <v>0.11899999999999999</v>
      </c>
      <c r="L134" s="4">
        <v>49.79</v>
      </c>
      <c r="M134" s="4">
        <v>0.38400000000000001</v>
      </c>
      <c r="N134" s="1">
        <v>90.361000000000004</v>
      </c>
      <c r="O134" s="31">
        <v>350</v>
      </c>
      <c r="P134" s="31">
        <v>72</v>
      </c>
      <c r="Q134" s="31">
        <v>209</v>
      </c>
      <c r="R134" s="31">
        <v>69732</v>
      </c>
      <c r="S134" s="31">
        <v>919</v>
      </c>
      <c r="T134" s="31">
        <v>300271</v>
      </c>
      <c r="U134" s="31">
        <v>3015</v>
      </c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 t="s">
        <v>1600</v>
      </c>
    </row>
    <row r="135" spans="1:36" ht="15.75" x14ac:dyDescent="0.2">
      <c r="A135" s="1" t="s">
        <v>704</v>
      </c>
      <c r="B135" s="1" t="s">
        <v>1584</v>
      </c>
      <c r="C135" s="1" t="s">
        <v>1581</v>
      </c>
      <c r="D135" s="1"/>
      <c r="E135" s="4">
        <v>40.840000000000003</v>
      </c>
      <c r="F135" s="4">
        <v>3.5000000000000003E-2</v>
      </c>
      <c r="G135" s="4">
        <v>0.05</v>
      </c>
      <c r="H135" s="4">
        <v>1.6E-2</v>
      </c>
      <c r="I135" s="4">
        <v>5.7000000000000002E-2</v>
      </c>
      <c r="J135" s="4">
        <v>9</v>
      </c>
      <c r="K135" s="4">
        <v>0.11799999999999999</v>
      </c>
      <c r="L135" s="4">
        <v>49.94</v>
      </c>
      <c r="M135" s="4">
        <v>0.38300000000000001</v>
      </c>
      <c r="N135" s="1">
        <v>90.82</v>
      </c>
      <c r="O135" s="31">
        <v>357</v>
      </c>
      <c r="P135" s="31">
        <v>85</v>
      </c>
      <c r="Q135" s="31">
        <v>195</v>
      </c>
      <c r="R135" s="31">
        <v>69988</v>
      </c>
      <c r="S135" s="31">
        <v>911</v>
      </c>
      <c r="T135" s="31">
        <v>301209</v>
      </c>
      <c r="U135" s="31">
        <v>3007</v>
      </c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 t="s">
        <v>1600</v>
      </c>
    </row>
    <row r="136" spans="1:36" ht="15.75" x14ac:dyDescent="0.2">
      <c r="A136" s="1" t="s">
        <v>705</v>
      </c>
      <c r="B136" s="1" t="s">
        <v>1584</v>
      </c>
      <c r="C136" s="1" t="s">
        <v>1581</v>
      </c>
      <c r="D136" s="1"/>
      <c r="E136" s="4">
        <v>40.869999999999997</v>
      </c>
      <c r="F136" s="4">
        <v>6.0000000000000001E-3</v>
      </c>
      <c r="G136" s="4">
        <v>5.0999999999999997E-2</v>
      </c>
      <c r="H136" s="4">
        <v>2.1999999999999999E-2</v>
      </c>
      <c r="I136" s="4">
        <v>5.2999999999999999E-2</v>
      </c>
      <c r="J136" s="4">
        <v>8.34</v>
      </c>
      <c r="K136" s="4">
        <v>0.115</v>
      </c>
      <c r="L136" s="4">
        <v>50.36</v>
      </c>
      <c r="M136" s="4">
        <v>0.41299999999999998</v>
      </c>
      <c r="N136" s="1">
        <v>91.6</v>
      </c>
      <c r="O136" s="31">
        <v>364</v>
      </c>
      <c r="P136" s="31">
        <v>118</v>
      </c>
      <c r="Q136" s="31">
        <v>181</v>
      </c>
      <c r="R136" s="31">
        <v>64788</v>
      </c>
      <c r="S136" s="31">
        <v>887</v>
      </c>
      <c r="T136" s="31">
        <v>303712</v>
      </c>
      <c r="U136" s="31">
        <v>3243</v>
      </c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 t="s">
        <v>1600</v>
      </c>
    </row>
    <row r="137" spans="1:36" ht="15.75" x14ac:dyDescent="0.2">
      <c r="A137" s="1" t="s">
        <v>706</v>
      </c>
      <c r="B137" s="1" t="s">
        <v>1584</v>
      </c>
      <c r="C137" s="1" t="s">
        <v>1581</v>
      </c>
      <c r="D137" s="1"/>
      <c r="E137" s="4">
        <v>40.630000000000003</v>
      </c>
      <c r="F137" s="4">
        <v>0.04</v>
      </c>
      <c r="G137" s="4">
        <v>4.7E-2</v>
      </c>
      <c r="H137" s="4">
        <v>1.6E-2</v>
      </c>
      <c r="I137" s="4">
        <v>5.8000000000000003E-2</v>
      </c>
      <c r="J137" s="4">
        <v>9.5399999999999991</v>
      </c>
      <c r="K137" s="4">
        <v>0.12</v>
      </c>
      <c r="L137" s="4">
        <v>49.24</v>
      </c>
      <c r="M137" s="4">
        <v>0.39900000000000002</v>
      </c>
      <c r="N137" s="1">
        <v>90.19</v>
      </c>
      <c r="O137" s="31">
        <v>336</v>
      </c>
      <c r="P137" s="31">
        <v>85</v>
      </c>
      <c r="Q137" s="31">
        <v>198</v>
      </c>
      <c r="R137" s="31">
        <v>74186</v>
      </c>
      <c r="S137" s="31">
        <v>926</v>
      </c>
      <c r="T137" s="31">
        <v>296972</v>
      </c>
      <c r="U137" s="31">
        <v>3133</v>
      </c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 t="s">
        <v>1600</v>
      </c>
    </row>
    <row r="138" spans="1:36" ht="15.75" x14ac:dyDescent="0.2">
      <c r="A138" s="1" t="s">
        <v>707</v>
      </c>
      <c r="B138" s="1" t="s">
        <v>1584</v>
      </c>
      <c r="C138" s="1" t="s">
        <v>1581</v>
      </c>
      <c r="D138" s="1"/>
      <c r="E138" s="4">
        <v>40.81</v>
      </c>
      <c r="F138" s="4">
        <v>2.4E-2</v>
      </c>
      <c r="G138" s="4">
        <v>4.5999999999999999E-2</v>
      </c>
      <c r="H138" s="4">
        <v>1.2E-2</v>
      </c>
      <c r="I138" s="4">
        <v>4.7E-2</v>
      </c>
      <c r="J138" s="4">
        <v>8.8800000000000008</v>
      </c>
      <c r="K138" s="4">
        <v>0.115</v>
      </c>
      <c r="L138" s="4">
        <v>49.85</v>
      </c>
      <c r="M138" s="4">
        <v>0.40200000000000002</v>
      </c>
      <c r="N138" s="1">
        <v>90.92</v>
      </c>
      <c r="O138" s="31">
        <v>329</v>
      </c>
      <c r="P138" s="31">
        <v>66</v>
      </c>
      <c r="Q138" s="31">
        <v>161</v>
      </c>
      <c r="R138" s="31">
        <v>69032</v>
      </c>
      <c r="S138" s="31">
        <v>887</v>
      </c>
      <c r="T138" s="31">
        <v>300657</v>
      </c>
      <c r="U138" s="31">
        <v>3156</v>
      </c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 t="s">
        <v>1600</v>
      </c>
    </row>
    <row r="139" spans="1:36" ht="15.75" x14ac:dyDescent="0.2">
      <c r="A139" s="1" t="s">
        <v>708</v>
      </c>
      <c r="B139" s="1" t="s">
        <v>1584</v>
      </c>
      <c r="C139" s="1" t="s">
        <v>1581</v>
      </c>
      <c r="D139" s="1"/>
      <c r="E139" s="4">
        <v>40.880000000000003</v>
      </c>
      <c r="F139" s="4">
        <v>2.8000000000000001E-2</v>
      </c>
      <c r="G139" s="4">
        <v>3.6999999999999998E-2</v>
      </c>
      <c r="H139" s="4">
        <v>8.9999999999999993E-3</v>
      </c>
      <c r="I139" s="4">
        <v>4.9000000000000002E-2</v>
      </c>
      <c r="J139" s="4">
        <v>7.97</v>
      </c>
      <c r="K139" s="4">
        <v>0.106</v>
      </c>
      <c r="L139" s="4">
        <v>50.59</v>
      </c>
      <c r="M139" s="4">
        <v>0.38900000000000001</v>
      </c>
      <c r="N139" s="1">
        <v>91.88</v>
      </c>
      <c r="O139" s="31">
        <v>264</v>
      </c>
      <c r="P139" s="31">
        <v>46</v>
      </c>
      <c r="Q139" s="31">
        <v>168</v>
      </c>
      <c r="R139" s="31">
        <v>61982</v>
      </c>
      <c r="S139" s="31">
        <v>817</v>
      </c>
      <c r="T139" s="31">
        <v>305084</v>
      </c>
      <c r="U139" s="31">
        <v>3053</v>
      </c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 t="s">
        <v>1600</v>
      </c>
    </row>
    <row r="140" spans="1:36" ht="15.75" x14ac:dyDescent="0.2">
      <c r="A140" s="1" t="s">
        <v>709</v>
      </c>
      <c r="B140" s="1" t="s">
        <v>1584</v>
      </c>
      <c r="C140" s="1" t="s">
        <v>1581</v>
      </c>
      <c r="D140" s="1"/>
      <c r="E140" s="4">
        <v>40.619999999999997</v>
      </c>
      <c r="F140" s="4">
        <v>2.1999999999999999E-2</v>
      </c>
      <c r="G140" s="4">
        <v>4.3999999999999997E-2</v>
      </c>
      <c r="H140" s="4">
        <v>3.2000000000000001E-2</v>
      </c>
      <c r="I140" s="4">
        <v>2.5999999999999999E-2</v>
      </c>
      <c r="J140" s="4">
        <v>8.94</v>
      </c>
      <c r="K140" s="4">
        <v>0.108</v>
      </c>
      <c r="L140" s="4">
        <v>49.76</v>
      </c>
      <c r="M140" s="4">
        <v>0.36899999999999999</v>
      </c>
      <c r="N140" s="1">
        <v>90.85</v>
      </c>
      <c r="O140" s="31">
        <v>314</v>
      </c>
      <c r="P140" s="31">
        <v>171</v>
      </c>
      <c r="Q140" s="31">
        <v>89</v>
      </c>
      <c r="R140" s="31">
        <v>69483</v>
      </c>
      <c r="S140" s="31">
        <v>833</v>
      </c>
      <c r="T140" s="31">
        <v>300097</v>
      </c>
      <c r="U140" s="31">
        <v>2896</v>
      </c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 t="s">
        <v>1600</v>
      </c>
    </row>
    <row r="141" spans="1:36" ht="15.75" x14ac:dyDescent="0.2">
      <c r="A141" s="1" t="s">
        <v>710</v>
      </c>
      <c r="B141" s="1" t="s">
        <v>1584</v>
      </c>
      <c r="C141" s="1" t="s">
        <v>1581</v>
      </c>
      <c r="D141" s="1"/>
      <c r="E141" s="4">
        <v>40.39</v>
      </c>
      <c r="F141" s="4">
        <v>3.1E-2</v>
      </c>
      <c r="G141" s="4">
        <v>4.2000000000000003E-2</v>
      </c>
      <c r="H141" s="4">
        <v>1.0999999999999999E-2</v>
      </c>
      <c r="I141" s="4">
        <v>0.03</v>
      </c>
      <c r="J141" s="4">
        <v>8.5500000000000007</v>
      </c>
      <c r="K141" s="4">
        <v>0.108</v>
      </c>
      <c r="L141" s="4">
        <v>49.78</v>
      </c>
      <c r="M141" s="4">
        <v>0.39300000000000002</v>
      </c>
      <c r="N141" s="1">
        <v>91.21</v>
      </c>
      <c r="O141" s="31">
        <v>300</v>
      </c>
      <c r="P141" s="31">
        <v>59</v>
      </c>
      <c r="Q141" s="31">
        <v>103</v>
      </c>
      <c r="R141" s="31">
        <v>66490</v>
      </c>
      <c r="S141" s="31">
        <v>833</v>
      </c>
      <c r="T141" s="31">
        <v>300193</v>
      </c>
      <c r="U141" s="31">
        <v>3092</v>
      </c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 t="s">
        <v>1600</v>
      </c>
    </row>
    <row r="142" spans="1:36" ht="15.75" x14ac:dyDescent="0.2">
      <c r="A142" s="1" t="s">
        <v>711</v>
      </c>
      <c r="B142" s="1" t="s">
        <v>1584</v>
      </c>
      <c r="C142" s="1" t="s">
        <v>1581</v>
      </c>
      <c r="D142" s="1"/>
      <c r="E142" s="4">
        <v>40.65</v>
      </c>
      <c r="F142" s="4">
        <v>4.1000000000000002E-2</v>
      </c>
      <c r="G142" s="4">
        <v>4.7E-2</v>
      </c>
      <c r="H142" s="4">
        <v>1.2E-2</v>
      </c>
      <c r="I142" s="4">
        <v>3.6999999999999998E-2</v>
      </c>
      <c r="J142" s="4">
        <v>8.6199999999999992</v>
      </c>
      <c r="K142" s="4">
        <v>0.112</v>
      </c>
      <c r="L142" s="4">
        <v>50.02</v>
      </c>
      <c r="M142" s="4">
        <v>0.38500000000000001</v>
      </c>
      <c r="N142" s="1">
        <v>91.19</v>
      </c>
      <c r="O142" s="31">
        <v>336</v>
      </c>
      <c r="P142" s="31">
        <v>66</v>
      </c>
      <c r="Q142" s="31">
        <v>127</v>
      </c>
      <c r="R142" s="31">
        <v>66995</v>
      </c>
      <c r="S142" s="31">
        <v>864</v>
      </c>
      <c r="T142" s="31">
        <v>301650</v>
      </c>
      <c r="U142" s="31">
        <v>3027</v>
      </c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 t="s">
        <v>1600</v>
      </c>
    </row>
    <row r="143" spans="1:36" ht="15.75" x14ac:dyDescent="0.2">
      <c r="A143" s="1" t="s">
        <v>712</v>
      </c>
      <c r="B143" s="1" t="s">
        <v>1584</v>
      </c>
      <c r="C143" s="1" t="s">
        <v>1581</v>
      </c>
      <c r="D143" s="1"/>
      <c r="E143" s="4">
        <v>40.590000000000003</v>
      </c>
      <c r="F143" s="4">
        <v>4.8000000000000001E-2</v>
      </c>
      <c r="G143" s="4">
        <v>0.04</v>
      </c>
      <c r="H143" s="4">
        <v>7.0000000000000001E-3</v>
      </c>
      <c r="I143" s="4">
        <v>3.5999999999999997E-2</v>
      </c>
      <c r="J143" s="4">
        <v>8.48</v>
      </c>
      <c r="K143" s="4">
        <v>0.112</v>
      </c>
      <c r="L143" s="4">
        <v>50.05</v>
      </c>
      <c r="M143" s="4">
        <v>0.38700000000000001</v>
      </c>
      <c r="N143" s="1">
        <v>91.32</v>
      </c>
      <c r="O143" s="31">
        <v>286</v>
      </c>
      <c r="P143" s="31">
        <v>39</v>
      </c>
      <c r="Q143" s="31">
        <v>123</v>
      </c>
      <c r="R143" s="31">
        <v>65946</v>
      </c>
      <c r="S143" s="31">
        <v>864</v>
      </c>
      <c r="T143" s="31">
        <v>301852</v>
      </c>
      <c r="U143" s="31">
        <v>3043</v>
      </c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 t="s">
        <v>1600</v>
      </c>
    </row>
    <row r="144" spans="1:36" ht="15.75" x14ac:dyDescent="0.2">
      <c r="A144" s="1" t="s">
        <v>713</v>
      </c>
      <c r="B144" s="1" t="s">
        <v>1584</v>
      </c>
      <c r="C144" s="1" t="s">
        <v>1581</v>
      </c>
      <c r="D144" s="1"/>
      <c r="E144" s="4">
        <v>40.92</v>
      </c>
      <c r="F144" s="4">
        <v>5.0000000000000001E-3</v>
      </c>
      <c r="G144" s="4">
        <v>5.1999999999999998E-2</v>
      </c>
      <c r="H144" s="4">
        <v>1.6E-2</v>
      </c>
      <c r="I144" s="4">
        <v>5.7000000000000002E-2</v>
      </c>
      <c r="J144" s="4">
        <v>8.19</v>
      </c>
      <c r="K144" s="4">
        <v>0.113</v>
      </c>
      <c r="L144" s="4">
        <v>50.52</v>
      </c>
      <c r="M144" s="4">
        <v>0.40200000000000002</v>
      </c>
      <c r="N144" s="1">
        <v>91.67</v>
      </c>
      <c r="O144" s="31">
        <v>372</v>
      </c>
      <c r="P144" s="31">
        <v>85</v>
      </c>
      <c r="Q144" s="31">
        <v>195</v>
      </c>
      <c r="R144" s="31">
        <v>63653</v>
      </c>
      <c r="S144" s="31">
        <v>872</v>
      </c>
      <c r="T144" s="31">
        <v>304662</v>
      </c>
      <c r="U144" s="31">
        <v>3160</v>
      </c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 t="s">
        <v>1600</v>
      </c>
    </row>
    <row r="145" spans="1:36" ht="15.75" x14ac:dyDescent="0.2">
      <c r="A145" s="1" t="s">
        <v>714</v>
      </c>
      <c r="B145" s="1" t="s">
        <v>1584</v>
      </c>
      <c r="C145" s="1" t="s">
        <v>1581</v>
      </c>
      <c r="D145" s="1"/>
      <c r="E145" s="4">
        <v>40.78</v>
      </c>
      <c r="F145" s="4">
        <v>3.3000000000000002E-2</v>
      </c>
      <c r="G145" s="4">
        <v>3.7999999999999999E-2</v>
      </c>
      <c r="H145" s="4">
        <v>8.9999999999999993E-3</v>
      </c>
      <c r="I145" s="4">
        <v>3.5999999999999997E-2</v>
      </c>
      <c r="J145" s="4">
        <v>8.4700000000000006</v>
      </c>
      <c r="K145" s="4">
        <v>0.111</v>
      </c>
      <c r="L145" s="4">
        <v>50.2</v>
      </c>
      <c r="M145" s="4">
        <v>0.39600000000000002</v>
      </c>
      <c r="N145" s="1">
        <v>91.36</v>
      </c>
      <c r="O145" s="31">
        <v>272</v>
      </c>
      <c r="P145" s="31">
        <v>46</v>
      </c>
      <c r="Q145" s="31">
        <v>123</v>
      </c>
      <c r="R145" s="31">
        <v>65822</v>
      </c>
      <c r="S145" s="31">
        <v>856</v>
      </c>
      <c r="T145" s="31">
        <v>302744</v>
      </c>
      <c r="U145" s="31">
        <v>3112</v>
      </c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 t="s">
        <v>1600</v>
      </c>
    </row>
    <row r="146" spans="1:36" ht="15.75" x14ac:dyDescent="0.2">
      <c r="A146" s="1" t="s">
        <v>715</v>
      </c>
      <c r="B146" s="1" t="s">
        <v>1584</v>
      </c>
      <c r="C146" s="1" t="s">
        <v>1581</v>
      </c>
      <c r="D146" s="1"/>
      <c r="E146" s="4">
        <v>40.28</v>
      </c>
      <c r="F146" s="4">
        <v>4.1000000000000002E-2</v>
      </c>
      <c r="G146" s="4">
        <v>6.0999999999999999E-2</v>
      </c>
      <c r="H146" s="4">
        <v>2.1000000000000001E-2</v>
      </c>
      <c r="I146" s="4">
        <v>1.4E-2</v>
      </c>
      <c r="J146" s="4">
        <v>12.42</v>
      </c>
      <c r="K146" s="4">
        <v>0.126</v>
      </c>
      <c r="L146" s="4">
        <v>47.34</v>
      </c>
      <c r="M146" s="4">
        <v>0.26700000000000002</v>
      </c>
      <c r="N146" s="1">
        <v>86.82</v>
      </c>
      <c r="O146" s="31">
        <v>432</v>
      </c>
      <c r="P146" s="31">
        <v>111</v>
      </c>
      <c r="Q146" s="31">
        <v>48</v>
      </c>
      <c r="R146" s="31">
        <v>96548</v>
      </c>
      <c r="S146" s="31">
        <v>977</v>
      </c>
      <c r="T146" s="31">
        <v>285491</v>
      </c>
      <c r="U146" s="31">
        <v>2100</v>
      </c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 t="s">
        <v>1600</v>
      </c>
    </row>
    <row r="147" spans="1:36" ht="15.75" x14ac:dyDescent="0.2">
      <c r="A147" s="1" t="s">
        <v>716</v>
      </c>
      <c r="B147" s="1" t="s">
        <v>1584</v>
      </c>
      <c r="C147" s="1" t="s">
        <v>1581</v>
      </c>
      <c r="D147" s="1"/>
      <c r="E147" s="4">
        <v>40.729999999999997</v>
      </c>
      <c r="F147" s="4">
        <v>1.2E-2</v>
      </c>
      <c r="G147" s="4">
        <v>3.4000000000000002E-2</v>
      </c>
      <c r="H147" s="4">
        <v>8.9999999999999993E-3</v>
      </c>
      <c r="I147" s="4">
        <v>4.2999999999999997E-2</v>
      </c>
      <c r="J147" s="4">
        <v>8.32</v>
      </c>
      <c r="K147" s="4">
        <v>0.107</v>
      </c>
      <c r="L147" s="4">
        <v>50.4</v>
      </c>
      <c r="M147" s="4">
        <v>0.41299999999999998</v>
      </c>
      <c r="N147" s="1">
        <v>91.53</v>
      </c>
      <c r="O147" s="31">
        <v>243</v>
      </c>
      <c r="P147" s="31">
        <v>46</v>
      </c>
      <c r="Q147" s="31">
        <v>147</v>
      </c>
      <c r="R147" s="31">
        <v>64632</v>
      </c>
      <c r="S147" s="31">
        <v>825</v>
      </c>
      <c r="T147" s="31">
        <v>303950</v>
      </c>
      <c r="U147" s="31">
        <v>3245</v>
      </c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 t="s">
        <v>1600</v>
      </c>
    </row>
    <row r="148" spans="1:36" ht="15.75" x14ac:dyDescent="0.2">
      <c r="A148" s="1" t="s">
        <v>717</v>
      </c>
      <c r="B148" s="1" t="s">
        <v>1584</v>
      </c>
      <c r="C148" s="1" t="s">
        <v>1581</v>
      </c>
      <c r="D148" s="1"/>
      <c r="E148" s="4">
        <v>40.75</v>
      </c>
      <c r="F148" s="4">
        <v>1.9E-2</v>
      </c>
      <c r="G148" s="4">
        <v>4.9000000000000002E-2</v>
      </c>
      <c r="H148" s="4">
        <v>2E-3</v>
      </c>
      <c r="I148" s="4">
        <v>4.9000000000000002E-2</v>
      </c>
      <c r="J148" s="4">
        <v>8.58</v>
      </c>
      <c r="K148" s="4">
        <v>0.11600000000000001</v>
      </c>
      <c r="L148" s="4">
        <v>50.11</v>
      </c>
      <c r="M148" s="4">
        <v>0.38900000000000001</v>
      </c>
      <c r="N148" s="1">
        <v>91.24</v>
      </c>
      <c r="O148" s="31">
        <v>350</v>
      </c>
      <c r="P148" s="31">
        <v>13</v>
      </c>
      <c r="Q148" s="31">
        <v>168</v>
      </c>
      <c r="R148" s="31">
        <v>66692</v>
      </c>
      <c r="S148" s="31">
        <v>895</v>
      </c>
      <c r="T148" s="31">
        <v>302183</v>
      </c>
      <c r="U148" s="31">
        <v>3056</v>
      </c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 t="s">
        <v>1600</v>
      </c>
    </row>
    <row r="149" spans="1:36" ht="15.75" x14ac:dyDescent="0.2">
      <c r="A149" s="1" t="s">
        <v>718</v>
      </c>
      <c r="B149" s="1" t="s">
        <v>1584</v>
      </c>
      <c r="C149" s="1" t="s">
        <v>1581</v>
      </c>
      <c r="D149" s="1"/>
      <c r="E149" s="4">
        <v>40.630000000000003</v>
      </c>
      <c r="F149" s="4">
        <v>4.4999999999999998E-2</v>
      </c>
      <c r="G149" s="4">
        <v>5.3999999999999999E-2</v>
      </c>
      <c r="H149" s="4">
        <v>1.4999999999999999E-2</v>
      </c>
      <c r="I149" s="4">
        <v>2.1000000000000001E-2</v>
      </c>
      <c r="J149" s="4">
        <v>10.53</v>
      </c>
      <c r="K149" s="4">
        <v>0.11600000000000001</v>
      </c>
      <c r="L149" s="4">
        <v>48.99</v>
      </c>
      <c r="M149" s="4">
        <v>0.37</v>
      </c>
      <c r="N149" s="1">
        <v>89.24</v>
      </c>
      <c r="O149" s="31">
        <v>386</v>
      </c>
      <c r="P149" s="31">
        <v>79</v>
      </c>
      <c r="Q149" s="31">
        <v>72</v>
      </c>
      <c r="R149" s="31">
        <v>81881</v>
      </c>
      <c r="S149" s="31">
        <v>895</v>
      </c>
      <c r="T149" s="31">
        <v>295471</v>
      </c>
      <c r="U149" s="31">
        <v>2905</v>
      </c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 t="s">
        <v>1600</v>
      </c>
    </row>
    <row r="150" spans="1:36" ht="15.75" x14ac:dyDescent="0.2">
      <c r="A150" s="1" t="s">
        <v>719</v>
      </c>
      <c r="B150" s="1" t="s">
        <v>1584</v>
      </c>
      <c r="C150" s="1" t="s">
        <v>1581</v>
      </c>
      <c r="D150" s="1"/>
      <c r="E150" s="4">
        <v>40.99</v>
      </c>
      <c r="F150" s="4">
        <v>1.7000000000000001E-2</v>
      </c>
      <c r="G150" s="4">
        <v>5.0999999999999997E-2</v>
      </c>
      <c r="H150" s="4">
        <v>1.7000000000000001E-2</v>
      </c>
      <c r="I150" s="4">
        <v>5.3999999999999999E-2</v>
      </c>
      <c r="J150" s="4">
        <v>8.35</v>
      </c>
      <c r="K150" s="4">
        <v>0.11700000000000001</v>
      </c>
      <c r="L150" s="4">
        <v>50.49</v>
      </c>
      <c r="M150" s="4">
        <v>0.39600000000000002</v>
      </c>
      <c r="N150" s="1">
        <v>91.51</v>
      </c>
      <c r="O150" s="31">
        <v>364</v>
      </c>
      <c r="P150" s="31">
        <v>92</v>
      </c>
      <c r="Q150" s="31">
        <v>185</v>
      </c>
      <c r="R150" s="31">
        <v>64881</v>
      </c>
      <c r="S150" s="31">
        <v>903</v>
      </c>
      <c r="T150" s="31">
        <v>304529</v>
      </c>
      <c r="U150" s="31">
        <v>3115</v>
      </c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 t="s">
        <v>1600</v>
      </c>
    </row>
    <row r="151" spans="1:36" ht="15.75" x14ac:dyDescent="0.2">
      <c r="A151" s="1" t="s">
        <v>720</v>
      </c>
      <c r="B151" s="1" t="s">
        <v>1584</v>
      </c>
      <c r="C151" s="1" t="s">
        <v>1581</v>
      </c>
      <c r="D151" s="1"/>
      <c r="E151" s="4">
        <v>40.74</v>
      </c>
      <c r="F151" s="4">
        <v>8.9999999999999993E-3</v>
      </c>
      <c r="G151" s="4">
        <v>4.5999999999999999E-2</v>
      </c>
      <c r="H151" s="4">
        <v>6.0000000000000001E-3</v>
      </c>
      <c r="I151" s="4">
        <v>7.9000000000000001E-2</v>
      </c>
      <c r="J151" s="4">
        <v>8.73</v>
      </c>
      <c r="K151" s="4">
        <v>0.123</v>
      </c>
      <c r="L151" s="4">
        <v>50.04</v>
      </c>
      <c r="M151" s="4">
        <v>0.374</v>
      </c>
      <c r="N151" s="1">
        <v>91.09</v>
      </c>
      <c r="O151" s="31">
        <v>329</v>
      </c>
      <c r="P151" s="31">
        <v>33</v>
      </c>
      <c r="Q151" s="31">
        <v>270</v>
      </c>
      <c r="R151" s="31">
        <v>67819</v>
      </c>
      <c r="S151" s="31">
        <v>950</v>
      </c>
      <c r="T151" s="31">
        <v>301764</v>
      </c>
      <c r="U151" s="31">
        <v>2941</v>
      </c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 t="s">
        <v>1600</v>
      </c>
    </row>
    <row r="152" spans="1:36" ht="15.75" x14ac:dyDescent="0.2">
      <c r="A152" s="1" t="s">
        <v>721</v>
      </c>
      <c r="B152" s="1" t="s">
        <v>1584</v>
      </c>
      <c r="C152" s="1" t="s">
        <v>1581</v>
      </c>
      <c r="D152" s="1"/>
      <c r="E152" s="4">
        <v>40.67</v>
      </c>
      <c r="F152" s="4">
        <v>2.9000000000000001E-2</v>
      </c>
      <c r="G152" s="4">
        <v>4.9000000000000002E-2</v>
      </c>
      <c r="H152" s="4">
        <v>5.0000000000000001E-3</v>
      </c>
      <c r="I152" s="4">
        <v>5.7000000000000002E-2</v>
      </c>
      <c r="J152" s="4">
        <v>8.89</v>
      </c>
      <c r="K152" s="4">
        <v>0.115</v>
      </c>
      <c r="L152" s="4">
        <v>49.95</v>
      </c>
      <c r="M152" s="4">
        <v>0.39300000000000002</v>
      </c>
      <c r="N152" s="1">
        <v>90.93</v>
      </c>
      <c r="O152" s="31">
        <v>350</v>
      </c>
      <c r="P152" s="31">
        <v>26</v>
      </c>
      <c r="Q152" s="31">
        <v>195</v>
      </c>
      <c r="R152" s="31">
        <v>69086</v>
      </c>
      <c r="S152" s="31">
        <v>887</v>
      </c>
      <c r="T152" s="31">
        <v>301267</v>
      </c>
      <c r="U152" s="31">
        <v>3090</v>
      </c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 t="s">
        <v>1600</v>
      </c>
    </row>
    <row r="153" spans="1:36" ht="15.75" x14ac:dyDescent="0.2">
      <c r="A153" s="1" t="s">
        <v>722</v>
      </c>
      <c r="B153" s="1" t="s">
        <v>1584</v>
      </c>
      <c r="C153" s="1" t="s">
        <v>1581</v>
      </c>
      <c r="D153" s="1"/>
      <c r="E153" s="4">
        <v>40.93</v>
      </c>
      <c r="F153" s="4">
        <v>2.3E-2</v>
      </c>
      <c r="G153" s="4">
        <v>4.2999999999999997E-2</v>
      </c>
      <c r="H153" s="4">
        <v>1.4999999999999999E-2</v>
      </c>
      <c r="I153" s="4">
        <v>3.5999999999999997E-2</v>
      </c>
      <c r="J153" s="4">
        <v>8.1999999999999993</v>
      </c>
      <c r="K153" s="4">
        <v>0.109</v>
      </c>
      <c r="L153" s="4">
        <v>50.33</v>
      </c>
      <c r="M153" s="4">
        <v>0.38700000000000001</v>
      </c>
      <c r="N153" s="1">
        <v>91.17</v>
      </c>
      <c r="O153" s="31">
        <v>307</v>
      </c>
      <c r="P153" s="31">
        <v>79</v>
      </c>
      <c r="Q153" s="31">
        <v>123</v>
      </c>
      <c r="R153" s="31">
        <v>63739</v>
      </c>
      <c r="S153" s="31">
        <v>846</v>
      </c>
      <c r="T153" s="31">
        <v>303563</v>
      </c>
      <c r="U153" s="31">
        <v>3043</v>
      </c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 t="s">
        <v>1600</v>
      </c>
    </row>
    <row r="154" spans="1:36" ht="15.75" x14ac:dyDescent="0.2">
      <c r="A154" s="1" t="s">
        <v>723</v>
      </c>
      <c r="B154" s="1" t="s">
        <v>1584</v>
      </c>
      <c r="C154" s="1" t="s">
        <v>1581</v>
      </c>
      <c r="D154" s="1"/>
      <c r="E154" s="4">
        <v>41.13</v>
      </c>
      <c r="F154" s="4">
        <v>3.6999999999999998E-2</v>
      </c>
      <c r="G154" s="4">
        <v>4.3999999999999997E-2</v>
      </c>
      <c r="H154" s="4">
        <v>1.0999999999999999E-2</v>
      </c>
      <c r="I154" s="4">
        <v>3.5000000000000003E-2</v>
      </c>
      <c r="J154" s="4">
        <v>8.94</v>
      </c>
      <c r="K154" s="4">
        <v>0.108</v>
      </c>
      <c r="L154" s="4">
        <v>50.52</v>
      </c>
      <c r="M154" s="4">
        <v>0.38100000000000001</v>
      </c>
      <c r="N154" s="1">
        <v>90.97</v>
      </c>
      <c r="O154" s="31">
        <v>314</v>
      </c>
      <c r="P154" s="31">
        <v>59</v>
      </c>
      <c r="Q154" s="31">
        <v>120</v>
      </c>
      <c r="R154" s="31">
        <v>69522</v>
      </c>
      <c r="S154" s="31">
        <v>833</v>
      </c>
      <c r="T154" s="31">
        <v>304659</v>
      </c>
      <c r="U154" s="31">
        <v>2995</v>
      </c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 t="s">
        <v>1600</v>
      </c>
    </row>
    <row r="155" spans="1:36" ht="15.75" x14ac:dyDescent="0.2">
      <c r="A155" s="1" t="s">
        <v>724</v>
      </c>
      <c r="B155" s="1" t="s">
        <v>1584</v>
      </c>
      <c r="C155" s="1" t="s">
        <v>1581</v>
      </c>
      <c r="D155" s="1"/>
      <c r="E155" s="4">
        <v>40.94</v>
      </c>
      <c r="F155" s="4">
        <v>2.3E-2</v>
      </c>
      <c r="G155" s="4">
        <v>4.2999999999999997E-2</v>
      </c>
      <c r="H155" s="4">
        <v>1.9E-2</v>
      </c>
      <c r="I155" s="4">
        <v>2.7E-2</v>
      </c>
      <c r="J155" s="4">
        <v>8.9</v>
      </c>
      <c r="K155" s="4">
        <v>0.108</v>
      </c>
      <c r="L155" s="4">
        <v>50.1</v>
      </c>
      <c r="M155" s="4">
        <v>0.372</v>
      </c>
      <c r="N155" s="1">
        <v>90.94</v>
      </c>
      <c r="O155" s="31">
        <v>307</v>
      </c>
      <c r="P155" s="31">
        <v>98</v>
      </c>
      <c r="Q155" s="31">
        <v>92</v>
      </c>
      <c r="R155" s="31">
        <v>69211</v>
      </c>
      <c r="S155" s="31">
        <v>833</v>
      </c>
      <c r="T155" s="31">
        <v>302159</v>
      </c>
      <c r="U155" s="31">
        <v>2923</v>
      </c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 t="s">
        <v>1600</v>
      </c>
    </row>
    <row r="156" spans="1:36" ht="15.75" x14ac:dyDescent="0.2">
      <c r="A156" s="1" t="s">
        <v>725</v>
      </c>
      <c r="B156" s="1" t="s">
        <v>1584</v>
      </c>
      <c r="C156" s="1" t="s">
        <v>1581</v>
      </c>
      <c r="D156" s="1"/>
      <c r="E156" s="4">
        <v>40.81</v>
      </c>
      <c r="F156" s="4">
        <v>2.4E-2</v>
      </c>
      <c r="G156" s="4">
        <v>4.3999999999999997E-2</v>
      </c>
      <c r="H156" s="4">
        <v>1.7000000000000001E-2</v>
      </c>
      <c r="I156" s="4">
        <v>0.02</v>
      </c>
      <c r="J156" s="4">
        <v>9.56</v>
      </c>
      <c r="K156" s="4">
        <v>0.107</v>
      </c>
      <c r="L156" s="4">
        <v>49.57</v>
      </c>
      <c r="M156" s="4">
        <v>0.38</v>
      </c>
      <c r="N156" s="1">
        <v>90.24</v>
      </c>
      <c r="O156" s="31">
        <v>314</v>
      </c>
      <c r="P156" s="31">
        <v>92</v>
      </c>
      <c r="Q156" s="31">
        <v>68</v>
      </c>
      <c r="R156" s="31">
        <v>74287</v>
      </c>
      <c r="S156" s="31">
        <v>825</v>
      </c>
      <c r="T156" s="31">
        <v>298951</v>
      </c>
      <c r="U156" s="31">
        <v>2986</v>
      </c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 t="s">
        <v>1600</v>
      </c>
    </row>
    <row r="157" spans="1:36" ht="15.75" x14ac:dyDescent="0.2">
      <c r="A157" s="1" t="s">
        <v>631</v>
      </c>
      <c r="B157" s="1" t="s">
        <v>1584</v>
      </c>
      <c r="C157" s="1" t="s">
        <v>1581</v>
      </c>
      <c r="D157" s="1"/>
      <c r="E157" s="4">
        <v>40.86</v>
      </c>
      <c r="F157" s="4">
        <v>0.01</v>
      </c>
      <c r="G157" s="4">
        <v>0.05</v>
      </c>
      <c r="H157" s="4">
        <v>1.7000000000000001E-2</v>
      </c>
      <c r="I157" s="4">
        <v>3.6999999999999998E-2</v>
      </c>
      <c r="J157" s="4">
        <v>8.8699999999999992</v>
      </c>
      <c r="K157" s="4">
        <v>0.108</v>
      </c>
      <c r="L157" s="4">
        <v>50</v>
      </c>
      <c r="M157" s="4">
        <v>0.41199999999999998</v>
      </c>
      <c r="N157" s="1">
        <v>90.95</v>
      </c>
      <c r="O157" s="31">
        <v>357</v>
      </c>
      <c r="P157" s="31">
        <v>92</v>
      </c>
      <c r="Q157" s="31">
        <v>127</v>
      </c>
      <c r="R157" s="31">
        <v>68978</v>
      </c>
      <c r="S157" s="31">
        <v>833</v>
      </c>
      <c r="T157" s="31">
        <v>301556</v>
      </c>
      <c r="U157" s="31">
        <v>3236</v>
      </c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 t="s">
        <v>1600</v>
      </c>
    </row>
    <row r="158" spans="1:36" ht="15.75" x14ac:dyDescent="0.2">
      <c r="A158" s="1" t="s">
        <v>726</v>
      </c>
      <c r="B158" s="1" t="s">
        <v>1584</v>
      </c>
      <c r="C158" s="1" t="s">
        <v>1581</v>
      </c>
      <c r="D158" s="1"/>
      <c r="E158" s="4">
        <v>40.79</v>
      </c>
      <c r="F158" s="4">
        <v>3.2000000000000001E-2</v>
      </c>
      <c r="G158" s="4">
        <v>5.5E-2</v>
      </c>
      <c r="H158" s="4">
        <v>1.6E-2</v>
      </c>
      <c r="I158" s="4">
        <v>6.0999999999999999E-2</v>
      </c>
      <c r="J158" s="4">
        <v>8.93</v>
      </c>
      <c r="K158" s="4">
        <v>0.11600000000000001</v>
      </c>
      <c r="L158" s="4">
        <v>49.94</v>
      </c>
      <c r="M158" s="4">
        <v>0.37</v>
      </c>
      <c r="N158" s="1">
        <v>90.88</v>
      </c>
      <c r="O158" s="31">
        <v>393</v>
      </c>
      <c r="P158" s="31">
        <v>85</v>
      </c>
      <c r="Q158" s="31">
        <v>209</v>
      </c>
      <c r="R158" s="31">
        <v>69436</v>
      </c>
      <c r="S158" s="31">
        <v>895</v>
      </c>
      <c r="T158" s="31">
        <v>301185</v>
      </c>
      <c r="U158" s="31">
        <v>2906</v>
      </c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 t="s">
        <v>1600</v>
      </c>
    </row>
    <row r="159" spans="1:36" ht="15.75" x14ac:dyDescent="0.2">
      <c r="A159" s="1" t="s">
        <v>727</v>
      </c>
      <c r="B159" s="1" t="s">
        <v>1584</v>
      </c>
      <c r="C159" s="1" t="s">
        <v>1581</v>
      </c>
      <c r="D159" s="1"/>
      <c r="E159" s="4">
        <v>40.24</v>
      </c>
      <c r="F159" s="4">
        <v>3.6999999999999998E-2</v>
      </c>
      <c r="G159" s="4">
        <v>5.8000000000000003E-2</v>
      </c>
      <c r="H159" s="4">
        <v>2.5000000000000001E-2</v>
      </c>
      <c r="I159" s="4">
        <v>1.4999999999999999E-2</v>
      </c>
      <c r="J159" s="4">
        <v>12</v>
      </c>
      <c r="K159" s="4">
        <v>0.124</v>
      </c>
      <c r="L159" s="4">
        <v>47.75</v>
      </c>
      <c r="M159" s="4">
        <v>0.311</v>
      </c>
      <c r="N159" s="1">
        <v>87.65</v>
      </c>
      <c r="O159" s="31">
        <v>415</v>
      </c>
      <c r="P159" s="31">
        <v>131</v>
      </c>
      <c r="Q159" s="31">
        <v>51</v>
      </c>
      <c r="R159" s="31">
        <v>93276</v>
      </c>
      <c r="S159" s="31">
        <v>958</v>
      </c>
      <c r="T159" s="31">
        <v>287962</v>
      </c>
      <c r="U159" s="31">
        <v>2442</v>
      </c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 t="s">
        <v>1600</v>
      </c>
    </row>
    <row r="160" spans="1:36" ht="15.75" x14ac:dyDescent="0.2">
      <c r="A160" s="1" t="s">
        <v>728</v>
      </c>
      <c r="B160" s="1" t="s">
        <v>1584</v>
      </c>
      <c r="C160" s="1" t="s">
        <v>1581</v>
      </c>
      <c r="D160" s="1"/>
      <c r="E160" s="4">
        <v>39.81</v>
      </c>
      <c r="F160" s="4">
        <v>3.5999999999999997E-2</v>
      </c>
      <c r="G160" s="4">
        <v>3.2000000000000001E-2</v>
      </c>
      <c r="H160" s="4">
        <v>4.0000000000000001E-3</v>
      </c>
      <c r="I160" s="4">
        <v>4.0000000000000001E-3</v>
      </c>
      <c r="J160" s="4">
        <v>14</v>
      </c>
      <c r="K160" s="4">
        <v>0.157</v>
      </c>
      <c r="L160" s="4">
        <v>46.14</v>
      </c>
      <c r="M160" s="4">
        <v>0.17199999999999999</v>
      </c>
      <c r="N160" s="1">
        <v>85.45</v>
      </c>
      <c r="O160" s="31">
        <v>229</v>
      </c>
      <c r="P160" s="31">
        <v>20</v>
      </c>
      <c r="Q160" s="31">
        <v>14</v>
      </c>
      <c r="R160" s="31">
        <v>108838</v>
      </c>
      <c r="S160" s="31">
        <v>1214</v>
      </c>
      <c r="T160" s="31">
        <v>278243</v>
      </c>
      <c r="U160" s="31">
        <v>1350</v>
      </c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 t="s">
        <v>1600</v>
      </c>
    </row>
    <row r="161" spans="1:36" ht="15.75" x14ac:dyDescent="0.2">
      <c r="A161" s="1" t="s">
        <v>729</v>
      </c>
      <c r="B161" s="1" t="s">
        <v>1584</v>
      </c>
      <c r="C161" s="1" t="s">
        <v>1581</v>
      </c>
      <c r="D161" s="1"/>
      <c r="E161" s="4">
        <v>40.479999999999997</v>
      </c>
      <c r="F161" s="4">
        <v>4.5999999999999999E-2</v>
      </c>
      <c r="G161" s="4">
        <v>5.1999999999999998E-2</v>
      </c>
      <c r="H161" s="4">
        <v>1.4999999999999999E-2</v>
      </c>
      <c r="I161" s="4">
        <v>1.4E-2</v>
      </c>
      <c r="J161" s="4">
        <v>12.6</v>
      </c>
      <c r="K161" s="4">
        <v>0.13</v>
      </c>
      <c r="L161" s="4">
        <v>47.68</v>
      </c>
      <c r="M161" s="4">
        <v>0.26900000000000002</v>
      </c>
      <c r="N161" s="1">
        <v>87.1</v>
      </c>
      <c r="O161" s="31">
        <v>372</v>
      </c>
      <c r="P161" s="31">
        <v>79</v>
      </c>
      <c r="Q161" s="31">
        <v>48</v>
      </c>
      <c r="R161" s="31">
        <v>97901</v>
      </c>
      <c r="S161" s="31">
        <v>1004</v>
      </c>
      <c r="T161" s="31">
        <v>287582</v>
      </c>
      <c r="U161" s="31">
        <v>2111</v>
      </c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 t="s">
        <v>1600</v>
      </c>
    </row>
    <row r="162" spans="1:36" ht="15.75" x14ac:dyDescent="0.2">
      <c r="A162" s="1" t="s">
        <v>730</v>
      </c>
      <c r="B162" s="1" t="s">
        <v>1584</v>
      </c>
      <c r="C162" s="1" t="s">
        <v>1581</v>
      </c>
      <c r="D162" s="1"/>
      <c r="E162" s="4">
        <v>40.97</v>
      </c>
      <c r="F162" s="4">
        <v>5.0000000000000001E-3</v>
      </c>
      <c r="G162" s="4">
        <v>4.9000000000000002E-2</v>
      </c>
      <c r="H162" s="4">
        <v>1.7000000000000001E-2</v>
      </c>
      <c r="I162" s="4">
        <v>4.5999999999999999E-2</v>
      </c>
      <c r="J162" s="4">
        <v>8.14</v>
      </c>
      <c r="K162" s="4">
        <v>0.113</v>
      </c>
      <c r="L162" s="4">
        <v>50.78</v>
      </c>
      <c r="M162" s="4">
        <v>0.39800000000000002</v>
      </c>
      <c r="N162" s="1">
        <v>91.75</v>
      </c>
      <c r="O162" s="31">
        <v>350</v>
      </c>
      <c r="P162" s="31">
        <v>92</v>
      </c>
      <c r="Q162" s="31">
        <v>157</v>
      </c>
      <c r="R162" s="31">
        <v>63264</v>
      </c>
      <c r="S162" s="31">
        <v>872</v>
      </c>
      <c r="T162" s="31">
        <v>306224</v>
      </c>
      <c r="U162" s="31">
        <v>3124</v>
      </c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 t="s">
        <v>1600</v>
      </c>
    </row>
    <row r="163" spans="1:36" ht="15.75" x14ac:dyDescent="0.2">
      <c r="A163" s="1" t="s">
        <v>731</v>
      </c>
      <c r="B163" s="1" t="s">
        <v>1584</v>
      </c>
      <c r="C163" s="1" t="s">
        <v>1581</v>
      </c>
      <c r="D163" s="1"/>
      <c r="E163" s="4">
        <v>40.94</v>
      </c>
      <c r="F163" s="4">
        <v>1.0999999999999999E-2</v>
      </c>
      <c r="G163" s="4">
        <v>5.0999999999999997E-2</v>
      </c>
      <c r="H163" s="4">
        <v>1.6E-2</v>
      </c>
      <c r="I163" s="4">
        <v>3.6999999999999998E-2</v>
      </c>
      <c r="J163" s="4">
        <v>8.82</v>
      </c>
      <c r="K163" s="4">
        <v>0.111</v>
      </c>
      <c r="L163" s="4">
        <v>50.28</v>
      </c>
      <c r="M163" s="4">
        <v>0.41</v>
      </c>
      <c r="N163" s="1">
        <v>91.04</v>
      </c>
      <c r="O163" s="31">
        <v>364</v>
      </c>
      <c r="P163" s="31">
        <v>85</v>
      </c>
      <c r="Q163" s="31">
        <v>127</v>
      </c>
      <c r="R163" s="31">
        <v>68558</v>
      </c>
      <c r="S163" s="31">
        <v>856</v>
      </c>
      <c r="T163" s="31">
        <v>303209</v>
      </c>
      <c r="U163" s="31">
        <v>3218</v>
      </c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 t="s">
        <v>1600</v>
      </c>
    </row>
    <row r="164" spans="1:36" ht="15.75" x14ac:dyDescent="0.2">
      <c r="A164" s="1" t="s">
        <v>732</v>
      </c>
      <c r="B164" s="1" t="s">
        <v>1584</v>
      </c>
      <c r="C164" s="1" t="s">
        <v>1581</v>
      </c>
      <c r="D164" s="1"/>
      <c r="E164" s="4">
        <v>40.56</v>
      </c>
      <c r="F164" s="4">
        <v>4.1000000000000002E-2</v>
      </c>
      <c r="G164" s="4">
        <v>4.5999999999999999E-2</v>
      </c>
      <c r="H164" s="4">
        <v>1.4E-2</v>
      </c>
      <c r="I164" s="4">
        <v>3.3000000000000002E-2</v>
      </c>
      <c r="J164" s="4">
        <v>11.42</v>
      </c>
      <c r="K164" s="4">
        <v>0.126</v>
      </c>
      <c r="L164" s="4">
        <v>48.22</v>
      </c>
      <c r="M164" s="4">
        <v>0.35299999999999998</v>
      </c>
      <c r="N164" s="1">
        <v>88.27</v>
      </c>
      <c r="O164" s="31">
        <v>329</v>
      </c>
      <c r="P164" s="31">
        <v>72</v>
      </c>
      <c r="Q164" s="31">
        <v>113</v>
      </c>
      <c r="R164" s="31">
        <v>88760</v>
      </c>
      <c r="S164" s="31">
        <v>973</v>
      </c>
      <c r="T164" s="31">
        <v>290803</v>
      </c>
      <c r="U164" s="31">
        <v>2770</v>
      </c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 t="s">
        <v>1600</v>
      </c>
    </row>
    <row r="165" spans="1:36" ht="15.75" x14ac:dyDescent="0.2">
      <c r="A165" s="1" t="s">
        <v>733</v>
      </c>
      <c r="B165" s="1" t="s">
        <v>1584</v>
      </c>
      <c r="C165" s="1" t="s">
        <v>1581</v>
      </c>
      <c r="D165" s="1"/>
      <c r="E165" s="4">
        <v>40.869999999999997</v>
      </c>
      <c r="F165" s="4">
        <v>1.9E-2</v>
      </c>
      <c r="G165" s="4">
        <v>0.05</v>
      </c>
      <c r="H165" s="4">
        <v>1.7000000000000001E-2</v>
      </c>
      <c r="I165" s="4">
        <v>7.0999999999999994E-2</v>
      </c>
      <c r="J165" s="4">
        <v>8.64</v>
      </c>
      <c r="K165" s="4">
        <v>0.115</v>
      </c>
      <c r="L165" s="4">
        <v>50.13</v>
      </c>
      <c r="M165" s="4">
        <v>0.39200000000000002</v>
      </c>
      <c r="N165" s="1">
        <v>90.72</v>
      </c>
      <c r="O165" s="31">
        <v>357</v>
      </c>
      <c r="P165" s="31">
        <v>92</v>
      </c>
      <c r="Q165" s="31">
        <v>243</v>
      </c>
      <c r="R165" s="31">
        <v>67159</v>
      </c>
      <c r="S165" s="31">
        <v>887</v>
      </c>
      <c r="T165" s="31">
        <v>302340</v>
      </c>
      <c r="U165" s="31">
        <v>3084</v>
      </c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 t="s">
        <v>1600</v>
      </c>
    </row>
    <row r="166" spans="1:36" ht="15.75" x14ac:dyDescent="0.2">
      <c r="A166" s="1" t="s">
        <v>734</v>
      </c>
      <c r="B166" s="1" t="s">
        <v>1584</v>
      </c>
      <c r="C166" s="1" t="s">
        <v>1581</v>
      </c>
      <c r="D166" s="1"/>
      <c r="E166" s="4">
        <v>40.9</v>
      </c>
      <c r="F166" s="4">
        <v>3.0000000000000001E-3</v>
      </c>
      <c r="G166" s="4">
        <v>5.3999999999999999E-2</v>
      </c>
      <c r="H166" s="4">
        <v>1.4E-2</v>
      </c>
      <c r="I166" s="4">
        <v>4.3999999999999997E-2</v>
      </c>
      <c r="J166" s="4">
        <v>8.2100000000000009</v>
      </c>
      <c r="K166" s="4">
        <v>0.11</v>
      </c>
      <c r="L166" s="4">
        <v>50.23</v>
      </c>
      <c r="M166" s="4">
        <v>0.39700000000000002</v>
      </c>
      <c r="N166" s="1">
        <v>91.14</v>
      </c>
      <c r="O166" s="31">
        <v>384</v>
      </c>
      <c r="P166" s="31">
        <v>74</v>
      </c>
      <c r="Q166" s="31">
        <v>151</v>
      </c>
      <c r="R166" s="31">
        <v>63785</v>
      </c>
      <c r="S166" s="31">
        <v>853</v>
      </c>
      <c r="T166" s="31">
        <v>302915</v>
      </c>
      <c r="U166" s="31">
        <v>3122</v>
      </c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 t="s">
        <v>1600</v>
      </c>
    </row>
    <row r="167" spans="1:36" ht="15.75" x14ac:dyDescent="0.2">
      <c r="A167" s="1" t="s">
        <v>735</v>
      </c>
      <c r="B167" s="1" t="s">
        <v>1584</v>
      </c>
      <c r="C167" s="1" t="s">
        <v>1581</v>
      </c>
      <c r="D167" s="1"/>
      <c r="E167" s="4">
        <v>40.86</v>
      </c>
      <c r="F167" s="4">
        <v>3.6999999999999998E-2</v>
      </c>
      <c r="G167" s="4">
        <v>4.7E-2</v>
      </c>
      <c r="H167" s="4">
        <v>1.7000000000000001E-2</v>
      </c>
      <c r="I167" s="4">
        <v>3.7999999999999999E-2</v>
      </c>
      <c r="J167" s="4">
        <v>8.58</v>
      </c>
      <c r="K167" s="4">
        <v>0.113</v>
      </c>
      <c r="L167" s="4">
        <v>50.39</v>
      </c>
      <c r="M167" s="4">
        <v>0.38700000000000001</v>
      </c>
      <c r="N167" s="1">
        <v>91.29</v>
      </c>
      <c r="O167" s="31">
        <v>336</v>
      </c>
      <c r="P167" s="31">
        <v>92</v>
      </c>
      <c r="Q167" s="31">
        <v>130</v>
      </c>
      <c r="R167" s="31">
        <v>66661</v>
      </c>
      <c r="S167" s="31">
        <v>872</v>
      </c>
      <c r="T167" s="31">
        <v>303878</v>
      </c>
      <c r="U167" s="31">
        <v>3044</v>
      </c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 t="s">
        <v>1600</v>
      </c>
    </row>
    <row r="168" spans="1:36" ht="15.75" x14ac:dyDescent="0.2">
      <c r="A168" s="1" t="s">
        <v>736</v>
      </c>
      <c r="B168" s="1" t="s">
        <v>1584</v>
      </c>
      <c r="C168" s="1" t="s">
        <v>1581</v>
      </c>
      <c r="D168" s="1"/>
      <c r="E168" s="4">
        <v>40.6</v>
      </c>
      <c r="F168" s="4">
        <v>4.2999999999999997E-2</v>
      </c>
      <c r="G168" s="4">
        <v>4.9000000000000002E-2</v>
      </c>
      <c r="H168" s="4">
        <v>1.7000000000000001E-2</v>
      </c>
      <c r="I168" s="4">
        <v>0.08</v>
      </c>
      <c r="J168" s="4">
        <v>9.36</v>
      </c>
      <c r="K168" s="4">
        <v>0.12</v>
      </c>
      <c r="L168" s="4">
        <v>49.24</v>
      </c>
      <c r="M168" s="4">
        <v>0.36599999999999999</v>
      </c>
      <c r="N168" s="1">
        <v>89.92</v>
      </c>
      <c r="O168" s="31">
        <v>349</v>
      </c>
      <c r="P168" s="31">
        <v>90</v>
      </c>
      <c r="Q168" s="31">
        <v>274</v>
      </c>
      <c r="R168" s="31">
        <v>72755</v>
      </c>
      <c r="S168" s="31">
        <v>930</v>
      </c>
      <c r="T168" s="31">
        <v>296960</v>
      </c>
      <c r="U168" s="31">
        <v>2876</v>
      </c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 t="s">
        <v>1600</v>
      </c>
    </row>
    <row r="169" spans="1:36" ht="15.75" x14ac:dyDescent="0.2">
      <c r="A169" s="1" t="s">
        <v>737</v>
      </c>
      <c r="B169" s="1" t="s">
        <v>1584</v>
      </c>
      <c r="C169" s="1" t="s">
        <v>1581</v>
      </c>
      <c r="D169" s="1"/>
      <c r="E169" s="4">
        <v>40.72</v>
      </c>
      <c r="F169" s="4">
        <v>3.3000000000000002E-2</v>
      </c>
      <c r="G169" s="4">
        <v>5.6000000000000001E-2</v>
      </c>
      <c r="H169" s="4">
        <v>1.7000000000000001E-2</v>
      </c>
      <c r="I169" s="4">
        <v>6.4000000000000001E-2</v>
      </c>
      <c r="J169" s="4">
        <v>8.94</v>
      </c>
      <c r="K169" s="4">
        <v>0.11700000000000001</v>
      </c>
      <c r="L169" s="4">
        <v>49.92</v>
      </c>
      <c r="M169" s="4">
        <v>0.36399999999999999</v>
      </c>
      <c r="N169" s="1">
        <v>90.87</v>
      </c>
      <c r="O169" s="31">
        <v>400</v>
      </c>
      <c r="P169" s="31">
        <v>92</v>
      </c>
      <c r="Q169" s="31">
        <v>219</v>
      </c>
      <c r="R169" s="31">
        <v>69522</v>
      </c>
      <c r="S169" s="31">
        <v>903</v>
      </c>
      <c r="T169" s="31">
        <v>301055</v>
      </c>
      <c r="U169" s="31">
        <v>2863</v>
      </c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 t="s">
        <v>1600</v>
      </c>
    </row>
    <row r="170" spans="1:36" ht="15.75" x14ac:dyDescent="0.2">
      <c r="A170" s="1" t="s">
        <v>738</v>
      </c>
      <c r="B170" s="1" t="s">
        <v>1584</v>
      </c>
      <c r="C170" s="1" t="s">
        <v>1581</v>
      </c>
      <c r="D170" s="1"/>
      <c r="E170" s="4">
        <v>40.880000000000003</v>
      </c>
      <c r="F170" s="4">
        <v>2.7E-2</v>
      </c>
      <c r="G170" s="4">
        <v>5.1999999999999998E-2</v>
      </c>
      <c r="H170" s="4">
        <v>1.7000000000000001E-2</v>
      </c>
      <c r="I170" s="4">
        <v>0.06</v>
      </c>
      <c r="J170" s="4">
        <v>8.3699999999999992</v>
      </c>
      <c r="K170" s="4">
        <v>0.11</v>
      </c>
      <c r="L170" s="4">
        <v>50.35</v>
      </c>
      <c r="M170" s="4">
        <v>0.39100000000000001</v>
      </c>
      <c r="N170" s="1">
        <v>91.47</v>
      </c>
      <c r="O170" s="31">
        <v>372</v>
      </c>
      <c r="P170" s="31">
        <v>92</v>
      </c>
      <c r="Q170" s="31">
        <v>205</v>
      </c>
      <c r="R170" s="31">
        <v>65052</v>
      </c>
      <c r="S170" s="31">
        <v>849</v>
      </c>
      <c r="T170" s="31">
        <v>303637</v>
      </c>
      <c r="U170" s="31">
        <v>3075</v>
      </c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 t="s">
        <v>1600</v>
      </c>
    </row>
    <row r="171" spans="1:36" ht="15.75" x14ac:dyDescent="0.2">
      <c r="A171" s="1" t="s">
        <v>739</v>
      </c>
      <c r="B171" s="1" t="s">
        <v>1584</v>
      </c>
      <c r="C171" s="1" t="s">
        <v>1581</v>
      </c>
      <c r="D171" s="1"/>
      <c r="E171" s="4">
        <v>41.23</v>
      </c>
      <c r="F171" s="4">
        <v>8.9999999999999993E-3</v>
      </c>
      <c r="G171" s="4">
        <v>5.6000000000000001E-2</v>
      </c>
      <c r="H171" s="4">
        <v>1.6E-2</v>
      </c>
      <c r="I171" s="4">
        <v>4.2999999999999997E-2</v>
      </c>
      <c r="J171" s="4">
        <v>8.76</v>
      </c>
      <c r="K171" s="4">
        <v>0.113</v>
      </c>
      <c r="L171" s="4">
        <v>50.65</v>
      </c>
      <c r="M171" s="4">
        <v>0.38800000000000001</v>
      </c>
      <c r="N171" s="1">
        <v>91.15</v>
      </c>
      <c r="O171" s="31">
        <v>400</v>
      </c>
      <c r="P171" s="31">
        <v>85</v>
      </c>
      <c r="Q171" s="31">
        <v>147</v>
      </c>
      <c r="R171" s="31">
        <v>68115</v>
      </c>
      <c r="S171" s="31">
        <v>872</v>
      </c>
      <c r="T171" s="31">
        <v>305464</v>
      </c>
      <c r="U171" s="31">
        <v>3051</v>
      </c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 t="s">
        <v>1600</v>
      </c>
    </row>
    <row r="172" spans="1:36" ht="15.75" x14ac:dyDescent="0.2">
      <c r="A172" s="1" t="s">
        <v>740</v>
      </c>
      <c r="B172" s="1" t="s">
        <v>1584</v>
      </c>
      <c r="C172" s="1" t="s">
        <v>1581</v>
      </c>
      <c r="D172" s="1"/>
      <c r="E172" s="4">
        <v>40.98</v>
      </c>
      <c r="F172" s="4">
        <v>2.5000000000000001E-2</v>
      </c>
      <c r="G172" s="4">
        <v>0.05</v>
      </c>
      <c r="H172" s="4">
        <v>2.1999999999999999E-2</v>
      </c>
      <c r="I172" s="4">
        <v>3.7999999999999999E-2</v>
      </c>
      <c r="J172" s="4">
        <v>8.57</v>
      </c>
      <c r="K172" s="4">
        <v>0.107</v>
      </c>
      <c r="L172" s="4">
        <v>50.45</v>
      </c>
      <c r="M172" s="4">
        <v>0.39800000000000002</v>
      </c>
      <c r="N172" s="1">
        <v>91.3</v>
      </c>
      <c r="O172" s="31">
        <v>357</v>
      </c>
      <c r="P172" s="31">
        <v>118</v>
      </c>
      <c r="Q172" s="31">
        <v>130</v>
      </c>
      <c r="R172" s="31">
        <v>66599</v>
      </c>
      <c r="S172" s="31">
        <v>825</v>
      </c>
      <c r="T172" s="31">
        <v>304246</v>
      </c>
      <c r="U172" s="31">
        <v>3129</v>
      </c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 t="s">
        <v>1600</v>
      </c>
    </row>
    <row r="173" spans="1:36" ht="15.75" x14ac:dyDescent="0.2">
      <c r="A173" s="1" t="s">
        <v>741</v>
      </c>
      <c r="B173" s="1" t="s">
        <v>1584</v>
      </c>
      <c r="C173" s="1" t="s">
        <v>1581</v>
      </c>
      <c r="D173" s="1"/>
      <c r="E173" s="4">
        <v>40.590000000000003</v>
      </c>
      <c r="F173" s="4">
        <v>0.04</v>
      </c>
      <c r="G173" s="4">
        <v>4.4999999999999998E-2</v>
      </c>
      <c r="H173" s="4">
        <v>7.0000000000000001E-3</v>
      </c>
      <c r="I173" s="4">
        <v>3.1E-2</v>
      </c>
      <c r="J173" s="4">
        <v>10.33</v>
      </c>
      <c r="K173" s="4">
        <v>0.109</v>
      </c>
      <c r="L173" s="4">
        <v>48.99</v>
      </c>
      <c r="M173" s="4">
        <v>0.38400000000000001</v>
      </c>
      <c r="N173" s="1">
        <v>89.42</v>
      </c>
      <c r="O173" s="31">
        <v>322</v>
      </c>
      <c r="P173" s="31">
        <v>39</v>
      </c>
      <c r="Q173" s="31">
        <v>106</v>
      </c>
      <c r="R173" s="31">
        <v>80295</v>
      </c>
      <c r="S173" s="31">
        <v>841</v>
      </c>
      <c r="T173" s="31">
        <v>295429</v>
      </c>
      <c r="U173" s="31">
        <v>3018</v>
      </c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 t="s">
        <v>1600</v>
      </c>
    </row>
    <row r="174" spans="1:36" ht="15.75" x14ac:dyDescent="0.2">
      <c r="A174" s="1" t="s">
        <v>742</v>
      </c>
      <c r="B174" s="1" t="s">
        <v>1584</v>
      </c>
      <c r="C174" s="1" t="s">
        <v>1581</v>
      </c>
      <c r="D174" s="1"/>
      <c r="E174" s="4">
        <v>40.799999999999997</v>
      </c>
      <c r="F174" s="4">
        <v>4.2000000000000003E-2</v>
      </c>
      <c r="G174" s="4">
        <v>4.5999999999999999E-2</v>
      </c>
      <c r="H174" s="4">
        <v>1.4E-2</v>
      </c>
      <c r="I174" s="4">
        <v>3.3000000000000002E-2</v>
      </c>
      <c r="J174" s="4">
        <v>10.16</v>
      </c>
      <c r="K174" s="4">
        <v>0.111</v>
      </c>
      <c r="L174" s="4">
        <v>49.37</v>
      </c>
      <c r="M174" s="4">
        <v>0.38400000000000001</v>
      </c>
      <c r="N174" s="1">
        <v>89.65</v>
      </c>
      <c r="O174" s="31">
        <v>329</v>
      </c>
      <c r="P174" s="31">
        <v>72</v>
      </c>
      <c r="Q174" s="31">
        <v>113</v>
      </c>
      <c r="R174" s="31">
        <v>78997</v>
      </c>
      <c r="S174" s="31">
        <v>856</v>
      </c>
      <c r="T174" s="31">
        <v>297720</v>
      </c>
      <c r="U174" s="31">
        <v>3018</v>
      </c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 t="s">
        <v>1600</v>
      </c>
    </row>
    <row r="175" spans="1:36" ht="15.75" x14ac:dyDescent="0.2">
      <c r="A175" s="1" t="s">
        <v>743</v>
      </c>
      <c r="B175" s="1" t="s">
        <v>1584</v>
      </c>
      <c r="C175" s="1" t="s">
        <v>1581</v>
      </c>
      <c r="D175" s="1"/>
      <c r="E175" s="4">
        <v>40.75</v>
      </c>
      <c r="F175" s="4">
        <v>4.5999999999999999E-2</v>
      </c>
      <c r="G175" s="4">
        <v>4.1000000000000002E-2</v>
      </c>
      <c r="H175" s="4">
        <v>1.2E-2</v>
      </c>
      <c r="I175" s="4">
        <v>5.1999999999999998E-2</v>
      </c>
      <c r="J175" s="4">
        <v>8.34</v>
      </c>
      <c r="K175" s="4">
        <v>0.113</v>
      </c>
      <c r="L175" s="4">
        <v>50.41</v>
      </c>
      <c r="M175" s="4">
        <v>0.38300000000000001</v>
      </c>
      <c r="N175" s="1">
        <v>91.51</v>
      </c>
      <c r="O175" s="31">
        <v>293</v>
      </c>
      <c r="P175" s="31">
        <v>66</v>
      </c>
      <c r="Q175" s="31">
        <v>178</v>
      </c>
      <c r="R175" s="31">
        <v>64858</v>
      </c>
      <c r="S175" s="31">
        <v>872</v>
      </c>
      <c r="T175" s="31">
        <v>304041</v>
      </c>
      <c r="U175" s="31">
        <v>3010</v>
      </c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 t="s">
        <v>1600</v>
      </c>
    </row>
    <row r="176" spans="1:36" ht="15.75" x14ac:dyDescent="0.2">
      <c r="A176" s="1" t="s">
        <v>744</v>
      </c>
      <c r="B176" s="1" t="s">
        <v>1584</v>
      </c>
      <c r="C176" s="1" t="s">
        <v>1581</v>
      </c>
      <c r="D176" s="1"/>
      <c r="E176" s="4">
        <v>40.67</v>
      </c>
      <c r="F176" s="4">
        <v>5.0999999999999997E-2</v>
      </c>
      <c r="G176" s="4">
        <v>4.1000000000000002E-2</v>
      </c>
      <c r="H176" s="4">
        <v>1.0999999999999999E-2</v>
      </c>
      <c r="I176" s="4">
        <v>2.9000000000000001E-2</v>
      </c>
      <c r="J176" s="4">
        <v>9.1300000000000008</v>
      </c>
      <c r="K176" s="4">
        <v>0.112</v>
      </c>
      <c r="L176" s="4">
        <v>49.83</v>
      </c>
      <c r="M176" s="4">
        <v>0.38900000000000001</v>
      </c>
      <c r="N176" s="1">
        <v>90.68</v>
      </c>
      <c r="O176" s="31">
        <v>293</v>
      </c>
      <c r="P176" s="31">
        <v>59</v>
      </c>
      <c r="Q176" s="31">
        <v>99</v>
      </c>
      <c r="R176" s="31">
        <v>70944</v>
      </c>
      <c r="S176" s="31">
        <v>864</v>
      </c>
      <c r="T176" s="31">
        <v>300495</v>
      </c>
      <c r="U176" s="31">
        <v>3056</v>
      </c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 t="s">
        <v>1600</v>
      </c>
    </row>
    <row r="177" spans="1:36" ht="15.75" x14ac:dyDescent="0.2">
      <c r="A177" s="1" t="s">
        <v>745</v>
      </c>
      <c r="B177" s="1" t="s">
        <v>1584</v>
      </c>
      <c r="C177" s="1" t="s">
        <v>1581</v>
      </c>
      <c r="D177" s="1"/>
      <c r="E177" s="4">
        <v>41.12</v>
      </c>
      <c r="F177" s="4">
        <v>2.5000000000000001E-2</v>
      </c>
      <c r="G177" s="4">
        <v>6.4000000000000001E-2</v>
      </c>
      <c r="H177" s="4">
        <v>1.0999999999999999E-2</v>
      </c>
      <c r="I177" s="4">
        <v>7.4999999999999997E-2</v>
      </c>
      <c r="J177" s="4">
        <v>8.75</v>
      </c>
      <c r="K177" s="4">
        <v>0.113</v>
      </c>
      <c r="L177" s="4">
        <v>50.42</v>
      </c>
      <c r="M177" s="4">
        <v>0.379</v>
      </c>
      <c r="N177" s="1">
        <v>91.13</v>
      </c>
      <c r="O177" s="31">
        <v>457</v>
      </c>
      <c r="P177" s="31">
        <v>59</v>
      </c>
      <c r="Q177" s="31">
        <v>257</v>
      </c>
      <c r="R177" s="31">
        <v>68006</v>
      </c>
      <c r="S177" s="31">
        <v>872</v>
      </c>
      <c r="T177" s="31">
        <v>304071</v>
      </c>
      <c r="U177" s="31">
        <v>2978</v>
      </c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 t="s">
        <v>1600</v>
      </c>
    </row>
    <row r="178" spans="1:36" ht="15.75" x14ac:dyDescent="0.2">
      <c r="A178" s="1" t="s">
        <v>746</v>
      </c>
      <c r="B178" s="1" t="s">
        <v>1584</v>
      </c>
      <c r="C178" s="1" t="s">
        <v>1581</v>
      </c>
      <c r="D178" s="1"/>
      <c r="E178" s="4">
        <v>40.49</v>
      </c>
      <c r="F178" s="4">
        <v>1.0999999999999999E-2</v>
      </c>
      <c r="G178" s="4">
        <v>0.05</v>
      </c>
      <c r="H178" s="4">
        <v>2.3E-2</v>
      </c>
      <c r="I178" s="4">
        <v>3.1E-2</v>
      </c>
      <c r="J178" s="4">
        <v>8.98</v>
      </c>
      <c r="K178" s="4">
        <v>0.108</v>
      </c>
      <c r="L178" s="4">
        <v>49.32</v>
      </c>
      <c r="M178" s="4">
        <v>0.379</v>
      </c>
      <c r="N178" s="1">
        <v>90.29</v>
      </c>
      <c r="O178" s="31">
        <v>356</v>
      </c>
      <c r="P178" s="31">
        <v>122</v>
      </c>
      <c r="Q178" s="31">
        <v>106</v>
      </c>
      <c r="R178" s="31">
        <v>69763</v>
      </c>
      <c r="S178" s="31">
        <v>838</v>
      </c>
      <c r="T178" s="31">
        <v>297451</v>
      </c>
      <c r="U178" s="31">
        <v>2979</v>
      </c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 t="s">
        <v>1600</v>
      </c>
    </row>
    <row r="179" spans="1:36" ht="15.75" x14ac:dyDescent="0.2">
      <c r="A179" s="1" t="s">
        <v>747</v>
      </c>
      <c r="B179" s="1" t="s">
        <v>1584</v>
      </c>
      <c r="C179" s="1" t="s">
        <v>1581</v>
      </c>
      <c r="D179" s="1"/>
      <c r="E179" s="4">
        <v>40.93</v>
      </c>
      <c r="F179" s="4">
        <v>3.0000000000000001E-3</v>
      </c>
      <c r="G179" s="4">
        <v>6.7000000000000004E-2</v>
      </c>
      <c r="H179" s="4">
        <v>1.9E-2</v>
      </c>
      <c r="I179" s="4">
        <v>4.7E-2</v>
      </c>
      <c r="J179" s="4">
        <v>8.4700000000000006</v>
      </c>
      <c r="K179" s="4">
        <v>0.115</v>
      </c>
      <c r="L179" s="4">
        <v>50.42</v>
      </c>
      <c r="M179" s="4">
        <v>0.39300000000000002</v>
      </c>
      <c r="N179" s="1">
        <v>91.39</v>
      </c>
      <c r="O179" s="31">
        <v>479</v>
      </c>
      <c r="P179" s="31">
        <v>98</v>
      </c>
      <c r="Q179" s="31">
        <v>161</v>
      </c>
      <c r="R179" s="31">
        <v>65830</v>
      </c>
      <c r="S179" s="31">
        <v>887</v>
      </c>
      <c r="T179" s="31">
        <v>304089</v>
      </c>
      <c r="U179" s="31">
        <v>3087</v>
      </c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 t="s">
        <v>1600</v>
      </c>
    </row>
    <row r="180" spans="1:36" ht="15.75" x14ac:dyDescent="0.2">
      <c r="A180" s="1" t="s">
        <v>748</v>
      </c>
      <c r="B180" s="1" t="s">
        <v>1584</v>
      </c>
      <c r="C180" s="1" t="s">
        <v>1581</v>
      </c>
      <c r="D180" s="1"/>
      <c r="E180" s="4">
        <v>40.9</v>
      </c>
      <c r="F180" s="4">
        <v>3.4000000000000002E-2</v>
      </c>
      <c r="G180" s="4">
        <v>5.2999999999999999E-2</v>
      </c>
      <c r="H180" s="4">
        <v>1.7000000000000001E-2</v>
      </c>
      <c r="I180" s="4">
        <v>5.2999999999999999E-2</v>
      </c>
      <c r="J180" s="4">
        <v>8.86</v>
      </c>
      <c r="K180" s="4">
        <v>0.11700000000000001</v>
      </c>
      <c r="L180" s="4">
        <v>50</v>
      </c>
      <c r="M180" s="4">
        <v>0.376</v>
      </c>
      <c r="N180" s="1">
        <v>90.96</v>
      </c>
      <c r="O180" s="31">
        <v>379</v>
      </c>
      <c r="P180" s="31">
        <v>92</v>
      </c>
      <c r="Q180" s="31">
        <v>181</v>
      </c>
      <c r="R180" s="31">
        <v>68869</v>
      </c>
      <c r="S180" s="31">
        <v>903</v>
      </c>
      <c r="T180" s="31">
        <v>301544</v>
      </c>
      <c r="U180" s="31">
        <v>2953</v>
      </c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 t="s">
        <v>1600</v>
      </c>
    </row>
    <row r="181" spans="1:36" ht="15.75" x14ac:dyDescent="0.2">
      <c r="A181" s="1" t="s">
        <v>749</v>
      </c>
      <c r="B181" s="1" t="s">
        <v>1584</v>
      </c>
      <c r="C181" s="1" t="s">
        <v>1581</v>
      </c>
      <c r="D181" s="1"/>
      <c r="E181" s="4">
        <v>40.71</v>
      </c>
      <c r="F181" s="4">
        <v>3.9E-2</v>
      </c>
      <c r="G181" s="4">
        <v>4.2000000000000003E-2</v>
      </c>
      <c r="H181" s="4">
        <v>1.2E-2</v>
      </c>
      <c r="I181" s="4">
        <v>2.4E-2</v>
      </c>
      <c r="J181" s="4">
        <v>9.18</v>
      </c>
      <c r="K181" s="4">
        <v>0.109</v>
      </c>
      <c r="L181" s="4">
        <v>49.87</v>
      </c>
      <c r="M181" s="4">
        <v>0.379</v>
      </c>
      <c r="N181" s="1">
        <v>90.64</v>
      </c>
      <c r="O181" s="31">
        <v>300</v>
      </c>
      <c r="P181" s="31">
        <v>66</v>
      </c>
      <c r="Q181" s="31">
        <v>82</v>
      </c>
      <c r="R181" s="31">
        <v>71325</v>
      </c>
      <c r="S181" s="31">
        <v>841</v>
      </c>
      <c r="T181" s="31">
        <v>300754</v>
      </c>
      <c r="U181" s="31">
        <v>2976</v>
      </c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 t="s">
        <v>1600</v>
      </c>
    </row>
    <row r="182" spans="1:36" ht="15.75" x14ac:dyDescent="0.2">
      <c r="A182" s="1" t="s">
        <v>750</v>
      </c>
      <c r="B182" s="1" t="s">
        <v>1584</v>
      </c>
      <c r="C182" s="1" t="s">
        <v>1581</v>
      </c>
      <c r="D182" s="1"/>
      <c r="E182" s="4">
        <v>40.89</v>
      </c>
      <c r="F182" s="4">
        <v>4.9000000000000002E-2</v>
      </c>
      <c r="G182" s="4">
        <v>3.9E-2</v>
      </c>
      <c r="H182" s="4">
        <v>0.01</v>
      </c>
      <c r="I182" s="4">
        <v>0.04</v>
      </c>
      <c r="J182" s="4">
        <v>8.9</v>
      </c>
      <c r="K182" s="4">
        <v>0.115</v>
      </c>
      <c r="L182" s="4">
        <v>50.15</v>
      </c>
      <c r="M182" s="4">
        <v>0.38100000000000001</v>
      </c>
      <c r="N182" s="1">
        <v>90.95</v>
      </c>
      <c r="O182" s="31">
        <v>279</v>
      </c>
      <c r="P182" s="31">
        <v>53</v>
      </c>
      <c r="Q182" s="31">
        <v>137</v>
      </c>
      <c r="R182" s="31">
        <v>69149</v>
      </c>
      <c r="S182" s="31">
        <v>887</v>
      </c>
      <c r="T182" s="31">
        <v>302424</v>
      </c>
      <c r="U182" s="31">
        <v>2992</v>
      </c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 t="s">
        <v>1600</v>
      </c>
    </row>
    <row r="183" spans="1:36" ht="15.75" x14ac:dyDescent="0.2">
      <c r="A183" s="1" t="s">
        <v>751</v>
      </c>
      <c r="B183" s="1" t="s">
        <v>1584</v>
      </c>
      <c r="C183" s="1" t="s">
        <v>1581</v>
      </c>
      <c r="D183" s="1"/>
      <c r="E183" s="4">
        <v>40.229999999999997</v>
      </c>
      <c r="F183" s="4">
        <v>4.2000000000000003E-2</v>
      </c>
      <c r="G183" s="4">
        <v>5.2999999999999999E-2</v>
      </c>
      <c r="H183" s="4">
        <v>1.9E-2</v>
      </c>
      <c r="I183" s="4">
        <v>1.4999999999999999E-2</v>
      </c>
      <c r="J183" s="4">
        <v>12.52</v>
      </c>
      <c r="K183" s="4">
        <v>0.129</v>
      </c>
      <c r="L183" s="4">
        <v>47.35</v>
      </c>
      <c r="M183" s="4">
        <v>0.27900000000000003</v>
      </c>
      <c r="N183" s="1">
        <v>86.72</v>
      </c>
      <c r="O183" s="31">
        <v>379</v>
      </c>
      <c r="P183" s="31">
        <v>98</v>
      </c>
      <c r="Q183" s="31">
        <v>51</v>
      </c>
      <c r="R183" s="31">
        <v>97318</v>
      </c>
      <c r="S183" s="31">
        <v>996</v>
      </c>
      <c r="T183" s="31">
        <v>285568</v>
      </c>
      <c r="U183" s="31">
        <v>2190</v>
      </c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 t="s">
        <v>1600</v>
      </c>
    </row>
    <row r="184" spans="1:36" ht="15.75" x14ac:dyDescent="0.2">
      <c r="A184" s="1" t="s">
        <v>752</v>
      </c>
      <c r="B184" s="1" t="s">
        <v>1584</v>
      </c>
      <c r="C184" s="1" t="s">
        <v>1581</v>
      </c>
      <c r="D184" s="1"/>
      <c r="E184" s="4">
        <v>40.6</v>
      </c>
      <c r="F184" s="4">
        <v>3.2000000000000001E-2</v>
      </c>
      <c r="G184" s="4">
        <v>4.7E-2</v>
      </c>
      <c r="H184" s="4">
        <v>2.1000000000000001E-2</v>
      </c>
      <c r="I184" s="4">
        <v>2.5999999999999999E-2</v>
      </c>
      <c r="J184" s="4">
        <v>8.84</v>
      </c>
      <c r="K184" s="4">
        <v>0.107</v>
      </c>
      <c r="L184" s="4">
        <v>49.73</v>
      </c>
      <c r="M184" s="4">
        <v>0.39</v>
      </c>
      <c r="N184" s="1">
        <v>90.48</v>
      </c>
      <c r="O184" s="31">
        <v>335</v>
      </c>
      <c r="P184" s="31">
        <v>111</v>
      </c>
      <c r="Q184" s="31">
        <v>89</v>
      </c>
      <c r="R184" s="31">
        <v>68674</v>
      </c>
      <c r="S184" s="31">
        <v>830</v>
      </c>
      <c r="T184" s="31">
        <v>299913</v>
      </c>
      <c r="U184" s="31">
        <v>3067</v>
      </c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 t="s">
        <v>1600</v>
      </c>
    </row>
    <row r="185" spans="1:36" ht="15.75" x14ac:dyDescent="0.2">
      <c r="A185" s="1" t="s">
        <v>753</v>
      </c>
      <c r="B185" s="1" t="s">
        <v>1584</v>
      </c>
      <c r="C185" s="1" t="s">
        <v>1581</v>
      </c>
      <c r="D185" s="1"/>
      <c r="E185" s="4">
        <v>40.799999999999997</v>
      </c>
      <c r="F185" s="4">
        <v>1E-3</v>
      </c>
      <c r="G185" s="4">
        <v>6.7000000000000004E-2</v>
      </c>
      <c r="H185" s="4">
        <v>7.0000000000000001E-3</v>
      </c>
      <c r="I185" s="4">
        <v>4.4999999999999998E-2</v>
      </c>
      <c r="J185" s="4">
        <v>8.5</v>
      </c>
      <c r="K185" s="4">
        <v>0.11600000000000001</v>
      </c>
      <c r="L185" s="4">
        <v>50.35</v>
      </c>
      <c r="M185" s="4">
        <v>0.39700000000000002</v>
      </c>
      <c r="N185" s="1">
        <v>91.35</v>
      </c>
      <c r="O185" s="31">
        <v>479</v>
      </c>
      <c r="P185" s="31">
        <v>39</v>
      </c>
      <c r="Q185" s="31">
        <v>154</v>
      </c>
      <c r="R185" s="31">
        <v>66102</v>
      </c>
      <c r="S185" s="31">
        <v>895</v>
      </c>
      <c r="T185" s="31">
        <v>303637</v>
      </c>
      <c r="U185" s="31">
        <v>3117</v>
      </c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 t="s">
        <v>1600</v>
      </c>
    </row>
    <row r="186" spans="1:36" ht="15.75" x14ac:dyDescent="0.2">
      <c r="A186" s="1" t="s">
        <v>754</v>
      </c>
      <c r="B186" s="1" t="s">
        <v>1584</v>
      </c>
      <c r="C186" s="1" t="s">
        <v>1581</v>
      </c>
      <c r="D186" s="1"/>
      <c r="E186" s="4">
        <v>40.630000000000003</v>
      </c>
      <c r="F186" s="4">
        <v>3.5999999999999997E-2</v>
      </c>
      <c r="G186" s="4">
        <v>4.1000000000000002E-2</v>
      </c>
      <c r="H186" s="4">
        <v>1.4E-2</v>
      </c>
      <c r="I186" s="4">
        <v>2.8000000000000001E-2</v>
      </c>
      <c r="J186" s="4">
        <v>9.11</v>
      </c>
      <c r="K186" s="4">
        <v>0.113</v>
      </c>
      <c r="L186" s="4">
        <v>49.92</v>
      </c>
      <c r="M186" s="4">
        <v>0.36199999999999999</v>
      </c>
      <c r="N186" s="1">
        <v>90.71</v>
      </c>
      <c r="O186" s="31">
        <v>293</v>
      </c>
      <c r="P186" s="31">
        <v>72</v>
      </c>
      <c r="Q186" s="31">
        <v>96</v>
      </c>
      <c r="R186" s="31">
        <v>70835</v>
      </c>
      <c r="S186" s="31">
        <v>872</v>
      </c>
      <c r="T186" s="31">
        <v>301037</v>
      </c>
      <c r="U186" s="31">
        <v>2841</v>
      </c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 t="s">
        <v>1600</v>
      </c>
    </row>
    <row r="187" spans="1:36" ht="15.75" x14ac:dyDescent="0.2">
      <c r="A187" s="1" t="s">
        <v>755</v>
      </c>
      <c r="B187" s="1" t="s">
        <v>1584</v>
      </c>
      <c r="C187" s="1" t="s">
        <v>1581</v>
      </c>
      <c r="D187" s="1"/>
      <c r="E187" s="4">
        <v>40.880000000000003</v>
      </c>
      <c r="F187" s="4">
        <v>2.7E-2</v>
      </c>
      <c r="G187" s="4">
        <v>7.0999999999999994E-2</v>
      </c>
      <c r="H187" s="4">
        <v>2.5999999999999999E-2</v>
      </c>
      <c r="I187" s="4">
        <v>3.9E-2</v>
      </c>
      <c r="J187" s="4">
        <v>10.26</v>
      </c>
      <c r="K187" s="4">
        <v>0.11899999999999999</v>
      </c>
      <c r="L187" s="4">
        <v>49.26</v>
      </c>
      <c r="M187" s="4">
        <v>0.36699999999999999</v>
      </c>
      <c r="N187" s="1">
        <v>89.54</v>
      </c>
      <c r="O187" s="31">
        <v>507</v>
      </c>
      <c r="P187" s="31">
        <v>138</v>
      </c>
      <c r="Q187" s="31">
        <v>133</v>
      </c>
      <c r="R187" s="31">
        <v>79735</v>
      </c>
      <c r="S187" s="31">
        <v>919</v>
      </c>
      <c r="T187" s="31">
        <v>297111</v>
      </c>
      <c r="U187" s="31">
        <v>2880</v>
      </c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 t="s">
        <v>1600</v>
      </c>
    </row>
    <row r="188" spans="1:36" ht="15.75" x14ac:dyDescent="0.2">
      <c r="A188" s="1" t="s">
        <v>756</v>
      </c>
      <c r="B188" s="1" t="s">
        <v>1584</v>
      </c>
      <c r="C188" s="1" t="s">
        <v>1581</v>
      </c>
      <c r="D188" s="1"/>
      <c r="E188" s="4">
        <v>40.58</v>
      </c>
      <c r="F188" s="4">
        <v>2.8000000000000001E-2</v>
      </c>
      <c r="G188" s="4">
        <v>4.5999999999999999E-2</v>
      </c>
      <c r="H188" s="4">
        <v>1.7000000000000001E-2</v>
      </c>
      <c r="I188" s="4">
        <v>2.1999999999999999E-2</v>
      </c>
      <c r="J188" s="4">
        <v>9.0500000000000007</v>
      </c>
      <c r="K188" s="4">
        <v>0.104</v>
      </c>
      <c r="L188" s="4">
        <v>49.96</v>
      </c>
      <c r="M188" s="4">
        <v>0.39</v>
      </c>
      <c r="N188" s="1">
        <v>90.78</v>
      </c>
      <c r="O188" s="31">
        <v>329</v>
      </c>
      <c r="P188" s="31">
        <v>92</v>
      </c>
      <c r="Q188" s="31">
        <v>75</v>
      </c>
      <c r="R188" s="31">
        <v>70307</v>
      </c>
      <c r="S188" s="31">
        <v>802</v>
      </c>
      <c r="T188" s="31">
        <v>301285</v>
      </c>
      <c r="U188" s="31">
        <v>3068</v>
      </c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 t="s">
        <v>1600</v>
      </c>
    </row>
    <row r="189" spans="1:36" ht="15.75" x14ac:dyDescent="0.2">
      <c r="A189" s="1" t="s">
        <v>757</v>
      </c>
      <c r="B189" s="1" t="s">
        <v>1584</v>
      </c>
      <c r="C189" s="1" t="s">
        <v>1581</v>
      </c>
      <c r="D189" s="1"/>
      <c r="E189" s="4">
        <v>40.69</v>
      </c>
      <c r="F189" s="4">
        <v>3.5999999999999997E-2</v>
      </c>
      <c r="G189" s="4">
        <v>4.2999999999999997E-2</v>
      </c>
      <c r="H189" s="4">
        <v>1.4999999999999999E-2</v>
      </c>
      <c r="I189" s="4">
        <v>0.05</v>
      </c>
      <c r="J189" s="4">
        <v>8.48</v>
      </c>
      <c r="K189" s="4">
        <v>0.111</v>
      </c>
      <c r="L189" s="4">
        <v>50.36</v>
      </c>
      <c r="M189" s="4">
        <v>0.39300000000000002</v>
      </c>
      <c r="N189" s="1">
        <v>91.37</v>
      </c>
      <c r="O189" s="31">
        <v>307</v>
      </c>
      <c r="P189" s="31">
        <v>79</v>
      </c>
      <c r="Q189" s="31">
        <v>171</v>
      </c>
      <c r="R189" s="31">
        <v>65915</v>
      </c>
      <c r="S189" s="31">
        <v>856</v>
      </c>
      <c r="T189" s="31">
        <v>303697</v>
      </c>
      <c r="U189" s="31">
        <v>3091</v>
      </c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 t="s">
        <v>1600</v>
      </c>
    </row>
    <row r="190" spans="1:36" ht="15.75" x14ac:dyDescent="0.2">
      <c r="A190" s="1" t="s">
        <v>758</v>
      </c>
      <c r="B190" s="1" t="s">
        <v>1584</v>
      </c>
      <c r="C190" s="1" t="s">
        <v>1581</v>
      </c>
      <c r="D190" s="1"/>
      <c r="E190" s="4">
        <v>40.94</v>
      </c>
      <c r="F190" s="4">
        <v>3.0000000000000001E-3</v>
      </c>
      <c r="G190" s="4">
        <v>7.0000000000000007E-2</v>
      </c>
      <c r="H190" s="4">
        <v>1.4E-2</v>
      </c>
      <c r="I190" s="4">
        <v>4.2999999999999997E-2</v>
      </c>
      <c r="J190" s="4">
        <v>8.32</v>
      </c>
      <c r="K190" s="4">
        <v>0.109</v>
      </c>
      <c r="L190" s="4">
        <v>50.68</v>
      </c>
      <c r="M190" s="4">
        <v>0.40699999999999997</v>
      </c>
      <c r="N190" s="1">
        <v>91.57</v>
      </c>
      <c r="O190" s="31">
        <v>500</v>
      </c>
      <c r="P190" s="31">
        <v>72</v>
      </c>
      <c r="Q190" s="31">
        <v>147</v>
      </c>
      <c r="R190" s="31">
        <v>64695</v>
      </c>
      <c r="S190" s="31">
        <v>841</v>
      </c>
      <c r="T190" s="31">
        <v>305675</v>
      </c>
      <c r="U190" s="31">
        <v>3200</v>
      </c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 t="s">
        <v>1600</v>
      </c>
    </row>
    <row r="191" spans="1:36" ht="15.75" x14ac:dyDescent="0.2">
      <c r="A191" s="1" t="s">
        <v>759</v>
      </c>
      <c r="B191" s="1" t="s">
        <v>1584</v>
      </c>
      <c r="C191" s="1" t="s">
        <v>1581</v>
      </c>
      <c r="D191" s="1"/>
      <c r="E191" s="4">
        <v>40.86</v>
      </c>
      <c r="F191" s="4">
        <v>2.8000000000000001E-2</v>
      </c>
      <c r="G191" s="4">
        <v>0.04</v>
      </c>
      <c r="H191" s="4">
        <v>1.4E-2</v>
      </c>
      <c r="I191" s="4">
        <v>3.4000000000000002E-2</v>
      </c>
      <c r="J191" s="4">
        <v>8.31</v>
      </c>
      <c r="K191" s="4">
        <v>0.107</v>
      </c>
      <c r="L191" s="4">
        <v>50.13</v>
      </c>
      <c r="M191" s="4">
        <v>0.38700000000000001</v>
      </c>
      <c r="N191" s="1">
        <v>91.04</v>
      </c>
      <c r="O191" s="31">
        <v>286</v>
      </c>
      <c r="P191" s="31">
        <v>74</v>
      </c>
      <c r="Q191" s="31">
        <v>116</v>
      </c>
      <c r="R191" s="31">
        <v>64594</v>
      </c>
      <c r="S191" s="31">
        <v>830</v>
      </c>
      <c r="T191" s="31">
        <v>302333</v>
      </c>
      <c r="U191" s="31">
        <v>3043</v>
      </c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 t="s">
        <v>1600</v>
      </c>
    </row>
    <row r="192" spans="1:36" ht="15.75" x14ac:dyDescent="0.2">
      <c r="A192" s="1" t="s">
        <v>760</v>
      </c>
      <c r="B192" s="1" t="s">
        <v>1584</v>
      </c>
      <c r="C192" s="1" t="s">
        <v>1581</v>
      </c>
      <c r="D192" s="1"/>
      <c r="E192" s="4">
        <v>40.82</v>
      </c>
      <c r="F192" s="4">
        <v>3.1E-2</v>
      </c>
      <c r="G192" s="4">
        <v>4.7E-2</v>
      </c>
      <c r="H192" s="4">
        <v>1.4E-2</v>
      </c>
      <c r="I192" s="4">
        <v>4.2000000000000003E-2</v>
      </c>
      <c r="J192" s="4">
        <v>8.6199999999999992</v>
      </c>
      <c r="K192" s="4">
        <v>0.111</v>
      </c>
      <c r="L192" s="4">
        <v>49.91</v>
      </c>
      <c r="M192" s="4">
        <v>0.38300000000000001</v>
      </c>
      <c r="N192" s="1">
        <v>90.72</v>
      </c>
      <c r="O192" s="31">
        <v>349</v>
      </c>
      <c r="P192" s="31">
        <v>90</v>
      </c>
      <c r="Q192" s="31">
        <v>86</v>
      </c>
      <c r="R192" s="31">
        <v>90610</v>
      </c>
      <c r="S192" s="31">
        <v>992</v>
      </c>
      <c r="T192" s="31">
        <v>287837</v>
      </c>
      <c r="U192" s="31">
        <v>2900</v>
      </c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 t="s">
        <v>1600</v>
      </c>
    </row>
    <row r="193" spans="1:36" ht="15.75" x14ac:dyDescent="0.2">
      <c r="A193" s="1" t="s">
        <v>761</v>
      </c>
      <c r="B193" s="1" t="s">
        <v>1584</v>
      </c>
      <c r="C193" s="1" t="s">
        <v>1581</v>
      </c>
      <c r="D193" s="1"/>
      <c r="E193" s="4">
        <v>40.18</v>
      </c>
      <c r="F193" s="4">
        <v>4.3999999999999997E-2</v>
      </c>
      <c r="G193" s="4">
        <v>4.9000000000000002E-2</v>
      </c>
      <c r="H193" s="4">
        <v>1.7000000000000001E-2</v>
      </c>
      <c r="I193" s="4">
        <v>2.5000000000000001E-2</v>
      </c>
      <c r="J193" s="4">
        <v>11.66</v>
      </c>
      <c r="K193" s="4">
        <v>0.128</v>
      </c>
      <c r="L193" s="4">
        <v>47.73</v>
      </c>
      <c r="M193" s="4">
        <v>0.36899999999999999</v>
      </c>
      <c r="N193" s="1">
        <v>87.5</v>
      </c>
      <c r="O193" s="31">
        <v>342</v>
      </c>
      <c r="P193" s="31">
        <v>85</v>
      </c>
      <c r="Q193" s="31">
        <v>103</v>
      </c>
      <c r="R193" s="31">
        <v>67050</v>
      </c>
      <c r="S193" s="31">
        <v>823</v>
      </c>
      <c r="T193" s="31">
        <v>301737</v>
      </c>
      <c r="U193" s="31">
        <v>3114</v>
      </c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 t="s">
        <v>1600</v>
      </c>
    </row>
    <row r="194" spans="1:36" ht="15.75" x14ac:dyDescent="0.2">
      <c r="A194" s="1" t="s">
        <v>762</v>
      </c>
      <c r="B194" s="1" t="s">
        <v>1584</v>
      </c>
      <c r="C194" s="1" t="s">
        <v>1581</v>
      </c>
      <c r="D194" s="1"/>
      <c r="E194" s="4">
        <v>40.78</v>
      </c>
      <c r="F194" s="4">
        <v>3.3000000000000002E-2</v>
      </c>
      <c r="G194" s="4">
        <v>4.8000000000000001E-2</v>
      </c>
      <c r="H194" s="4">
        <v>1.6E-2</v>
      </c>
      <c r="I194" s="4">
        <v>0.03</v>
      </c>
      <c r="J194" s="4">
        <v>8.6300000000000008</v>
      </c>
      <c r="K194" s="4">
        <v>0.106</v>
      </c>
      <c r="L194" s="4">
        <v>50.03</v>
      </c>
      <c r="M194" s="4">
        <v>0.39600000000000002</v>
      </c>
      <c r="N194" s="1">
        <v>90.72</v>
      </c>
      <c r="O194" s="31">
        <v>335</v>
      </c>
      <c r="P194" s="31">
        <v>74</v>
      </c>
      <c r="Q194" s="31">
        <v>144</v>
      </c>
      <c r="R194" s="31">
        <v>66980</v>
      </c>
      <c r="S194" s="31">
        <v>861</v>
      </c>
      <c r="T194" s="31">
        <v>301028</v>
      </c>
      <c r="U194" s="31">
        <v>3011</v>
      </c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 t="s">
        <v>1600</v>
      </c>
    </row>
    <row r="195" spans="1:36" ht="15.75" x14ac:dyDescent="0.2">
      <c r="A195" s="1" t="s">
        <v>763</v>
      </c>
      <c r="B195" s="1" t="s">
        <v>1584</v>
      </c>
      <c r="C195" s="1" t="s">
        <v>1581</v>
      </c>
      <c r="D195" s="1"/>
      <c r="E195" s="4">
        <v>40.24</v>
      </c>
      <c r="F195" s="4">
        <v>3.7999999999999999E-2</v>
      </c>
      <c r="G195" s="4">
        <v>0.06</v>
      </c>
      <c r="H195" s="4">
        <v>1.7000000000000001E-2</v>
      </c>
      <c r="I195" s="4">
        <v>1.7999999999999999E-2</v>
      </c>
      <c r="J195" s="4">
        <v>12.48</v>
      </c>
      <c r="K195" s="4">
        <v>0.129</v>
      </c>
      <c r="L195" s="4">
        <v>47.26</v>
      </c>
      <c r="M195" s="4">
        <v>0.27</v>
      </c>
      <c r="N195" s="1">
        <v>86.74</v>
      </c>
      <c r="O195" s="31">
        <v>426</v>
      </c>
      <c r="P195" s="31">
        <v>90</v>
      </c>
      <c r="Q195" s="31">
        <v>62</v>
      </c>
      <c r="R195" s="31">
        <v>96984</v>
      </c>
      <c r="S195" s="31">
        <v>1000</v>
      </c>
      <c r="T195" s="31">
        <v>285019</v>
      </c>
      <c r="U195" s="31">
        <v>2124</v>
      </c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 t="s">
        <v>1600</v>
      </c>
    </row>
    <row r="196" spans="1:36" ht="15.75" x14ac:dyDescent="0.2">
      <c r="A196" s="1" t="s">
        <v>764</v>
      </c>
      <c r="B196" s="1" t="s">
        <v>1584</v>
      </c>
      <c r="C196" s="1" t="s">
        <v>1581</v>
      </c>
      <c r="D196" s="1"/>
      <c r="E196" s="4">
        <v>40.049999999999997</v>
      </c>
      <c r="F196" s="4">
        <v>0.04</v>
      </c>
      <c r="G196" s="4">
        <v>0.05</v>
      </c>
      <c r="H196" s="4">
        <v>2.1000000000000001E-2</v>
      </c>
      <c r="I196" s="4">
        <v>2.5999999999999999E-2</v>
      </c>
      <c r="J196" s="4">
        <v>11.57</v>
      </c>
      <c r="K196" s="4">
        <v>0.127</v>
      </c>
      <c r="L196" s="4">
        <v>47.47</v>
      </c>
      <c r="M196" s="4">
        <v>0.371</v>
      </c>
      <c r="N196" s="1">
        <v>87.53</v>
      </c>
      <c r="O196" s="31">
        <v>356</v>
      </c>
      <c r="P196" s="31">
        <v>111</v>
      </c>
      <c r="Q196" s="31">
        <v>89</v>
      </c>
      <c r="R196" s="31">
        <v>89910</v>
      </c>
      <c r="S196" s="31">
        <v>984</v>
      </c>
      <c r="T196" s="31">
        <v>286278</v>
      </c>
      <c r="U196" s="31">
        <v>2916</v>
      </c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 t="s">
        <v>1600</v>
      </c>
    </row>
    <row r="197" spans="1:36" ht="15.75" x14ac:dyDescent="0.2">
      <c r="A197" s="1" t="s">
        <v>765</v>
      </c>
      <c r="B197" s="1" t="s">
        <v>1584</v>
      </c>
      <c r="C197" s="1" t="s">
        <v>1581</v>
      </c>
      <c r="D197" s="1"/>
      <c r="E197" s="4">
        <v>40.049999999999997</v>
      </c>
      <c r="F197" s="4">
        <v>3.5000000000000003E-2</v>
      </c>
      <c r="G197" s="4">
        <v>0.104</v>
      </c>
      <c r="H197" s="4">
        <v>1.9E-2</v>
      </c>
      <c r="I197" s="4">
        <v>2.1999999999999999E-2</v>
      </c>
      <c r="J197" s="4">
        <v>11.86</v>
      </c>
      <c r="K197" s="4">
        <v>0.129</v>
      </c>
      <c r="L197" s="4">
        <v>47.25</v>
      </c>
      <c r="M197" s="4">
        <v>0.32700000000000001</v>
      </c>
      <c r="N197" s="1">
        <v>87.25</v>
      </c>
      <c r="O197" s="31">
        <v>746</v>
      </c>
      <c r="P197" s="31">
        <v>101</v>
      </c>
      <c r="Q197" s="31">
        <v>75</v>
      </c>
      <c r="R197" s="31">
        <v>92164</v>
      </c>
      <c r="S197" s="31">
        <v>1000</v>
      </c>
      <c r="T197" s="31">
        <v>284944</v>
      </c>
      <c r="U197" s="31">
        <v>2567</v>
      </c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 t="s">
        <v>1600</v>
      </c>
    </row>
    <row r="198" spans="1:36" ht="15.75" x14ac:dyDescent="0.2">
      <c r="A198" s="1" t="s">
        <v>766</v>
      </c>
      <c r="B198" s="1" t="s">
        <v>1584</v>
      </c>
      <c r="C198" s="1" t="s">
        <v>1581</v>
      </c>
      <c r="D198" s="1"/>
      <c r="E198" s="4">
        <v>40.729999999999997</v>
      </c>
      <c r="F198" s="4">
        <v>2.5999999999999999E-2</v>
      </c>
      <c r="G198" s="4">
        <v>4.1000000000000002E-2</v>
      </c>
      <c r="H198" s="4">
        <v>2.3E-2</v>
      </c>
      <c r="I198" s="4">
        <v>4.1000000000000002E-2</v>
      </c>
      <c r="J198" s="4">
        <v>8.44</v>
      </c>
      <c r="K198" s="4">
        <v>0.11</v>
      </c>
      <c r="L198" s="4">
        <v>49.87</v>
      </c>
      <c r="M198" s="4">
        <v>0.39</v>
      </c>
      <c r="N198" s="1">
        <v>90.87</v>
      </c>
      <c r="O198" s="31">
        <v>293</v>
      </c>
      <c r="P198" s="31">
        <v>122</v>
      </c>
      <c r="Q198" s="31">
        <v>140</v>
      </c>
      <c r="R198" s="31">
        <v>65612</v>
      </c>
      <c r="S198" s="31">
        <v>853</v>
      </c>
      <c r="T198" s="31">
        <v>300779</v>
      </c>
      <c r="U198" s="31">
        <v>3067</v>
      </c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 t="s">
        <v>1600</v>
      </c>
    </row>
    <row r="199" spans="1:36" ht="15.75" x14ac:dyDescent="0.2">
      <c r="A199" s="1" t="s">
        <v>767</v>
      </c>
      <c r="B199" s="1" t="s">
        <v>1584</v>
      </c>
      <c r="C199" s="1" t="s">
        <v>1581</v>
      </c>
      <c r="D199" s="1"/>
      <c r="E199" s="4">
        <v>40.5</v>
      </c>
      <c r="F199" s="4">
        <v>3.4000000000000002E-2</v>
      </c>
      <c r="G199" s="4">
        <v>0.05</v>
      </c>
      <c r="H199" s="4">
        <v>1.7999999999999999E-2</v>
      </c>
      <c r="I199" s="4">
        <v>6.0999999999999999E-2</v>
      </c>
      <c r="J199" s="4">
        <v>9.93</v>
      </c>
      <c r="K199" s="4">
        <v>0.122</v>
      </c>
      <c r="L199" s="4">
        <v>49.05</v>
      </c>
      <c r="M199" s="4">
        <v>0.35599999999999998</v>
      </c>
      <c r="N199" s="1">
        <v>89.37</v>
      </c>
      <c r="O199" s="31">
        <v>356</v>
      </c>
      <c r="P199" s="31">
        <v>95</v>
      </c>
      <c r="Q199" s="31">
        <v>209</v>
      </c>
      <c r="R199" s="31">
        <v>77201</v>
      </c>
      <c r="S199" s="31">
        <v>946</v>
      </c>
      <c r="T199" s="31">
        <v>295837</v>
      </c>
      <c r="U199" s="31">
        <v>2797</v>
      </c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 t="s">
        <v>1600</v>
      </c>
    </row>
    <row r="200" spans="1:36" ht="15.75" x14ac:dyDescent="0.2">
      <c r="A200" s="1" t="s">
        <v>768</v>
      </c>
      <c r="B200" s="1" t="s">
        <v>769</v>
      </c>
      <c r="C200" s="1" t="s">
        <v>770</v>
      </c>
      <c r="D200" s="1"/>
      <c r="E200" s="4">
        <v>40.659999999999997</v>
      </c>
      <c r="F200" s="4"/>
      <c r="G200" s="4"/>
      <c r="H200" s="4"/>
      <c r="I200" s="4"/>
      <c r="J200" s="4">
        <v>6.93</v>
      </c>
      <c r="K200" s="4">
        <v>7.0000000000000007E-2</v>
      </c>
      <c r="L200" s="4">
        <v>51.9</v>
      </c>
      <c r="M200" s="4">
        <v>0.43</v>
      </c>
      <c r="N200" s="1">
        <v>93.03</v>
      </c>
      <c r="O200" s="31">
        <v>132</v>
      </c>
      <c r="P200" s="31">
        <v>38</v>
      </c>
      <c r="Q200" s="31">
        <v>165</v>
      </c>
      <c r="R200" s="31">
        <v>53895.826399999998</v>
      </c>
      <c r="S200" s="31">
        <v>555</v>
      </c>
      <c r="T200" s="31">
        <v>312940.61780000001</v>
      </c>
      <c r="U200" s="31">
        <v>3242</v>
      </c>
      <c r="V200" s="1"/>
      <c r="W200" s="1"/>
      <c r="X200" s="1"/>
      <c r="Y200" s="1"/>
      <c r="Z200" s="1"/>
      <c r="AA200" s="1">
        <v>1.32</v>
      </c>
      <c r="AB200" s="1">
        <v>160</v>
      </c>
      <c r="AC200" s="1">
        <v>26.5</v>
      </c>
      <c r="AD200" s="1">
        <v>0.57999999999999996</v>
      </c>
      <c r="AE200" s="1">
        <v>5.8</v>
      </c>
      <c r="AF200" s="1">
        <v>4.4000000000000004</v>
      </c>
      <c r="AG200" s="1">
        <v>122</v>
      </c>
      <c r="AH200" s="1">
        <v>0.54</v>
      </c>
      <c r="AI200" s="1">
        <v>39.4</v>
      </c>
      <c r="AJ200" s="1" t="s">
        <v>1601</v>
      </c>
    </row>
    <row r="201" spans="1:36" ht="15.75" x14ac:dyDescent="0.2">
      <c r="A201" s="1" t="s">
        <v>771</v>
      </c>
      <c r="B201" s="1" t="s">
        <v>769</v>
      </c>
      <c r="C201" s="1" t="s">
        <v>770</v>
      </c>
      <c r="D201" s="1"/>
      <c r="E201" s="4">
        <v>40.51</v>
      </c>
      <c r="F201" s="4"/>
      <c r="G201" s="4"/>
      <c r="H201" s="4"/>
      <c r="I201" s="4"/>
      <c r="J201" s="4">
        <v>8.1199999999999992</v>
      </c>
      <c r="K201" s="4">
        <v>0.12</v>
      </c>
      <c r="L201" s="4">
        <v>50.9</v>
      </c>
      <c r="M201" s="4">
        <v>0.35</v>
      </c>
      <c r="N201" s="1">
        <v>91.79</v>
      </c>
      <c r="O201" s="31">
        <v>244</v>
      </c>
      <c r="P201" s="31">
        <v>84</v>
      </c>
      <c r="Q201" s="31">
        <v>210</v>
      </c>
      <c r="R201" s="31">
        <v>63080.868649999997</v>
      </c>
      <c r="S201" s="31">
        <v>596</v>
      </c>
      <c r="T201" s="31">
        <v>306891.853</v>
      </c>
      <c r="U201" s="31">
        <v>2357</v>
      </c>
      <c r="V201" s="1"/>
      <c r="W201" s="1"/>
      <c r="X201" s="1"/>
      <c r="Y201" s="1"/>
      <c r="Z201" s="1"/>
      <c r="AA201" s="1">
        <v>1.55</v>
      </c>
      <c r="AB201" s="1">
        <v>283</v>
      </c>
      <c r="AC201" s="1">
        <v>27.4</v>
      </c>
      <c r="AD201" s="1">
        <v>1.1299999999999999</v>
      </c>
      <c r="AE201" s="1">
        <v>123</v>
      </c>
      <c r="AF201" s="1">
        <v>6.5</v>
      </c>
      <c r="AG201" s="1">
        <v>107</v>
      </c>
      <c r="AH201" s="1">
        <v>2.54</v>
      </c>
      <c r="AI201" s="1">
        <v>52.4</v>
      </c>
      <c r="AJ201" s="1" t="s">
        <v>1601</v>
      </c>
    </row>
    <row r="202" spans="1:36" ht="15.75" x14ac:dyDescent="0.2">
      <c r="A202" s="1" t="s">
        <v>772</v>
      </c>
      <c r="B202" s="1" t="s">
        <v>769</v>
      </c>
      <c r="C202" s="1" t="s">
        <v>770</v>
      </c>
      <c r="D202" s="1"/>
      <c r="E202" s="4">
        <v>40.49</v>
      </c>
      <c r="F202" s="4"/>
      <c r="G202" s="4"/>
      <c r="H202" s="4"/>
      <c r="I202" s="4"/>
      <c r="J202" s="4">
        <v>8.85</v>
      </c>
      <c r="K202" s="4">
        <v>0.11</v>
      </c>
      <c r="L202" s="4">
        <v>50.17</v>
      </c>
      <c r="M202" s="4">
        <v>0.38</v>
      </c>
      <c r="N202" s="1">
        <v>91.02</v>
      </c>
      <c r="O202" s="31">
        <v>517</v>
      </c>
      <c r="P202" s="31">
        <v>301</v>
      </c>
      <c r="Q202" s="31">
        <v>413</v>
      </c>
      <c r="R202" s="31">
        <v>68821.086139999999</v>
      </c>
      <c r="S202" s="31">
        <v>657</v>
      </c>
      <c r="T202" s="31">
        <v>302504.96999999997</v>
      </c>
      <c r="U202" s="31">
        <v>2232</v>
      </c>
      <c r="V202" s="1"/>
      <c r="W202" s="1"/>
      <c r="X202" s="1"/>
      <c r="Y202" s="1"/>
      <c r="Z202" s="1"/>
      <c r="AA202" s="1">
        <v>2.38</v>
      </c>
      <c r="AB202" s="1">
        <v>671</v>
      </c>
      <c r="AC202" s="1">
        <v>24.5</v>
      </c>
      <c r="AD202" s="1">
        <v>2.13</v>
      </c>
      <c r="AE202" s="1">
        <v>71</v>
      </c>
      <c r="AF202" s="1">
        <v>9.3000000000000007</v>
      </c>
      <c r="AG202" s="1">
        <v>104</v>
      </c>
      <c r="AH202" s="1">
        <v>3.58</v>
      </c>
      <c r="AI202" s="1">
        <v>41.8</v>
      </c>
      <c r="AJ202" s="1" t="s">
        <v>1601</v>
      </c>
    </row>
    <row r="203" spans="1:36" ht="15.75" x14ac:dyDescent="0.2">
      <c r="A203" s="1" t="s">
        <v>773</v>
      </c>
      <c r="B203" s="1" t="s">
        <v>769</v>
      </c>
      <c r="C203" s="1" t="s">
        <v>770</v>
      </c>
      <c r="D203" s="1"/>
      <c r="E203" s="4">
        <v>40.729999999999997</v>
      </c>
      <c r="F203" s="4"/>
      <c r="G203" s="4"/>
      <c r="H203" s="4"/>
      <c r="I203" s="4"/>
      <c r="J203" s="4">
        <v>7.79</v>
      </c>
      <c r="K203" s="4">
        <v>0.12</v>
      </c>
      <c r="L203" s="4">
        <v>50.99</v>
      </c>
      <c r="M203" s="4">
        <v>0.37</v>
      </c>
      <c r="N203" s="1">
        <v>92.11</v>
      </c>
      <c r="O203" s="31">
        <v>632</v>
      </c>
      <c r="P203" s="31">
        <v>238</v>
      </c>
      <c r="Q203" s="31">
        <v>602</v>
      </c>
      <c r="R203" s="31">
        <v>60531.98027</v>
      </c>
      <c r="S203" s="31">
        <v>646</v>
      </c>
      <c r="T203" s="31">
        <v>307458.97279999999</v>
      </c>
      <c r="U203" s="31">
        <v>2390</v>
      </c>
      <c r="V203" s="1"/>
      <c r="W203" s="1"/>
      <c r="X203" s="1"/>
      <c r="Y203" s="1"/>
      <c r="Z203" s="1"/>
      <c r="AA203" s="1">
        <v>1.4</v>
      </c>
      <c r="AB203" s="1">
        <v>364</v>
      </c>
      <c r="AC203" s="1">
        <v>10.7</v>
      </c>
      <c r="AD203" s="1">
        <v>1.68</v>
      </c>
      <c r="AE203" s="1">
        <v>45</v>
      </c>
      <c r="AF203" s="1">
        <v>9.6</v>
      </c>
      <c r="AG203" s="1">
        <v>105</v>
      </c>
      <c r="AH203" s="1">
        <v>3.21</v>
      </c>
      <c r="AI203" s="1">
        <v>44.5</v>
      </c>
      <c r="AJ203" s="1" t="s">
        <v>1601</v>
      </c>
    </row>
    <row r="204" spans="1:36" ht="15.75" x14ac:dyDescent="0.2">
      <c r="A204" s="1" t="s">
        <v>774</v>
      </c>
      <c r="B204" s="1" t="s">
        <v>769</v>
      </c>
      <c r="C204" s="1" t="s">
        <v>770</v>
      </c>
      <c r="D204" s="1"/>
      <c r="E204" s="4">
        <v>40.700000000000003</v>
      </c>
      <c r="F204" s="4"/>
      <c r="G204" s="4"/>
      <c r="H204" s="4"/>
      <c r="I204" s="4"/>
      <c r="J204" s="4">
        <v>7.27</v>
      </c>
      <c r="K204" s="4">
        <v>0.1</v>
      </c>
      <c r="L204" s="4">
        <v>51.55</v>
      </c>
      <c r="M204" s="4">
        <v>0.39</v>
      </c>
      <c r="N204" s="1">
        <v>92.67</v>
      </c>
      <c r="O204" s="31">
        <v>127</v>
      </c>
      <c r="P204" s="31">
        <v>31</v>
      </c>
      <c r="Q204" s="31">
        <v>176</v>
      </c>
      <c r="R204" s="31">
        <v>56474.784149999999</v>
      </c>
      <c r="S204" s="31">
        <v>569</v>
      </c>
      <c r="T204" s="31">
        <v>310810.71399999998</v>
      </c>
      <c r="U204" s="31">
        <v>2646</v>
      </c>
      <c r="V204" s="1"/>
      <c r="W204" s="1"/>
      <c r="X204" s="1"/>
      <c r="Y204" s="1"/>
      <c r="Z204" s="1"/>
      <c r="AA204" s="1">
        <v>1.32</v>
      </c>
      <c r="AB204" s="1">
        <v>95</v>
      </c>
      <c r="AC204" s="1">
        <v>15.2</v>
      </c>
      <c r="AD204" s="1">
        <v>0.62</v>
      </c>
      <c r="AE204" s="1">
        <v>5.5</v>
      </c>
      <c r="AF204" s="1">
        <v>4.9000000000000004</v>
      </c>
      <c r="AG204" s="1">
        <v>112</v>
      </c>
      <c r="AH204" s="1">
        <v>0.51</v>
      </c>
      <c r="AI204" s="1">
        <v>37.6</v>
      </c>
      <c r="AJ204" s="1" t="s">
        <v>1601</v>
      </c>
    </row>
    <row r="205" spans="1:36" ht="15.75" x14ac:dyDescent="0.2">
      <c r="A205" s="1" t="s">
        <v>775</v>
      </c>
      <c r="B205" s="1" t="s">
        <v>769</v>
      </c>
      <c r="C205" s="1" t="s">
        <v>770</v>
      </c>
      <c r="D205" s="1"/>
      <c r="E205" s="4">
        <v>40.75</v>
      </c>
      <c r="F205" s="4"/>
      <c r="G205" s="4"/>
      <c r="H205" s="4"/>
      <c r="I205" s="4"/>
      <c r="J205" s="4">
        <v>6.92</v>
      </c>
      <c r="K205" s="4">
        <v>0.1</v>
      </c>
      <c r="L205" s="4">
        <v>51.78</v>
      </c>
      <c r="M205" s="4">
        <v>0.45</v>
      </c>
      <c r="N205" s="1">
        <v>93.03</v>
      </c>
      <c r="O205" s="31">
        <v>61</v>
      </c>
      <c r="P205" s="31">
        <v>8.6999999999999993</v>
      </c>
      <c r="Q205" s="31">
        <v>44.8</v>
      </c>
      <c r="R205" s="31">
        <v>53782.262549999999</v>
      </c>
      <c r="S205" s="31">
        <v>477</v>
      </c>
      <c r="T205" s="31">
        <v>312216.47710000002</v>
      </c>
      <c r="U205" s="31">
        <v>3101</v>
      </c>
      <c r="V205" s="1"/>
      <c r="W205" s="1"/>
      <c r="X205" s="1"/>
      <c r="Y205" s="1"/>
      <c r="Z205" s="1"/>
      <c r="AA205" s="1">
        <v>0.98</v>
      </c>
      <c r="AB205" s="1">
        <v>91.2</v>
      </c>
      <c r="AC205" s="1">
        <v>8.1999999999999993</v>
      </c>
      <c r="AD205" s="1">
        <v>0.5</v>
      </c>
      <c r="AE205" s="1">
        <v>0.42</v>
      </c>
      <c r="AF205" s="1">
        <v>1.8</v>
      </c>
      <c r="AG205" s="1">
        <v>116</v>
      </c>
      <c r="AH205" s="1">
        <v>0.41</v>
      </c>
      <c r="AI205" s="1">
        <v>32.700000000000003</v>
      </c>
      <c r="AJ205" s="1" t="s">
        <v>1601</v>
      </c>
    </row>
    <row r="206" spans="1:36" ht="15.75" x14ac:dyDescent="0.2">
      <c r="A206" s="1" t="s">
        <v>776</v>
      </c>
      <c r="B206" s="1" t="s">
        <v>769</v>
      </c>
      <c r="C206" s="1" t="s">
        <v>770</v>
      </c>
      <c r="D206" s="1"/>
      <c r="E206" s="4">
        <v>40.549999999999997</v>
      </c>
      <c r="F206" s="4"/>
      <c r="G206" s="4"/>
      <c r="H206" s="4"/>
      <c r="I206" s="4"/>
      <c r="J206" s="4">
        <v>8.41</v>
      </c>
      <c r="K206" s="4">
        <v>0.1</v>
      </c>
      <c r="L206" s="4">
        <v>50.56</v>
      </c>
      <c r="M206" s="4">
        <v>0.38</v>
      </c>
      <c r="N206" s="1">
        <v>91.47</v>
      </c>
      <c r="O206" s="31">
        <v>313</v>
      </c>
      <c r="P206" s="31">
        <v>134</v>
      </c>
      <c r="Q206" s="31">
        <v>313</v>
      </c>
      <c r="R206" s="31">
        <v>65354.89589</v>
      </c>
      <c r="S206" s="31">
        <v>610</v>
      </c>
      <c r="T206" s="31">
        <v>304887.5074</v>
      </c>
      <c r="U206" s="31">
        <v>2427</v>
      </c>
      <c r="V206" s="1"/>
      <c r="W206" s="1"/>
      <c r="X206" s="1"/>
      <c r="Y206" s="1"/>
      <c r="Z206" s="1"/>
      <c r="AA206" s="1">
        <v>1.62</v>
      </c>
      <c r="AB206" s="1">
        <v>403</v>
      </c>
      <c r="AC206" s="1">
        <v>24.7</v>
      </c>
      <c r="AD206" s="1">
        <v>1.35</v>
      </c>
      <c r="AE206" s="1">
        <v>94</v>
      </c>
      <c r="AF206" s="1">
        <v>7.4</v>
      </c>
      <c r="AG206" s="1">
        <v>107</v>
      </c>
      <c r="AH206" s="1">
        <v>4.0199999999999996</v>
      </c>
      <c r="AI206" s="1">
        <v>52</v>
      </c>
      <c r="AJ206" s="1" t="s">
        <v>1601</v>
      </c>
    </row>
    <row r="207" spans="1:36" ht="15.75" x14ac:dyDescent="0.2">
      <c r="A207" s="1" t="s">
        <v>777</v>
      </c>
      <c r="B207" s="1" t="s">
        <v>769</v>
      </c>
      <c r="C207" s="1" t="s">
        <v>770</v>
      </c>
      <c r="D207" s="1"/>
      <c r="E207" s="4">
        <v>40.78</v>
      </c>
      <c r="F207" s="4"/>
      <c r="G207" s="4"/>
      <c r="H207" s="4"/>
      <c r="I207" s="4"/>
      <c r="J207" s="4">
        <v>6.95</v>
      </c>
      <c r="K207" s="4">
        <v>0.09</v>
      </c>
      <c r="L207" s="4">
        <v>51.75</v>
      </c>
      <c r="M207" s="4">
        <v>0.42</v>
      </c>
      <c r="N207" s="1">
        <v>93</v>
      </c>
      <c r="O207" s="31">
        <v>127</v>
      </c>
      <c r="P207" s="31">
        <v>29</v>
      </c>
      <c r="Q207" s="31">
        <v>140</v>
      </c>
      <c r="R207" s="31">
        <v>54017.016669999997</v>
      </c>
      <c r="S207" s="31">
        <v>514</v>
      </c>
      <c r="T207" s="31">
        <v>312066.53480000002</v>
      </c>
      <c r="U207" s="31">
        <v>2897</v>
      </c>
      <c r="V207" s="1"/>
      <c r="W207" s="1"/>
      <c r="X207" s="1"/>
      <c r="Y207" s="1"/>
      <c r="Z207" s="1"/>
      <c r="AA207" s="1">
        <v>1.38</v>
      </c>
      <c r="AB207" s="1">
        <v>104</v>
      </c>
      <c r="AC207" s="1">
        <v>31.1</v>
      </c>
      <c r="AD207" s="1">
        <v>0.51</v>
      </c>
      <c r="AE207" s="1">
        <v>6</v>
      </c>
      <c r="AF207" s="1">
        <v>3.3</v>
      </c>
      <c r="AG207" s="1">
        <v>114</v>
      </c>
      <c r="AH207" s="1">
        <v>1.18</v>
      </c>
      <c r="AI207" s="1">
        <v>41.9</v>
      </c>
      <c r="AJ207" s="1" t="s">
        <v>1601</v>
      </c>
    </row>
    <row r="208" spans="1:36" ht="15.75" x14ac:dyDescent="0.2">
      <c r="A208" s="1" t="s">
        <v>778</v>
      </c>
      <c r="B208" s="1" t="s">
        <v>769</v>
      </c>
      <c r="C208" s="1" t="s">
        <v>770</v>
      </c>
      <c r="D208" s="1"/>
      <c r="E208" s="4">
        <v>40.6</v>
      </c>
      <c r="F208" s="4"/>
      <c r="G208" s="4"/>
      <c r="H208" s="4"/>
      <c r="I208" s="4"/>
      <c r="J208" s="4">
        <v>7.95</v>
      </c>
      <c r="K208" s="4">
        <v>0.12</v>
      </c>
      <c r="L208" s="4">
        <v>50.9</v>
      </c>
      <c r="M208" s="4">
        <v>0.42</v>
      </c>
      <c r="N208" s="1">
        <v>91.94</v>
      </c>
      <c r="O208" s="31">
        <v>282</v>
      </c>
      <c r="P208" s="31">
        <v>98</v>
      </c>
      <c r="Q208" s="31">
        <v>238</v>
      </c>
      <c r="R208" s="31">
        <v>61817.10095</v>
      </c>
      <c r="S208" s="31">
        <v>638</v>
      </c>
      <c r="T208" s="31">
        <v>306937.4449</v>
      </c>
      <c r="U208" s="31">
        <v>2716</v>
      </c>
      <c r="V208" s="1"/>
      <c r="W208" s="1"/>
      <c r="X208" s="1"/>
      <c r="Y208" s="1"/>
      <c r="Z208" s="1"/>
      <c r="AA208" s="1">
        <v>2.08</v>
      </c>
      <c r="AB208" s="1">
        <v>328</v>
      </c>
      <c r="AC208" s="1">
        <v>13.5</v>
      </c>
      <c r="AD208" s="1">
        <v>1.81</v>
      </c>
      <c r="AE208" s="1">
        <v>59</v>
      </c>
      <c r="AF208" s="1">
        <v>6.3</v>
      </c>
      <c r="AG208" s="1">
        <v>117</v>
      </c>
      <c r="AH208" s="1">
        <v>2.99</v>
      </c>
      <c r="AI208" s="1">
        <v>45.8</v>
      </c>
      <c r="AJ208" s="1" t="s">
        <v>1601</v>
      </c>
    </row>
    <row r="209" spans="1:36" ht="15.75" x14ac:dyDescent="0.2">
      <c r="A209" s="1" t="s">
        <v>779</v>
      </c>
      <c r="B209" s="1" t="s">
        <v>769</v>
      </c>
      <c r="C209" s="1" t="s">
        <v>770</v>
      </c>
      <c r="D209" s="1"/>
      <c r="E209" s="4">
        <v>40.159999999999997</v>
      </c>
      <c r="F209" s="4"/>
      <c r="G209" s="4"/>
      <c r="H209" s="4"/>
      <c r="I209" s="4"/>
      <c r="J209" s="4">
        <v>9.01</v>
      </c>
      <c r="K209" s="4">
        <v>0.14000000000000001</v>
      </c>
      <c r="L209" s="4">
        <v>50.23</v>
      </c>
      <c r="M209" s="4">
        <v>0.45</v>
      </c>
      <c r="N209" s="1">
        <v>90.86</v>
      </c>
      <c r="O209" s="31">
        <v>571</v>
      </c>
      <c r="P209" s="31">
        <v>274</v>
      </c>
      <c r="Q209" s="31">
        <v>453</v>
      </c>
      <c r="R209" s="31">
        <v>70044.878679999994</v>
      </c>
      <c r="S209" s="31">
        <v>710</v>
      </c>
      <c r="T209" s="31">
        <v>302865.85560000001</v>
      </c>
      <c r="U209" s="31">
        <v>2505</v>
      </c>
      <c r="V209" s="1"/>
      <c r="W209" s="1"/>
      <c r="X209" s="1"/>
      <c r="Y209" s="1"/>
      <c r="Z209" s="1"/>
      <c r="AA209" s="1">
        <v>1.89</v>
      </c>
      <c r="AB209" s="1">
        <v>865</v>
      </c>
      <c r="AC209" s="1">
        <v>64.099999999999994</v>
      </c>
      <c r="AD209" s="1">
        <v>2.27</v>
      </c>
      <c r="AE209" s="1">
        <v>160</v>
      </c>
      <c r="AF209" s="1">
        <v>10.1</v>
      </c>
      <c r="AG209" s="1">
        <v>108</v>
      </c>
      <c r="AH209" s="1">
        <v>4.13</v>
      </c>
      <c r="AI209" s="1">
        <v>59.6</v>
      </c>
      <c r="AJ209" s="1" t="s">
        <v>1601</v>
      </c>
    </row>
    <row r="210" spans="1:36" ht="15.75" x14ac:dyDescent="0.2">
      <c r="A210" s="1" t="s">
        <v>780</v>
      </c>
      <c r="B210" s="1" t="s">
        <v>769</v>
      </c>
      <c r="C210" s="1" t="s">
        <v>770</v>
      </c>
      <c r="D210" s="1"/>
      <c r="E210" s="4">
        <v>40.99</v>
      </c>
      <c r="F210" s="4"/>
      <c r="G210" s="4"/>
      <c r="H210" s="4"/>
      <c r="I210" s="4"/>
      <c r="J210" s="4">
        <v>6.77</v>
      </c>
      <c r="K210" s="4">
        <v>0.08</v>
      </c>
      <c r="L210" s="4">
        <v>51.75</v>
      </c>
      <c r="M210" s="4">
        <v>0.41</v>
      </c>
      <c r="N210" s="1">
        <v>93.17</v>
      </c>
      <c r="O210" s="31">
        <v>54</v>
      </c>
      <c r="P210" s="31">
        <v>9</v>
      </c>
      <c r="Q210" s="31">
        <v>46.8</v>
      </c>
      <c r="R210" s="31">
        <v>52597.025719999998</v>
      </c>
      <c r="S210" s="31">
        <v>509</v>
      </c>
      <c r="T210" s="31">
        <v>312030.53879999998</v>
      </c>
      <c r="U210" s="31">
        <v>3100</v>
      </c>
      <c r="V210" s="1"/>
      <c r="W210" s="1"/>
      <c r="X210" s="1"/>
      <c r="Y210" s="1"/>
      <c r="Z210" s="1"/>
      <c r="AA210" s="1">
        <v>1.29</v>
      </c>
      <c r="AB210" s="1">
        <v>27.9</v>
      </c>
      <c r="AC210" s="1">
        <v>4.9000000000000004</v>
      </c>
      <c r="AD210" s="1">
        <v>0.64</v>
      </c>
      <c r="AE210" s="1">
        <v>0.57999999999999996</v>
      </c>
      <c r="AF210" s="1">
        <v>1.6</v>
      </c>
      <c r="AG210" s="1">
        <v>122</v>
      </c>
      <c r="AH210" s="1">
        <v>1.32</v>
      </c>
      <c r="AI210" s="1">
        <v>27.8</v>
      </c>
      <c r="AJ210" s="1" t="s">
        <v>1601</v>
      </c>
    </row>
    <row r="211" spans="1:36" ht="15.75" x14ac:dyDescent="0.2">
      <c r="A211" s="1" t="s">
        <v>781</v>
      </c>
      <c r="B211" s="1" t="s">
        <v>769</v>
      </c>
      <c r="C211" s="1" t="s">
        <v>770</v>
      </c>
      <c r="D211" s="1"/>
      <c r="E211" s="4">
        <v>40.57</v>
      </c>
      <c r="F211" s="4"/>
      <c r="G211" s="4"/>
      <c r="H211" s="4"/>
      <c r="I211" s="4"/>
      <c r="J211" s="4">
        <v>7.37</v>
      </c>
      <c r="K211" s="4">
        <v>0.09</v>
      </c>
      <c r="L211" s="4">
        <v>51.55</v>
      </c>
      <c r="M211" s="4">
        <v>0.42</v>
      </c>
      <c r="N211" s="1">
        <v>92.58</v>
      </c>
      <c r="O211" s="31">
        <v>97</v>
      </c>
      <c r="P211" s="31">
        <v>41</v>
      </c>
      <c r="Q211" s="31">
        <v>208</v>
      </c>
      <c r="R211" s="31">
        <v>57281.289850000001</v>
      </c>
      <c r="S211" s="31">
        <v>462</v>
      </c>
      <c r="T211" s="31">
        <v>310847.02149999997</v>
      </c>
      <c r="U211" s="31">
        <v>2710</v>
      </c>
      <c r="V211" s="1"/>
      <c r="W211" s="1"/>
      <c r="X211" s="1"/>
      <c r="Y211" s="1"/>
      <c r="Z211" s="1"/>
      <c r="AA211" s="1">
        <v>1.44</v>
      </c>
      <c r="AB211" s="1">
        <v>182</v>
      </c>
      <c r="AC211" s="1">
        <v>70.599999999999994</v>
      </c>
      <c r="AD211" s="1">
        <v>0.72</v>
      </c>
      <c r="AE211" s="1">
        <v>14</v>
      </c>
      <c r="AF211" s="1">
        <v>3.8</v>
      </c>
      <c r="AG211" s="1">
        <v>106</v>
      </c>
      <c r="AH211" s="1">
        <v>1.42</v>
      </c>
      <c r="AI211" s="1">
        <v>43.4</v>
      </c>
      <c r="AJ211" s="1" t="s">
        <v>1601</v>
      </c>
    </row>
    <row r="212" spans="1:36" ht="15.75" x14ac:dyDescent="0.2">
      <c r="A212" s="1" t="s">
        <v>782</v>
      </c>
      <c r="B212" s="1" t="s">
        <v>769</v>
      </c>
      <c r="C212" s="1" t="s">
        <v>770</v>
      </c>
      <c r="D212" s="1"/>
      <c r="E212" s="4">
        <v>40.46</v>
      </c>
      <c r="F212" s="4"/>
      <c r="G212" s="4"/>
      <c r="H212" s="4"/>
      <c r="I212" s="4"/>
      <c r="J212" s="4">
        <v>8.56</v>
      </c>
      <c r="K212" s="4">
        <v>0.1</v>
      </c>
      <c r="L212" s="4">
        <v>50.49</v>
      </c>
      <c r="M212" s="4">
        <v>0.39</v>
      </c>
      <c r="N212" s="1">
        <v>91.31</v>
      </c>
      <c r="O212" s="31">
        <v>186</v>
      </c>
      <c r="P212" s="31">
        <v>94</v>
      </c>
      <c r="Q212" s="31">
        <v>183</v>
      </c>
      <c r="R212" s="31">
        <v>66573.229139999996</v>
      </c>
      <c r="S212" s="31">
        <v>488</v>
      </c>
      <c r="T212" s="31">
        <v>304420.64150000003</v>
      </c>
      <c r="U212" s="31">
        <v>2041</v>
      </c>
      <c r="V212" s="1"/>
      <c r="W212" s="1"/>
      <c r="X212" s="1"/>
      <c r="Y212" s="1"/>
      <c r="Z212" s="1"/>
      <c r="AA212" s="1">
        <v>2.2599999999999998</v>
      </c>
      <c r="AB212" s="1">
        <v>304</v>
      </c>
      <c r="AC212" s="1">
        <v>39.1</v>
      </c>
      <c r="AD212" s="1">
        <v>1.29</v>
      </c>
      <c r="AE212" s="1">
        <v>131</v>
      </c>
      <c r="AF212" s="1">
        <v>6.3</v>
      </c>
      <c r="AG212" s="1">
        <v>87</v>
      </c>
      <c r="AH212" s="1">
        <v>2.0299999999999998</v>
      </c>
      <c r="AI212" s="1">
        <v>37.200000000000003</v>
      </c>
      <c r="AJ212" s="1" t="s">
        <v>1601</v>
      </c>
    </row>
    <row r="213" spans="1:36" ht="15.75" x14ac:dyDescent="0.2">
      <c r="A213" s="1" t="s">
        <v>783</v>
      </c>
      <c r="B213" s="1" t="s">
        <v>769</v>
      </c>
      <c r="C213" s="1" t="s">
        <v>770</v>
      </c>
      <c r="D213" s="1"/>
      <c r="E213" s="4">
        <v>40.68</v>
      </c>
      <c r="F213" s="4"/>
      <c r="G213" s="4"/>
      <c r="H213" s="4"/>
      <c r="I213" s="4"/>
      <c r="J213" s="4">
        <v>7.09</v>
      </c>
      <c r="K213" s="4">
        <v>0.09</v>
      </c>
      <c r="L213" s="4">
        <v>51.7</v>
      </c>
      <c r="M213" s="4">
        <v>0.44</v>
      </c>
      <c r="N213" s="1">
        <v>92.86</v>
      </c>
      <c r="O213" s="31">
        <v>81</v>
      </c>
      <c r="P213" s="31">
        <v>8.6</v>
      </c>
      <c r="Q213" s="31">
        <v>42.8</v>
      </c>
      <c r="R213" s="31">
        <v>55094.241750000001</v>
      </c>
      <c r="S213" s="31">
        <v>459</v>
      </c>
      <c r="T213" s="31">
        <v>311767.7095</v>
      </c>
      <c r="U213" s="31">
        <v>2985</v>
      </c>
      <c r="V213" s="1"/>
      <c r="W213" s="1"/>
      <c r="X213" s="1"/>
      <c r="Y213" s="1"/>
      <c r="Z213" s="1"/>
      <c r="AA213" s="1">
        <v>1.25</v>
      </c>
      <c r="AB213" s="1">
        <v>29.8</v>
      </c>
      <c r="AC213" s="1">
        <v>14.6</v>
      </c>
      <c r="AD213" s="1">
        <v>0.49</v>
      </c>
      <c r="AE213" s="1">
        <v>0.55000000000000004</v>
      </c>
      <c r="AF213" s="1">
        <v>1.5</v>
      </c>
      <c r="AG213" s="1">
        <v>114</v>
      </c>
      <c r="AH213" s="1">
        <v>1.1000000000000001</v>
      </c>
      <c r="AI213" s="1">
        <v>37.700000000000003</v>
      </c>
      <c r="AJ213" s="1" t="s">
        <v>1601</v>
      </c>
    </row>
    <row r="214" spans="1:36" ht="15.75" x14ac:dyDescent="0.2">
      <c r="A214" s="1" t="s">
        <v>784</v>
      </c>
      <c r="B214" s="1" t="s">
        <v>769</v>
      </c>
      <c r="C214" s="1" t="s">
        <v>770</v>
      </c>
      <c r="D214" s="1"/>
      <c r="E214" s="4">
        <v>40.81</v>
      </c>
      <c r="F214" s="4"/>
      <c r="G214" s="4"/>
      <c r="H214" s="4"/>
      <c r="I214" s="4"/>
      <c r="J214" s="4">
        <v>6.7</v>
      </c>
      <c r="K214" s="4">
        <v>0.09</v>
      </c>
      <c r="L214" s="4">
        <v>51.96</v>
      </c>
      <c r="M214" s="4">
        <v>0.44</v>
      </c>
      <c r="N214" s="1">
        <v>93.26</v>
      </c>
      <c r="O214" s="31">
        <v>68</v>
      </c>
      <c r="P214" s="31">
        <v>8.1999999999999993</v>
      </c>
      <c r="Q214" s="31">
        <v>42.3</v>
      </c>
      <c r="R214" s="31">
        <v>52057.463969999997</v>
      </c>
      <c r="S214" s="31">
        <v>489</v>
      </c>
      <c r="T214" s="31">
        <v>313321.78419999999</v>
      </c>
      <c r="U214" s="31">
        <v>3132</v>
      </c>
      <c r="V214" s="1"/>
      <c r="W214" s="1"/>
      <c r="X214" s="1"/>
      <c r="Y214" s="1"/>
      <c r="Z214" s="1"/>
      <c r="AA214" s="1">
        <v>1.1100000000000001</v>
      </c>
      <c r="AB214" s="1" t="s">
        <v>785</v>
      </c>
      <c r="AC214" s="1">
        <v>7.5</v>
      </c>
      <c r="AD214" s="1">
        <v>0.38</v>
      </c>
      <c r="AE214" s="1">
        <v>0.77</v>
      </c>
      <c r="AF214" s="1">
        <v>1.6</v>
      </c>
      <c r="AG214" s="1">
        <v>116</v>
      </c>
      <c r="AH214" s="1">
        <v>0.47</v>
      </c>
      <c r="AI214" s="1">
        <v>32.9</v>
      </c>
      <c r="AJ214" s="1" t="s">
        <v>1601</v>
      </c>
    </row>
    <row r="215" spans="1:36" ht="15.75" x14ac:dyDescent="0.2">
      <c r="A215" s="1" t="s">
        <v>786</v>
      </c>
      <c r="B215" s="1" t="s">
        <v>769</v>
      </c>
      <c r="C215" s="1" t="s">
        <v>770</v>
      </c>
      <c r="D215" s="1"/>
      <c r="E215" s="4">
        <v>40.6</v>
      </c>
      <c r="F215" s="4"/>
      <c r="G215" s="4"/>
      <c r="H215" s="4"/>
      <c r="I215" s="4"/>
      <c r="J215" s="4">
        <v>7.73</v>
      </c>
      <c r="K215" s="4">
        <v>0.11</v>
      </c>
      <c r="L215" s="4">
        <v>51.18</v>
      </c>
      <c r="M215" s="4">
        <v>0.38</v>
      </c>
      <c r="N215" s="1">
        <v>92.19</v>
      </c>
      <c r="O215" s="31">
        <v>293</v>
      </c>
      <c r="P215" s="31">
        <v>112</v>
      </c>
      <c r="Q215" s="31">
        <v>347</v>
      </c>
      <c r="R215" s="31">
        <v>60066.796560000003</v>
      </c>
      <c r="S215" s="31">
        <v>627</v>
      </c>
      <c r="T215" s="31">
        <v>308630.39010000002</v>
      </c>
      <c r="U215" s="31">
        <v>2682</v>
      </c>
      <c r="V215" s="1"/>
      <c r="W215" s="1"/>
      <c r="X215" s="1"/>
      <c r="Y215" s="1"/>
      <c r="Z215" s="1"/>
      <c r="AA215" s="1">
        <v>1.4</v>
      </c>
      <c r="AB215" s="1">
        <v>407</v>
      </c>
      <c r="AC215" s="1">
        <v>31.6</v>
      </c>
      <c r="AD215" s="1">
        <v>1.34</v>
      </c>
      <c r="AE215" s="1">
        <v>142</v>
      </c>
      <c r="AF215" s="1">
        <v>7.8</v>
      </c>
      <c r="AG215" s="1">
        <v>112</v>
      </c>
      <c r="AH215" s="1">
        <v>2.84</v>
      </c>
      <c r="AI215" s="1">
        <v>44.9</v>
      </c>
      <c r="AJ215" s="1" t="s">
        <v>1601</v>
      </c>
    </row>
    <row r="216" spans="1:36" ht="15.75" x14ac:dyDescent="0.2">
      <c r="A216" s="1" t="s">
        <v>787</v>
      </c>
      <c r="B216" s="1" t="s">
        <v>769</v>
      </c>
      <c r="C216" s="1" t="s">
        <v>770</v>
      </c>
      <c r="D216" s="1"/>
      <c r="E216" s="4">
        <v>40.520000000000003</v>
      </c>
      <c r="F216" s="4"/>
      <c r="G216" s="4"/>
      <c r="H216" s="4"/>
      <c r="I216" s="4"/>
      <c r="J216" s="4">
        <v>7.51</v>
      </c>
      <c r="K216" s="4">
        <v>0.09</v>
      </c>
      <c r="L216" s="4">
        <v>51.45</v>
      </c>
      <c r="M216" s="4">
        <v>0.42</v>
      </c>
      <c r="N216" s="1">
        <v>92.43</v>
      </c>
      <c r="O216" s="31">
        <v>92</v>
      </c>
      <c r="P216" s="31">
        <v>24</v>
      </c>
      <c r="Q216" s="31">
        <v>87</v>
      </c>
      <c r="R216" s="31">
        <v>58383.557460000004</v>
      </c>
      <c r="S216" s="31">
        <v>499</v>
      </c>
      <c r="T216" s="31">
        <v>310231.67460000003</v>
      </c>
      <c r="U216" s="31">
        <v>2832</v>
      </c>
      <c r="V216" s="1"/>
      <c r="W216" s="1"/>
      <c r="X216" s="1"/>
      <c r="Y216" s="1"/>
      <c r="Z216" s="1"/>
      <c r="AA216" s="1">
        <v>1.33</v>
      </c>
      <c r="AB216" s="1">
        <v>85</v>
      </c>
      <c r="AC216" s="1">
        <v>26.7</v>
      </c>
      <c r="AD216" s="1">
        <v>0.44</v>
      </c>
      <c r="AE216" s="1">
        <v>10.5</v>
      </c>
      <c r="AF216" s="1">
        <v>2.2000000000000002</v>
      </c>
      <c r="AG216" s="1">
        <v>113</v>
      </c>
      <c r="AH216" s="1">
        <v>1.29</v>
      </c>
      <c r="AI216" s="1">
        <v>44.1</v>
      </c>
      <c r="AJ216" s="1" t="s">
        <v>1601</v>
      </c>
    </row>
    <row r="217" spans="1:36" ht="15.75" x14ac:dyDescent="0.2">
      <c r="A217" s="1" t="s">
        <v>788</v>
      </c>
      <c r="B217" s="1" t="s">
        <v>769</v>
      </c>
      <c r="C217" s="1" t="s">
        <v>770</v>
      </c>
      <c r="D217" s="1"/>
      <c r="E217" s="4">
        <v>40.85</v>
      </c>
      <c r="F217" s="4"/>
      <c r="G217" s="4"/>
      <c r="H217" s="4"/>
      <c r="I217" s="4"/>
      <c r="J217" s="4">
        <v>6.73</v>
      </c>
      <c r="K217" s="4">
        <v>0.09</v>
      </c>
      <c r="L217" s="4">
        <v>51.91</v>
      </c>
      <c r="M217" s="4">
        <v>0.42</v>
      </c>
      <c r="N217" s="1">
        <v>93.22</v>
      </c>
      <c r="O217" s="31">
        <v>137</v>
      </c>
      <c r="P217" s="31">
        <v>35</v>
      </c>
      <c r="Q217" s="31">
        <v>159</v>
      </c>
      <c r="R217" s="31">
        <v>52311.316859999999</v>
      </c>
      <c r="S217" s="31">
        <v>524</v>
      </c>
      <c r="T217" s="31">
        <v>313033.44199999998</v>
      </c>
      <c r="U217" s="31">
        <v>2794</v>
      </c>
      <c r="V217" s="1"/>
      <c r="W217" s="1"/>
      <c r="X217" s="1"/>
      <c r="Y217" s="1"/>
      <c r="Z217" s="1"/>
      <c r="AA217" s="1">
        <v>1.1100000000000001</v>
      </c>
      <c r="AB217" s="1">
        <v>48</v>
      </c>
      <c r="AC217" s="1">
        <v>11.8</v>
      </c>
      <c r="AD217" s="1">
        <v>0.55000000000000004</v>
      </c>
      <c r="AE217" s="1">
        <v>2.2000000000000002</v>
      </c>
      <c r="AF217" s="1">
        <v>3.7</v>
      </c>
      <c r="AG217" s="1">
        <v>113</v>
      </c>
      <c r="AH217" s="1">
        <v>0.64</v>
      </c>
      <c r="AI217" s="1">
        <v>35.5</v>
      </c>
      <c r="AJ217" s="1" t="s">
        <v>1601</v>
      </c>
    </row>
    <row r="218" spans="1:36" ht="15.75" x14ac:dyDescent="0.2">
      <c r="A218" s="1" t="s">
        <v>789</v>
      </c>
      <c r="B218" s="1" t="s">
        <v>769</v>
      </c>
      <c r="C218" s="1" t="s">
        <v>790</v>
      </c>
      <c r="D218" s="1"/>
      <c r="E218" s="4">
        <v>40.4</v>
      </c>
      <c r="F218" s="4"/>
      <c r="G218" s="4"/>
      <c r="H218" s="4"/>
      <c r="I218" s="4"/>
      <c r="J218" s="4">
        <v>8.6999999999999993</v>
      </c>
      <c r="K218" s="4">
        <v>0.05</v>
      </c>
      <c r="L218" s="4">
        <v>50.39</v>
      </c>
      <c r="M218" s="4">
        <v>0.46</v>
      </c>
      <c r="N218" s="1">
        <v>91.17</v>
      </c>
      <c r="O218" s="31">
        <v>460</v>
      </c>
      <c r="P218" s="31">
        <v>166</v>
      </c>
      <c r="Q218" s="31">
        <v>383</v>
      </c>
      <c r="R218" s="31">
        <v>67609.580170000001</v>
      </c>
      <c r="S218" s="31">
        <v>820</v>
      </c>
      <c r="T218" s="31">
        <v>303828.49599999998</v>
      </c>
      <c r="U218" s="31">
        <v>2965</v>
      </c>
      <c r="V218" s="1"/>
      <c r="W218" s="1"/>
      <c r="X218" s="1"/>
      <c r="Y218" s="1"/>
      <c r="Z218" s="1"/>
      <c r="AA218" s="1">
        <v>1.76</v>
      </c>
      <c r="AB218" s="1">
        <v>436</v>
      </c>
      <c r="AC218" s="1">
        <v>27.9</v>
      </c>
      <c r="AD218" s="1">
        <v>1.6</v>
      </c>
      <c r="AE218" s="1">
        <v>287</v>
      </c>
      <c r="AF218" s="1">
        <v>9.6999999999999993</v>
      </c>
      <c r="AG218" s="1">
        <v>131</v>
      </c>
      <c r="AH218" s="1">
        <v>4.7300000000000004</v>
      </c>
      <c r="AI218" s="1">
        <v>63.4</v>
      </c>
      <c r="AJ218" s="1" t="s">
        <v>1601</v>
      </c>
    </row>
    <row r="219" spans="1:36" ht="15.75" x14ac:dyDescent="0.2">
      <c r="A219" s="1" t="s">
        <v>791</v>
      </c>
      <c r="B219" s="1" t="s">
        <v>769</v>
      </c>
      <c r="C219" s="1" t="s">
        <v>790</v>
      </c>
      <c r="D219" s="1"/>
      <c r="E219" s="4">
        <v>40.770000000000003</v>
      </c>
      <c r="F219" s="4"/>
      <c r="G219" s="4"/>
      <c r="H219" s="4"/>
      <c r="I219" s="4"/>
      <c r="J219" s="4">
        <v>6.85</v>
      </c>
      <c r="K219" s="4">
        <v>0.1</v>
      </c>
      <c r="L219" s="4">
        <v>51.86</v>
      </c>
      <c r="M219" s="4">
        <v>0.43</v>
      </c>
      <c r="N219" s="1">
        <v>93.21</v>
      </c>
      <c r="O219" s="31">
        <v>143</v>
      </c>
      <c r="P219" s="31">
        <v>40</v>
      </c>
      <c r="Q219" s="31">
        <v>135</v>
      </c>
      <c r="R219" s="31">
        <v>53238.405279999999</v>
      </c>
      <c r="S219" s="31">
        <v>522</v>
      </c>
      <c r="T219" s="31">
        <v>312682.9412</v>
      </c>
      <c r="U219" s="31">
        <v>2853</v>
      </c>
      <c r="V219" s="1"/>
      <c r="W219" s="1"/>
      <c r="X219" s="1"/>
      <c r="Y219" s="1"/>
      <c r="Z219" s="1"/>
      <c r="AA219" s="1">
        <v>1.26</v>
      </c>
      <c r="AB219" s="1">
        <v>127</v>
      </c>
      <c r="AC219" s="1">
        <v>69.8</v>
      </c>
      <c r="AD219" s="1">
        <v>0.51</v>
      </c>
      <c r="AE219" s="1">
        <v>2</v>
      </c>
      <c r="AF219" s="1">
        <v>3.6</v>
      </c>
      <c r="AG219" s="1">
        <v>131</v>
      </c>
      <c r="AH219" s="1">
        <v>1.24</v>
      </c>
      <c r="AI219" s="1">
        <v>41.4</v>
      </c>
      <c r="AJ219" s="1" t="s">
        <v>1601</v>
      </c>
    </row>
    <row r="220" spans="1:36" ht="15.75" x14ac:dyDescent="0.2">
      <c r="A220" s="1" t="s">
        <v>792</v>
      </c>
      <c r="B220" s="1" t="s">
        <v>769</v>
      </c>
      <c r="C220" s="1" t="s">
        <v>790</v>
      </c>
      <c r="D220" s="1"/>
      <c r="E220" s="4">
        <v>40.51</v>
      </c>
      <c r="F220" s="4"/>
      <c r="G220" s="4"/>
      <c r="H220" s="4"/>
      <c r="I220" s="4"/>
      <c r="J220" s="4">
        <v>7.04</v>
      </c>
      <c r="K220" s="4">
        <v>0.1</v>
      </c>
      <c r="L220" s="4">
        <v>51.95</v>
      </c>
      <c r="M220" s="4">
        <v>0.4</v>
      </c>
      <c r="N220" s="1">
        <v>92.94</v>
      </c>
      <c r="O220" s="31">
        <v>60</v>
      </c>
      <c r="P220" s="31">
        <v>31</v>
      </c>
      <c r="Q220" s="31">
        <v>61</v>
      </c>
      <c r="R220" s="31">
        <v>54708.953439999997</v>
      </c>
      <c r="S220" s="31">
        <v>672</v>
      </c>
      <c r="T220" s="31">
        <v>313269.15019999997</v>
      </c>
      <c r="U220" s="31">
        <v>2803</v>
      </c>
      <c r="V220" s="1"/>
      <c r="W220" s="1"/>
      <c r="X220" s="1"/>
      <c r="Y220" s="1"/>
      <c r="Z220" s="1"/>
      <c r="AA220" s="1">
        <v>0.39</v>
      </c>
      <c r="AB220" s="1" t="s">
        <v>785</v>
      </c>
      <c r="AC220" s="1">
        <v>17</v>
      </c>
      <c r="AD220" s="1">
        <v>1.55</v>
      </c>
      <c r="AE220" s="1" t="s">
        <v>793</v>
      </c>
      <c r="AF220" s="1">
        <v>2</v>
      </c>
      <c r="AG220" s="1">
        <v>124</v>
      </c>
      <c r="AH220" s="1">
        <v>0.94</v>
      </c>
      <c r="AI220" s="1">
        <v>38</v>
      </c>
      <c r="AJ220" s="1" t="s">
        <v>1601</v>
      </c>
    </row>
    <row r="221" spans="1:36" ht="15.75" x14ac:dyDescent="0.2">
      <c r="A221" s="1" t="s">
        <v>794</v>
      </c>
      <c r="B221" s="1" t="s">
        <v>769</v>
      </c>
      <c r="C221" s="1" t="s">
        <v>790</v>
      </c>
      <c r="D221" s="1"/>
      <c r="E221" s="4">
        <v>40.78</v>
      </c>
      <c r="F221" s="4"/>
      <c r="G221" s="4"/>
      <c r="H221" s="4"/>
      <c r="I221" s="4"/>
      <c r="J221" s="4">
        <v>6.62</v>
      </c>
      <c r="K221" s="4">
        <v>0.08</v>
      </c>
      <c r="L221" s="4">
        <v>52.12</v>
      </c>
      <c r="M221" s="4">
        <v>0.4</v>
      </c>
      <c r="N221" s="1">
        <v>93.35</v>
      </c>
      <c r="O221" s="31">
        <v>76</v>
      </c>
      <c r="P221" s="31">
        <v>38</v>
      </c>
      <c r="Q221" s="31">
        <v>188</v>
      </c>
      <c r="R221" s="31">
        <v>51425.099240000003</v>
      </c>
      <c r="S221" s="31">
        <v>588</v>
      </c>
      <c r="T221" s="31">
        <v>314283.81569999998</v>
      </c>
      <c r="U221" s="31">
        <v>3156</v>
      </c>
      <c r="V221" s="1"/>
      <c r="W221" s="1"/>
      <c r="X221" s="1"/>
      <c r="Y221" s="1"/>
      <c r="Z221" s="1"/>
      <c r="AA221" s="1">
        <v>0.83</v>
      </c>
      <c r="AB221" s="1">
        <v>109</v>
      </c>
      <c r="AC221" s="1">
        <v>51.7</v>
      </c>
      <c r="AD221" s="1">
        <v>0.7</v>
      </c>
      <c r="AE221" s="1">
        <v>18</v>
      </c>
      <c r="AF221" s="1">
        <v>4.3</v>
      </c>
      <c r="AG221" s="1">
        <v>125</v>
      </c>
      <c r="AH221" s="1">
        <v>1.29</v>
      </c>
      <c r="AI221" s="1">
        <v>44.5</v>
      </c>
      <c r="AJ221" s="1" t="s">
        <v>1601</v>
      </c>
    </row>
    <row r="222" spans="1:36" ht="15.75" x14ac:dyDescent="0.2">
      <c r="A222" s="1" t="s">
        <v>795</v>
      </c>
      <c r="B222" s="1" t="s">
        <v>769</v>
      </c>
      <c r="C222" s="1" t="s">
        <v>790</v>
      </c>
      <c r="D222" s="1"/>
      <c r="E222" s="4">
        <v>40.590000000000003</v>
      </c>
      <c r="F222" s="4"/>
      <c r="G222" s="4"/>
      <c r="H222" s="4"/>
      <c r="I222" s="4"/>
      <c r="J222" s="4">
        <v>7.68</v>
      </c>
      <c r="K222" s="4">
        <v>0.09</v>
      </c>
      <c r="L222" s="4">
        <v>51.22</v>
      </c>
      <c r="M222" s="4">
        <v>0.42</v>
      </c>
      <c r="N222" s="1">
        <v>92.19</v>
      </c>
      <c r="O222" s="31">
        <v>174</v>
      </c>
      <c r="P222" s="31">
        <v>39</v>
      </c>
      <c r="Q222" s="31">
        <v>181</v>
      </c>
      <c r="R222" s="31">
        <v>59677.468950000002</v>
      </c>
      <c r="S222" s="31">
        <v>695</v>
      </c>
      <c r="T222" s="31">
        <v>308823.92300000001</v>
      </c>
      <c r="U222" s="31">
        <v>3307</v>
      </c>
      <c r="V222" s="1"/>
      <c r="W222" s="1"/>
      <c r="X222" s="1"/>
      <c r="Y222" s="1"/>
      <c r="Z222" s="1"/>
      <c r="AA222" s="1">
        <v>1.46</v>
      </c>
      <c r="AB222" s="1">
        <v>61</v>
      </c>
      <c r="AC222" s="1">
        <v>46.2</v>
      </c>
      <c r="AD222" s="1">
        <v>0.77</v>
      </c>
      <c r="AE222" s="1">
        <v>14.9</v>
      </c>
      <c r="AF222" s="1">
        <v>4.9000000000000004</v>
      </c>
      <c r="AG222" s="1">
        <v>137</v>
      </c>
      <c r="AH222" s="1">
        <v>2.67</v>
      </c>
      <c r="AI222" s="1">
        <v>54.9</v>
      </c>
      <c r="AJ222" s="1" t="s">
        <v>1601</v>
      </c>
    </row>
    <row r="223" spans="1:36" ht="15.75" x14ac:dyDescent="0.2">
      <c r="A223" s="1" t="s">
        <v>796</v>
      </c>
      <c r="B223" s="1" t="s">
        <v>769</v>
      </c>
      <c r="C223" s="1" t="s">
        <v>790</v>
      </c>
      <c r="D223" s="1"/>
      <c r="E223" s="4">
        <v>40.729999999999997</v>
      </c>
      <c r="F223" s="4"/>
      <c r="G223" s="4"/>
      <c r="H223" s="4"/>
      <c r="I223" s="4"/>
      <c r="J223" s="4">
        <v>6.64</v>
      </c>
      <c r="K223" s="4">
        <v>0.08</v>
      </c>
      <c r="L223" s="4">
        <v>52.13</v>
      </c>
      <c r="M223" s="4">
        <v>0.42</v>
      </c>
      <c r="N223" s="1">
        <v>93.33</v>
      </c>
      <c r="O223" s="31">
        <v>87</v>
      </c>
      <c r="P223" s="31">
        <v>43</v>
      </c>
      <c r="Q223" s="31">
        <v>215</v>
      </c>
      <c r="R223" s="31">
        <v>51616.223120000002</v>
      </c>
      <c r="S223" s="31">
        <v>564</v>
      </c>
      <c r="T223" s="31">
        <v>314328.4313</v>
      </c>
      <c r="U223" s="31">
        <v>3228</v>
      </c>
      <c r="V223" s="1"/>
      <c r="W223" s="1"/>
      <c r="X223" s="1"/>
      <c r="Y223" s="1"/>
      <c r="Z223" s="1"/>
      <c r="AA223" s="1">
        <v>1.01</v>
      </c>
      <c r="AB223" s="1">
        <v>178</v>
      </c>
      <c r="AC223" s="1">
        <v>46</v>
      </c>
      <c r="AD223" s="1">
        <v>0.72</v>
      </c>
      <c r="AE223" s="1">
        <v>25</v>
      </c>
      <c r="AF223" s="1">
        <v>4.2</v>
      </c>
      <c r="AG223" s="1">
        <v>127</v>
      </c>
      <c r="AH223" s="1">
        <v>1.18</v>
      </c>
      <c r="AI223" s="1">
        <v>44.9</v>
      </c>
      <c r="AJ223" s="1" t="s">
        <v>1601</v>
      </c>
    </row>
    <row r="224" spans="1:36" ht="15.75" x14ac:dyDescent="0.2">
      <c r="A224" s="1" t="s">
        <v>797</v>
      </c>
      <c r="B224" s="1" t="s">
        <v>769</v>
      </c>
      <c r="C224" s="1" t="s">
        <v>790</v>
      </c>
      <c r="D224" s="1"/>
      <c r="E224" s="4">
        <v>40.58</v>
      </c>
      <c r="F224" s="4"/>
      <c r="G224" s="4"/>
      <c r="H224" s="4"/>
      <c r="I224" s="4"/>
      <c r="J224" s="4">
        <v>7.5</v>
      </c>
      <c r="K224" s="4">
        <v>0.08</v>
      </c>
      <c r="L224" s="4">
        <v>51.43</v>
      </c>
      <c r="M224" s="4">
        <v>0.41</v>
      </c>
      <c r="N224" s="1">
        <v>92.44</v>
      </c>
      <c r="O224" s="31">
        <v>108</v>
      </c>
      <c r="P224" s="31">
        <v>46</v>
      </c>
      <c r="Q224" s="31">
        <v>172</v>
      </c>
      <c r="R224" s="31">
        <v>58260.285069999998</v>
      </c>
      <c r="S224" s="31">
        <v>666</v>
      </c>
      <c r="T224" s="31">
        <v>310102.908</v>
      </c>
      <c r="U224" s="31">
        <v>3124</v>
      </c>
      <c r="V224" s="1"/>
      <c r="W224" s="1"/>
      <c r="X224" s="1"/>
      <c r="Y224" s="1"/>
      <c r="Z224" s="1"/>
      <c r="AA224" s="1">
        <v>1.0900000000000001</v>
      </c>
      <c r="AB224" s="1">
        <v>188</v>
      </c>
      <c r="AC224" s="1">
        <v>65.3</v>
      </c>
      <c r="AD224" s="1">
        <v>0.87</v>
      </c>
      <c r="AE224" s="1">
        <v>32</v>
      </c>
      <c r="AF224" s="1">
        <v>4.0999999999999996</v>
      </c>
      <c r="AG224" s="1">
        <v>127</v>
      </c>
      <c r="AH224" s="1">
        <v>1.1299999999999999</v>
      </c>
      <c r="AI224" s="1">
        <v>49.8</v>
      </c>
      <c r="AJ224" s="1" t="s">
        <v>1601</v>
      </c>
    </row>
    <row r="225" spans="1:36" ht="15.75" x14ac:dyDescent="0.2">
      <c r="A225" s="1" t="s">
        <v>798</v>
      </c>
      <c r="B225" s="1" t="s">
        <v>769</v>
      </c>
      <c r="C225" s="1" t="s">
        <v>790</v>
      </c>
      <c r="D225" s="1"/>
      <c r="E225" s="4">
        <v>40.479999999999997</v>
      </c>
      <c r="F225" s="4"/>
      <c r="G225" s="4"/>
      <c r="H225" s="4"/>
      <c r="I225" s="4"/>
      <c r="J225" s="4">
        <v>7.81</v>
      </c>
      <c r="K225" s="4">
        <v>0.12</v>
      </c>
      <c r="L225" s="4">
        <v>51.19</v>
      </c>
      <c r="M225" s="4">
        <v>0.4</v>
      </c>
      <c r="N225" s="1">
        <v>92.12</v>
      </c>
      <c r="O225" s="31">
        <v>33</v>
      </c>
      <c r="P225" s="31">
        <v>2.6</v>
      </c>
      <c r="Q225" s="31">
        <v>81.900000000000006</v>
      </c>
      <c r="R225" s="31">
        <v>60718.137580000002</v>
      </c>
      <c r="S225" s="31">
        <v>755</v>
      </c>
      <c r="T225" s="31">
        <v>308659.0834</v>
      </c>
      <c r="U225" s="31">
        <v>3014</v>
      </c>
      <c r="V225" s="1"/>
      <c r="W225" s="1"/>
      <c r="X225" s="1"/>
      <c r="Y225" s="1"/>
      <c r="Z225" s="1"/>
      <c r="AA225" s="1">
        <v>1.46</v>
      </c>
      <c r="AB225" s="1">
        <v>64.8</v>
      </c>
      <c r="AC225" s="1">
        <v>34.799999999999997</v>
      </c>
      <c r="AD225" s="1">
        <v>1.33</v>
      </c>
      <c r="AE225" s="1">
        <v>124</v>
      </c>
      <c r="AF225" s="1">
        <v>2.6</v>
      </c>
      <c r="AG225" s="1">
        <v>123</v>
      </c>
      <c r="AH225" s="1">
        <v>1.23</v>
      </c>
      <c r="AI225" s="1">
        <v>57.3</v>
      </c>
      <c r="AJ225" s="1" t="s">
        <v>1601</v>
      </c>
    </row>
    <row r="226" spans="1:36" ht="15.75" x14ac:dyDescent="0.2">
      <c r="A226" s="1" t="s">
        <v>799</v>
      </c>
      <c r="B226" s="1" t="s">
        <v>769</v>
      </c>
      <c r="C226" s="1" t="s">
        <v>790</v>
      </c>
      <c r="D226" s="1"/>
      <c r="E226" s="4">
        <v>40.409999999999997</v>
      </c>
      <c r="F226" s="4"/>
      <c r="G226" s="4"/>
      <c r="H226" s="4"/>
      <c r="I226" s="4"/>
      <c r="J226" s="4">
        <v>8.31</v>
      </c>
      <c r="K226" s="4">
        <v>0.11</v>
      </c>
      <c r="L226" s="4">
        <v>50.79</v>
      </c>
      <c r="M226" s="4">
        <v>0.37</v>
      </c>
      <c r="N226" s="1">
        <v>91.59</v>
      </c>
      <c r="O226" s="31">
        <v>27</v>
      </c>
      <c r="P226" s="31">
        <v>0.57999999999999996</v>
      </c>
      <c r="Q226" s="31">
        <v>40.92</v>
      </c>
      <c r="R226" s="31">
        <v>64616.854180000002</v>
      </c>
      <c r="S226" s="31">
        <v>800</v>
      </c>
      <c r="T226" s="31">
        <v>306251.31150000001</v>
      </c>
      <c r="U226" s="31">
        <v>2751</v>
      </c>
      <c r="V226" s="1"/>
      <c r="W226" s="1"/>
      <c r="X226" s="1"/>
      <c r="Y226" s="1"/>
      <c r="Z226" s="1"/>
      <c r="AA226" s="1">
        <v>1.44</v>
      </c>
      <c r="AB226" s="1">
        <v>25.85</v>
      </c>
      <c r="AC226" s="1">
        <v>25.8</v>
      </c>
      <c r="AD226" s="1">
        <v>1.37</v>
      </c>
      <c r="AE226" s="1">
        <v>107</v>
      </c>
      <c r="AF226" s="1">
        <v>1.8</v>
      </c>
      <c r="AG226" s="1">
        <v>120</v>
      </c>
      <c r="AH226" s="1">
        <v>1.0900000000000001</v>
      </c>
      <c r="AI226" s="1">
        <v>52.6</v>
      </c>
      <c r="AJ226" s="1" t="s">
        <v>1601</v>
      </c>
    </row>
    <row r="227" spans="1:36" ht="15.75" x14ac:dyDescent="0.2">
      <c r="A227" s="1" t="s">
        <v>800</v>
      </c>
      <c r="B227" s="1" t="s">
        <v>769</v>
      </c>
      <c r="C227" s="1" t="s">
        <v>790</v>
      </c>
      <c r="D227" s="1"/>
      <c r="E227" s="4">
        <v>40.5</v>
      </c>
      <c r="F227" s="4"/>
      <c r="G227" s="4"/>
      <c r="H227" s="4"/>
      <c r="I227" s="4"/>
      <c r="J227" s="4">
        <v>7.86</v>
      </c>
      <c r="K227" s="4">
        <v>0.09</v>
      </c>
      <c r="L227" s="4">
        <v>51.16</v>
      </c>
      <c r="M227" s="4">
        <v>0.38</v>
      </c>
      <c r="N227" s="1">
        <v>92.06</v>
      </c>
      <c r="O227" s="31">
        <v>58</v>
      </c>
      <c r="P227" s="31">
        <v>19</v>
      </c>
      <c r="Q227" s="31">
        <v>65</v>
      </c>
      <c r="R227" s="31">
        <v>61119.697569999997</v>
      </c>
      <c r="S227" s="31">
        <v>632</v>
      </c>
      <c r="T227" s="31">
        <v>308485.83679999999</v>
      </c>
      <c r="U227" s="31">
        <v>2868</v>
      </c>
      <c r="V227" s="1"/>
      <c r="W227" s="1"/>
      <c r="X227" s="1"/>
      <c r="Y227" s="1"/>
      <c r="Z227" s="1"/>
      <c r="AA227" s="1">
        <v>1.55</v>
      </c>
      <c r="AB227" s="1">
        <v>65</v>
      </c>
      <c r="AC227" s="1">
        <v>64.3</v>
      </c>
      <c r="AD227" s="1">
        <v>0.7</v>
      </c>
      <c r="AE227" s="1">
        <v>105</v>
      </c>
      <c r="AF227" s="1">
        <v>2.4</v>
      </c>
      <c r="AG227" s="1">
        <v>122</v>
      </c>
      <c r="AH227" s="1">
        <v>1.17</v>
      </c>
      <c r="AI227" s="1">
        <v>48.7</v>
      </c>
      <c r="AJ227" s="1" t="s">
        <v>1601</v>
      </c>
    </row>
    <row r="228" spans="1:36" ht="15.75" x14ac:dyDescent="0.2">
      <c r="A228" s="1" t="s">
        <v>801</v>
      </c>
      <c r="B228" s="1" t="s">
        <v>769</v>
      </c>
      <c r="C228" s="1" t="s">
        <v>790</v>
      </c>
      <c r="D228" s="1"/>
      <c r="E228" s="4">
        <v>40.729999999999997</v>
      </c>
      <c r="F228" s="4"/>
      <c r="G228" s="4"/>
      <c r="H228" s="4"/>
      <c r="I228" s="4"/>
      <c r="J228" s="4">
        <v>6.7</v>
      </c>
      <c r="K228" s="4">
        <v>0.06</v>
      </c>
      <c r="L228" s="4">
        <v>52.07</v>
      </c>
      <c r="M228" s="4">
        <v>0.44</v>
      </c>
      <c r="N228" s="1">
        <v>93.26</v>
      </c>
      <c r="O228" s="31">
        <v>128</v>
      </c>
      <c r="P228" s="31">
        <v>46</v>
      </c>
      <c r="Q228" s="31">
        <v>147</v>
      </c>
      <c r="R228" s="31">
        <v>52109.233030000003</v>
      </c>
      <c r="S228" s="31">
        <v>541</v>
      </c>
      <c r="T228" s="31">
        <v>313946.89689999999</v>
      </c>
      <c r="U228" s="31">
        <v>3260</v>
      </c>
      <c r="V228" s="1"/>
      <c r="W228" s="1"/>
      <c r="X228" s="1"/>
      <c r="Y228" s="1"/>
      <c r="Z228" s="1"/>
      <c r="AA228" s="1">
        <v>0.99</v>
      </c>
      <c r="AB228" s="1">
        <v>122</v>
      </c>
      <c r="AC228" s="1">
        <v>60.2</v>
      </c>
      <c r="AD228" s="1">
        <v>0.66</v>
      </c>
      <c r="AE228" s="1">
        <v>4.2</v>
      </c>
      <c r="AF228" s="1">
        <v>4.2</v>
      </c>
      <c r="AG228" s="1">
        <v>124</v>
      </c>
      <c r="AH228" s="1">
        <v>1.47</v>
      </c>
      <c r="AI228" s="1">
        <v>44.9</v>
      </c>
      <c r="AJ228" s="1" t="s">
        <v>1601</v>
      </c>
    </row>
    <row r="229" spans="1:36" ht="15.75" x14ac:dyDescent="0.2">
      <c r="A229" s="1" t="s">
        <v>802</v>
      </c>
      <c r="B229" s="1" t="s">
        <v>769</v>
      </c>
      <c r="C229" s="1" t="s">
        <v>790</v>
      </c>
      <c r="D229" s="1"/>
      <c r="E229" s="4">
        <v>40.49</v>
      </c>
      <c r="F229" s="4"/>
      <c r="G229" s="4"/>
      <c r="H229" s="4"/>
      <c r="I229" s="4"/>
      <c r="J229" s="4">
        <v>8.15</v>
      </c>
      <c r="K229" s="4">
        <v>0.13</v>
      </c>
      <c r="L229" s="4">
        <v>50.91</v>
      </c>
      <c r="M229" s="4">
        <v>0.32</v>
      </c>
      <c r="N229" s="1">
        <v>91.76</v>
      </c>
      <c r="O229" s="31">
        <v>153</v>
      </c>
      <c r="P229" s="31">
        <v>55</v>
      </c>
      <c r="Q229" s="31">
        <v>204</v>
      </c>
      <c r="R229" s="31">
        <v>63356.000010000003</v>
      </c>
      <c r="S229" s="31">
        <v>765</v>
      </c>
      <c r="T229" s="31">
        <v>306977.30589999998</v>
      </c>
      <c r="U229" s="31">
        <v>2495</v>
      </c>
      <c r="V229" s="1"/>
      <c r="W229" s="1"/>
      <c r="X229" s="1"/>
      <c r="Y229" s="1"/>
      <c r="Z229" s="1"/>
      <c r="AA229" s="1">
        <v>1.04</v>
      </c>
      <c r="AB229" s="1">
        <v>193</v>
      </c>
      <c r="AC229" s="1">
        <v>33.4</v>
      </c>
      <c r="AD229" s="1">
        <v>1.28</v>
      </c>
      <c r="AE229" s="1">
        <v>171</v>
      </c>
      <c r="AF229" s="1">
        <v>5.5</v>
      </c>
      <c r="AG229" s="1">
        <v>123</v>
      </c>
      <c r="AH229" s="1">
        <v>2.11</v>
      </c>
      <c r="AI229" s="1">
        <v>50.1</v>
      </c>
      <c r="AJ229" s="1" t="s">
        <v>1601</v>
      </c>
    </row>
    <row r="230" spans="1:36" ht="15.75" x14ac:dyDescent="0.2">
      <c r="A230" s="1" t="s">
        <v>803</v>
      </c>
      <c r="B230" s="1" t="s">
        <v>769</v>
      </c>
      <c r="C230" s="1" t="s">
        <v>790</v>
      </c>
      <c r="D230" s="1"/>
      <c r="E230" s="4">
        <v>40.590000000000003</v>
      </c>
      <c r="F230" s="4"/>
      <c r="G230" s="4"/>
      <c r="H230" s="4"/>
      <c r="I230" s="4"/>
      <c r="J230" s="4">
        <v>6.78</v>
      </c>
      <c r="K230" s="4">
        <v>0.1</v>
      </c>
      <c r="L230" s="4">
        <v>52.12</v>
      </c>
      <c r="M230" s="4">
        <v>0.4</v>
      </c>
      <c r="N230" s="1">
        <v>93.2</v>
      </c>
      <c r="O230" s="31">
        <v>100</v>
      </c>
      <c r="P230" s="31">
        <v>44</v>
      </c>
      <c r="Q230" s="31">
        <v>184</v>
      </c>
      <c r="R230" s="31">
        <v>52718.768790000002</v>
      </c>
      <c r="S230" s="31">
        <v>584</v>
      </c>
      <c r="T230" s="31">
        <v>314300.33149999997</v>
      </c>
      <c r="U230" s="31">
        <v>2878</v>
      </c>
      <c r="V230" s="1"/>
      <c r="W230" s="1"/>
      <c r="X230" s="1"/>
      <c r="Y230" s="1"/>
      <c r="Z230" s="1"/>
      <c r="AA230" s="1">
        <v>1.01</v>
      </c>
      <c r="AB230" s="1">
        <v>117</v>
      </c>
      <c r="AC230" s="1">
        <v>55.3</v>
      </c>
      <c r="AD230" s="1">
        <v>0.68</v>
      </c>
      <c r="AE230" s="1">
        <v>6.3</v>
      </c>
      <c r="AF230" s="1">
        <v>4.2</v>
      </c>
      <c r="AG230" s="1">
        <v>121</v>
      </c>
      <c r="AH230" s="1">
        <v>1.39</v>
      </c>
      <c r="AI230" s="1">
        <v>43.1</v>
      </c>
      <c r="AJ230" s="1" t="s">
        <v>1601</v>
      </c>
    </row>
    <row r="231" spans="1:36" ht="15.75" x14ac:dyDescent="0.2">
      <c r="A231" s="1" t="s">
        <v>804</v>
      </c>
      <c r="B231" s="1" t="s">
        <v>769</v>
      </c>
      <c r="C231" s="1" t="s">
        <v>790</v>
      </c>
      <c r="D231" s="1"/>
      <c r="E231" s="4">
        <v>40.65</v>
      </c>
      <c r="F231" s="4"/>
      <c r="G231" s="4"/>
      <c r="H231" s="4"/>
      <c r="I231" s="4"/>
      <c r="J231" s="4">
        <v>6.65</v>
      </c>
      <c r="K231" s="4">
        <v>0.1</v>
      </c>
      <c r="L231" s="4">
        <v>52.22</v>
      </c>
      <c r="M231" s="4">
        <v>0.37</v>
      </c>
      <c r="N231" s="1">
        <v>93.33</v>
      </c>
      <c r="O231" s="31">
        <v>85</v>
      </c>
      <c r="P231" s="31">
        <v>24</v>
      </c>
      <c r="Q231" s="31">
        <v>41</v>
      </c>
      <c r="R231" s="31">
        <v>51703.329109999999</v>
      </c>
      <c r="S231" s="31">
        <v>683</v>
      </c>
      <c r="T231" s="31">
        <v>314902.50069999998</v>
      </c>
      <c r="U231" s="31">
        <v>2908</v>
      </c>
      <c r="V231" s="1"/>
      <c r="W231" s="1"/>
      <c r="X231" s="1"/>
      <c r="Y231" s="1"/>
      <c r="Z231" s="1"/>
      <c r="AA231" s="1">
        <v>0.32</v>
      </c>
      <c r="AB231" s="1">
        <v>3</v>
      </c>
      <c r="AC231" s="1">
        <v>19</v>
      </c>
      <c r="AD231" s="1">
        <v>1.32</v>
      </c>
      <c r="AE231" s="1" t="s">
        <v>793</v>
      </c>
      <c r="AF231" s="1">
        <v>1.4</v>
      </c>
      <c r="AG231" s="1">
        <v>124</v>
      </c>
      <c r="AH231" s="1">
        <v>0.97</v>
      </c>
      <c r="AI231" s="1">
        <v>33.299999999999997</v>
      </c>
      <c r="AJ231" s="1" t="s">
        <v>1601</v>
      </c>
    </row>
    <row r="232" spans="1:36" ht="15.75" x14ac:dyDescent="0.2">
      <c r="A232" s="1" t="s">
        <v>805</v>
      </c>
      <c r="B232" s="1" t="s">
        <v>769</v>
      </c>
      <c r="C232" s="1" t="s">
        <v>790</v>
      </c>
      <c r="D232" s="1"/>
      <c r="E232" s="4">
        <v>40.49</v>
      </c>
      <c r="F232" s="4"/>
      <c r="G232" s="4"/>
      <c r="H232" s="4"/>
      <c r="I232" s="4"/>
      <c r="J232" s="4">
        <v>7.67</v>
      </c>
      <c r="K232" s="4">
        <v>0.09</v>
      </c>
      <c r="L232" s="4">
        <v>51.34</v>
      </c>
      <c r="M232" s="4">
        <v>0.42</v>
      </c>
      <c r="N232" s="1">
        <v>92.27</v>
      </c>
      <c r="O232" s="31">
        <v>133</v>
      </c>
      <c r="P232" s="31">
        <v>40</v>
      </c>
      <c r="Q232" s="31">
        <v>144</v>
      </c>
      <c r="R232" s="31">
        <v>59600.316250000003</v>
      </c>
      <c r="S232" s="31">
        <v>633</v>
      </c>
      <c r="T232" s="31">
        <v>309543.98499999999</v>
      </c>
      <c r="U232" s="31">
        <v>3168</v>
      </c>
      <c r="V232" s="1"/>
      <c r="W232" s="1"/>
      <c r="X232" s="1"/>
      <c r="Y232" s="1"/>
      <c r="Z232" s="1"/>
      <c r="AA232" s="1">
        <v>1.28</v>
      </c>
      <c r="AB232" s="1">
        <v>100</v>
      </c>
      <c r="AC232" s="1">
        <v>54.1</v>
      </c>
      <c r="AD232" s="1">
        <v>0.63</v>
      </c>
      <c r="AE232" s="1">
        <v>3.7</v>
      </c>
      <c r="AF232" s="1">
        <v>4.3</v>
      </c>
      <c r="AG232" s="1">
        <v>130</v>
      </c>
      <c r="AH232" s="1">
        <v>1.34</v>
      </c>
      <c r="AI232" s="1">
        <v>50.2</v>
      </c>
      <c r="AJ232" s="1" t="s">
        <v>1601</v>
      </c>
    </row>
    <row r="233" spans="1:36" ht="15.75" x14ac:dyDescent="0.2">
      <c r="A233" s="1" t="s">
        <v>806</v>
      </c>
      <c r="B233" s="1" t="s">
        <v>769</v>
      </c>
      <c r="C233" s="1" t="s">
        <v>807</v>
      </c>
      <c r="D233" s="1"/>
      <c r="E233" s="4">
        <v>40.33</v>
      </c>
      <c r="F233" s="4"/>
      <c r="G233" s="4"/>
      <c r="H233" s="4"/>
      <c r="I233" s="4"/>
      <c r="J233" s="4">
        <v>9.43</v>
      </c>
      <c r="K233" s="4">
        <v>0.12</v>
      </c>
      <c r="L233" s="4">
        <v>49.74</v>
      </c>
      <c r="M233" s="4">
        <v>0.37</v>
      </c>
      <c r="N233" s="1">
        <v>90.39</v>
      </c>
      <c r="O233" s="31">
        <v>472</v>
      </c>
      <c r="P233" s="31">
        <v>210</v>
      </c>
      <c r="Q233" s="31">
        <v>249</v>
      </c>
      <c r="R233" s="31">
        <v>73269.422319999998</v>
      </c>
      <c r="S233" s="31">
        <v>803</v>
      </c>
      <c r="T233" s="31">
        <v>299935.84419999999</v>
      </c>
      <c r="U233" s="31">
        <v>2730</v>
      </c>
      <c r="V233" s="1"/>
      <c r="W233" s="1"/>
      <c r="X233" s="1"/>
      <c r="Y233" s="1"/>
      <c r="Z233" s="1"/>
      <c r="AA233" s="1">
        <v>1.91</v>
      </c>
      <c r="AB233" s="1">
        <v>505</v>
      </c>
      <c r="AC233" s="1">
        <v>35</v>
      </c>
      <c r="AD233" s="1">
        <v>1.49</v>
      </c>
      <c r="AE233" s="1">
        <v>81</v>
      </c>
      <c r="AF233" s="1">
        <v>9.4</v>
      </c>
      <c r="AG233" s="1">
        <v>130</v>
      </c>
      <c r="AH233" s="1">
        <v>3.26</v>
      </c>
      <c r="AI233" s="1">
        <v>62.6</v>
      </c>
      <c r="AJ233" s="1" t="s">
        <v>1601</v>
      </c>
    </row>
    <row r="234" spans="1:36" ht="15.75" x14ac:dyDescent="0.2">
      <c r="A234" s="1" t="s">
        <v>808</v>
      </c>
      <c r="B234" s="1" t="s">
        <v>769</v>
      </c>
      <c r="C234" s="1" t="s">
        <v>807</v>
      </c>
      <c r="D234" s="1"/>
      <c r="E234" s="4">
        <v>40.659999999999997</v>
      </c>
      <c r="F234" s="4"/>
      <c r="G234" s="4"/>
      <c r="H234" s="4"/>
      <c r="I234" s="4"/>
      <c r="J234" s="4">
        <v>7.94</v>
      </c>
      <c r="K234" s="4">
        <v>0.11</v>
      </c>
      <c r="L234" s="4">
        <v>50.94</v>
      </c>
      <c r="M234" s="4">
        <v>0.34</v>
      </c>
      <c r="N234" s="1">
        <v>91.96</v>
      </c>
      <c r="O234" s="31">
        <v>408</v>
      </c>
      <c r="P234" s="31">
        <v>166</v>
      </c>
      <c r="Q234" s="31">
        <v>754</v>
      </c>
      <c r="R234" s="31">
        <v>61754.987200000003</v>
      </c>
      <c r="S234" s="31">
        <v>782</v>
      </c>
      <c r="T234" s="31">
        <v>307159.49900000001</v>
      </c>
      <c r="U234" s="31">
        <v>2788</v>
      </c>
      <c r="V234" s="1"/>
      <c r="W234" s="1"/>
      <c r="X234" s="1"/>
      <c r="Y234" s="1"/>
      <c r="Z234" s="1"/>
      <c r="AA234" s="1">
        <v>1.61</v>
      </c>
      <c r="AB234" s="1">
        <v>614</v>
      </c>
      <c r="AC234" s="1">
        <v>26.4</v>
      </c>
      <c r="AD234" s="1">
        <v>2</v>
      </c>
      <c r="AE234" s="1">
        <v>209</v>
      </c>
      <c r="AF234" s="1">
        <v>9.4</v>
      </c>
      <c r="AG234" s="1">
        <v>124</v>
      </c>
      <c r="AH234" s="1">
        <v>3.91</v>
      </c>
      <c r="AI234" s="1">
        <v>50.4</v>
      </c>
      <c r="AJ234" s="1" t="s">
        <v>1601</v>
      </c>
    </row>
    <row r="235" spans="1:36" ht="15.75" x14ac:dyDescent="0.2">
      <c r="A235" s="1" t="s">
        <v>809</v>
      </c>
      <c r="B235" s="1" t="s">
        <v>769</v>
      </c>
      <c r="C235" s="1" t="s">
        <v>807</v>
      </c>
      <c r="D235" s="1"/>
      <c r="E235" s="4">
        <v>40.29</v>
      </c>
      <c r="F235" s="4"/>
      <c r="G235" s="4"/>
      <c r="H235" s="4"/>
      <c r="I235" s="4"/>
      <c r="J235" s="4">
        <v>8.81</v>
      </c>
      <c r="K235" s="4">
        <v>0.11</v>
      </c>
      <c r="L235" s="4">
        <v>50.37</v>
      </c>
      <c r="M235" s="4">
        <v>0.41</v>
      </c>
      <c r="N235" s="1">
        <v>91.06</v>
      </c>
      <c r="O235" s="31">
        <v>64</v>
      </c>
      <c r="P235" s="31">
        <v>17</v>
      </c>
      <c r="Q235" s="31">
        <v>54</v>
      </c>
      <c r="R235" s="31">
        <v>68513.157000000007</v>
      </c>
      <c r="S235" s="31">
        <v>663</v>
      </c>
      <c r="T235" s="31">
        <v>303746.1544</v>
      </c>
      <c r="U235" s="31">
        <v>3192</v>
      </c>
      <c r="V235" s="1"/>
      <c r="W235" s="1"/>
      <c r="X235" s="1"/>
      <c r="Y235" s="1"/>
      <c r="Z235" s="1"/>
      <c r="AA235" s="1">
        <v>1.34</v>
      </c>
      <c r="AB235" s="1">
        <v>27</v>
      </c>
      <c r="AC235" s="1">
        <v>19.600000000000001</v>
      </c>
      <c r="AD235" s="1">
        <v>0.63</v>
      </c>
      <c r="AE235" s="1">
        <v>19</v>
      </c>
      <c r="AF235" s="1">
        <v>2.1</v>
      </c>
      <c r="AG235" s="1">
        <v>135</v>
      </c>
      <c r="AH235" s="1">
        <v>1.36</v>
      </c>
      <c r="AI235" s="1">
        <v>48.3</v>
      </c>
      <c r="AJ235" s="1" t="s">
        <v>1601</v>
      </c>
    </row>
    <row r="236" spans="1:36" ht="15.75" x14ac:dyDescent="0.2">
      <c r="A236" s="1" t="s">
        <v>810</v>
      </c>
      <c r="B236" s="1" t="s">
        <v>769</v>
      </c>
      <c r="C236" s="1" t="s">
        <v>807</v>
      </c>
      <c r="D236" s="1"/>
      <c r="E236" s="4">
        <v>40.46</v>
      </c>
      <c r="F236" s="4"/>
      <c r="G236" s="4"/>
      <c r="H236" s="4"/>
      <c r="I236" s="4"/>
      <c r="J236" s="4">
        <v>8.16</v>
      </c>
      <c r="K236" s="4">
        <v>0.11</v>
      </c>
      <c r="L236" s="4">
        <v>50.86</v>
      </c>
      <c r="M236" s="4">
        <v>0.39</v>
      </c>
      <c r="N236" s="1">
        <v>91.74</v>
      </c>
      <c r="O236" s="31">
        <v>273</v>
      </c>
      <c r="P236" s="31">
        <v>117</v>
      </c>
      <c r="Q236" s="31">
        <v>473</v>
      </c>
      <c r="R236" s="31">
        <v>63465.286719999996</v>
      </c>
      <c r="S236" s="31">
        <v>677</v>
      </c>
      <c r="T236" s="31">
        <v>306690.05499999999</v>
      </c>
      <c r="U236" s="31">
        <v>2983</v>
      </c>
      <c r="V236" s="1"/>
      <c r="W236" s="1"/>
      <c r="X236" s="1"/>
      <c r="Y236" s="1"/>
      <c r="Z236" s="1"/>
      <c r="AA236" s="1">
        <v>1.55</v>
      </c>
      <c r="AB236" s="1">
        <v>343</v>
      </c>
      <c r="AC236" s="1">
        <v>32.299999999999997</v>
      </c>
      <c r="AD236" s="1">
        <v>1.37</v>
      </c>
      <c r="AE236" s="1">
        <v>84</v>
      </c>
      <c r="AF236" s="1">
        <v>7.3</v>
      </c>
      <c r="AG236" s="1">
        <v>124</v>
      </c>
      <c r="AH236" s="1">
        <v>3.95</v>
      </c>
      <c r="AI236" s="1">
        <v>52.4</v>
      </c>
      <c r="AJ236" s="1" t="s">
        <v>1601</v>
      </c>
    </row>
    <row r="237" spans="1:36" ht="15.75" x14ac:dyDescent="0.2">
      <c r="A237" s="1" t="s">
        <v>811</v>
      </c>
      <c r="B237" s="1" t="s">
        <v>769</v>
      </c>
      <c r="C237" s="1" t="s">
        <v>812</v>
      </c>
      <c r="D237" s="1"/>
      <c r="E237" s="4">
        <v>40.49</v>
      </c>
      <c r="F237" s="4"/>
      <c r="G237" s="4"/>
      <c r="H237" s="4"/>
      <c r="I237" s="4"/>
      <c r="J237" s="4">
        <v>7.86</v>
      </c>
      <c r="K237" s="4">
        <v>0.09</v>
      </c>
      <c r="L237" s="4">
        <v>51.16</v>
      </c>
      <c r="M237" s="4">
        <v>0.4</v>
      </c>
      <c r="N237" s="1">
        <v>92.07</v>
      </c>
      <c r="O237" s="31">
        <v>74</v>
      </c>
      <c r="P237" s="31">
        <v>21</v>
      </c>
      <c r="Q237" s="31">
        <v>99</v>
      </c>
      <c r="R237" s="31">
        <v>61066.108039999999</v>
      </c>
      <c r="S237" s="31">
        <v>657</v>
      </c>
      <c r="T237" s="31">
        <v>308467.7083</v>
      </c>
      <c r="U237" s="31">
        <v>2812</v>
      </c>
      <c r="V237" s="1"/>
      <c r="W237" s="1"/>
      <c r="X237" s="1"/>
      <c r="Y237" s="1"/>
      <c r="Z237" s="1"/>
      <c r="AA237" s="1">
        <v>1.33</v>
      </c>
      <c r="AB237" s="1">
        <v>98</v>
      </c>
      <c r="AC237" s="1">
        <v>27</v>
      </c>
      <c r="AD237" s="1">
        <v>0.61</v>
      </c>
      <c r="AE237" s="1">
        <v>89</v>
      </c>
      <c r="AF237" s="1">
        <v>3.1</v>
      </c>
      <c r="AG237" s="1">
        <v>125</v>
      </c>
      <c r="AH237" s="1">
        <v>1.49</v>
      </c>
      <c r="AI237" s="1">
        <v>52</v>
      </c>
      <c r="AJ237" s="1" t="s">
        <v>1601</v>
      </c>
    </row>
    <row r="238" spans="1:36" ht="15.75" x14ac:dyDescent="0.2">
      <c r="A238" s="1" t="s">
        <v>813</v>
      </c>
      <c r="B238" s="1" t="s">
        <v>769</v>
      </c>
      <c r="C238" s="1" t="s">
        <v>812</v>
      </c>
      <c r="D238" s="1"/>
      <c r="E238" s="4">
        <v>40.57</v>
      </c>
      <c r="F238" s="4"/>
      <c r="G238" s="4"/>
      <c r="H238" s="4"/>
      <c r="I238" s="4"/>
      <c r="J238" s="4">
        <v>7.99</v>
      </c>
      <c r="K238" s="4">
        <v>7.0000000000000007E-2</v>
      </c>
      <c r="L238" s="4">
        <v>51.01</v>
      </c>
      <c r="M238" s="4">
        <v>0.37</v>
      </c>
      <c r="N238" s="1">
        <v>91.92</v>
      </c>
      <c r="O238" s="31">
        <v>69</v>
      </c>
      <c r="P238" s="31">
        <v>18</v>
      </c>
      <c r="Q238" s="31">
        <v>104</v>
      </c>
      <c r="R238" s="31">
        <v>62128.456149999998</v>
      </c>
      <c r="S238" s="31">
        <v>707</v>
      </c>
      <c r="T238" s="31">
        <v>307583.26899999997</v>
      </c>
      <c r="U238" s="31">
        <v>2890</v>
      </c>
      <c r="V238" s="1"/>
      <c r="W238" s="1"/>
      <c r="X238" s="1"/>
      <c r="Y238" s="1"/>
      <c r="Z238" s="1"/>
      <c r="AA238" s="1">
        <v>1.5</v>
      </c>
      <c r="AB238" s="1">
        <v>90</v>
      </c>
      <c r="AC238" s="1">
        <v>31</v>
      </c>
      <c r="AD238" s="1">
        <v>0.66</v>
      </c>
      <c r="AE238" s="1">
        <v>109</v>
      </c>
      <c r="AF238" s="1">
        <v>2.9</v>
      </c>
      <c r="AG238" s="1">
        <v>132</v>
      </c>
      <c r="AH238" s="1">
        <v>1.59</v>
      </c>
      <c r="AI238" s="1">
        <v>59</v>
      </c>
      <c r="AJ238" s="1" t="s">
        <v>1601</v>
      </c>
    </row>
    <row r="239" spans="1:36" ht="15.75" x14ac:dyDescent="0.2">
      <c r="A239" s="1" t="s">
        <v>814</v>
      </c>
      <c r="B239" s="1" t="s">
        <v>769</v>
      </c>
      <c r="C239" s="1" t="s">
        <v>812</v>
      </c>
      <c r="D239" s="1"/>
      <c r="E239" s="4">
        <v>40.880000000000003</v>
      </c>
      <c r="F239" s="4"/>
      <c r="G239" s="4"/>
      <c r="H239" s="4"/>
      <c r="I239" s="4"/>
      <c r="J239" s="4">
        <v>6.73</v>
      </c>
      <c r="K239" s="4">
        <v>0.09</v>
      </c>
      <c r="L239" s="4">
        <v>51.91</v>
      </c>
      <c r="M239" s="4">
        <v>0.39</v>
      </c>
      <c r="N239" s="1">
        <v>93.22</v>
      </c>
      <c r="O239" s="31">
        <v>59</v>
      </c>
      <c r="P239" s="31">
        <v>29</v>
      </c>
      <c r="Q239" s="31">
        <v>169</v>
      </c>
      <c r="R239" s="31">
        <v>52295.732969999997</v>
      </c>
      <c r="S239" s="31">
        <v>604</v>
      </c>
      <c r="T239" s="31">
        <v>313023.42670000001</v>
      </c>
      <c r="U239" s="31">
        <v>2811</v>
      </c>
      <c r="V239" s="1"/>
      <c r="W239" s="1"/>
      <c r="X239" s="1"/>
      <c r="Y239" s="1"/>
      <c r="Z239" s="1"/>
      <c r="AA239" s="1">
        <v>1.0900000000000001</v>
      </c>
      <c r="AB239" s="1">
        <v>143</v>
      </c>
      <c r="AC239" s="1">
        <v>26</v>
      </c>
      <c r="AD239" s="1">
        <v>0.65</v>
      </c>
      <c r="AE239" s="1">
        <v>13</v>
      </c>
      <c r="AF239" s="1">
        <v>4.2</v>
      </c>
      <c r="AG239" s="1">
        <v>118</v>
      </c>
      <c r="AH239" s="1">
        <v>1.28</v>
      </c>
      <c r="AI239" s="1">
        <v>46</v>
      </c>
      <c r="AJ239" s="1" t="s">
        <v>1601</v>
      </c>
    </row>
    <row r="240" spans="1:36" ht="15.75" x14ac:dyDescent="0.2">
      <c r="A240" s="1" t="s">
        <v>815</v>
      </c>
      <c r="B240" s="1" t="s">
        <v>769</v>
      </c>
      <c r="C240" s="1" t="s">
        <v>812</v>
      </c>
      <c r="D240" s="1"/>
      <c r="E240" s="4">
        <v>40.57</v>
      </c>
      <c r="F240" s="4"/>
      <c r="G240" s="4"/>
      <c r="H240" s="4"/>
      <c r="I240" s="4"/>
      <c r="J240" s="4">
        <v>7.18</v>
      </c>
      <c r="K240" s="4">
        <v>0.09</v>
      </c>
      <c r="L240" s="4">
        <v>51.72</v>
      </c>
      <c r="M240" s="4">
        <v>0.43</v>
      </c>
      <c r="N240" s="1">
        <v>92.78</v>
      </c>
      <c r="O240" s="31"/>
      <c r="P240" s="31">
        <v>6.6</v>
      </c>
      <c r="Q240" s="31">
        <v>23.3</v>
      </c>
      <c r="R240" s="31">
        <v>55811.37285</v>
      </c>
      <c r="S240" s="31">
        <v>576</v>
      </c>
      <c r="T240" s="31">
        <v>311857.467</v>
      </c>
      <c r="U240" s="31">
        <v>3011</v>
      </c>
      <c r="V240" s="1"/>
      <c r="W240" s="1"/>
      <c r="X240" s="1"/>
      <c r="Y240" s="1"/>
      <c r="Z240" s="1"/>
      <c r="AA240" s="1">
        <v>1.07</v>
      </c>
      <c r="AB240" s="1">
        <v>17.2</v>
      </c>
      <c r="AC240" s="1">
        <v>44</v>
      </c>
      <c r="AD240" s="1">
        <v>0.48</v>
      </c>
      <c r="AE240" s="1">
        <v>2.5</v>
      </c>
      <c r="AF240" s="1">
        <v>0.9</v>
      </c>
      <c r="AG240" s="1">
        <v>125</v>
      </c>
      <c r="AH240" s="1">
        <v>0.92</v>
      </c>
      <c r="AI240" s="1">
        <v>46</v>
      </c>
      <c r="AJ240" s="1" t="s">
        <v>1601</v>
      </c>
    </row>
    <row r="241" spans="1:36" ht="15.75" x14ac:dyDescent="0.2">
      <c r="A241" s="1" t="s">
        <v>816</v>
      </c>
      <c r="B241" s="1" t="s">
        <v>769</v>
      </c>
      <c r="C241" s="1" t="s">
        <v>812</v>
      </c>
      <c r="D241" s="1"/>
      <c r="E241" s="4">
        <v>40.520000000000003</v>
      </c>
      <c r="F241" s="4"/>
      <c r="G241" s="4"/>
      <c r="H241" s="4"/>
      <c r="I241" s="4"/>
      <c r="J241" s="4">
        <v>9.31</v>
      </c>
      <c r="K241" s="4">
        <v>0.12</v>
      </c>
      <c r="L241" s="4">
        <v>49.71</v>
      </c>
      <c r="M241" s="4">
        <v>0.33</v>
      </c>
      <c r="N241" s="1">
        <v>90.5</v>
      </c>
      <c r="O241" s="31">
        <v>575</v>
      </c>
      <c r="P241" s="31">
        <v>214</v>
      </c>
      <c r="Q241" s="31">
        <v>605</v>
      </c>
      <c r="R241" s="31">
        <v>72334.342239999998</v>
      </c>
      <c r="S241" s="31">
        <v>851</v>
      </c>
      <c r="T241" s="31">
        <v>299769.39169999998</v>
      </c>
      <c r="U241" s="31">
        <v>2506</v>
      </c>
      <c r="V241" s="1"/>
      <c r="W241" s="1"/>
      <c r="X241" s="1"/>
      <c r="Y241" s="1"/>
      <c r="Z241" s="1"/>
      <c r="AA241" s="1">
        <v>1.89</v>
      </c>
      <c r="AB241" s="1">
        <v>476</v>
      </c>
      <c r="AC241" s="1">
        <v>36</v>
      </c>
      <c r="AD241" s="1">
        <v>1.83</v>
      </c>
      <c r="AE241" s="1">
        <v>166</v>
      </c>
      <c r="AF241" s="1">
        <v>10.4</v>
      </c>
      <c r="AG241" s="1">
        <v>126</v>
      </c>
      <c r="AH241" s="1">
        <v>3.32</v>
      </c>
      <c r="AI241" s="1">
        <v>63</v>
      </c>
      <c r="AJ241" s="1" t="s">
        <v>1601</v>
      </c>
    </row>
    <row r="242" spans="1:36" ht="15.75" x14ac:dyDescent="0.2">
      <c r="A242" s="1" t="s">
        <v>817</v>
      </c>
      <c r="B242" s="1" t="s">
        <v>769</v>
      </c>
      <c r="C242" s="1" t="s">
        <v>812</v>
      </c>
      <c r="D242" s="1"/>
      <c r="E242" s="4">
        <v>40.39</v>
      </c>
      <c r="F242" s="4"/>
      <c r="G242" s="4"/>
      <c r="H242" s="4"/>
      <c r="I242" s="4"/>
      <c r="J242" s="4">
        <v>8.93</v>
      </c>
      <c r="K242" s="4">
        <v>0.13</v>
      </c>
      <c r="L242" s="4">
        <v>50.18</v>
      </c>
      <c r="M242" s="4">
        <v>0.37</v>
      </c>
      <c r="N242" s="1">
        <v>90.92</v>
      </c>
      <c r="O242" s="31">
        <v>557</v>
      </c>
      <c r="P242" s="31">
        <v>219</v>
      </c>
      <c r="Q242" s="31">
        <v>631</v>
      </c>
      <c r="R242" s="31">
        <v>69452.199540000001</v>
      </c>
      <c r="S242" s="31">
        <v>841</v>
      </c>
      <c r="T242" s="31">
        <v>302576.37469999999</v>
      </c>
      <c r="U242" s="31">
        <v>2687</v>
      </c>
      <c r="V242" s="1"/>
      <c r="W242" s="1"/>
      <c r="X242" s="1"/>
      <c r="Y242" s="1"/>
      <c r="Z242" s="1"/>
      <c r="AA242" s="1">
        <v>1.89</v>
      </c>
      <c r="AB242" s="1">
        <v>457</v>
      </c>
      <c r="AC242" s="1">
        <v>38</v>
      </c>
      <c r="AD242" s="1">
        <v>1.97</v>
      </c>
      <c r="AE242" s="1">
        <v>177</v>
      </c>
      <c r="AF242" s="1">
        <v>10.4</v>
      </c>
      <c r="AG242" s="1">
        <v>126</v>
      </c>
      <c r="AH242" s="1">
        <v>3.25</v>
      </c>
      <c r="AI242" s="1">
        <v>62</v>
      </c>
      <c r="AJ242" s="1" t="s">
        <v>1601</v>
      </c>
    </row>
    <row r="243" spans="1:36" ht="15.75" x14ac:dyDescent="0.2">
      <c r="A243" s="1" t="s">
        <v>818</v>
      </c>
      <c r="B243" s="1" t="s">
        <v>769</v>
      </c>
      <c r="C243" s="1" t="s">
        <v>812</v>
      </c>
      <c r="D243" s="1"/>
      <c r="E243" s="4">
        <v>41.44</v>
      </c>
      <c r="F243" s="4"/>
      <c r="G243" s="4"/>
      <c r="H243" s="4"/>
      <c r="I243" s="4"/>
      <c r="J243" s="4">
        <v>7.04</v>
      </c>
      <c r="K243" s="4">
        <v>0.1</v>
      </c>
      <c r="L243" s="4">
        <v>51.08</v>
      </c>
      <c r="M243" s="4">
        <v>0.35</v>
      </c>
      <c r="N243" s="1">
        <v>92.82</v>
      </c>
      <c r="O243" s="31">
        <v>58</v>
      </c>
      <c r="P243" s="31">
        <v>23</v>
      </c>
      <c r="Q243" s="31">
        <v>106</v>
      </c>
      <c r="R243" s="31">
        <v>54761.426079999997</v>
      </c>
      <c r="S243" s="31">
        <v>634</v>
      </c>
      <c r="T243" s="31">
        <v>307971.97840000002</v>
      </c>
      <c r="U243" s="31">
        <v>2862</v>
      </c>
      <c r="V243" s="1"/>
      <c r="W243" s="1"/>
      <c r="X243" s="1"/>
      <c r="Y243" s="1"/>
      <c r="Z243" s="1"/>
      <c r="AA243" s="1">
        <v>1.05</v>
      </c>
      <c r="AB243" s="1">
        <v>96</v>
      </c>
      <c r="AC243" s="1">
        <v>40</v>
      </c>
      <c r="AD243" s="1">
        <v>0.79</v>
      </c>
      <c r="AE243" s="1">
        <v>35</v>
      </c>
      <c r="AF243" s="1">
        <v>3.2</v>
      </c>
      <c r="AG243" s="1">
        <v>121</v>
      </c>
      <c r="AH243" s="1">
        <v>1.1599999999999999</v>
      </c>
      <c r="AI243" s="1">
        <v>46</v>
      </c>
      <c r="AJ243" s="1" t="s">
        <v>1601</v>
      </c>
    </row>
    <row r="244" spans="1:36" ht="15.75" x14ac:dyDescent="0.2">
      <c r="A244" s="1" t="s">
        <v>819</v>
      </c>
      <c r="B244" s="1" t="s">
        <v>769</v>
      </c>
      <c r="C244" s="1" t="s">
        <v>812</v>
      </c>
      <c r="D244" s="1"/>
      <c r="E244" s="4">
        <v>41.22</v>
      </c>
      <c r="F244" s="4"/>
      <c r="G244" s="4"/>
      <c r="H244" s="4"/>
      <c r="I244" s="4"/>
      <c r="J244" s="4">
        <v>8.0500000000000007</v>
      </c>
      <c r="K244" s="4">
        <v>0.12</v>
      </c>
      <c r="L244" s="4">
        <v>50.26</v>
      </c>
      <c r="M244" s="4">
        <v>0.35</v>
      </c>
      <c r="N244" s="1">
        <v>91.76</v>
      </c>
      <c r="O244" s="31">
        <v>74</v>
      </c>
      <c r="P244" s="31">
        <v>27</v>
      </c>
      <c r="Q244" s="31">
        <v>83</v>
      </c>
      <c r="R244" s="31">
        <v>62571.90756</v>
      </c>
      <c r="S244" s="31">
        <v>619</v>
      </c>
      <c r="T244" s="31">
        <v>303043.81459999998</v>
      </c>
      <c r="U244" s="31">
        <v>2897</v>
      </c>
      <c r="V244" s="1"/>
      <c r="W244" s="1"/>
      <c r="X244" s="1"/>
      <c r="Y244" s="1"/>
      <c r="Z244" s="1"/>
      <c r="AA244" s="1">
        <v>1.21</v>
      </c>
      <c r="AB244" s="1">
        <v>94</v>
      </c>
      <c r="AC244" s="1">
        <v>40</v>
      </c>
      <c r="AD244" s="1">
        <v>0.62</v>
      </c>
      <c r="AE244" s="1">
        <v>175</v>
      </c>
      <c r="AF244" s="1">
        <v>3.8</v>
      </c>
      <c r="AG244" s="1">
        <v>127</v>
      </c>
      <c r="AH244" s="1">
        <v>1.56</v>
      </c>
      <c r="AI244" s="1">
        <v>54</v>
      </c>
      <c r="AJ244" s="1" t="s">
        <v>1601</v>
      </c>
    </row>
    <row r="245" spans="1:36" ht="15.75" x14ac:dyDescent="0.2">
      <c r="A245" s="1" t="s">
        <v>820</v>
      </c>
      <c r="B245" s="1" t="s">
        <v>769</v>
      </c>
      <c r="C245" s="1" t="s">
        <v>812</v>
      </c>
      <c r="D245" s="1"/>
      <c r="E245" s="4">
        <v>40.81</v>
      </c>
      <c r="F245" s="4"/>
      <c r="G245" s="4"/>
      <c r="H245" s="4"/>
      <c r="I245" s="4"/>
      <c r="J245" s="4">
        <v>8.84</v>
      </c>
      <c r="K245" s="4">
        <v>0.14000000000000001</v>
      </c>
      <c r="L245" s="4">
        <v>49.81</v>
      </c>
      <c r="M245" s="4">
        <v>0.41</v>
      </c>
      <c r="N245" s="1">
        <v>90.95</v>
      </c>
      <c r="O245" s="31">
        <v>159</v>
      </c>
      <c r="P245" s="31">
        <v>56</v>
      </c>
      <c r="Q245" s="31">
        <v>288</v>
      </c>
      <c r="R245" s="31">
        <v>68678.863899999997</v>
      </c>
      <c r="S245" s="31">
        <v>790</v>
      </c>
      <c r="T245" s="31">
        <v>300343.54550000001</v>
      </c>
      <c r="U245" s="31">
        <v>2927</v>
      </c>
      <c r="V245" s="1"/>
      <c r="W245" s="1"/>
      <c r="X245" s="1"/>
      <c r="Y245" s="1"/>
      <c r="Z245" s="1"/>
      <c r="AA245" s="1">
        <v>1.59</v>
      </c>
      <c r="AB245" s="1">
        <v>215</v>
      </c>
      <c r="AC245" s="1">
        <v>31</v>
      </c>
      <c r="AD245" s="1">
        <v>1.7</v>
      </c>
      <c r="AE245" s="1">
        <v>243</v>
      </c>
      <c r="AF245" s="1">
        <v>6.4</v>
      </c>
      <c r="AG245" s="1">
        <v>125</v>
      </c>
      <c r="AH245" s="1">
        <v>2.4300000000000002</v>
      </c>
      <c r="AI245" s="1">
        <v>56</v>
      </c>
      <c r="AJ245" s="1" t="s">
        <v>1601</v>
      </c>
    </row>
    <row r="246" spans="1:36" ht="15.75" x14ac:dyDescent="0.2">
      <c r="A246" s="1" t="s">
        <v>821</v>
      </c>
      <c r="B246" s="1" t="s">
        <v>769</v>
      </c>
      <c r="C246" s="1" t="s">
        <v>812</v>
      </c>
      <c r="D246" s="1"/>
      <c r="E246" s="4">
        <v>40.200000000000003</v>
      </c>
      <c r="F246" s="4"/>
      <c r="G246" s="4"/>
      <c r="H246" s="4"/>
      <c r="I246" s="4"/>
      <c r="J246" s="4">
        <v>9.15</v>
      </c>
      <c r="K246" s="4">
        <v>0.11</v>
      </c>
      <c r="L246" s="4">
        <v>50.15</v>
      </c>
      <c r="M246" s="4">
        <v>0.39</v>
      </c>
      <c r="N246" s="1">
        <v>90.72</v>
      </c>
      <c r="O246" s="31">
        <v>187</v>
      </c>
      <c r="P246" s="31">
        <v>64</v>
      </c>
      <c r="Q246" s="31">
        <v>147</v>
      </c>
      <c r="R246" s="31">
        <v>71124.456390000007</v>
      </c>
      <c r="S246" s="31">
        <v>775</v>
      </c>
      <c r="T246" s="31">
        <v>302389.32380000001</v>
      </c>
      <c r="U246" s="31">
        <v>2652</v>
      </c>
      <c r="V246" s="1"/>
      <c r="W246" s="1"/>
      <c r="X246" s="1"/>
      <c r="Y246" s="1"/>
      <c r="Z246" s="1"/>
      <c r="AA246" s="1">
        <v>1.93</v>
      </c>
      <c r="AB246" s="1">
        <v>170</v>
      </c>
      <c r="AC246" s="1">
        <v>37</v>
      </c>
      <c r="AD246" s="1">
        <v>1.18</v>
      </c>
      <c r="AE246" s="1">
        <v>248</v>
      </c>
      <c r="AF246" s="1">
        <v>6.4</v>
      </c>
      <c r="AG246" s="1">
        <v>125</v>
      </c>
      <c r="AH246" s="1">
        <v>2.44</v>
      </c>
      <c r="AI246" s="1">
        <v>66</v>
      </c>
      <c r="AJ246" s="1" t="s">
        <v>1601</v>
      </c>
    </row>
    <row r="247" spans="1:36" ht="15.75" x14ac:dyDescent="0.2">
      <c r="A247" s="1" t="s">
        <v>822</v>
      </c>
      <c r="B247" s="1" t="s">
        <v>769</v>
      </c>
      <c r="C247" s="1" t="s">
        <v>812</v>
      </c>
      <c r="D247" s="1"/>
      <c r="E247" s="4">
        <v>40.53</v>
      </c>
      <c r="F247" s="4"/>
      <c r="G247" s="4"/>
      <c r="H247" s="4"/>
      <c r="I247" s="4"/>
      <c r="J247" s="4">
        <v>8.07</v>
      </c>
      <c r="K247" s="4">
        <v>0.11</v>
      </c>
      <c r="L247" s="4">
        <v>50.91</v>
      </c>
      <c r="M247" s="4">
        <v>0.38</v>
      </c>
      <c r="N247" s="1">
        <v>91.83</v>
      </c>
      <c r="O247" s="31">
        <v>130</v>
      </c>
      <c r="P247" s="31">
        <v>45</v>
      </c>
      <c r="Q247" s="31">
        <v>202</v>
      </c>
      <c r="R247" s="31">
        <v>62755.649689999998</v>
      </c>
      <c r="S247" s="31">
        <v>716</v>
      </c>
      <c r="T247" s="31">
        <v>306954.08289999998</v>
      </c>
      <c r="U247" s="31">
        <v>2701</v>
      </c>
      <c r="V247" s="1"/>
      <c r="W247" s="1"/>
      <c r="X247" s="1"/>
      <c r="Y247" s="1"/>
      <c r="Z247" s="1"/>
      <c r="AA247" s="1">
        <v>1.34</v>
      </c>
      <c r="AB247" s="1">
        <v>135</v>
      </c>
      <c r="AC247" s="1">
        <v>28</v>
      </c>
      <c r="AD247" s="1">
        <v>0.79</v>
      </c>
      <c r="AE247" s="1">
        <v>9.3000000000000007</v>
      </c>
      <c r="AF247" s="1">
        <v>4.5999999999999996</v>
      </c>
      <c r="AG247" s="1">
        <v>121</v>
      </c>
      <c r="AH247" s="1">
        <v>2.1800000000000002</v>
      </c>
      <c r="AI247" s="1">
        <v>52</v>
      </c>
      <c r="AJ247" s="1" t="s">
        <v>1601</v>
      </c>
    </row>
    <row r="248" spans="1:36" ht="15.75" x14ac:dyDescent="0.2">
      <c r="A248" s="1" t="s">
        <v>823</v>
      </c>
      <c r="B248" s="1" t="s">
        <v>769</v>
      </c>
      <c r="C248" s="1" t="s">
        <v>812</v>
      </c>
      <c r="D248" s="1"/>
      <c r="E248" s="4">
        <v>41.02</v>
      </c>
      <c r="F248" s="4"/>
      <c r="G248" s="4"/>
      <c r="H248" s="4"/>
      <c r="I248" s="4"/>
      <c r="J248" s="4">
        <v>8.23</v>
      </c>
      <c r="K248" s="4">
        <v>0.12</v>
      </c>
      <c r="L248" s="4">
        <v>50.25</v>
      </c>
      <c r="M248" s="4">
        <v>0.38</v>
      </c>
      <c r="N248" s="1">
        <v>91.59</v>
      </c>
      <c r="O248" s="31">
        <v>143</v>
      </c>
      <c r="P248" s="31">
        <v>54</v>
      </c>
      <c r="Q248" s="31">
        <v>286</v>
      </c>
      <c r="R248" s="31">
        <v>63951.178379999998</v>
      </c>
      <c r="S248" s="31">
        <v>719</v>
      </c>
      <c r="T248" s="31">
        <v>303022.29849999998</v>
      </c>
      <c r="U248" s="31">
        <v>2545</v>
      </c>
      <c r="V248" s="1"/>
      <c r="W248" s="1"/>
      <c r="X248" s="1"/>
      <c r="Y248" s="1"/>
      <c r="Z248" s="1"/>
      <c r="AA248" s="1">
        <v>1.7</v>
      </c>
      <c r="AB248" s="1">
        <v>201</v>
      </c>
      <c r="AC248" s="1">
        <v>25</v>
      </c>
      <c r="AD248" s="1">
        <v>1.38</v>
      </c>
      <c r="AE248" s="1">
        <v>160</v>
      </c>
      <c r="AF248" s="1">
        <v>6</v>
      </c>
      <c r="AG248" s="1">
        <v>115</v>
      </c>
      <c r="AH248" s="1">
        <v>2.4</v>
      </c>
      <c r="AI248" s="1">
        <v>56</v>
      </c>
      <c r="AJ248" s="1" t="s">
        <v>1601</v>
      </c>
    </row>
    <row r="249" spans="1:36" ht="15.75" x14ac:dyDescent="0.2">
      <c r="A249" s="1" t="s">
        <v>824</v>
      </c>
      <c r="B249" s="1" t="s">
        <v>769</v>
      </c>
      <c r="C249" s="1" t="s">
        <v>812</v>
      </c>
      <c r="D249" s="1"/>
      <c r="E249" s="4">
        <v>40.61</v>
      </c>
      <c r="F249" s="4"/>
      <c r="G249" s="4"/>
      <c r="H249" s="4"/>
      <c r="I249" s="4"/>
      <c r="J249" s="4">
        <v>8.15</v>
      </c>
      <c r="K249" s="4">
        <v>0.11</v>
      </c>
      <c r="L249" s="4">
        <v>50.78</v>
      </c>
      <c r="M249" s="4">
        <v>0.35</v>
      </c>
      <c r="N249" s="1">
        <v>91.74</v>
      </c>
      <c r="O249" s="31">
        <v>159</v>
      </c>
      <c r="P249" s="31">
        <v>53</v>
      </c>
      <c r="Q249" s="31">
        <v>270</v>
      </c>
      <c r="R249" s="31">
        <v>63359.714749999999</v>
      </c>
      <c r="S249" s="31">
        <v>771</v>
      </c>
      <c r="T249" s="31">
        <v>306166.10249999998</v>
      </c>
      <c r="U249" s="31">
        <v>2674</v>
      </c>
      <c r="V249" s="1"/>
      <c r="W249" s="1"/>
      <c r="X249" s="1"/>
      <c r="Y249" s="1"/>
      <c r="Z249" s="1"/>
      <c r="AA249" s="1">
        <v>2.11</v>
      </c>
      <c r="AB249" s="1">
        <v>211</v>
      </c>
      <c r="AC249" s="1">
        <v>42</v>
      </c>
      <c r="AD249" s="1">
        <v>1.43</v>
      </c>
      <c r="AE249" s="1">
        <v>211</v>
      </c>
      <c r="AF249" s="1">
        <v>6.1</v>
      </c>
      <c r="AG249" s="1">
        <v>121</v>
      </c>
      <c r="AH249" s="1">
        <v>3.25</v>
      </c>
      <c r="AI249" s="1">
        <v>58</v>
      </c>
      <c r="AJ249" s="1" t="s">
        <v>1601</v>
      </c>
    </row>
    <row r="250" spans="1:36" ht="15.75" x14ac:dyDescent="0.2">
      <c r="A250" s="1" t="s">
        <v>825</v>
      </c>
      <c r="B250" s="1" t="s">
        <v>769</v>
      </c>
      <c r="C250" s="1" t="s">
        <v>812</v>
      </c>
      <c r="D250" s="1"/>
      <c r="E250" s="4">
        <v>41.19</v>
      </c>
      <c r="F250" s="4"/>
      <c r="G250" s="4"/>
      <c r="H250" s="4"/>
      <c r="I250" s="4"/>
      <c r="J250" s="4">
        <v>7.63</v>
      </c>
      <c r="K250" s="4">
        <v>0.09</v>
      </c>
      <c r="L250" s="4">
        <v>50.71</v>
      </c>
      <c r="M250" s="4">
        <v>0.38</v>
      </c>
      <c r="N250" s="1">
        <v>92.22</v>
      </c>
      <c r="O250" s="31">
        <v>306</v>
      </c>
      <c r="P250" s="31">
        <v>113</v>
      </c>
      <c r="Q250" s="31">
        <v>448</v>
      </c>
      <c r="R250" s="31">
        <v>59282.782319999998</v>
      </c>
      <c r="S250" s="31">
        <v>707</v>
      </c>
      <c r="T250" s="31">
        <v>305775.52559999999</v>
      </c>
      <c r="U250" s="31">
        <v>2746</v>
      </c>
      <c r="V250" s="1"/>
      <c r="W250" s="1"/>
      <c r="X250" s="1"/>
      <c r="Y250" s="1"/>
      <c r="Z250" s="1"/>
      <c r="AA250" s="1">
        <v>1.26</v>
      </c>
      <c r="AB250" s="1">
        <v>299</v>
      </c>
      <c r="AC250" s="1">
        <v>21</v>
      </c>
      <c r="AD250" s="1">
        <v>1.31</v>
      </c>
      <c r="AE250" s="1">
        <v>25</v>
      </c>
      <c r="AF250" s="1">
        <v>7.3</v>
      </c>
      <c r="AG250" s="1">
        <v>119</v>
      </c>
      <c r="AH250" s="1">
        <v>2.57</v>
      </c>
      <c r="AI250" s="1">
        <v>49</v>
      </c>
      <c r="AJ250" s="1" t="s">
        <v>1601</v>
      </c>
    </row>
    <row r="251" spans="1:36" ht="15.75" x14ac:dyDescent="0.2">
      <c r="A251" s="1" t="s">
        <v>826</v>
      </c>
      <c r="B251" s="1" t="s">
        <v>769</v>
      </c>
      <c r="C251" s="1" t="s">
        <v>812</v>
      </c>
      <c r="D251" s="1"/>
      <c r="E251" s="4">
        <v>41.16</v>
      </c>
      <c r="F251" s="4"/>
      <c r="G251" s="4"/>
      <c r="H251" s="4"/>
      <c r="I251" s="4"/>
      <c r="J251" s="4">
        <v>7.71</v>
      </c>
      <c r="K251" s="4">
        <v>0.09</v>
      </c>
      <c r="L251" s="4">
        <v>50.66</v>
      </c>
      <c r="M251" s="4">
        <v>0.38</v>
      </c>
      <c r="N251" s="1">
        <v>92.14</v>
      </c>
      <c r="O251" s="31">
        <v>303</v>
      </c>
      <c r="P251" s="31">
        <v>112</v>
      </c>
      <c r="Q251" s="31">
        <v>445</v>
      </c>
      <c r="R251" s="31">
        <v>59901.560890000001</v>
      </c>
      <c r="S251" s="31">
        <v>728</v>
      </c>
      <c r="T251" s="31">
        <v>305465.76030000002</v>
      </c>
      <c r="U251" s="31">
        <v>2665</v>
      </c>
      <c r="V251" s="1"/>
      <c r="W251" s="1"/>
      <c r="X251" s="1"/>
      <c r="Y251" s="1"/>
      <c r="Z251" s="1"/>
      <c r="AA251" s="1">
        <v>1.37</v>
      </c>
      <c r="AB251" s="1">
        <v>300</v>
      </c>
      <c r="AC251" s="1">
        <v>30</v>
      </c>
      <c r="AD251" s="1">
        <v>1.5</v>
      </c>
      <c r="AE251" s="1">
        <v>148</v>
      </c>
      <c r="AF251" s="1">
        <v>8</v>
      </c>
      <c r="AG251" s="1">
        <v>119</v>
      </c>
      <c r="AH251" s="1">
        <v>3.23</v>
      </c>
      <c r="AI251" s="1">
        <v>49</v>
      </c>
      <c r="AJ251" s="1" t="s">
        <v>1601</v>
      </c>
    </row>
    <row r="252" spans="1:36" ht="15.75" x14ac:dyDescent="0.2">
      <c r="A252" s="1" t="s">
        <v>827</v>
      </c>
      <c r="B252" s="1" t="s">
        <v>769</v>
      </c>
      <c r="C252" s="1" t="s">
        <v>812</v>
      </c>
      <c r="D252" s="1"/>
      <c r="E252" s="4">
        <v>40.700000000000003</v>
      </c>
      <c r="F252" s="4"/>
      <c r="G252" s="4"/>
      <c r="H252" s="4"/>
      <c r="I252" s="4"/>
      <c r="J252" s="4">
        <v>6.87</v>
      </c>
      <c r="K252" s="4">
        <v>0.09</v>
      </c>
      <c r="L252" s="4">
        <v>51.97</v>
      </c>
      <c r="M252" s="4">
        <v>0.38</v>
      </c>
      <c r="N252" s="1">
        <v>93.1</v>
      </c>
      <c r="O252" s="31">
        <v>58</v>
      </c>
      <c r="P252" s="31">
        <v>24</v>
      </c>
      <c r="Q252" s="31">
        <v>110</v>
      </c>
      <c r="R252" s="31">
        <v>53392.151339999997</v>
      </c>
      <c r="S252" s="31">
        <v>662</v>
      </c>
      <c r="T252" s="31">
        <v>313347.01130000001</v>
      </c>
      <c r="U252" s="31">
        <v>2790</v>
      </c>
      <c r="V252" s="1"/>
      <c r="W252" s="1"/>
      <c r="X252" s="1"/>
      <c r="Y252" s="1"/>
      <c r="Z252" s="1"/>
      <c r="AA252" s="1">
        <v>1.36</v>
      </c>
      <c r="AB252" s="1">
        <v>93</v>
      </c>
      <c r="AC252" s="1">
        <v>31</v>
      </c>
      <c r="AD252" s="1">
        <v>1.08</v>
      </c>
      <c r="AE252" s="1">
        <v>33</v>
      </c>
      <c r="AF252" s="1">
        <v>2.7</v>
      </c>
      <c r="AG252" s="1">
        <v>119</v>
      </c>
      <c r="AH252" s="1">
        <v>1.1499999999999999</v>
      </c>
      <c r="AI252" s="1">
        <v>44</v>
      </c>
      <c r="AJ252" s="1" t="s">
        <v>1601</v>
      </c>
    </row>
    <row r="253" spans="1:36" ht="15.75" x14ac:dyDescent="0.2">
      <c r="A253" s="1" t="s">
        <v>828</v>
      </c>
      <c r="B253" s="1" t="s">
        <v>769</v>
      </c>
      <c r="C253" s="1" t="s">
        <v>829</v>
      </c>
      <c r="D253" s="1"/>
      <c r="E253" s="4">
        <v>40.17</v>
      </c>
      <c r="F253" s="4"/>
      <c r="G253" s="4"/>
      <c r="H253" s="4"/>
      <c r="I253" s="4"/>
      <c r="J253" s="4">
        <v>9.8000000000000007</v>
      </c>
      <c r="K253" s="4">
        <v>0.11</v>
      </c>
      <c r="L253" s="4">
        <v>49.52</v>
      </c>
      <c r="M253" s="4">
        <v>0.39</v>
      </c>
      <c r="N253" s="1">
        <v>90.01</v>
      </c>
      <c r="O253" s="31">
        <v>493</v>
      </c>
      <c r="P253" s="31">
        <v>242</v>
      </c>
      <c r="Q253" s="31">
        <v>230</v>
      </c>
      <c r="R253" s="31">
        <v>76209.319910000006</v>
      </c>
      <c r="S253" s="31">
        <v>835</v>
      </c>
      <c r="T253" s="31">
        <v>298593.12459999998</v>
      </c>
      <c r="U253" s="31">
        <v>2666</v>
      </c>
      <c r="V253" s="1"/>
      <c r="W253" s="1"/>
      <c r="X253" s="1"/>
      <c r="Y253" s="1"/>
      <c r="Z253" s="1"/>
      <c r="AA253" s="1">
        <v>1.97</v>
      </c>
      <c r="AB253" s="1">
        <v>460</v>
      </c>
      <c r="AC253" s="1">
        <v>33</v>
      </c>
      <c r="AD253" s="1">
        <v>1.71</v>
      </c>
      <c r="AE253" s="1">
        <v>121</v>
      </c>
      <c r="AF253" s="1">
        <v>9.6</v>
      </c>
      <c r="AG253" s="1">
        <v>133</v>
      </c>
      <c r="AH253" s="1">
        <v>3.2</v>
      </c>
      <c r="AI253" s="1">
        <v>80.8</v>
      </c>
      <c r="AJ253" s="1" t="s">
        <v>1601</v>
      </c>
    </row>
    <row r="254" spans="1:36" ht="15.75" x14ac:dyDescent="0.2">
      <c r="A254" s="1" t="s">
        <v>830</v>
      </c>
      <c r="B254" s="1" t="s">
        <v>769</v>
      </c>
      <c r="C254" s="1" t="s">
        <v>829</v>
      </c>
      <c r="D254" s="1"/>
      <c r="E254" s="4">
        <v>40.54</v>
      </c>
      <c r="F254" s="4"/>
      <c r="G254" s="4"/>
      <c r="H254" s="4"/>
      <c r="I254" s="4"/>
      <c r="J254" s="4">
        <v>7.7</v>
      </c>
      <c r="K254" s="4">
        <v>0.12</v>
      </c>
      <c r="L254" s="4">
        <v>51.25</v>
      </c>
      <c r="M254" s="4">
        <v>0.39</v>
      </c>
      <c r="N254" s="1">
        <v>92.23</v>
      </c>
      <c r="O254" s="31">
        <v>199</v>
      </c>
      <c r="P254" s="31">
        <v>47</v>
      </c>
      <c r="Q254" s="31">
        <v>149</v>
      </c>
      <c r="R254" s="31">
        <v>59834.611169999996</v>
      </c>
      <c r="S254" s="31">
        <v>775</v>
      </c>
      <c r="T254" s="31">
        <v>309033.14659999998</v>
      </c>
      <c r="U254" s="31">
        <v>2758</v>
      </c>
      <c r="V254" s="1"/>
      <c r="W254" s="1"/>
      <c r="X254" s="1"/>
      <c r="Y254" s="1"/>
      <c r="Z254" s="1"/>
      <c r="AA254" s="1">
        <v>1.98</v>
      </c>
      <c r="AB254" s="1">
        <v>135</v>
      </c>
      <c r="AC254" s="1">
        <v>26</v>
      </c>
      <c r="AD254" s="1">
        <v>2.58</v>
      </c>
      <c r="AE254" s="1">
        <v>23</v>
      </c>
      <c r="AF254" s="1">
        <v>2.6</v>
      </c>
      <c r="AG254" s="1">
        <v>121</v>
      </c>
      <c r="AH254" s="1">
        <v>1.47</v>
      </c>
      <c r="AI254" s="1">
        <v>53.5</v>
      </c>
      <c r="AJ254" s="1" t="s">
        <v>1601</v>
      </c>
    </row>
    <row r="255" spans="1:36" ht="15.75" x14ac:dyDescent="0.2">
      <c r="A255" s="1" t="s">
        <v>831</v>
      </c>
      <c r="B255" s="1" t="s">
        <v>769</v>
      </c>
      <c r="C255" s="1" t="s">
        <v>829</v>
      </c>
      <c r="D255" s="1"/>
      <c r="E255" s="4">
        <v>41.47</v>
      </c>
      <c r="F255" s="4"/>
      <c r="G255" s="4"/>
      <c r="H255" s="4"/>
      <c r="I255" s="4"/>
      <c r="J255" s="4">
        <v>8.9700000000000006</v>
      </c>
      <c r="K255" s="4">
        <v>0.12</v>
      </c>
      <c r="L255" s="4">
        <v>49.08</v>
      </c>
      <c r="M255" s="4">
        <v>0.36</v>
      </c>
      <c r="N255" s="1">
        <v>90.7</v>
      </c>
      <c r="O255" s="31">
        <v>207</v>
      </c>
      <c r="P255" s="31">
        <v>48</v>
      </c>
      <c r="Q255" s="31">
        <v>28</v>
      </c>
      <c r="R255" s="31">
        <v>69759.512919999994</v>
      </c>
      <c r="S255" s="31">
        <v>923</v>
      </c>
      <c r="T255" s="31">
        <v>295935.00040000002</v>
      </c>
      <c r="U255" s="31">
        <v>2812</v>
      </c>
      <c r="V255" s="1"/>
      <c r="W255" s="1"/>
      <c r="X255" s="1"/>
      <c r="Y255" s="1"/>
      <c r="Z255" s="1"/>
      <c r="AA255" s="1">
        <v>2.09</v>
      </c>
      <c r="AB255" s="1">
        <v>46</v>
      </c>
      <c r="AC255" s="1">
        <v>31</v>
      </c>
      <c r="AD255" s="1">
        <v>1.82</v>
      </c>
      <c r="AE255" s="1">
        <v>9</v>
      </c>
      <c r="AF255" s="1">
        <v>1.4</v>
      </c>
      <c r="AG255" s="1">
        <v>126</v>
      </c>
      <c r="AH255" s="1">
        <v>1.43</v>
      </c>
      <c r="AI255" s="1">
        <v>40.200000000000003</v>
      </c>
      <c r="AJ255" s="1" t="s">
        <v>1601</v>
      </c>
    </row>
    <row r="256" spans="1:36" ht="15.75" x14ac:dyDescent="0.2">
      <c r="A256" s="1" t="s">
        <v>832</v>
      </c>
      <c r="B256" s="1" t="s">
        <v>769</v>
      </c>
      <c r="C256" s="1" t="s">
        <v>829</v>
      </c>
      <c r="D256" s="1"/>
      <c r="E256" s="4">
        <v>41.35</v>
      </c>
      <c r="F256" s="4"/>
      <c r="G256" s="4"/>
      <c r="H256" s="4"/>
      <c r="I256" s="4"/>
      <c r="J256" s="4">
        <v>8.33</v>
      </c>
      <c r="K256" s="4">
        <v>0.13</v>
      </c>
      <c r="L256" s="4">
        <v>49.78</v>
      </c>
      <c r="M256" s="4">
        <v>0.41</v>
      </c>
      <c r="N256" s="1">
        <v>91.42</v>
      </c>
      <c r="O256" s="31">
        <v>439</v>
      </c>
      <c r="P256" s="31">
        <v>117</v>
      </c>
      <c r="Q256" s="31">
        <v>87</v>
      </c>
      <c r="R256" s="31">
        <v>64759.711560000003</v>
      </c>
      <c r="S256" s="31">
        <v>972</v>
      </c>
      <c r="T256" s="31">
        <v>300141.28960000002</v>
      </c>
      <c r="U256" s="31">
        <v>2736</v>
      </c>
      <c r="V256" s="1"/>
      <c r="W256" s="1"/>
      <c r="X256" s="1"/>
      <c r="Y256" s="1"/>
      <c r="Z256" s="1"/>
      <c r="AA256" s="1">
        <v>1.89</v>
      </c>
      <c r="AB256" s="1">
        <v>97</v>
      </c>
      <c r="AC256" s="1">
        <v>26</v>
      </c>
      <c r="AD256" s="1">
        <v>2.5099999999999998</v>
      </c>
      <c r="AE256" s="1">
        <v>17.600000000000001</v>
      </c>
      <c r="AF256" s="1">
        <v>2.6</v>
      </c>
      <c r="AG256" s="1">
        <v>125</v>
      </c>
      <c r="AH256" s="1">
        <v>1.55</v>
      </c>
      <c r="AI256" s="1">
        <v>46.6</v>
      </c>
      <c r="AJ256" s="1" t="s">
        <v>1601</v>
      </c>
    </row>
    <row r="257" spans="1:36" ht="15.75" x14ac:dyDescent="0.2">
      <c r="A257" s="1" t="s">
        <v>833</v>
      </c>
      <c r="B257" s="1" t="s">
        <v>769</v>
      </c>
      <c r="C257" s="1" t="s">
        <v>829</v>
      </c>
      <c r="D257" s="1"/>
      <c r="E257" s="4">
        <v>41.35</v>
      </c>
      <c r="F257" s="4"/>
      <c r="G257" s="4"/>
      <c r="H257" s="4"/>
      <c r="I257" s="4"/>
      <c r="J257" s="4">
        <v>9.18</v>
      </c>
      <c r="K257" s="4">
        <v>0.12</v>
      </c>
      <c r="L257" s="4">
        <v>48.97</v>
      </c>
      <c r="M257" s="4">
        <v>0.37</v>
      </c>
      <c r="N257" s="1">
        <v>90.49</v>
      </c>
      <c r="O257" s="31">
        <v>431</v>
      </c>
      <c r="P257" s="31">
        <v>132</v>
      </c>
      <c r="Q257" s="31">
        <v>77</v>
      </c>
      <c r="R257" s="31">
        <v>71360.835730000006</v>
      </c>
      <c r="S257" s="31">
        <v>947</v>
      </c>
      <c r="T257" s="31">
        <v>295292.73090000002</v>
      </c>
      <c r="U257" s="31">
        <v>2707</v>
      </c>
      <c r="V257" s="1"/>
      <c r="W257" s="1"/>
      <c r="X257" s="1"/>
      <c r="Y257" s="1"/>
      <c r="Z257" s="1"/>
      <c r="AA257" s="1">
        <v>1.85</v>
      </c>
      <c r="AB257" s="1">
        <v>102</v>
      </c>
      <c r="AC257" s="1">
        <v>42</v>
      </c>
      <c r="AD257" s="1">
        <v>2.36</v>
      </c>
      <c r="AE257" s="1">
        <v>20.399999999999999</v>
      </c>
      <c r="AF257" s="1">
        <v>2.6</v>
      </c>
      <c r="AG257" s="1">
        <v>125</v>
      </c>
      <c r="AH257" s="1">
        <v>1.61</v>
      </c>
      <c r="AI257" s="1">
        <v>44.6</v>
      </c>
      <c r="AJ257" s="1" t="s">
        <v>1601</v>
      </c>
    </row>
    <row r="258" spans="1:36" ht="15.75" x14ac:dyDescent="0.2">
      <c r="A258" s="1" t="s">
        <v>834</v>
      </c>
      <c r="B258" s="1" t="s">
        <v>769</v>
      </c>
      <c r="C258" s="1" t="s">
        <v>829</v>
      </c>
      <c r="D258" s="1"/>
      <c r="E258" s="4">
        <v>41.08</v>
      </c>
      <c r="F258" s="4"/>
      <c r="G258" s="4"/>
      <c r="H258" s="4"/>
      <c r="I258" s="4"/>
      <c r="J258" s="4">
        <v>8.85</v>
      </c>
      <c r="K258" s="4">
        <v>0.12</v>
      </c>
      <c r="L258" s="4">
        <v>49.58</v>
      </c>
      <c r="M258" s="4">
        <v>0.37</v>
      </c>
      <c r="N258" s="1">
        <v>90.9</v>
      </c>
      <c r="O258" s="31">
        <v>369</v>
      </c>
      <c r="P258" s="31">
        <v>86</v>
      </c>
      <c r="Q258" s="31">
        <v>101</v>
      </c>
      <c r="R258" s="31">
        <v>68756.449340000006</v>
      </c>
      <c r="S258" s="31">
        <v>953</v>
      </c>
      <c r="T258" s="31">
        <v>298970.36420000001</v>
      </c>
      <c r="U258" s="31">
        <v>2981</v>
      </c>
      <c r="V258" s="1"/>
      <c r="W258" s="1"/>
      <c r="X258" s="1"/>
      <c r="Y258" s="1"/>
      <c r="Z258" s="1"/>
      <c r="AA258" s="1">
        <v>1.76</v>
      </c>
      <c r="AB258" s="1">
        <v>74</v>
      </c>
      <c r="AC258" s="1">
        <v>32</v>
      </c>
      <c r="AD258" s="1">
        <v>2.74</v>
      </c>
      <c r="AE258" s="1">
        <v>12.2</v>
      </c>
      <c r="AF258" s="1">
        <v>2.4</v>
      </c>
      <c r="AG258" s="1">
        <v>133</v>
      </c>
      <c r="AH258" s="1">
        <v>1.72</v>
      </c>
      <c r="AI258" s="1">
        <v>54.3</v>
      </c>
      <c r="AJ258" s="1" t="s">
        <v>1601</v>
      </c>
    </row>
    <row r="259" spans="1:36" ht="15.75" x14ac:dyDescent="0.2">
      <c r="A259" s="1" t="s">
        <v>835</v>
      </c>
      <c r="B259" s="1" t="s">
        <v>769</v>
      </c>
      <c r="C259" s="1" t="s">
        <v>829</v>
      </c>
      <c r="D259" s="1"/>
      <c r="E259" s="4">
        <v>41.26</v>
      </c>
      <c r="F259" s="4"/>
      <c r="G259" s="4"/>
      <c r="H259" s="4"/>
      <c r="I259" s="4"/>
      <c r="J259" s="4">
        <v>9.56</v>
      </c>
      <c r="K259" s="4">
        <v>0.13</v>
      </c>
      <c r="L259" s="4">
        <v>48.77</v>
      </c>
      <c r="M259" s="4">
        <v>0.28999999999999998</v>
      </c>
      <c r="N259" s="1">
        <v>90.1</v>
      </c>
      <c r="O259" s="31">
        <v>211</v>
      </c>
      <c r="P259" s="31">
        <v>43</v>
      </c>
      <c r="Q259" s="31">
        <v>42</v>
      </c>
      <c r="R259" s="31">
        <v>74278.105939999994</v>
      </c>
      <c r="S259" s="31">
        <v>998</v>
      </c>
      <c r="T259" s="31">
        <v>294055.53659999999</v>
      </c>
      <c r="U259" s="31">
        <v>2667</v>
      </c>
      <c r="V259" s="1"/>
      <c r="W259" s="1"/>
      <c r="X259" s="1"/>
      <c r="Y259" s="1"/>
      <c r="Z259" s="1"/>
      <c r="AA259" s="1">
        <v>1.38</v>
      </c>
      <c r="AB259" s="1">
        <v>48</v>
      </c>
      <c r="AC259" s="1">
        <v>31</v>
      </c>
      <c r="AD259" s="1">
        <v>2.0499999999999998</v>
      </c>
      <c r="AE259" s="1">
        <v>11.3</v>
      </c>
      <c r="AF259" s="1">
        <v>1.2</v>
      </c>
      <c r="AG259" s="1">
        <v>124</v>
      </c>
      <c r="AH259" s="1">
        <v>1.17</v>
      </c>
      <c r="AI259" s="1">
        <v>40.6</v>
      </c>
      <c r="AJ259" s="1" t="s">
        <v>1601</v>
      </c>
    </row>
    <row r="260" spans="1:36" ht="15.75" x14ac:dyDescent="0.2">
      <c r="A260" s="1" t="s">
        <v>836</v>
      </c>
      <c r="B260" s="1" t="s">
        <v>769</v>
      </c>
      <c r="C260" s="1" t="s">
        <v>829</v>
      </c>
      <c r="D260" s="1"/>
      <c r="E260" s="4">
        <v>40.869999999999997</v>
      </c>
      <c r="F260" s="4"/>
      <c r="G260" s="4"/>
      <c r="H260" s="4"/>
      <c r="I260" s="4"/>
      <c r="J260" s="4">
        <v>8.7899999999999991</v>
      </c>
      <c r="K260" s="4">
        <v>0.13</v>
      </c>
      <c r="L260" s="4">
        <v>49.82</v>
      </c>
      <c r="M260" s="4">
        <v>0.4</v>
      </c>
      <c r="N260" s="1">
        <v>91</v>
      </c>
      <c r="O260" s="31">
        <v>456</v>
      </c>
      <c r="P260" s="31">
        <v>119</v>
      </c>
      <c r="Q260" s="31">
        <v>110</v>
      </c>
      <c r="R260" s="31">
        <v>68307.63536</v>
      </c>
      <c r="S260" s="31">
        <v>980</v>
      </c>
      <c r="T260" s="31">
        <v>300383.50880000001</v>
      </c>
      <c r="U260" s="31">
        <v>2777</v>
      </c>
      <c r="V260" s="1"/>
      <c r="W260" s="1"/>
      <c r="X260" s="1"/>
      <c r="Y260" s="1"/>
      <c r="Z260" s="1"/>
      <c r="AA260" s="1">
        <v>1.66</v>
      </c>
      <c r="AB260" s="1">
        <v>85</v>
      </c>
      <c r="AC260" s="1">
        <v>34</v>
      </c>
      <c r="AD260" s="1">
        <v>2.87</v>
      </c>
      <c r="AE260" s="1">
        <v>17.3</v>
      </c>
      <c r="AF260" s="1">
        <v>3.4</v>
      </c>
      <c r="AG260" s="1">
        <v>128</v>
      </c>
      <c r="AH260" s="1">
        <v>1.95</v>
      </c>
      <c r="AI260" s="1">
        <v>52.4</v>
      </c>
      <c r="AJ260" s="1" t="s">
        <v>1601</v>
      </c>
    </row>
    <row r="261" spans="1:36" ht="15.75" x14ac:dyDescent="0.2">
      <c r="A261" s="1" t="s">
        <v>837</v>
      </c>
      <c r="B261" s="1" t="s">
        <v>769</v>
      </c>
      <c r="C261" s="1" t="s">
        <v>829</v>
      </c>
      <c r="D261" s="1"/>
      <c r="E261" s="4">
        <v>40.89</v>
      </c>
      <c r="F261" s="4"/>
      <c r="G261" s="4"/>
      <c r="H261" s="4"/>
      <c r="I261" s="4"/>
      <c r="J261" s="4">
        <v>9.35</v>
      </c>
      <c r="K261" s="4">
        <v>0.13</v>
      </c>
      <c r="L261" s="4">
        <v>49.32</v>
      </c>
      <c r="M261" s="4">
        <v>0.31</v>
      </c>
      <c r="N261" s="1">
        <v>90.39</v>
      </c>
      <c r="O261" s="31">
        <v>422</v>
      </c>
      <c r="P261" s="31">
        <v>109</v>
      </c>
      <c r="Q261" s="31">
        <v>61</v>
      </c>
      <c r="R261" s="31">
        <v>72671.237139999997</v>
      </c>
      <c r="S261" s="31">
        <v>1009</v>
      </c>
      <c r="T261" s="31">
        <v>297417.74790000002</v>
      </c>
      <c r="U261" s="31">
        <v>2651</v>
      </c>
      <c r="V261" s="1"/>
      <c r="W261" s="1"/>
      <c r="X261" s="1"/>
      <c r="Y261" s="1"/>
      <c r="Z261" s="1"/>
      <c r="AA261" s="1">
        <v>1.91</v>
      </c>
      <c r="AB261" s="1">
        <v>94</v>
      </c>
      <c r="AC261" s="1">
        <v>43</v>
      </c>
      <c r="AD261" s="1">
        <v>2.35</v>
      </c>
      <c r="AE261" s="1">
        <v>18.7</v>
      </c>
      <c r="AF261" s="1">
        <v>2.4</v>
      </c>
      <c r="AG261" s="1">
        <v>125</v>
      </c>
      <c r="AH261" s="1">
        <v>1.84</v>
      </c>
      <c r="AI261" s="1">
        <v>43.9</v>
      </c>
      <c r="AJ261" s="1" t="s">
        <v>1601</v>
      </c>
    </row>
    <row r="262" spans="1:36" ht="15.75" x14ac:dyDescent="0.2">
      <c r="A262" s="1" t="s">
        <v>838</v>
      </c>
      <c r="B262" s="1" t="s">
        <v>769</v>
      </c>
      <c r="C262" s="1" t="s">
        <v>829</v>
      </c>
      <c r="D262" s="1"/>
      <c r="E262" s="4">
        <v>41.38</v>
      </c>
      <c r="F262" s="4"/>
      <c r="G262" s="4"/>
      <c r="H262" s="4"/>
      <c r="I262" s="4"/>
      <c r="J262" s="4">
        <v>9.07</v>
      </c>
      <c r="K262" s="4">
        <v>0.12</v>
      </c>
      <c r="L262" s="4">
        <v>49.14</v>
      </c>
      <c r="M262" s="4">
        <v>0.28999999999999998</v>
      </c>
      <c r="N262" s="1">
        <v>90.62</v>
      </c>
      <c r="O262" s="31">
        <v>406</v>
      </c>
      <c r="P262" s="31">
        <v>99</v>
      </c>
      <c r="Q262" s="31">
        <v>107</v>
      </c>
      <c r="R262" s="31">
        <v>70500.21544</v>
      </c>
      <c r="S262" s="31">
        <v>953</v>
      </c>
      <c r="T262" s="31">
        <v>296304.07089999999</v>
      </c>
      <c r="U262" s="31">
        <v>2714</v>
      </c>
      <c r="V262" s="1"/>
      <c r="W262" s="1"/>
      <c r="X262" s="1"/>
      <c r="Y262" s="1"/>
      <c r="Z262" s="1"/>
      <c r="AA262" s="1">
        <v>2.0499999999999998</v>
      </c>
      <c r="AB262" s="1">
        <v>103</v>
      </c>
      <c r="AC262" s="1">
        <v>38</v>
      </c>
      <c r="AD262" s="1">
        <v>2.63</v>
      </c>
      <c r="AE262" s="1">
        <v>15.6</v>
      </c>
      <c r="AF262" s="1">
        <v>2.6</v>
      </c>
      <c r="AG262" s="1">
        <v>125</v>
      </c>
      <c r="AH262" s="1">
        <v>1.56</v>
      </c>
      <c r="AI262" s="1">
        <v>47.9</v>
      </c>
      <c r="AJ262" s="1" t="s">
        <v>1601</v>
      </c>
    </row>
    <row r="263" spans="1:36" ht="15.75" x14ac:dyDescent="0.2">
      <c r="A263" s="1" t="s">
        <v>839</v>
      </c>
      <c r="B263" s="1" t="s">
        <v>769</v>
      </c>
      <c r="C263" s="1" t="s">
        <v>829</v>
      </c>
      <c r="D263" s="1"/>
      <c r="E263" s="4">
        <v>41.17</v>
      </c>
      <c r="F263" s="4"/>
      <c r="G263" s="4"/>
      <c r="H263" s="4"/>
      <c r="I263" s="4"/>
      <c r="J263" s="4">
        <v>9.34</v>
      </c>
      <c r="K263" s="4">
        <v>0.13</v>
      </c>
      <c r="L263" s="4">
        <v>49.04</v>
      </c>
      <c r="M263" s="4">
        <v>0.32</v>
      </c>
      <c r="N263" s="1">
        <v>90.34</v>
      </c>
      <c r="O263" s="31">
        <v>524</v>
      </c>
      <c r="P263" s="31">
        <v>160</v>
      </c>
      <c r="Q263" s="31">
        <v>120</v>
      </c>
      <c r="R263" s="31">
        <v>72625.83425</v>
      </c>
      <c r="S263" s="31">
        <v>974</v>
      </c>
      <c r="T263" s="31">
        <v>295680.29810000001</v>
      </c>
      <c r="U263" s="31">
        <v>2660</v>
      </c>
      <c r="V263" s="1"/>
      <c r="W263" s="1"/>
      <c r="X263" s="1"/>
      <c r="Y263" s="1"/>
      <c r="Z263" s="1"/>
      <c r="AA263" s="1">
        <v>1.95</v>
      </c>
      <c r="AB263" s="1">
        <v>126</v>
      </c>
      <c r="AC263" s="1">
        <v>35</v>
      </c>
      <c r="AD263" s="1">
        <v>2.73</v>
      </c>
      <c r="AE263" s="1">
        <v>24.4</v>
      </c>
      <c r="AF263" s="1">
        <v>3</v>
      </c>
      <c r="AG263" s="1">
        <v>128</v>
      </c>
      <c r="AH263" s="1">
        <v>1.88</v>
      </c>
      <c r="AI263" s="1">
        <v>52.8</v>
      </c>
      <c r="AJ263" s="1" t="s">
        <v>1601</v>
      </c>
    </row>
    <row r="264" spans="1:36" ht="15.75" x14ac:dyDescent="0.2">
      <c r="A264" s="1" t="s">
        <v>840</v>
      </c>
      <c r="B264" s="1" t="s">
        <v>769</v>
      </c>
      <c r="C264" s="1" t="s">
        <v>829</v>
      </c>
      <c r="D264" s="1"/>
      <c r="E264" s="4">
        <v>41.33</v>
      </c>
      <c r="F264" s="4"/>
      <c r="G264" s="4"/>
      <c r="H264" s="4"/>
      <c r="I264" s="4"/>
      <c r="J264" s="4">
        <v>9.2100000000000009</v>
      </c>
      <c r="K264" s="4">
        <v>0.13</v>
      </c>
      <c r="L264" s="4">
        <v>48.94</v>
      </c>
      <c r="M264" s="4">
        <v>0.39</v>
      </c>
      <c r="N264" s="1">
        <v>90.45</v>
      </c>
      <c r="O264" s="31">
        <v>423</v>
      </c>
      <c r="P264" s="31">
        <v>107</v>
      </c>
      <c r="Q264" s="31">
        <v>67</v>
      </c>
      <c r="R264" s="31">
        <v>71596.612569999998</v>
      </c>
      <c r="S264" s="31">
        <v>994</v>
      </c>
      <c r="T264" s="31">
        <v>295084.26919999998</v>
      </c>
      <c r="U264" s="31">
        <v>2643</v>
      </c>
      <c r="V264" s="1"/>
      <c r="W264" s="1"/>
      <c r="X264" s="1"/>
      <c r="Y264" s="1"/>
      <c r="Z264" s="1"/>
      <c r="AA264" s="1">
        <v>1.9</v>
      </c>
      <c r="AB264" s="1">
        <v>87</v>
      </c>
      <c r="AC264" s="1">
        <v>37</v>
      </c>
      <c r="AD264" s="1">
        <v>2.37</v>
      </c>
      <c r="AE264" s="1">
        <v>13.6</v>
      </c>
      <c r="AF264" s="1">
        <v>2.5</v>
      </c>
      <c r="AG264" s="1">
        <v>127</v>
      </c>
      <c r="AH264" s="1">
        <v>1.6</v>
      </c>
      <c r="AI264" s="1">
        <v>46.5</v>
      </c>
      <c r="AJ264" s="1" t="s">
        <v>1601</v>
      </c>
    </row>
    <row r="265" spans="1:36" ht="15.75" x14ac:dyDescent="0.2">
      <c r="A265" s="1" t="s">
        <v>841</v>
      </c>
      <c r="B265" s="1" t="s">
        <v>769</v>
      </c>
      <c r="C265" s="1" t="s">
        <v>829</v>
      </c>
      <c r="D265" s="1"/>
      <c r="E265" s="4">
        <v>41.32</v>
      </c>
      <c r="F265" s="4"/>
      <c r="G265" s="4"/>
      <c r="H265" s="4"/>
      <c r="I265" s="4"/>
      <c r="J265" s="4">
        <v>9.4</v>
      </c>
      <c r="K265" s="4">
        <v>0.12</v>
      </c>
      <c r="L265" s="4">
        <v>48.81</v>
      </c>
      <c r="M265" s="4">
        <v>0.34</v>
      </c>
      <c r="N265" s="1">
        <v>90.25</v>
      </c>
      <c r="O265" s="31">
        <v>465</v>
      </c>
      <c r="P265" s="31">
        <v>135</v>
      </c>
      <c r="Q265" s="31">
        <v>110</v>
      </c>
      <c r="R265" s="31">
        <v>73061.585049999994</v>
      </c>
      <c r="S265" s="31">
        <v>951</v>
      </c>
      <c r="T265" s="31">
        <v>294336.20409999997</v>
      </c>
      <c r="U265" s="31">
        <v>2668</v>
      </c>
      <c r="V265" s="1"/>
      <c r="W265" s="1"/>
      <c r="X265" s="1"/>
      <c r="Y265" s="1"/>
      <c r="Z265" s="1"/>
      <c r="AA265" s="1">
        <v>1.63</v>
      </c>
      <c r="AB265" s="1">
        <v>121</v>
      </c>
      <c r="AC265" s="1">
        <v>17</v>
      </c>
      <c r="AD265" s="1">
        <v>2.66</v>
      </c>
      <c r="AE265" s="1">
        <v>14.9</v>
      </c>
      <c r="AF265" s="1">
        <v>2.9</v>
      </c>
      <c r="AG265" s="1">
        <v>123</v>
      </c>
      <c r="AH265" s="1">
        <v>1.7</v>
      </c>
      <c r="AI265" s="1">
        <v>47.7</v>
      </c>
      <c r="AJ265" s="1" t="s">
        <v>1601</v>
      </c>
    </row>
    <row r="266" spans="1:36" ht="15.75" x14ac:dyDescent="0.2">
      <c r="A266" s="1" t="s">
        <v>842</v>
      </c>
      <c r="B266" s="1" t="s">
        <v>769</v>
      </c>
      <c r="C266" s="1" t="s">
        <v>829</v>
      </c>
      <c r="D266" s="1"/>
      <c r="E266" s="4">
        <v>41.27</v>
      </c>
      <c r="F266" s="4"/>
      <c r="G266" s="4"/>
      <c r="H266" s="4"/>
      <c r="I266" s="4"/>
      <c r="J266" s="4">
        <v>9.06</v>
      </c>
      <c r="K266" s="4">
        <v>0.12</v>
      </c>
      <c r="L266" s="4">
        <v>49.24</v>
      </c>
      <c r="M266" s="4">
        <v>0.31</v>
      </c>
      <c r="N266" s="1">
        <v>90.65</v>
      </c>
      <c r="O266" s="31">
        <v>523</v>
      </c>
      <c r="P266" s="31">
        <v>164</v>
      </c>
      <c r="Q266" s="31">
        <v>111</v>
      </c>
      <c r="R266" s="31">
        <v>70407.83842</v>
      </c>
      <c r="S266" s="31">
        <v>951</v>
      </c>
      <c r="T266" s="31">
        <v>296914.30070000002</v>
      </c>
      <c r="U266" s="31">
        <v>2792</v>
      </c>
      <c r="V266" s="1"/>
      <c r="W266" s="1"/>
      <c r="X266" s="1"/>
      <c r="Y266" s="1"/>
      <c r="Z266" s="1"/>
      <c r="AA266" s="1">
        <v>1.94</v>
      </c>
      <c r="AB266" s="1">
        <v>145</v>
      </c>
      <c r="AC266" s="1">
        <v>34</v>
      </c>
      <c r="AD266" s="1">
        <v>2.61</v>
      </c>
      <c r="AE266" s="1">
        <v>20.2</v>
      </c>
      <c r="AF266" s="1">
        <v>3.1</v>
      </c>
      <c r="AG266" s="1">
        <v>128</v>
      </c>
      <c r="AH266" s="1">
        <v>1.75</v>
      </c>
      <c r="AI266" s="1">
        <v>49.8</v>
      </c>
      <c r="AJ266" s="1" t="s">
        <v>1601</v>
      </c>
    </row>
    <row r="267" spans="1:36" ht="15.75" x14ac:dyDescent="0.2">
      <c r="A267" s="1" t="s">
        <v>843</v>
      </c>
      <c r="B267" s="1" t="s">
        <v>845</v>
      </c>
      <c r="C267" s="1" t="s">
        <v>844</v>
      </c>
      <c r="D267" s="1"/>
      <c r="E267" s="4">
        <v>40.14</v>
      </c>
      <c r="F267" s="4"/>
      <c r="G267" s="4"/>
      <c r="H267" s="4"/>
      <c r="I267" s="4"/>
      <c r="J267" s="4">
        <v>10.62</v>
      </c>
      <c r="K267" s="4">
        <v>0.18</v>
      </c>
      <c r="L267" s="4">
        <v>48.74</v>
      </c>
      <c r="M267" s="4">
        <v>0.33</v>
      </c>
      <c r="N267" s="1">
        <v>89.11</v>
      </c>
      <c r="O267" s="31">
        <v>10.6</v>
      </c>
      <c r="P267" s="31">
        <v>5.0999999999999996</v>
      </c>
      <c r="Q267" s="31">
        <v>8.6999999999999993</v>
      </c>
      <c r="R267" s="31">
        <v>82566.186589999998</v>
      </c>
      <c r="S267" s="31">
        <v>693</v>
      </c>
      <c r="T267" s="31">
        <v>293889.5797</v>
      </c>
      <c r="U267" s="31">
        <v>2753</v>
      </c>
      <c r="V267" s="1"/>
      <c r="W267" s="1"/>
      <c r="X267" s="1"/>
      <c r="Y267" s="1"/>
      <c r="Z267" s="1"/>
      <c r="AA267" s="1">
        <v>0.99</v>
      </c>
      <c r="AB267" s="1">
        <v>0.7</v>
      </c>
      <c r="AC267" s="1">
        <v>14</v>
      </c>
      <c r="AD267" s="1">
        <v>4.58</v>
      </c>
      <c r="AE267" s="1">
        <v>8.1999999999999993</v>
      </c>
      <c r="AF267" s="1">
        <v>0.3</v>
      </c>
      <c r="AG267" s="1">
        <v>110</v>
      </c>
      <c r="AH267" s="1">
        <v>1</v>
      </c>
      <c r="AI267" s="1">
        <v>20</v>
      </c>
      <c r="AJ267" s="1" t="s">
        <v>1601</v>
      </c>
    </row>
    <row r="268" spans="1:36" ht="15.75" x14ac:dyDescent="0.2">
      <c r="A268" s="1" t="s">
        <v>846</v>
      </c>
      <c r="B268" s="1" t="s">
        <v>845</v>
      </c>
      <c r="C268" s="1" t="s">
        <v>844</v>
      </c>
      <c r="D268" s="1"/>
      <c r="E268" s="4">
        <v>40.67</v>
      </c>
      <c r="F268" s="4"/>
      <c r="G268" s="4"/>
      <c r="H268" s="4"/>
      <c r="I268" s="4"/>
      <c r="J268" s="4">
        <v>7.31</v>
      </c>
      <c r="K268" s="4">
        <v>0.06</v>
      </c>
      <c r="L268" s="4">
        <v>51.63</v>
      </c>
      <c r="M268" s="4">
        <v>0.33</v>
      </c>
      <c r="N268" s="1">
        <v>92.65</v>
      </c>
      <c r="O268" s="31">
        <v>56</v>
      </c>
      <c r="P268" s="31">
        <v>5.5</v>
      </c>
      <c r="Q268" s="31">
        <v>25.4</v>
      </c>
      <c r="R268" s="31">
        <v>56795.600489999997</v>
      </c>
      <c r="S268" s="31">
        <v>555</v>
      </c>
      <c r="T268" s="31">
        <v>311311.58590000001</v>
      </c>
      <c r="U268" s="31">
        <v>2754</v>
      </c>
      <c r="V268" s="1"/>
      <c r="W268" s="1"/>
      <c r="X268" s="1"/>
      <c r="Y268" s="1"/>
      <c r="Z268" s="1"/>
      <c r="AA268" s="1">
        <v>1.02</v>
      </c>
      <c r="AB268" s="1">
        <v>7.6</v>
      </c>
      <c r="AC268" s="1">
        <v>19</v>
      </c>
      <c r="AD268" s="1">
        <v>0.43</v>
      </c>
      <c r="AE268" s="1">
        <v>1.36</v>
      </c>
      <c r="AF268" s="1">
        <v>1.3</v>
      </c>
      <c r="AG268" s="1">
        <v>129</v>
      </c>
      <c r="AH268" s="1">
        <v>1.1000000000000001</v>
      </c>
      <c r="AI268" s="1">
        <v>47</v>
      </c>
      <c r="AJ268" s="1" t="s">
        <v>1601</v>
      </c>
    </row>
    <row r="269" spans="1:36" ht="15.75" x14ac:dyDescent="0.2">
      <c r="A269" s="1" t="s">
        <v>847</v>
      </c>
      <c r="B269" s="1" t="s">
        <v>845</v>
      </c>
      <c r="C269" s="1" t="s">
        <v>844</v>
      </c>
      <c r="D269" s="1"/>
      <c r="E269" s="4">
        <v>40.520000000000003</v>
      </c>
      <c r="F269" s="4"/>
      <c r="G269" s="4"/>
      <c r="H269" s="4"/>
      <c r="I269" s="4"/>
      <c r="J269" s="4">
        <v>7.28</v>
      </c>
      <c r="K269" s="4">
        <v>0.09</v>
      </c>
      <c r="L269" s="4">
        <v>51.73</v>
      </c>
      <c r="M269" s="4">
        <v>0.38</v>
      </c>
      <c r="N269" s="1">
        <v>92.69</v>
      </c>
      <c r="O269" s="31">
        <v>43</v>
      </c>
      <c r="P269" s="31">
        <v>5.3</v>
      </c>
      <c r="Q269" s="31">
        <v>17.899999999999999</v>
      </c>
      <c r="R269" s="31">
        <v>56575.654450000002</v>
      </c>
      <c r="S269" s="31">
        <v>591</v>
      </c>
      <c r="T269" s="31">
        <v>311922.30839999998</v>
      </c>
      <c r="U269" s="31">
        <v>2996</v>
      </c>
      <c r="V269" s="1"/>
      <c r="W269" s="1"/>
      <c r="X269" s="1"/>
      <c r="Y269" s="1"/>
      <c r="Z269" s="1"/>
      <c r="AA269" s="1">
        <v>1.03</v>
      </c>
      <c r="AB269" s="1">
        <v>3.2</v>
      </c>
      <c r="AC269" s="1">
        <v>17</v>
      </c>
      <c r="AD269" s="1">
        <v>0.64</v>
      </c>
      <c r="AE269" s="1">
        <v>1.17</v>
      </c>
      <c r="AF269" s="1">
        <v>1.5</v>
      </c>
      <c r="AG269" s="1">
        <v>122</v>
      </c>
      <c r="AH269" s="1">
        <v>1.1100000000000001</v>
      </c>
      <c r="AI269" s="1">
        <v>32</v>
      </c>
      <c r="AJ269" s="1" t="s">
        <v>1601</v>
      </c>
    </row>
    <row r="270" spans="1:36" ht="15.75" x14ac:dyDescent="0.2">
      <c r="A270" s="1" t="s">
        <v>848</v>
      </c>
      <c r="B270" s="1" t="s">
        <v>845</v>
      </c>
      <c r="C270" s="1" t="s">
        <v>844</v>
      </c>
      <c r="D270" s="1"/>
      <c r="E270" s="4">
        <v>40.79</v>
      </c>
      <c r="F270" s="4"/>
      <c r="G270" s="4"/>
      <c r="H270" s="4"/>
      <c r="I270" s="4"/>
      <c r="J270" s="4">
        <v>7.03</v>
      </c>
      <c r="K270" s="4">
        <v>0.1</v>
      </c>
      <c r="L270" s="4">
        <v>51.66</v>
      </c>
      <c r="M270" s="4">
        <v>0.42</v>
      </c>
      <c r="N270" s="1">
        <v>92.91</v>
      </c>
      <c r="O270" s="31">
        <v>36</v>
      </c>
      <c r="P270" s="31">
        <v>5.3</v>
      </c>
      <c r="Q270" s="31">
        <v>20.5</v>
      </c>
      <c r="R270" s="31">
        <v>54650.728600000002</v>
      </c>
      <c r="S270" s="31">
        <v>574</v>
      </c>
      <c r="T270" s="31">
        <v>311478.83630000002</v>
      </c>
      <c r="U270" s="31">
        <v>3115</v>
      </c>
      <c r="V270" s="1"/>
      <c r="W270" s="1"/>
      <c r="X270" s="1"/>
      <c r="Y270" s="1"/>
      <c r="Z270" s="1"/>
      <c r="AA270" s="1">
        <v>1.0900000000000001</v>
      </c>
      <c r="AB270" s="1">
        <v>6.9</v>
      </c>
      <c r="AC270" s="1">
        <v>15</v>
      </c>
      <c r="AD270" s="1">
        <v>0.45</v>
      </c>
      <c r="AE270" s="1">
        <v>1.61</v>
      </c>
      <c r="AF270" s="1">
        <v>0.9</v>
      </c>
      <c r="AG270" s="1">
        <v>128</v>
      </c>
      <c r="AH270" s="1">
        <v>1.1200000000000001</v>
      </c>
      <c r="AI270" s="1">
        <v>42</v>
      </c>
      <c r="AJ270" s="1" t="s">
        <v>1601</v>
      </c>
    </row>
    <row r="271" spans="1:36" ht="15.75" x14ac:dyDescent="0.2">
      <c r="A271" s="1" t="s">
        <v>849</v>
      </c>
      <c r="B271" s="1" t="s">
        <v>845</v>
      </c>
      <c r="C271" s="1" t="s">
        <v>844</v>
      </c>
      <c r="D271" s="1"/>
      <c r="E271" s="4">
        <v>40.65</v>
      </c>
      <c r="F271" s="4"/>
      <c r="G271" s="4"/>
      <c r="H271" s="4"/>
      <c r="I271" s="4"/>
      <c r="J271" s="4">
        <v>7.35</v>
      </c>
      <c r="K271" s="4">
        <v>0.08</v>
      </c>
      <c r="L271" s="4">
        <v>51.56</v>
      </c>
      <c r="M271" s="4">
        <v>0.37</v>
      </c>
      <c r="N271" s="1">
        <v>92.6</v>
      </c>
      <c r="O271" s="31">
        <v>27</v>
      </c>
      <c r="P271" s="31">
        <v>5</v>
      </c>
      <c r="Q271" s="31">
        <v>18.600000000000001</v>
      </c>
      <c r="R271" s="31">
        <v>57094.866750000001</v>
      </c>
      <c r="S271" s="31">
        <v>538</v>
      </c>
      <c r="T271" s="31">
        <v>310887.55790000001</v>
      </c>
      <c r="U271" s="31">
        <v>3038</v>
      </c>
      <c r="V271" s="1"/>
      <c r="W271" s="1"/>
      <c r="X271" s="1"/>
      <c r="Y271" s="1"/>
      <c r="Z271" s="1"/>
      <c r="AA271" s="1">
        <v>1.5</v>
      </c>
      <c r="AB271" s="1">
        <v>0.7</v>
      </c>
      <c r="AC271" s="1">
        <v>21</v>
      </c>
      <c r="AD271" s="1">
        <v>0.45</v>
      </c>
      <c r="AE271" s="1">
        <v>1.87</v>
      </c>
      <c r="AF271" s="1">
        <v>0.7</v>
      </c>
      <c r="AG271" s="1">
        <v>128</v>
      </c>
      <c r="AH271" s="1">
        <v>1.08</v>
      </c>
      <c r="AI271" s="1">
        <v>47</v>
      </c>
      <c r="AJ271" s="1" t="s">
        <v>1601</v>
      </c>
    </row>
    <row r="272" spans="1:36" ht="15.75" x14ac:dyDescent="0.2">
      <c r="A272" s="1" t="s">
        <v>850</v>
      </c>
      <c r="B272" s="1" t="s">
        <v>845</v>
      </c>
      <c r="C272" s="1" t="s">
        <v>851</v>
      </c>
      <c r="D272" s="1"/>
      <c r="E272" s="4">
        <v>40.01</v>
      </c>
      <c r="F272" s="4"/>
      <c r="G272" s="4"/>
      <c r="H272" s="4"/>
      <c r="I272" s="4"/>
      <c r="J272" s="4">
        <v>10.51</v>
      </c>
      <c r="K272" s="4">
        <v>0.1</v>
      </c>
      <c r="L272" s="4">
        <v>49.07</v>
      </c>
      <c r="M272" s="4">
        <v>0.31</v>
      </c>
      <c r="N272" s="1">
        <v>89.27</v>
      </c>
      <c r="O272" s="31">
        <v>24</v>
      </c>
      <c r="P272" s="31">
        <v>2.2000000000000002</v>
      </c>
      <c r="Q272" s="31">
        <v>1.6</v>
      </c>
      <c r="R272" s="31">
        <v>81705.850919999997</v>
      </c>
      <c r="S272" s="31">
        <v>658</v>
      </c>
      <c r="T272" s="31">
        <v>295856.299</v>
      </c>
      <c r="U272" s="31">
        <v>1737</v>
      </c>
      <c r="V272" s="1"/>
      <c r="W272" s="1"/>
      <c r="X272" s="1"/>
      <c r="Y272" s="1"/>
      <c r="Z272" s="1"/>
      <c r="AA272" s="1">
        <v>2.3199999999999998</v>
      </c>
      <c r="AB272" s="1">
        <v>3.2</v>
      </c>
      <c r="AC272" s="1">
        <v>26</v>
      </c>
      <c r="AD272" s="1">
        <v>0.38</v>
      </c>
      <c r="AE272" s="1">
        <v>13.3</v>
      </c>
      <c r="AF272" s="1">
        <v>0.1</v>
      </c>
      <c r="AG272" s="1">
        <v>143</v>
      </c>
      <c r="AH272" s="1">
        <v>1.0900000000000001</v>
      </c>
      <c r="AI272" s="1">
        <v>60</v>
      </c>
      <c r="AJ272" s="1" t="s">
        <v>1601</v>
      </c>
    </row>
    <row r="273" spans="1:36" ht="15.75" x14ac:dyDescent="0.2">
      <c r="A273" s="1" t="s">
        <v>852</v>
      </c>
      <c r="B273" s="1" t="s">
        <v>845</v>
      </c>
      <c r="C273" s="1" t="s">
        <v>853</v>
      </c>
      <c r="D273" s="1"/>
      <c r="E273" s="4">
        <v>40.200000000000003</v>
      </c>
      <c r="F273" s="4"/>
      <c r="G273" s="4"/>
      <c r="H273" s="4"/>
      <c r="I273" s="4"/>
      <c r="J273" s="4">
        <v>8.92</v>
      </c>
      <c r="K273" s="4">
        <v>0.16</v>
      </c>
      <c r="L273" s="4">
        <v>50.21</v>
      </c>
      <c r="M273" s="4">
        <v>0.51</v>
      </c>
      <c r="N273" s="1">
        <v>90.94</v>
      </c>
      <c r="O273" s="31">
        <v>215</v>
      </c>
      <c r="P273" s="31">
        <v>25</v>
      </c>
      <c r="Q273" s="31">
        <v>48</v>
      </c>
      <c r="R273" s="31">
        <v>69300.466230000005</v>
      </c>
      <c r="S273" s="31">
        <v>915</v>
      </c>
      <c r="T273" s="31">
        <v>302765.95130000002</v>
      </c>
      <c r="U273" s="31">
        <v>2679</v>
      </c>
      <c r="V273" s="1"/>
      <c r="W273" s="1"/>
      <c r="X273" s="1"/>
      <c r="Y273" s="1"/>
      <c r="Z273" s="1"/>
      <c r="AA273" s="1">
        <v>0.96</v>
      </c>
      <c r="AB273" s="1">
        <v>14</v>
      </c>
      <c r="AC273" s="1">
        <v>24</v>
      </c>
      <c r="AD273" s="1">
        <v>1.89</v>
      </c>
      <c r="AE273" s="1">
        <v>3.1</v>
      </c>
      <c r="AF273" s="1">
        <v>1</v>
      </c>
      <c r="AG273" s="1">
        <v>125</v>
      </c>
      <c r="AH273" s="1">
        <v>0.98</v>
      </c>
      <c r="AI273" s="1">
        <v>37.700000000000003</v>
      </c>
      <c r="AJ273" s="1" t="s">
        <v>1601</v>
      </c>
    </row>
    <row r="274" spans="1:36" ht="15.75" x14ac:dyDescent="0.2">
      <c r="A274" s="1" t="s">
        <v>854</v>
      </c>
      <c r="B274" s="1" t="s">
        <v>845</v>
      </c>
      <c r="C274" s="1" t="s">
        <v>853</v>
      </c>
      <c r="D274" s="1"/>
      <c r="E274" s="4">
        <v>40.28</v>
      </c>
      <c r="F274" s="4"/>
      <c r="G274" s="4"/>
      <c r="H274" s="4"/>
      <c r="I274" s="4"/>
      <c r="J274" s="4">
        <v>9.77</v>
      </c>
      <c r="K274" s="4">
        <v>0.08</v>
      </c>
      <c r="L274" s="4">
        <v>49.49</v>
      </c>
      <c r="M274" s="4">
        <v>0.37</v>
      </c>
      <c r="N274" s="1">
        <v>90.03</v>
      </c>
      <c r="O274" s="31">
        <v>180</v>
      </c>
      <c r="P274" s="31">
        <v>20</v>
      </c>
      <c r="Q274" s="31">
        <v>56</v>
      </c>
      <c r="R274" s="31">
        <v>75951.043470000004</v>
      </c>
      <c r="S274" s="31">
        <v>1044</v>
      </c>
      <c r="T274" s="31">
        <v>298436.3075</v>
      </c>
      <c r="U274" s="31">
        <v>2520</v>
      </c>
      <c r="V274" s="1"/>
      <c r="W274" s="1"/>
      <c r="X274" s="1"/>
      <c r="Y274" s="1"/>
      <c r="Z274" s="1"/>
      <c r="AA274" s="1">
        <v>1.42</v>
      </c>
      <c r="AB274" s="1">
        <v>18</v>
      </c>
      <c r="AC274" s="1">
        <v>43</v>
      </c>
      <c r="AD274" s="1">
        <v>1.8</v>
      </c>
      <c r="AE274" s="1">
        <v>10.5</v>
      </c>
      <c r="AF274" s="1">
        <v>0.9</v>
      </c>
      <c r="AG274" s="1">
        <v>121</v>
      </c>
      <c r="AH274" s="1">
        <v>1.04</v>
      </c>
      <c r="AI274" s="1">
        <v>29.3</v>
      </c>
      <c r="AJ274" s="1" t="s">
        <v>1601</v>
      </c>
    </row>
    <row r="275" spans="1:36" ht="15.75" x14ac:dyDescent="0.2">
      <c r="A275" s="1" t="s">
        <v>855</v>
      </c>
      <c r="B275" s="1" t="s">
        <v>857</v>
      </c>
      <c r="C275" s="1" t="s">
        <v>856</v>
      </c>
      <c r="E275" s="4">
        <v>40.369999999999997</v>
      </c>
      <c r="F275" s="4"/>
      <c r="G275" s="4"/>
      <c r="H275" s="4"/>
      <c r="I275" s="4"/>
      <c r="J275" s="4">
        <v>8.94</v>
      </c>
      <c r="K275" s="4">
        <v>0.16</v>
      </c>
      <c r="L275" s="4">
        <v>50.14</v>
      </c>
      <c r="M275" s="4">
        <v>0.39</v>
      </c>
      <c r="N275" s="1">
        <v>90.91</v>
      </c>
      <c r="O275" s="31">
        <v>2710</v>
      </c>
      <c r="P275" s="31">
        <v>518</v>
      </c>
      <c r="Q275" s="31">
        <v>931</v>
      </c>
      <c r="R275" s="31">
        <v>69470.013229999997</v>
      </c>
      <c r="S275" s="31">
        <v>1029</v>
      </c>
      <c r="T275" s="31">
        <v>302320.44890000002</v>
      </c>
      <c r="U275" s="31">
        <v>2821</v>
      </c>
      <c r="V275" s="1"/>
      <c r="W275" s="1"/>
      <c r="X275" s="1"/>
      <c r="Y275" s="1"/>
      <c r="Z275" s="1"/>
      <c r="AA275" s="1">
        <v>1.01</v>
      </c>
      <c r="AB275" s="1">
        <v>122</v>
      </c>
      <c r="AC275" s="1">
        <v>38</v>
      </c>
      <c r="AD275" s="1">
        <v>5.61</v>
      </c>
      <c r="AE275" s="1">
        <v>44</v>
      </c>
      <c r="AF275" s="1">
        <v>6.6</v>
      </c>
      <c r="AG275" s="1">
        <v>133</v>
      </c>
      <c r="AH275" s="1">
        <v>3.71</v>
      </c>
      <c r="AI275" s="1">
        <v>57</v>
      </c>
      <c r="AJ275" s="1" t="s">
        <v>1601</v>
      </c>
    </row>
    <row r="276" spans="1:36" ht="15.75" x14ac:dyDescent="0.2">
      <c r="A276" s="1" t="s">
        <v>858</v>
      </c>
      <c r="B276" s="1" t="s">
        <v>857</v>
      </c>
      <c r="C276" s="1" t="s">
        <v>856</v>
      </c>
      <c r="E276" s="4">
        <v>40.58</v>
      </c>
      <c r="F276" s="4"/>
      <c r="G276" s="4"/>
      <c r="H276" s="4"/>
      <c r="I276" s="4"/>
      <c r="J276" s="4">
        <v>8.23</v>
      </c>
      <c r="K276" s="4">
        <v>0.11</v>
      </c>
      <c r="L276" s="4">
        <v>50.68</v>
      </c>
      <c r="M276" s="4">
        <v>0.41</v>
      </c>
      <c r="N276" s="1">
        <v>91.66</v>
      </c>
      <c r="O276" s="31">
        <v>2446</v>
      </c>
      <c r="P276" s="31">
        <v>687</v>
      </c>
      <c r="Q276" s="31">
        <v>1340</v>
      </c>
      <c r="R276" s="31">
        <v>63943.162799999998</v>
      </c>
      <c r="S276" s="31">
        <v>875</v>
      </c>
      <c r="T276" s="31">
        <v>305588.11129999999</v>
      </c>
      <c r="U276" s="31">
        <v>3142</v>
      </c>
      <c r="V276" s="1"/>
      <c r="W276" s="1"/>
      <c r="X276" s="1"/>
      <c r="Y276" s="1"/>
      <c r="Z276" s="1"/>
      <c r="AA276" s="1">
        <v>0.87</v>
      </c>
      <c r="AB276" s="1">
        <v>121</v>
      </c>
      <c r="AC276" s="1">
        <v>32</v>
      </c>
      <c r="AD276" s="1">
        <v>5.2</v>
      </c>
      <c r="AE276" s="1">
        <v>43</v>
      </c>
      <c r="AF276" s="1">
        <v>6.7</v>
      </c>
      <c r="AG276" s="1">
        <v>123</v>
      </c>
      <c r="AH276" s="1">
        <v>3.63</v>
      </c>
      <c r="AI276" s="1">
        <v>57</v>
      </c>
      <c r="AJ276" s="1" t="s">
        <v>1601</v>
      </c>
    </row>
    <row r="277" spans="1:36" ht="15.75" x14ac:dyDescent="0.2">
      <c r="A277" s="1" t="s">
        <v>859</v>
      </c>
      <c r="B277" s="1" t="s">
        <v>857</v>
      </c>
      <c r="C277" s="1" t="s">
        <v>856</v>
      </c>
      <c r="E277" s="4">
        <v>40.51</v>
      </c>
      <c r="F277" s="4"/>
      <c r="G277" s="4"/>
      <c r="H277" s="4"/>
      <c r="I277" s="4"/>
      <c r="J277" s="4">
        <v>8.1</v>
      </c>
      <c r="K277" s="4">
        <v>0.12</v>
      </c>
      <c r="L277" s="4">
        <v>50.82</v>
      </c>
      <c r="M277" s="4">
        <v>0.44</v>
      </c>
      <c r="N277" s="1">
        <v>91.79</v>
      </c>
      <c r="O277" s="31">
        <v>2435</v>
      </c>
      <c r="P277" s="31">
        <v>759</v>
      </c>
      <c r="Q277" s="31">
        <v>1305</v>
      </c>
      <c r="R277" s="31">
        <v>62980.549769999998</v>
      </c>
      <c r="S277" s="31">
        <v>928</v>
      </c>
      <c r="T277" s="31">
        <v>306438.29739999998</v>
      </c>
      <c r="U277" s="31">
        <v>3371</v>
      </c>
      <c r="V277" s="1"/>
      <c r="W277" s="1"/>
      <c r="X277" s="1"/>
      <c r="Y277" s="1"/>
      <c r="Z277" s="1"/>
      <c r="AA277" s="1">
        <v>1.2</v>
      </c>
      <c r="AB277" s="1">
        <v>130</v>
      </c>
      <c r="AC277" s="1">
        <v>62</v>
      </c>
      <c r="AD277" s="1">
        <v>5.78</v>
      </c>
      <c r="AE277" s="1">
        <v>48</v>
      </c>
      <c r="AF277" s="1">
        <v>8.1999999999999993</v>
      </c>
      <c r="AG277" s="1">
        <v>131</v>
      </c>
      <c r="AH277" s="1">
        <v>4.0599999999999996</v>
      </c>
      <c r="AI277" s="1">
        <v>61</v>
      </c>
      <c r="AJ277" s="1" t="s">
        <v>1601</v>
      </c>
    </row>
    <row r="278" spans="1:36" ht="15.75" x14ac:dyDescent="0.2">
      <c r="A278" s="1" t="s">
        <v>860</v>
      </c>
      <c r="B278" s="1" t="s">
        <v>857</v>
      </c>
      <c r="C278" s="1" t="s">
        <v>856</v>
      </c>
      <c r="E278" s="4">
        <v>40.520000000000003</v>
      </c>
      <c r="F278" s="4"/>
      <c r="G278" s="4"/>
      <c r="H278" s="4"/>
      <c r="I278" s="4"/>
      <c r="J278" s="4">
        <v>7.78</v>
      </c>
      <c r="K278" s="4">
        <v>0.11</v>
      </c>
      <c r="L278" s="4">
        <v>51.14</v>
      </c>
      <c r="M278" s="4">
        <v>0.44</v>
      </c>
      <c r="N278" s="1">
        <v>92.13</v>
      </c>
      <c r="O278" s="31">
        <v>2306</v>
      </c>
      <c r="P278" s="31">
        <v>745</v>
      </c>
      <c r="Q278" s="31">
        <v>1320</v>
      </c>
      <c r="R278" s="31">
        <v>60507.281819999997</v>
      </c>
      <c r="S278" s="31">
        <v>879</v>
      </c>
      <c r="T278" s="31">
        <v>308387.64260000002</v>
      </c>
      <c r="U278" s="31">
        <v>3217</v>
      </c>
      <c r="V278" s="1"/>
      <c r="W278" s="1"/>
      <c r="X278" s="1"/>
      <c r="Y278" s="1"/>
      <c r="Z278" s="1"/>
      <c r="AA278" s="1">
        <v>0.94</v>
      </c>
      <c r="AB278" s="1">
        <v>120</v>
      </c>
      <c r="AC278" s="1">
        <v>40</v>
      </c>
      <c r="AD278" s="1">
        <v>5.34</v>
      </c>
      <c r="AE278" s="1">
        <v>50</v>
      </c>
      <c r="AF278" s="1">
        <v>6.4</v>
      </c>
      <c r="AG278" s="1">
        <v>122</v>
      </c>
      <c r="AH278" s="1">
        <v>3.54</v>
      </c>
      <c r="AI278" s="1">
        <v>57</v>
      </c>
      <c r="AJ278" s="1" t="s">
        <v>1601</v>
      </c>
    </row>
    <row r="279" spans="1:36" ht="15.75" x14ac:dyDescent="0.2">
      <c r="A279" s="1" t="s">
        <v>861</v>
      </c>
      <c r="B279" s="1" t="s">
        <v>857</v>
      </c>
      <c r="C279" s="1" t="s">
        <v>856</v>
      </c>
      <c r="E279" s="4">
        <v>40.700000000000003</v>
      </c>
      <c r="F279" s="4"/>
      <c r="G279" s="4"/>
      <c r="H279" s="4"/>
      <c r="I279" s="4"/>
      <c r="J279" s="4">
        <v>7.55</v>
      </c>
      <c r="K279" s="4">
        <v>0.11</v>
      </c>
      <c r="L279" s="4">
        <v>51.19</v>
      </c>
      <c r="M279" s="4">
        <v>0.45</v>
      </c>
      <c r="N279" s="1">
        <v>92.36</v>
      </c>
      <c r="O279" s="31">
        <v>2227</v>
      </c>
      <c r="P279" s="31">
        <v>650</v>
      </c>
      <c r="Q279" s="31">
        <v>1244</v>
      </c>
      <c r="R279" s="31">
        <v>58679.089330000003</v>
      </c>
      <c r="S279" s="31">
        <v>826</v>
      </c>
      <c r="T279" s="31">
        <v>308660.4767</v>
      </c>
      <c r="U279" s="31">
        <v>3355</v>
      </c>
      <c r="V279" s="1"/>
      <c r="W279" s="1"/>
      <c r="X279" s="1"/>
      <c r="Y279" s="1"/>
      <c r="Z279" s="1"/>
      <c r="AA279" s="1">
        <v>0.89</v>
      </c>
      <c r="AB279" s="1">
        <v>113</v>
      </c>
      <c r="AC279" s="1">
        <v>38</v>
      </c>
      <c r="AD279" s="1">
        <v>4.66</v>
      </c>
      <c r="AE279" s="1">
        <v>42</v>
      </c>
      <c r="AF279" s="1">
        <v>5.4</v>
      </c>
      <c r="AG279" s="1">
        <v>121</v>
      </c>
      <c r="AH279" s="1">
        <v>3.58</v>
      </c>
      <c r="AI279" s="1">
        <v>54</v>
      </c>
      <c r="AJ279" s="1" t="s">
        <v>1601</v>
      </c>
    </row>
    <row r="280" spans="1:36" ht="15.75" x14ac:dyDescent="0.2">
      <c r="A280" s="1" t="s">
        <v>862</v>
      </c>
      <c r="B280" s="1" t="s">
        <v>857</v>
      </c>
      <c r="C280" s="1" t="s">
        <v>856</v>
      </c>
      <c r="E280" s="4">
        <v>40.44</v>
      </c>
      <c r="F280" s="4"/>
      <c r="G280" s="4"/>
      <c r="H280" s="4"/>
      <c r="I280" s="4"/>
      <c r="J280" s="4">
        <v>8.68</v>
      </c>
      <c r="K280" s="4">
        <v>0.11</v>
      </c>
      <c r="L280" s="4">
        <v>50.33</v>
      </c>
      <c r="M280" s="4">
        <v>0.43</v>
      </c>
      <c r="N280" s="1">
        <v>91.17</v>
      </c>
      <c r="O280" s="31">
        <v>2663</v>
      </c>
      <c r="P280" s="31">
        <v>770</v>
      </c>
      <c r="Q280" s="31">
        <v>1094</v>
      </c>
      <c r="R280" s="31">
        <v>67507.557209999999</v>
      </c>
      <c r="S280" s="31">
        <v>1096</v>
      </c>
      <c r="T280" s="31">
        <v>303450.32020000002</v>
      </c>
      <c r="U280" s="31">
        <v>3079</v>
      </c>
      <c r="V280" s="1"/>
      <c r="W280" s="1"/>
      <c r="X280" s="1"/>
      <c r="Y280" s="1"/>
      <c r="Z280" s="1"/>
      <c r="AA280" s="1">
        <v>1</v>
      </c>
      <c r="AB280" s="1">
        <v>109</v>
      </c>
      <c r="AC280" s="1">
        <v>39</v>
      </c>
      <c r="AD280" s="1">
        <v>7.21</v>
      </c>
      <c r="AE280" s="1">
        <v>52</v>
      </c>
      <c r="AF280" s="1">
        <v>9.3000000000000007</v>
      </c>
      <c r="AG280" s="1">
        <v>140</v>
      </c>
      <c r="AH280" s="1">
        <v>4.0999999999999996</v>
      </c>
      <c r="AI280" s="1">
        <v>68</v>
      </c>
      <c r="AJ280" s="1" t="s">
        <v>1601</v>
      </c>
    </row>
    <row r="281" spans="1:36" ht="15.75" x14ac:dyDescent="0.2">
      <c r="A281" s="1" t="s">
        <v>863</v>
      </c>
      <c r="B281" s="1" t="s">
        <v>857</v>
      </c>
      <c r="C281" s="1" t="s">
        <v>856</v>
      </c>
      <c r="E281" s="4">
        <v>39.97</v>
      </c>
      <c r="F281" s="4"/>
      <c r="G281" s="4"/>
      <c r="H281" s="4"/>
      <c r="I281" s="4"/>
      <c r="J281" s="4">
        <v>11.38</v>
      </c>
      <c r="K281" s="4">
        <v>0.18</v>
      </c>
      <c r="L281" s="4">
        <v>48.05</v>
      </c>
      <c r="M281" s="4">
        <v>0.43</v>
      </c>
      <c r="N281" s="1">
        <v>88.27</v>
      </c>
      <c r="O281" s="31">
        <v>2809</v>
      </c>
      <c r="P281" s="31">
        <v>569</v>
      </c>
      <c r="Q281" s="31">
        <v>814</v>
      </c>
      <c r="R281" s="31">
        <v>88451.178929999995</v>
      </c>
      <c r="S281" s="31">
        <v>1219</v>
      </c>
      <c r="T281" s="31">
        <v>289705.08679999999</v>
      </c>
      <c r="U281" s="31">
        <v>2839</v>
      </c>
      <c r="V281" s="1"/>
      <c r="W281" s="1"/>
      <c r="X281" s="1"/>
      <c r="Y281" s="1"/>
      <c r="Z281" s="1"/>
      <c r="AA281" s="1">
        <v>1.2</v>
      </c>
      <c r="AB281" s="1">
        <v>147</v>
      </c>
      <c r="AC281" s="1">
        <v>49</v>
      </c>
      <c r="AD281" s="1">
        <v>6.61</v>
      </c>
      <c r="AE281" s="1">
        <v>42</v>
      </c>
      <c r="AF281" s="1">
        <v>8.6999999999999993</v>
      </c>
      <c r="AG281" s="1">
        <v>138</v>
      </c>
      <c r="AH281" s="1">
        <v>3.95</v>
      </c>
      <c r="AI281" s="1">
        <v>60</v>
      </c>
      <c r="AJ281" s="1" t="s">
        <v>1601</v>
      </c>
    </row>
    <row r="282" spans="1:36" ht="15.75" x14ac:dyDescent="0.2">
      <c r="A282" s="1" t="s">
        <v>864</v>
      </c>
      <c r="B282" s="1" t="s">
        <v>857</v>
      </c>
      <c r="C282" s="1" t="s">
        <v>856</v>
      </c>
      <c r="E282" s="4">
        <v>40.6</v>
      </c>
      <c r="F282" s="4"/>
      <c r="G282" s="4"/>
      <c r="H282" s="4"/>
      <c r="I282" s="4"/>
      <c r="J282" s="4">
        <v>8.1</v>
      </c>
      <c r="K282" s="4">
        <v>0.12</v>
      </c>
      <c r="L282" s="4">
        <v>50.78</v>
      </c>
      <c r="M282" s="4">
        <v>0.4</v>
      </c>
      <c r="N282" s="1">
        <v>91.79</v>
      </c>
      <c r="O282" s="31">
        <v>2307</v>
      </c>
      <c r="P282" s="31">
        <v>737</v>
      </c>
      <c r="Q282" s="31">
        <v>1184</v>
      </c>
      <c r="R282" s="31">
        <v>62967.677759999999</v>
      </c>
      <c r="S282" s="31">
        <v>879</v>
      </c>
      <c r="T282" s="31">
        <v>306206.28899999999</v>
      </c>
      <c r="U282" s="31">
        <v>3344</v>
      </c>
      <c r="V282" s="1"/>
      <c r="W282" s="1"/>
      <c r="X282" s="1"/>
      <c r="Y282" s="1"/>
      <c r="Z282" s="1"/>
      <c r="AA282" s="1">
        <v>0.95</v>
      </c>
      <c r="AB282" s="1">
        <v>139</v>
      </c>
      <c r="AC282" s="1">
        <v>28</v>
      </c>
      <c r="AD282" s="1">
        <v>5.83</v>
      </c>
      <c r="AE282" s="1">
        <v>49</v>
      </c>
      <c r="AF282" s="1">
        <v>9</v>
      </c>
      <c r="AG282" s="1">
        <v>125</v>
      </c>
      <c r="AH282" s="1">
        <v>3.83</v>
      </c>
      <c r="AI282" s="1">
        <v>55</v>
      </c>
      <c r="AJ282" s="1" t="s">
        <v>1601</v>
      </c>
    </row>
    <row r="283" spans="1:36" ht="15.75" x14ac:dyDescent="0.2">
      <c r="A283" s="1" t="s">
        <v>865</v>
      </c>
      <c r="B283" s="1" t="s">
        <v>857</v>
      </c>
      <c r="C283" s="1" t="s">
        <v>856</v>
      </c>
      <c r="E283" s="4">
        <v>40.520000000000003</v>
      </c>
      <c r="F283" s="4"/>
      <c r="G283" s="4"/>
      <c r="H283" s="4"/>
      <c r="I283" s="4"/>
      <c r="J283" s="4">
        <v>7.81</v>
      </c>
      <c r="K283" s="4">
        <v>0.1</v>
      </c>
      <c r="L283" s="4">
        <v>51.11</v>
      </c>
      <c r="M283" s="4">
        <v>0.45</v>
      </c>
      <c r="N283" s="1">
        <v>92.1</v>
      </c>
      <c r="O283" s="31">
        <v>2458</v>
      </c>
      <c r="P283" s="31">
        <v>724</v>
      </c>
      <c r="Q283" s="31">
        <v>1257</v>
      </c>
      <c r="R283" s="31">
        <v>60740.873119999997</v>
      </c>
      <c r="S283" s="31">
        <v>954</v>
      </c>
      <c r="T283" s="31">
        <v>308188.16769999999</v>
      </c>
      <c r="U283" s="31">
        <v>3424</v>
      </c>
      <c r="V283" s="1"/>
      <c r="W283" s="1"/>
      <c r="X283" s="1"/>
      <c r="Y283" s="1"/>
      <c r="Z283" s="1"/>
      <c r="AA283" s="1">
        <v>1.1599999999999999</v>
      </c>
      <c r="AB283" s="1">
        <v>121</v>
      </c>
      <c r="AC283" s="1">
        <v>42</v>
      </c>
      <c r="AD283" s="1">
        <v>5.6</v>
      </c>
      <c r="AE283" s="1">
        <v>47</v>
      </c>
      <c r="AF283" s="1">
        <v>6.5</v>
      </c>
      <c r="AG283" s="1">
        <v>129</v>
      </c>
      <c r="AH283" s="1">
        <v>4.25</v>
      </c>
      <c r="AI283" s="1">
        <v>60</v>
      </c>
      <c r="AJ283" s="1" t="s">
        <v>1601</v>
      </c>
    </row>
    <row r="284" spans="1:36" ht="15.75" x14ac:dyDescent="0.2">
      <c r="A284" s="1" t="s">
        <v>866</v>
      </c>
      <c r="B284" s="1" t="s">
        <v>857</v>
      </c>
      <c r="C284" s="1" t="s">
        <v>856</v>
      </c>
      <c r="E284" s="4">
        <v>40.54</v>
      </c>
      <c r="F284" s="4"/>
      <c r="G284" s="4"/>
      <c r="H284" s="4"/>
      <c r="I284" s="4"/>
      <c r="J284" s="4">
        <v>7.86</v>
      </c>
      <c r="K284" s="4">
        <v>0.08</v>
      </c>
      <c r="L284" s="4">
        <v>51</v>
      </c>
      <c r="M284" s="4">
        <v>0.51</v>
      </c>
      <c r="N284" s="1">
        <v>92.04</v>
      </c>
      <c r="O284" s="31">
        <v>2349</v>
      </c>
      <c r="P284" s="31">
        <v>748</v>
      </c>
      <c r="Q284" s="31">
        <v>1299</v>
      </c>
      <c r="R284" s="31">
        <v>61112.681920000003</v>
      </c>
      <c r="S284" s="31">
        <v>938</v>
      </c>
      <c r="T284" s="31">
        <v>307532.6655</v>
      </c>
      <c r="U284" s="31">
        <v>3439</v>
      </c>
      <c r="V284" s="1"/>
      <c r="W284" s="1"/>
      <c r="X284" s="1"/>
      <c r="Y284" s="1"/>
      <c r="Z284" s="1"/>
      <c r="AA284" s="1">
        <v>1.18</v>
      </c>
      <c r="AB284" s="1">
        <v>124</v>
      </c>
      <c r="AC284" s="1">
        <v>39</v>
      </c>
      <c r="AD284" s="1">
        <v>5.44</v>
      </c>
      <c r="AE284" s="1">
        <v>46</v>
      </c>
      <c r="AF284" s="1">
        <v>7.1</v>
      </c>
      <c r="AG284" s="1">
        <v>131</v>
      </c>
      <c r="AH284" s="1">
        <v>4.22</v>
      </c>
      <c r="AI284" s="1">
        <v>62</v>
      </c>
      <c r="AJ284" s="1" t="s">
        <v>1601</v>
      </c>
    </row>
    <row r="285" spans="1:36" ht="15.75" x14ac:dyDescent="0.2">
      <c r="A285" s="1" t="s">
        <v>867</v>
      </c>
      <c r="B285" s="1" t="s">
        <v>857</v>
      </c>
      <c r="C285" s="1" t="s">
        <v>856</v>
      </c>
      <c r="E285" s="4">
        <v>40.700000000000003</v>
      </c>
      <c r="F285" s="4"/>
      <c r="G285" s="4"/>
      <c r="H285" s="4"/>
      <c r="I285" s="4"/>
      <c r="J285" s="4">
        <v>8.31</v>
      </c>
      <c r="K285" s="4">
        <v>0.13</v>
      </c>
      <c r="L285" s="4">
        <v>50.41</v>
      </c>
      <c r="M285" s="4">
        <v>0.44</v>
      </c>
      <c r="N285" s="1">
        <v>91.54</v>
      </c>
      <c r="O285" s="31">
        <v>2557</v>
      </c>
      <c r="P285" s="31">
        <v>716</v>
      </c>
      <c r="Q285" s="31">
        <v>1094</v>
      </c>
      <c r="R285" s="31">
        <v>64578.503879999997</v>
      </c>
      <c r="S285" s="31">
        <v>1023</v>
      </c>
      <c r="T285" s="31">
        <v>303960.28470000002</v>
      </c>
      <c r="U285" s="31">
        <v>3059</v>
      </c>
      <c r="V285" s="1"/>
      <c r="W285" s="1"/>
      <c r="X285" s="1"/>
      <c r="Y285" s="1"/>
      <c r="Z285" s="1"/>
      <c r="AA285" s="1">
        <v>1.1499999999999999</v>
      </c>
      <c r="AB285" s="1">
        <v>150</v>
      </c>
      <c r="AC285" s="1">
        <v>46</v>
      </c>
      <c r="AD285" s="1">
        <v>6.5</v>
      </c>
      <c r="AE285" s="1">
        <v>50</v>
      </c>
      <c r="AF285" s="1">
        <v>8</v>
      </c>
      <c r="AG285" s="1">
        <v>130</v>
      </c>
      <c r="AH285" s="1">
        <v>3.8</v>
      </c>
      <c r="AI285" s="1">
        <v>59</v>
      </c>
      <c r="AJ285" s="1" t="s">
        <v>1601</v>
      </c>
    </row>
    <row r="286" spans="1:36" ht="15.75" x14ac:dyDescent="0.2">
      <c r="A286" s="1" t="s">
        <v>868</v>
      </c>
      <c r="B286" s="1" t="s">
        <v>857</v>
      </c>
      <c r="C286" s="1" t="s">
        <v>856</v>
      </c>
      <c r="E286" s="4">
        <v>40.369999999999997</v>
      </c>
      <c r="F286" s="4"/>
      <c r="G286" s="4"/>
      <c r="H286" s="4"/>
      <c r="I286" s="4"/>
      <c r="J286" s="4">
        <v>9.32</v>
      </c>
      <c r="K286" s="4">
        <v>0.16</v>
      </c>
      <c r="L286" s="4">
        <v>49.72</v>
      </c>
      <c r="M286" s="4">
        <v>0.43</v>
      </c>
      <c r="N286" s="1">
        <v>90.49</v>
      </c>
      <c r="O286" s="31">
        <v>2641</v>
      </c>
      <c r="P286" s="31">
        <v>770.1</v>
      </c>
      <c r="Q286" s="31">
        <v>1001.2</v>
      </c>
      <c r="R286" s="31">
        <v>72459.462920000005</v>
      </c>
      <c r="S286" s="31">
        <v>1071</v>
      </c>
      <c r="T286" s="31">
        <v>299813.65460000001</v>
      </c>
      <c r="U286" s="31">
        <v>2838</v>
      </c>
      <c r="V286" s="1"/>
      <c r="W286" s="1"/>
      <c r="X286" s="1"/>
      <c r="Y286" s="1"/>
      <c r="Z286" s="1"/>
      <c r="AA286" s="1">
        <v>1.01</v>
      </c>
      <c r="AB286" s="1">
        <v>103.2</v>
      </c>
      <c r="AC286" s="1">
        <v>34</v>
      </c>
      <c r="AD286" s="1">
        <v>5.82</v>
      </c>
      <c r="AE286" s="1">
        <v>43.18</v>
      </c>
      <c r="AF286" s="1">
        <v>7</v>
      </c>
      <c r="AG286" s="1">
        <v>139</v>
      </c>
      <c r="AH286" s="1">
        <v>3.88</v>
      </c>
      <c r="AI286" s="1">
        <v>66</v>
      </c>
      <c r="AJ286" s="1" t="s">
        <v>1601</v>
      </c>
    </row>
    <row r="287" spans="1:36" ht="15.75" x14ac:dyDescent="0.2">
      <c r="A287" s="1" t="s">
        <v>869</v>
      </c>
      <c r="B287" s="1" t="s">
        <v>857</v>
      </c>
      <c r="C287" s="1" t="s">
        <v>870</v>
      </c>
      <c r="E287" s="4">
        <v>40.17</v>
      </c>
      <c r="F287" s="4"/>
      <c r="G287" s="4"/>
      <c r="H287" s="4"/>
      <c r="I287" s="4"/>
      <c r="J287" s="4">
        <v>9.27</v>
      </c>
      <c r="K287" s="4">
        <v>0.11</v>
      </c>
      <c r="L287" s="4">
        <v>50.15</v>
      </c>
      <c r="M287" s="4">
        <v>0.28999999999999998</v>
      </c>
      <c r="N287" s="1">
        <v>92.84</v>
      </c>
      <c r="O287" s="31">
        <v>35.4</v>
      </c>
      <c r="P287" s="31">
        <v>0.63</v>
      </c>
      <c r="Q287" s="31">
        <v>21.79</v>
      </c>
      <c r="R287" s="31">
        <v>72095.164449999997</v>
      </c>
      <c r="S287" s="31">
        <v>846</v>
      </c>
      <c r="T287" s="31">
        <v>302417.1482</v>
      </c>
      <c r="U287" s="31">
        <v>1941</v>
      </c>
      <c r="V287" s="1"/>
      <c r="W287" s="1"/>
      <c r="X287" s="1"/>
      <c r="Y287" s="1"/>
      <c r="Z287" s="1"/>
      <c r="AA287" s="1">
        <v>2.16</v>
      </c>
      <c r="AB287" s="1"/>
      <c r="AC287" s="1">
        <v>54</v>
      </c>
      <c r="AD287" s="1">
        <v>1.59</v>
      </c>
      <c r="AE287" s="1">
        <v>13.5</v>
      </c>
      <c r="AF287" s="1">
        <v>0.6</v>
      </c>
      <c r="AG287" s="1">
        <v>119</v>
      </c>
      <c r="AH287" s="1">
        <v>0.84</v>
      </c>
      <c r="AI287" s="1">
        <v>39.299999999999997</v>
      </c>
      <c r="AJ287" s="1" t="s">
        <v>1601</v>
      </c>
    </row>
    <row r="288" spans="1:36" ht="15.75" x14ac:dyDescent="0.2">
      <c r="A288" s="1" t="s">
        <v>871</v>
      </c>
      <c r="B288" s="1" t="s">
        <v>857</v>
      </c>
      <c r="C288" s="1" t="s">
        <v>870</v>
      </c>
      <c r="E288" s="4">
        <v>40.450000000000003</v>
      </c>
      <c r="F288" s="4"/>
      <c r="G288" s="4"/>
      <c r="H288" s="4"/>
      <c r="I288" s="4"/>
      <c r="J288" s="4">
        <v>8.6199999999999992</v>
      </c>
      <c r="K288" s="4">
        <v>0.16</v>
      </c>
      <c r="L288" s="4">
        <v>50.52</v>
      </c>
      <c r="M288" s="4">
        <v>0.25</v>
      </c>
      <c r="N288" s="1">
        <v>91.23</v>
      </c>
      <c r="O288" s="31">
        <v>53.2</v>
      </c>
      <c r="P288" s="31"/>
      <c r="Q288" s="31">
        <v>18.12</v>
      </c>
      <c r="R288" s="31">
        <v>66982.786869999996</v>
      </c>
      <c r="S288" s="31">
        <v>1293</v>
      </c>
      <c r="T288" s="31">
        <v>304604.46039999998</v>
      </c>
      <c r="U288" s="31">
        <v>1948</v>
      </c>
      <c r="V288" s="1"/>
      <c r="W288" s="1"/>
      <c r="X288" s="1"/>
      <c r="Y288" s="1"/>
      <c r="Z288" s="1"/>
      <c r="AA288" s="1">
        <v>3.04</v>
      </c>
      <c r="AB288" s="1">
        <v>12</v>
      </c>
      <c r="AC288" s="1">
        <v>62</v>
      </c>
      <c r="AD288" s="1">
        <v>0.7</v>
      </c>
      <c r="AE288" s="1">
        <v>23.5</v>
      </c>
      <c r="AF288" s="1">
        <v>1</v>
      </c>
      <c r="AG288" s="1">
        <v>129</v>
      </c>
      <c r="AH288" s="1">
        <v>0.87</v>
      </c>
      <c r="AI288" s="1">
        <v>55.8</v>
      </c>
      <c r="AJ288" s="1" t="s">
        <v>1601</v>
      </c>
    </row>
    <row r="289" spans="1:36" ht="15.75" x14ac:dyDescent="0.2">
      <c r="A289" s="1" t="s">
        <v>872</v>
      </c>
      <c r="B289" s="1" t="s">
        <v>857</v>
      </c>
      <c r="C289" s="1" t="s">
        <v>870</v>
      </c>
      <c r="E289" s="4">
        <v>40.56</v>
      </c>
      <c r="F289" s="4"/>
      <c r="G289" s="4"/>
      <c r="H289" s="4"/>
      <c r="I289" s="4"/>
      <c r="J289" s="4">
        <v>7.82</v>
      </c>
      <c r="K289" s="4">
        <v>0.14000000000000001</v>
      </c>
      <c r="L289" s="4">
        <v>51.08</v>
      </c>
      <c r="M289" s="4">
        <v>0.39</v>
      </c>
      <c r="N289" s="1">
        <v>92.11</v>
      </c>
      <c r="O289" s="31">
        <v>46.1</v>
      </c>
      <c r="P289" s="31">
        <v>0.53</v>
      </c>
      <c r="Q289" s="31">
        <v>24.46</v>
      </c>
      <c r="R289" s="31">
        <v>60816.422579999999</v>
      </c>
      <c r="S289" s="31">
        <v>1121</v>
      </c>
      <c r="T289" s="31">
        <v>308021.02110000001</v>
      </c>
      <c r="U289" s="31">
        <v>1987</v>
      </c>
      <c r="V289" s="1"/>
      <c r="W289" s="1"/>
      <c r="X289" s="1"/>
      <c r="Y289" s="1"/>
      <c r="Z289" s="1"/>
      <c r="AA289" s="1">
        <v>3.52</v>
      </c>
      <c r="AB289" s="1"/>
      <c r="AC289" s="1">
        <v>89</v>
      </c>
      <c r="AD289" s="1">
        <v>1.1599999999999999</v>
      </c>
      <c r="AE289" s="1">
        <v>10.4</v>
      </c>
      <c r="AF289" s="1">
        <v>1.6</v>
      </c>
      <c r="AG289" s="1">
        <v>125</v>
      </c>
      <c r="AH289" s="1">
        <v>0.93</v>
      </c>
      <c r="AI289" s="1">
        <v>50.3</v>
      </c>
      <c r="AJ289" s="1" t="s">
        <v>1601</v>
      </c>
    </row>
    <row r="290" spans="1:36" ht="15.75" x14ac:dyDescent="0.2">
      <c r="A290" s="1" t="s">
        <v>873</v>
      </c>
      <c r="B290" s="1" t="s">
        <v>857</v>
      </c>
      <c r="C290" s="1" t="s">
        <v>870</v>
      </c>
      <c r="E290" s="4">
        <v>40.590000000000003</v>
      </c>
      <c r="F290" s="4"/>
      <c r="G290" s="4"/>
      <c r="H290" s="4"/>
      <c r="I290" s="4"/>
      <c r="J290" s="4">
        <v>7.83</v>
      </c>
      <c r="K290" s="4">
        <v>0.15</v>
      </c>
      <c r="L290" s="4">
        <v>51.12</v>
      </c>
      <c r="M290" s="4">
        <v>0.31</v>
      </c>
      <c r="N290" s="1">
        <v>91.34</v>
      </c>
      <c r="O290" s="31">
        <v>51.3</v>
      </c>
      <c r="P290" s="31"/>
      <c r="Q290" s="31">
        <v>24.83</v>
      </c>
      <c r="R290" s="31">
        <v>60859.554889999999</v>
      </c>
      <c r="S290" s="31">
        <v>1175</v>
      </c>
      <c r="T290" s="31">
        <v>308239.47629999998</v>
      </c>
      <c r="U290" s="31">
        <v>1933</v>
      </c>
      <c r="V290" s="1"/>
      <c r="W290" s="1"/>
      <c r="X290" s="1"/>
      <c r="Y290" s="1"/>
      <c r="Z290" s="1"/>
      <c r="AA290" s="1">
        <v>3.14</v>
      </c>
      <c r="AB290" s="1">
        <v>4</v>
      </c>
      <c r="AC290" s="1">
        <v>72</v>
      </c>
      <c r="AD290" s="1">
        <v>1.3</v>
      </c>
      <c r="AE290" s="1">
        <v>12.2</v>
      </c>
      <c r="AF290" s="1">
        <v>1.5</v>
      </c>
      <c r="AG290" s="1">
        <v>122</v>
      </c>
      <c r="AH290" s="1">
        <v>0.9</v>
      </c>
      <c r="AI290" s="1">
        <v>47.7</v>
      </c>
      <c r="AJ290" s="1" t="s">
        <v>1601</v>
      </c>
    </row>
    <row r="291" spans="1:36" ht="15.75" x14ac:dyDescent="0.2">
      <c r="A291" s="1" t="s">
        <v>874</v>
      </c>
      <c r="B291" s="1" t="s">
        <v>857</v>
      </c>
      <c r="C291" s="1" t="s">
        <v>870</v>
      </c>
      <c r="E291" s="4">
        <v>40.270000000000003</v>
      </c>
      <c r="F291" s="4"/>
      <c r="G291" s="4"/>
      <c r="H291" s="4"/>
      <c r="I291" s="4"/>
      <c r="J291" s="4">
        <v>8.66</v>
      </c>
      <c r="K291" s="4">
        <v>0.14000000000000001</v>
      </c>
      <c r="L291" s="4">
        <v>50.64</v>
      </c>
      <c r="M291" s="4">
        <v>0.28999999999999998</v>
      </c>
      <c r="N291" s="1">
        <v>91.01</v>
      </c>
      <c r="O291" s="31">
        <v>91</v>
      </c>
      <c r="P291" s="31">
        <v>1.41</v>
      </c>
      <c r="Q291" s="31">
        <v>55.03</v>
      </c>
      <c r="R291" s="31">
        <v>67339.931049999999</v>
      </c>
      <c r="S291" s="31">
        <v>1111</v>
      </c>
      <c r="T291" s="31">
        <v>305321.81199999998</v>
      </c>
      <c r="U291" s="31">
        <v>1716</v>
      </c>
      <c r="V291" s="1"/>
      <c r="W291" s="1"/>
      <c r="X291" s="1"/>
      <c r="Y291" s="1"/>
      <c r="Z291" s="1"/>
      <c r="AA291" s="1">
        <v>1.75</v>
      </c>
      <c r="AB291" s="1">
        <v>18</v>
      </c>
      <c r="AC291" s="1">
        <v>39</v>
      </c>
      <c r="AD291" s="1">
        <v>1.38</v>
      </c>
      <c r="AE291" s="1">
        <v>128</v>
      </c>
      <c r="AF291" s="1">
        <v>2.4</v>
      </c>
      <c r="AG291" s="1">
        <v>121</v>
      </c>
      <c r="AH291" s="1">
        <v>0.92</v>
      </c>
      <c r="AI291" s="1">
        <v>50.4</v>
      </c>
      <c r="AJ291" s="1" t="s">
        <v>1601</v>
      </c>
    </row>
    <row r="292" spans="1:36" ht="15.75" x14ac:dyDescent="0.2">
      <c r="A292" s="1" t="s">
        <v>875</v>
      </c>
      <c r="B292" s="1" t="s">
        <v>857</v>
      </c>
      <c r="C292" s="1" t="s">
        <v>870</v>
      </c>
      <c r="E292" s="4">
        <v>40.340000000000003</v>
      </c>
      <c r="F292" s="4"/>
      <c r="G292" s="4"/>
      <c r="H292" s="4"/>
      <c r="I292" s="4"/>
      <c r="J292" s="4">
        <v>7.55</v>
      </c>
      <c r="K292" s="4">
        <v>0.12</v>
      </c>
      <c r="L292" s="4">
        <v>51.6</v>
      </c>
      <c r="M292" s="4">
        <v>0.39</v>
      </c>
      <c r="N292" s="1">
        <v>92.41</v>
      </c>
      <c r="O292" s="31">
        <v>53.3</v>
      </c>
      <c r="P292" s="31">
        <v>0.89</v>
      </c>
      <c r="Q292" s="31">
        <v>25.16</v>
      </c>
      <c r="R292" s="31">
        <v>58657.27493</v>
      </c>
      <c r="S292" s="31">
        <v>957</v>
      </c>
      <c r="T292" s="31">
        <v>311160.9681</v>
      </c>
      <c r="U292" s="31">
        <v>1846</v>
      </c>
      <c r="V292" s="1"/>
      <c r="W292" s="1"/>
      <c r="X292" s="1"/>
      <c r="Y292" s="1"/>
      <c r="Z292" s="1"/>
      <c r="AA292" s="1">
        <v>2.87</v>
      </c>
      <c r="AB292" s="1">
        <v>30</v>
      </c>
      <c r="AC292" s="1">
        <v>61</v>
      </c>
      <c r="AD292" s="1">
        <v>0.77</v>
      </c>
      <c r="AE292" s="1">
        <v>60.8</v>
      </c>
      <c r="AF292" s="1">
        <v>1.1000000000000001</v>
      </c>
      <c r="AG292" s="1">
        <v>112</v>
      </c>
      <c r="AH292" s="1">
        <v>0.75</v>
      </c>
      <c r="AI292" s="1">
        <v>43.8</v>
      </c>
      <c r="AJ292" s="1" t="s">
        <v>1601</v>
      </c>
    </row>
    <row r="293" spans="1:36" ht="15.75" x14ac:dyDescent="0.2">
      <c r="A293" s="1" t="s">
        <v>876</v>
      </c>
      <c r="B293" s="1" t="s">
        <v>857</v>
      </c>
      <c r="C293" s="1" t="s">
        <v>870</v>
      </c>
      <c r="E293" s="4">
        <v>40.89</v>
      </c>
      <c r="F293" s="4"/>
      <c r="G293" s="4"/>
      <c r="H293" s="4"/>
      <c r="I293" s="4"/>
      <c r="J293" s="4">
        <v>7.44</v>
      </c>
      <c r="K293" s="4">
        <v>0.11</v>
      </c>
      <c r="L293" s="4">
        <v>51.25</v>
      </c>
      <c r="M293" s="4">
        <v>0.3</v>
      </c>
      <c r="N293" s="1">
        <v>92.43</v>
      </c>
      <c r="O293" s="31">
        <v>50.3</v>
      </c>
      <c r="P293" s="31">
        <v>1.1399999999999999</v>
      </c>
      <c r="Q293" s="31">
        <v>17</v>
      </c>
      <c r="R293" s="31">
        <v>57867.818590000003</v>
      </c>
      <c r="S293" s="31">
        <v>864</v>
      </c>
      <c r="T293" s="31">
        <v>309033.58169999998</v>
      </c>
      <c r="U293" s="31">
        <v>1963</v>
      </c>
      <c r="V293" s="1"/>
      <c r="W293" s="1"/>
      <c r="X293" s="1"/>
      <c r="Y293" s="1"/>
      <c r="Z293" s="1"/>
      <c r="AA293" s="1">
        <v>3.17</v>
      </c>
      <c r="AB293" s="1">
        <v>72</v>
      </c>
      <c r="AC293" s="1">
        <v>94</v>
      </c>
      <c r="AD293" s="1">
        <v>0.96</v>
      </c>
      <c r="AE293" s="1">
        <v>8.5</v>
      </c>
      <c r="AF293" s="1">
        <v>0.8</v>
      </c>
      <c r="AG293" s="1">
        <v>114</v>
      </c>
      <c r="AH293" s="1">
        <v>0.85</v>
      </c>
      <c r="AI293" s="1">
        <v>45.1</v>
      </c>
      <c r="AJ293" s="1" t="s">
        <v>1601</v>
      </c>
    </row>
    <row r="294" spans="1:36" ht="15.75" x14ac:dyDescent="0.2">
      <c r="A294" s="1" t="s">
        <v>877</v>
      </c>
      <c r="B294" s="1" t="s">
        <v>857</v>
      </c>
      <c r="C294" s="1" t="s">
        <v>870</v>
      </c>
      <c r="E294" s="4">
        <v>40.53</v>
      </c>
      <c r="F294" s="4"/>
      <c r="G294" s="4"/>
      <c r="H294" s="4"/>
      <c r="I294" s="4"/>
      <c r="J294" s="4">
        <v>7.2</v>
      </c>
      <c r="K294" s="4">
        <v>0.08</v>
      </c>
      <c r="L294" s="4">
        <v>51.84</v>
      </c>
      <c r="M294" s="4">
        <v>0.36</v>
      </c>
      <c r="N294" s="1">
        <v>92.79</v>
      </c>
      <c r="O294" s="31">
        <v>176.1</v>
      </c>
      <c r="P294" s="31">
        <v>6.5</v>
      </c>
      <c r="Q294" s="31">
        <v>20.7</v>
      </c>
      <c r="R294" s="31">
        <v>55932.29277</v>
      </c>
      <c r="S294" s="31">
        <v>622</v>
      </c>
      <c r="T294" s="31">
        <v>312565.57819999999</v>
      </c>
      <c r="U294" s="31">
        <v>1937</v>
      </c>
      <c r="V294" s="1"/>
      <c r="W294" s="1"/>
      <c r="X294" s="1"/>
      <c r="Y294" s="1"/>
      <c r="Z294" s="1"/>
      <c r="AA294" s="1">
        <v>1.23</v>
      </c>
      <c r="AB294" s="1"/>
      <c r="AC294" s="1">
        <v>22</v>
      </c>
      <c r="AD294" s="1">
        <v>0.36</v>
      </c>
      <c r="AE294" s="1">
        <v>7.7</v>
      </c>
      <c r="AF294" s="1">
        <v>1.2</v>
      </c>
      <c r="AG294" s="1">
        <v>117</v>
      </c>
      <c r="AH294" s="1">
        <v>0.88</v>
      </c>
      <c r="AI294" s="1">
        <v>37.5</v>
      </c>
      <c r="AJ294" s="1" t="s">
        <v>1601</v>
      </c>
    </row>
    <row r="295" spans="1:36" ht="15.75" x14ac:dyDescent="0.2">
      <c r="A295" s="1" t="s">
        <v>878</v>
      </c>
      <c r="B295" s="1" t="s">
        <v>857</v>
      </c>
      <c r="C295" s="1" t="s">
        <v>870</v>
      </c>
      <c r="E295" s="4">
        <v>40.83</v>
      </c>
      <c r="F295" s="4"/>
      <c r="G295" s="4"/>
      <c r="H295" s="4"/>
      <c r="I295" s="4"/>
      <c r="J295" s="4">
        <v>6.79</v>
      </c>
      <c r="K295" s="4">
        <v>0.09</v>
      </c>
      <c r="L295" s="4">
        <v>51.97</v>
      </c>
      <c r="M295" s="4">
        <v>0.32</v>
      </c>
      <c r="N295" s="1">
        <v>93.18</v>
      </c>
      <c r="O295" s="31">
        <v>70</v>
      </c>
      <c r="P295" s="31">
        <v>16.8</v>
      </c>
      <c r="Q295" s="31">
        <v>87</v>
      </c>
      <c r="R295" s="31">
        <v>52748.58466</v>
      </c>
      <c r="S295" s="31">
        <v>705</v>
      </c>
      <c r="T295" s="31">
        <v>313351.0661</v>
      </c>
      <c r="U295" s="31">
        <v>2157</v>
      </c>
      <c r="V295" s="1"/>
      <c r="W295" s="1"/>
      <c r="X295" s="1"/>
      <c r="Y295" s="1"/>
      <c r="Z295" s="1"/>
      <c r="AA295" s="1">
        <v>1.61</v>
      </c>
      <c r="AB295" s="1">
        <v>138</v>
      </c>
      <c r="AC295" s="1">
        <v>52</v>
      </c>
      <c r="AD295" s="1">
        <v>1.1299999999999999</v>
      </c>
      <c r="AE295" s="1">
        <v>36</v>
      </c>
      <c r="AF295" s="1">
        <v>3</v>
      </c>
      <c r="AG295" s="1">
        <v>122</v>
      </c>
      <c r="AH295" s="1">
        <v>1.35</v>
      </c>
      <c r="AI295" s="1">
        <v>42.8</v>
      </c>
      <c r="AJ295" s="1" t="s">
        <v>1601</v>
      </c>
    </row>
    <row r="296" spans="1:36" ht="15.75" x14ac:dyDescent="0.2">
      <c r="A296" s="1" t="s">
        <v>879</v>
      </c>
      <c r="B296" s="1" t="s">
        <v>857</v>
      </c>
      <c r="C296" s="1" t="s">
        <v>870</v>
      </c>
      <c r="E296" s="4">
        <v>40.85</v>
      </c>
      <c r="F296" s="4"/>
      <c r="G296" s="4"/>
      <c r="H296" s="4"/>
      <c r="I296" s="4"/>
      <c r="J296" s="4">
        <v>6.67</v>
      </c>
      <c r="K296" s="4">
        <v>0.09</v>
      </c>
      <c r="L296" s="4">
        <v>52.07</v>
      </c>
      <c r="M296" s="4">
        <v>0.32</v>
      </c>
      <c r="N296" s="1">
        <v>93.3</v>
      </c>
      <c r="O296" s="31">
        <v>44.7</v>
      </c>
      <c r="P296" s="31">
        <v>5.7</v>
      </c>
      <c r="Q296" s="31">
        <v>22</v>
      </c>
      <c r="R296" s="31">
        <v>51836.935700000002</v>
      </c>
      <c r="S296" s="31">
        <v>674</v>
      </c>
      <c r="T296" s="31">
        <v>313954.98210000002</v>
      </c>
      <c r="U296" s="31">
        <v>1987</v>
      </c>
      <c r="V296" s="1"/>
      <c r="W296" s="1"/>
      <c r="X296" s="1"/>
      <c r="Y296" s="1"/>
      <c r="Z296" s="1"/>
      <c r="AA296" s="1">
        <v>0.96</v>
      </c>
      <c r="AB296" s="1">
        <v>49</v>
      </c>
      <c r="AC296" s="1">
        <v>19</v>
      </c>
      <c r="AD296" s="1">
        <v>2.62</v>
      </c>
      <c r="AE296" s="1">
        <v>1.2</v>
      </c>
      <c r="AF296" s="1">
        <v>0.9</v>
      </c>
      <c r="AG296" s="1">
        <v>115</v>
      </c>
      <c r="AH296" s="1">
        <v>0.93</v>
      </c>
      <c r="AI296" s="1">
        <v>33.1</v>
      </c>
      <c r="AJ296" s="1" t="s">
        <v>1601</v>
      </c>
    </row>
    <row r="297" spans="1:36" ht="15.75" x14ac:dyDescent="0.2">
      <c r="A297" s="1" t="s">
        <v>880</v>
      </c>
      <c r="B297" s="1" t="s">
        <v>857</v>
      </c>
      <c r="C297" s="1" t="s">
        <v>870</v>
      </c>
      <c r="E297" s="4">
        <v>40.75</v>
      </c>
      <c r="F297" s="4"/>
      <c r="G297" s="4"/>
      <c r="H297" s="4"/>
      <c r="I297" s="4"/>
      <c r="J297" s="4">
        <v>7.23</v>
      </c>
      <c r="K297" s="4">
        <v>0.1</v>
      </c>
      <c r="L297" s="4">
        <v>51.59</v>
      </c>
      <c r="M297" s="4">
        <v>0.32</v>
      </c>
      <c r="N297" s="1">
        <v>92.71</v>
      </c>
      <c r="O297" s="31">
        <v>46.9</v>
      </c>
      <c r="P297" s="31">
        <v>5</v>
      </c>
      <c r="Q297" s="31">
        <v>30.1</v>
      </c>
      <c r="R297" s="31">
        <v>56216.303200000002</v>
      </c>
      <c r="S297" s="31">
        <v>802</v>
      </c>
      <c r="T297" s="31">
        <v>311063.25589999999</v>
      </c>
      <c r="U297" s="31">
        <v>1984</v>
      </c>
      <c r="V297" s="1"/>
      <c r="W297" s="1"/>
      <c r="X297" s="1"/>
      <c r="Y297" s="1"/>
      <c r="Z297" s="1"/>
      <c r="AA297" s="1">
        <v>1.54</v>
      </c>
      <c r="AB297" s="1">
        <v>52</v>
      </c>
      <c r="AC297" s="1">
        <v>55</v>
      </c>
      <c r="AD297" s="1">
        <v>1.41</v>
      </c>
      <c r="AE297" s="1">
        <v>20.7</v>
      </c>
      <c r="AF297" s="1">
        <v>1.1000000000000001</v>
      </c>
      <c r="AG297" s="1">
        <v>119</v>
      </c>
      <c r="AH297" s="1">
        <v>0.85</v>
      </c>
      <c r="AI297" s="1">
        <v>38.4</v>
      </c>
      <c r="AJ297" s="1" t="s">
        <v>1601</v>
      </c>
    </row>
    <row r="298" spans="1:36" ht="15.75" x14ac:dyDescent="0.2">
      <c r="A298" s="1" t="s">
        <v>881</v>
      </c>
      <c r="B298" s="1" t="s">
        <v>857</v>
      </c>
      <c r="C298" s="1" t="s">
        <v>870</v>
      </c>
      <c r="E298" s="4">
        <v>40.57</v>
      </c>
      <c r="F298" s="4"/>
      <c r="G298" s="4"/>
      <c r="H298" s="4"/>
      <c r="I298" s="4"/>
      <c r="J298" s="4">
        <v>8.27</v>
      </c>
      <c r="K298" s="4">
        <v>0.13</v>
      </c>
      <c r="L298" s="4">
        <v>50.7</v>
      </c>
      <c r="M298" s="4">
        <v>0.32</v>
      </c>
      <c r="N298" s="1">
        <v>91.62</v>
      </c>
      <c r="O298" s="31">
        <v>59</v>
      </c>
      <c r="P298" s="31"/>
      <c r="Q298" s="31">
        <v>25.1</v>
      </c>
      <c r="R298" s="31">
        <v>64288.898679999998</v>
      </c>
      <c r="S298" s="31">
        <v>1035</v>
      </c>
      <c r="T298" s="31">
        <v>305734.79220000003</v>
      </c>
      <c r="U298" s="31">
        <v>1704</v>
      </c>
      <c r="V298" s="1"/>
      <c r="W298" s="1"/>
      <c r="X298" s="1"/>
      <c r="Y298" s="1"/>
      <c r="Z298" s="1"/>
      <c r="AA298" s="1">
        <v>2.78</v>
      </c>
      <c r="AB298" s="1">
        <v>99.1</v>
      </c>
      <c r="AC298" s="1">
        <v>57</v>
      </c>
      <c r="AD298" s="1">
        <v>1.21</v>
      </c>
      <c r="AE298" s="1">
        <v>8.77</v>
      </c>
      <c r="AF298" s="1">
        <v>1.5</v>
      </c>
      <c r="AG298" s="1">
        <v>113</v>
      </c>
      <c r="AH298" s="1">
        <v>0.85</v>
      </c>
      <c r="AI298" s="1">
        <v>46</v>
      </c>
      <c r="AJ298" s="1" t="s">
        <v>1601</v>
      </c>
    </row>
    <row r="299" spans="1:36" ht="15.75" x14ac:dyDescent="0.2">
      <c r="A299" s="1" t="s">
        <v>882</v>
      </c>
      <c r="B299" s="1" t="s">
        <v>1586</v>
      </c>
      <c r="C299" s="1" t="s">
        <v>1585</v>
      </c>
      <c r="D299" s="1">
        <v>2.72</v>
      </c>
      <c r="E299" s="4">
        <v>40.363934659999998</v>
      </c>
      <c r="F299" s="4">
        <v>2.00074E-3</v>
      </c>
      <c r="G299" s="4">
        <v>0.245090684</v>
      </c>
      <c r="H299" s="4">
        <v>6.8025168999999996E-2</v>
      </c>
      <c r="I299" s="4">
        <v>0.156057741</v>
      </c>
      <c r="J299" s="4">
        <v>9.3694667030000005</v>
      </c>
      <c r="K299" s="4">
        <v>0.14505367</v>
      </c>
      <c r="L299" s="4">
        <v>49.271230359999997</v>
      </c>
      <c r="M299" s="4">
        <v>0.379140282</v>
      </c>
      <c r="N299" s="1">
        <v>90.36</v>
      </c>
      <c r="O299" s="31">
        <v>1751.6466829999999</v>
      </c>
      <c r="P299" s="31">
        <v>360.00766340000001</v>
      </c>
      <c r="Q299" s="31">
        <v>1067.7310689999999</v>
      </c>
      <c r="R299" s="31">
        <v>72830.162190000003</v>
      </c>
      <c r="S299" s="31">
        <v>1123.3787179999999</v>
      </c>
      <c r="T299" s="31">
        <v>297094.51549999998</v>
      </c>
      <c r="U299" s="31">
        <v>2979.2131669999999</v>
      </c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 t="s">
        <v>1602</v>
      </c>
    </row>
    <row r="300" spans="1:36" ht="15.75" x14ac:dyDescent="0.2">
      <c r="A300" s="1" t="s">
        <v>882</v>
      </c>
      <c r="B300" s="1" t="s">
        <v>1586</v>
      </c>
      <c r="C300" s="1" t="s">
        <v>1585</v>
      </c>
      <c r="D300" s="1">
        <v>2.72</v>
      </c>
      <c r="E300" s="4">
        <v>39.798634530000001</v>
      </c>
      <c r="F300" s="4">
        <v>0</v>
      </c>
      <c r="G300" s="4">
        <v>0.231641403</v>
      </c>
      <c r="H300" s="4">
        <v>7.3149916999999995E-2</v>
      </c>
      <c r="I300" s="4">
        <v>0.194050473</v>
      </c>
      <c r="J300" s="4">
        <v>8.5798756449999996</v>
      </c>
      <c r="K300" s="4">
        <v>0.12699638299999999</v>
      </c>
      <c r="L300" s="4">
        <v>50.602470840000002</v>
      </c>
      <c r="M300" s="4">
        <v>0.393180802</v>
      </c>
      <c r="N300" s="1">
        <v>91.32</v>
      </c>
      <c r="O300" s="31">
        <v>1655.5255749999999</v>
      </c>
      <c r="P300" s="31">
        <v>387.12921779999999</v>
      </c>
      <c r="Q300" s="31">
        <v>1327.673448</v>
      </c>
      <c r="R300" s="31">
        <v>66692.561560000002</v>
      </c>
      <c r="S300" s="31">
        <v>983.5327446</v>
      </c>
      <c r="T300" s="31">
        <v>305121.59840000002</v>
      </c>
      <c r="U300" s="31">
        <v>3089.5409399999999</v>
      </c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 t="s">
        <v>1602</v>
      </c>
    </row>
    <row r="301" spans="1:36" ht="15.75" x14ac:dyDescent="0.2">
      <c r="A301" s="1" t="s">
        <v>882</v>
      </c>
      <c r="B301" s="1" t="s">
        <v>1586</v>
      </c>
      <c r="C301" s="1" t="s">
        <v>1585</v>
      </c>
      <c r="D301" s="1">
        <v>2.72</v>
      </c>
      <c r="E301" s="4">
        <v>39.877592309999997</v>
      </c>
      <c r="F301" s="4">
        <v>5.0581690000000004E-3</v>
      </c>
      <c r="G301" s="4">
        <v>0.224582701</v>
      </c>
      <c r="H301" s="4">
        <v>7.2837632999999999E-2</v>
      </c>
      <c r="I301" s="4">
        <v>0.17400101200000001</v>
      </c>
      <c r="J301" s="4">
        <v>8.5938290340000005</v>
      </c>
      <c r="K301" s="4">
        <v>0.143651998</v>
      </c>
      <c r="L301" s="4">
        <v>50.5209914</v>
      </c>
      <c r="M301" s="4">
        <v>0.38745574100000002</v>
      </c>
      <c r="N301" s="1">
        <v>91.29</v>
      </c>
      <c r="O301" s="31">
        <v>1605.077507</v>
      </c>
      <c r="P301" s="31">
        <v>385.47652649999998</v>
      </c>
      <c r="Q301" s="31">
        <v>1190.497085</v>
      </c>
      <c r="R301" s="31">
        <v>66801.023180000004</v>
      </c>
      <c r="S301" s="31">
        <v>1112.523367</v>
      </c>
      <c r="T301" s="31">
        <v>304630.29550000001</v>
      </c>
      <c r="U301" s="31">
        <v>3044.5544839999998</v>
      </c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 t="s">
        <v>1602</v>
      </c>
    </row>
    <row r="302" spans="1:36" ht="15.75" x14ac:dyDescent="0.2">
      <c r="A302" s="1" t="s">
        <v>882</v>
      </c>
      <c r="B302" s="1" t="s">
        <v>1586</v>
      </c>
      <c r="C302" s="1" t="s">
        <v>1585</v>
      </c>
      <c r="D302" s="1">
        <v>2.72</v>
      </c>
      <c r="E302" s="4">
        <v>40.220261219999998</v>
      </c>
      <c r="F302" s="4">
        <v>0</v>
      </c>
      <c r="G302" s="4">
        <v>0.24696563599999999</v>
      </c>
      <c r="H302" s="4">
        <v>7.2282625000000003E-2</v>
      </c>
      <c r="I302" s="4">
        <v>0.17769478699999999</v>
      </c>
      <c r="J302" s="4">
        <v>9.1909365619999992</v>
      </c>
      <c r="K302" s="4">
        <v>0.152596653</v>
      </c>
      <c r="L302" s="4">
        <v>49.539700230000001</v>
      </c>
      <c r="M302" s="4">
        <v>0.39956228900000001</v>
      </c>
      <c r="N302" s="1">
        <v>90.57</v>
      </c>
      <c r="O302" s="31">
        <v>1765.04684</v>
      </c>
      <c r="P302" s="31">
        <v>382.5392751</v>
      </c>
      <c r="Q302" s="31">
        <v>1215.769515</v>
      </c>
      <c r="R302" s="31">
        <v>71442.422680000003</v>
      </c>
      <c r="S302" s="31">
        <v>1181.795899</v>
      </c>
      <c r="T302" s="31">
        <v>298713.32890000002</v>
      </c>
      <c r="U302" s="31">
        <v>3139.6854619999999</v>
      </c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 t="s">
        <v>1602</v>
      </c>
    </row>
    <row r="303" spans="1:36" ht="15.75" x14ac:dyDescent="0.2">
      <c r="A303" s="1" t="s">
        <v>882</v>
      </c>
      <c r="B303" s="1" t="s">
        <v>1586</v>
      </c>
      <c r="C303" s="1" t="s">
        <v>1585</v>
      </c>
      <c r="D303" s="1">
        <v>2.72</v>
      </c>
      <c r="E303" s="4">
        <v>39.925536350000002</v>
      </c>
      <c r="F303" s="4">
        <v>7.1208410000000001E-3</v>
      </c>
      <c r="G303" s="4">
        <v>0.23295321599999999</v>
      </c>
      <c r="H303" s="4">
        <v>6.5104829000000003E-2</v>
      </c>
      <c r="I303" s="4">
        <v>0.219728798</v>
      </c>
      <c r="J303" s="4">
        <v>8.607061839</v>
      </c>
      <c r="K303" s="4">
        <v>0.136313236</v>
      </c>
      <c r="L303" s="4">
        <v>50.388085820000001</v>
      </c>
      <c r="M303" s="4">
        <v>0.41809507299999998</v>
      </c>
      <c r="N303" s="1">
        <v>91.26</v>
      </c>
      <c r="O303" s="31">
        <v>1664.901016</v>
      </c>
      <c r="P303" s="31">
        <v>344.55242939999999</v>
      </c>
      <c r="Q303" s="31">
        <v>1503.3619100000001</v>
      </c>
      <c r="R303" s="31">
        <v>66903.883610000004</v>
      </c>
      <c r="S303" s="31">
        <v>1055.6877870000001</v>
      </c>
      <c r="T303" s="31">
        <v>303828.9045</v>
      </c>
      <c r="U303" s="31">
        <v>3285.312606</v>
      </c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 t="s">
        <v>1602</v>
      </c>
    </row>
    <row r="304" spans="1:36" ht="15.75" x14ac:dyDescent="0.2">
      <c r="A304" s="1" t="s">
        <v>882</v>
      </c>
      <c r="B304" s="1" t="s">
        <v>1586</v>
      </c>
      <c r="C304" s="1" t="s">
        <v>1585</v>
      </c>
      <c r="D304" s="1">
        <v>2.72</v>
      </c>
      <c r="E304" s="4">
        <v>40.523000189999998</v>
      </c>
      <c r="F304" s="4">
        <v>0</v>
      </c>
      <c r="G304" s="4">
        <v>0.23435856899999999</v>
      </c>
      <c r="H304" s="4">
        <v>6.8104199000000004E-2</v>
      </c>
      <c r="I304" s="4">
        <v>0.16124670699999999</v>
      </c>
      <c r="J304" s="4">
        <v>8.6922992180000005</v>
      </c>
      <c r="K304" s="4">
        <v>0.123188478</v>
      </c>
      <c r="L304" s="4">
        <v>49.810209620000002</v>
      </c>
      <c r="M304" s="4">
        <v>0.38759301699999998</v>
      </c>
      <c r="N304" s="1">
        <v>91.08</v>
      </c>
      <c r="O304" s="31">
        <v>1674.9449770000001</v>
      </c>
      <c r="P304" s="31">
        <v>360.42591220000003</v>
      </c>
      <c r="Q304" s="31">
        <v>1103.233444</v>
      </c>
      <c r="R304" s="31">
        <v>67566.445559999993</v>
      </c>
      <c r="S304" s="31">
        <v>954.04214850000005</v>
      </c>
      <c r="T304" s="31">
        <v>300344.44010000001</v>
      </c>
      <c r="U304" s="31">
        <v>3045.6331749999999</v>
      </c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 t="s">
        <v>1602</v>
      </c>
    </row>
    <row r="305" spans="1:36" ht="15.75" x14ac:dyDescent="0.2">
      <c r="A305" s="1" t="s">
        <v>882</v>
      </c>
      <c r="B305" s="1" t="s">
        <v>1586</v>
      </c>
      <c r="C305" s="1" t="s">
        <v>1585</v>
      </c>
      <c r="D305" s="1">
        <v>2.72</v>
      </c>
      <c r="E305" s="4">
        <v>40.36882164</v>
      </c>
      <c r="F305" s="4">
        <v>3.0083330000000002E-3</v>
      </c>
      <c r="G305" s="4">
        <v>0.23866109099999999</v>
      </c>
      <c r="H305" s="4">
        <v>6.8188883000000006E-2</v>
      </c>
      <c r="I305" s="4">
        <v>0.17047220799999999</v>
      </c>
      <c r="J305" s="4">
        <v>9.0360298029999999</v>
      </c>
      <c r="K305" s="4">
        <v>0.15242221</v>
      </c>
      <c r="L305" s="4">
        <v>49.559279199999999</v>
      </c>
      <c r="M305" s="4">
        <v>0.403116633</v>
      </c>
      <c r="N305" s="1">
        <v>90.72</v>
      </c>
      <c r="O305" s="31">
        <v>1705.6948170000001</v>
      </c>
      <c r="P305" s="31">
        <v>360.8740818</v>
      </c>
      <c r="Q305" s="31">
        <v>1166.3533729999999</v>
      </c>
      <c r="R305" s="31">
        <v>70238.310989999998</v>
      </c>
      <c r="S305" s="31">
        <v>1180.4449099999999</v>
      </c>
      <c r="T305" s="31">
        <v>298831.38579999999</v>
      </c>
      <c r="U305" s="31">
        <v>3167.614834</v>
      </c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 t="s">
        <v>1602</v>
      </c>
    </row>
    <row r="306" spans="1:36" ht="15.75" x14ac:dyDescent="0.2">
      <c r="A306" s="1" t="s">
        <v>882</v>
      </c>
      <c r="B306" s="1" t="s">
        <v>1586</v>
      </c>
      <c r="C306" s="1" t="s">
        <v>1585</v>
      </c>
      <c r="D306" s="1">
        <v>2.72</v>
      </c>
      <c r="E306" s="4">
        <v>40.454536330000003</v>
      </c>
      <c r="F306" s="4">
        <v>7.0268429999999996E-3</v>
      </c>
      <c r="G306" s="4">
        <v>0.23891264600000001</v>
      </c>
      <c r="H306" s="4">
        <v>7.0268424999999995E-2</v>
      </c>
      <c r="I306" s="4">
        <v>0.167640386</v>
      </c>
      <c r="J306" s="4">
        <v>8.9351322050000004</v>
      </c>
      <c r="K306" s="4">
        <v>0.15258286700000001</v>
      </c>
      <c r="L306" s="4">
        <v>49.580397120000001</v>
      </c>
      <c r="M306" s="4">
        <v>0.39350318200000001</v>
      </c>
      <c r="N306" s="1">
        <v>90.82</v>
      </c>
      <c r="O306" s="31">
        <v>1707.492665</v>
      </c>
      <c r="P306" s="31">
        <v>371.87958350000002</v>
      </c>
      <c r="Q306" s="31">
        <v>1146.978339</v>
      </c>
      <c r="R306" s="31">
        <v>69454.019990000001</v>
      </c>
      <c r="S306" s="31">
        <v>1181.68913</v>
      </c>
      <c r="T306" s="31">
        <v>298958.72210000001</v>
      </c>
      <c r="U306" s="31">
        <v>3092.0741410000001</v>
      </c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 t="s">
        <v>1602</v>
      </c>
    </row>
    <row r="307" spans="1:36" ht="15.75" x14ac:dyDescent="0.2">
      <c r="A307" s="1" t="s">
        <v>882</v>
      </c>
      <c r="B307" s="1" t="s">
        <v>1586</v>
      </c>
      <c r="C307" s="1" t="s">
        <v>1585</v>
      </c>
      <c r="D307" s="1">
        <v>2.72</v>
      </c>
      <c r="E307" s="4">
        <v>40.500185889999997</v>
      </c>
      <c r="F307" s="4">
        <v>5.0239639999999997E-3</v>
      </c>
      <c r="G307" s="4">
        <v>0.24717904399999999</v>
      </c>
      <c r="H307" s="4">
        <v>7.2345086000000003E-2</v>
      </c>
      <c r="I307" s="4">
        <v>0.15976206500000001</v>
      </c>
      <c r="J307" s="4">
        <v>9.4671583449999996</v>
      </c>
      <c r="K307" s="4">
        <v>0.150718929</v>
      </c>
      <c r="L307" s="4">
        <v>49.017814979999997</v>
      </c>
      <c r="M307" s="4">
        <v>0.37981170199999997</v>
      </c>
      <c r="N307" s="1">
        <v>90.23</v>
      </c>
      <c r="O307" s="31">
        <v>1766.5720550000001</v>
      </c>
      <c r="P307" s="31">
        <v>382.86983559999999</v>
      </c>
      <c r="Q307" s="31">
        <v>1093.0756719999999</v>
      </c>
      <c r="R307" s="31">
        <v>73589.532860000007</v>
      </c>
      <c r="S307" s="31">
        <v>1167.2537319999999</v>
      </c>
      <c r="T307" s="31">
        <v>295566.47739999997</v>
      </c>
      <c r="U307" s="31">
        <v>2984.489059</v>
      </c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 t="s">
        <v>1602</v>
      </c>
    </row>
    <row r="308" spans="1:36" ht="15.75" x14ac:dyDescent="0.2">
      <c r="A308" s="1" t="s">
        <v>882</v>
      </c>
      <c r="B308" s="1" t="s">
        <v>1586</v>
      </c>
      <c r="C308" s="1" t="s">
        <v>1585</v>
      </c>
      <c r="D308" s="1">
        <v>2.72</v>
      </c>
      <c r="E308" s="4">
        <v>40.436900039999998</v>
      </c>
      <c r="F308" s="4">
        <v>5.031092E-3</v>
      </c>
      <c r="G308" s="4">
        <v>0.247529734</v>
      </c>
      <c r="H308" s="4">
        <v>6.4397979999999994E-2</v>
      </c>
      <c r="I308" s="4">
        <v>0.171057133</v>
      </c>
      <c r="J308" s="4">
        <v>9.2803525790000005</v>
      </c>
      <c r="K308" s="4">
        <v>0.13483327000000001</v>
      </c>
      <c r="L308" s="4">
        <v>49.284578699999997</v>
      </c>
      <c r="M308" s="4">
        <v>0.37531947399999999</v>
      </c>
      <c r="N308" s="1">
        <v>90.45</v>
      </c>
      <c r="O308" s="31">
        <v>1769.078411</v>
      </c>
      <c r="P308" s="31">
        <v>340.81159029999998</v>
      </c>
      <c r="Q308" s="31">
        <v>1170.35537</v>
      </c>
      <c r="R308" s="31">
        <v>72137.465769999995</v>
      </c>
      <c r="S308" s="31">
        <v>1044.226083</v>
      </c>
      <c r="T308" s="31">
        <v>297175.00309999997</v>
      </c>
      <c r="U308" s="31">
        <v>2949.1899790000002</v>
      </c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 t="s">
        <v>1602</v>
      </c>
    </row>
    <row r="309" spans="1:36" ht="15.75" x14ac:dyDescent="0.2">
      <c r="A309" s="1" t="s">
        <v>882</v>
      </c>
      <c r="B309" s="1" t="s">
        <v>1586</v>
      </c>
      <c r="C309" s="1" t="s">
        <v>1585</v>
      </c>
      <c r="D309" s="1">
        <v>2.72</v>
      </c>
      <c r="E309" s="4">
        <v>40.542410959999998</v>
      </c>
      <c r="F309" s="4">
        <v>2.005958E-3</v>
      </c>
      <c r="G309" s="4">
        <v>0.242720881</v>
      </c>
      <c r="H309" s="4">
        <v>7.6226392000000004E-2</v>
      </c>
      <c r="I309" s="4">
        <v>0.16749746700000001</v>
      </c>
      <c r="J309" s="4">
        <v>8.8542972629999994</v>
      </c>
      <c r="K309" s="4">
        <v>0.13841108099999999</v>
      </c>
      <c r="L309" s="4">
        <v>49.578247390000001</v>
      </c>
      <c r="M309" s="4">
        <v>0.398182602</v>
      </c>
      <c r="N309" s="1">
        <v>90.89</v>
      </c>
      <c r="O309" s="31">
        <v>1734.709863</v>
      </c>
      <c r="P309" s="31">
        <v>403.41076240000001</v>
      </c>
      <c r="Q309" s="31">
        <v>1146.000503</v>
      </c>
      <c r="R309" s="31">
        <v>68825.678790000005</v>
      </c>
      <c r="S309" s="31">
        <v>1071.9347029999999</v>
      </c>
      <c r="T309" s="31">
        <v>298945.7597</v>
      </c>
      <c r="U309" s="31">
        <v>3128.8441469999998</v>
      </c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 t="s">
        <v>1602</v>
      </c>
    </row>
    <row r="310" spans="1:36" ht="15.75" x14ac:dyDescent="0.2">
      <c r="A310" s="1" t="s">
        <v>882</v>
      </c>
      <c r="B310" s="1" t="s">
        <v>1586</v>
      </c>
      <c r="C310" s="1" t="s">
        <v>1585</v>
      </c>
      <c r="D310" s="1">
        <v>2.72</v>
      </c>
      <c r="E310" s="4">
        <v>40.220036610000001</v>
      </c>
      <c r="F310" s="4">
        <v>3.016955E-3</v>
      </c>
      <c r="G310" s="4">
        <v>0.23331120899999999</v>
      </c>
      <c r="H310" s="4">
        <v>7.2406926999999996E-2</v>
      </c>
      <c r="I310" s="4">
        <v>0.17498340700000001</v>
      </c>
      <c r="J310" s="4">
        <v>9.2037249340000002</v>
      </c>
      <c r="K310" s="4">
        <v>0.15285906799999999</v>
      </c>
      <c r="L310" s="4">
        <v>49.558518880000001</v>
      </c>
      <c r="M310" s="4">
        <v>0.38114201800000003</v>
      </c>
      <c r="N310" s="1">
        <v>90.57</v>
      </c>
      <c r="O310" s="31">
        <v>1667.459568</v>
      </c>
      <c r="P310" s="31">
        <v>383.19711430000001</v>
      </c>
      <c r="Q310" s="31">
        <v>1197.2185320000001</v>
      </c>
      <c r="R310" s="31">
        <v>71541.828469999993</v>
      </c>
      <c r="S310" s="31">
        <v>1183.8281919999999</v>
      </c>
      <c r="T310" s="31">
        <v>298826.80119999999</v>
      </c>
      <c r="U310" s="31">
        <v>2994.9424349999999</v>
      </c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 t="s">
        <v>1602</v>
      </c>
    </row>
    <row r="311" spans="1:36" ht="15.75" x14ac:dyDescent="0.2">
      <c r="A311" s="1" t="s">
        <v>882</v>
      </c>
      <c r="B311" s="1" t="s">
        <v>1586</v>
      </c>
      <c r="C311" s="1" t="s">
        <v>1585</v>
      </c>
      <c r="D311" s="1">
        <v>2.72</v>
      </c>
      <c r="E311" s="4">
        <v>40.334191529999998</v>
      </c>
      <c r="F311" s="4">
        <v>3.0289259999999999E-3</v>
      </c>
      <c r="G311" s="4">
        <v>0.24332374200000001</v>
      </c>
      <c r="H311" s="4">
        <v>7.0674946000000002E-2</v>
      </c>
      <c r="I311" s="4">
        <v>0.16558130099999999</v>
      </c>
      <c r="J311" s="4">
        <v>9.6259276089999997</v>
      </c>
      <c r="K311" s="4">
        <v>0.152455954</v>
      </c>
      <c r="L311" s="4">
        <v>49.031248419999997</v>
      </c>
      <c r="M311" s="4">
        <v>0.37356757000000002</v>
      </c>
      <c r="N311" s="1">
        <v>90.08</v>
      </c>
      <c r="O311" s="31">
        <v>1739.018468</v>
      </c>
      <c r="P311" s="31">
        <v>374.03099959999997</v>
      </c>
      <c r="Q311" s="31">
        <v>1132.8902909999999</v>
      </c>
      <c r="R311" s="31">
        <v>74823.66833</v>
      </c>
      <c r="S311" s="31">
        <v>1180.7062490000001</v>
      </c>
      <c r="T311" s="31">
        <v>295647.47810000001</v>
      </c>
      <c r="U311" s="31">
        <v>2935.4238449999998</v>
      </c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 t="s">
        <v>1602</v>
      </c>
    </row>
    <row r="312" spans="1:36" ht="15.75" x14ac:dyDescent="0.2">
      <c r="A312" s="1" t="s">
        <v>882</v>
      </c>
      <c r="B312" s="1" t="s">
        <v>1586</v>
      </c>
      <c r="C312" s="1" t="s">
        <v>1585</v>
      </c>
      <c r="D312" s="1">
        <v>2.72</v>
      </c>
      <c r="E312" s="4">
        <v>40.241874529999997</v>
      </c>
      <c r="F312" s="4">
        <v>5.0390529999999999E-3</v>
      </c>
      <c r="G312" s="4">
        <v>0.22675737000000001</v>
      </c>
      <c r="H312" s="4">
        <v>6.8531116000000003E-2</v>
      </c>
      <c r="I312" s="4">
        <v>0.173343411</v>
      </c>
      <c r="J312" s="4">
        <v>8.5129755609999993</v>
      </c>
      <c r="K312" s="4">
        <v>0.13706223200000001</v>
      </c>
      <c r="L312" s="4">
        <v>50.236331569999997</v>
      </c>
      <c r="M312" s="4">
        <v>0.39808515999999999</v>
      </c>
      <c r="N312" s="1">
        <v>91.32</v>
      </c>
      <c r="O312" s="31">
        <v>1620.619717</v>
      </c>
      <c r="P312" s="31">
        <v>362.68527139999998</v>
      </c>
      <c r="Q312" s="31">
        <v>1185.997852</v>
      </c>
      <c r="R312" s="31">
        <v>66172.537930000006</v>
      </c>
      <c r="S312" s="31">
        <v>1061.488447</v>
      </c>
      <c r="T312" s="31">
        <v>302913.8603</v>
      </c>
      <c r="U312" s="31">
        <v>3128.0784629999998</v>
      </c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 t="s">
        <v>1602</v>
      </c>
    </row>
    <row r="313" spans="1:36" ht="15.75" x14ac:dyDescent="0.2">
      <c r="A313" s="1" t="s">
        <v>882</v>
      </c>
      <c r="B313" s="1" t="s">
        <v>1586</v>
      </c>
      <c r="C313" s="1" t="s">
        <v>1585</v>
      </c>
      <c r="D313" s="1">
        <v>2.72</v>
      </c>
      <c r="E313" s="4">
        <v>40.144392719999999</v>
      </c>
      <c r="F313" s="4">
        <v>3.0165610000000001E-3</v>
      </c>
      <c r="G313" s="4">
        <v>0.23529175199999999</v>
      </c>
      <c r="H313" s="4">
        <v>7.2397461999999996E-2</v>
      </c>
      <c r="I313" s="4">
        <v>0.15283908700000001</v>
      </c>
      <c r="J313" s="4">
        <v>9.2155936090000008</v>
      </c>
      <c r="K313" s="4">
        <v>0.16389981000000001</v>
      </c>
      <c r="L313" s="4">
        <v>49.621421599999998</v>
      </c>
      <c r="M313" s="4">
        <v>0.39114739900000001</v>
      </c>
      <c r="N313" s="1">
        <v>90.57</v>
      </c>
      <c r="O313" s="31">
        <v>1681.614374</v>
      </c>
      <c r="P313" s="31">
        <v>383.14702360000001</v>
      </c>
      <c r="Q313" s="31">
        <v>1045.7093629999999</v>
      </c>
      <c r="R313" s="31">
        <v>71634.085319999998</v>
      </c>
      <c r="S313" s="31">
        <v>1269.3340229999999</v>
      </c>
      <c r="T313" s="31">
        <v>299206.0906</v>
      </c>
      <c r="U313" s="31">
        <v>3073.5628409999999</v>
      </c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 t="s">
        <v>1602</v>
      </c>
    </row>
    <row r="314" spans="1:36" ht="15.75" x14ac:dyDescent="0.2">
      <c r="A314" s="1" t="s">
        <v>882</v>
      </c>
      <c r="B314" s="1" t="s">
        <v>1586</v>
      </c>
      <c r="C314" s="1" t="s">
        <v>1585</v>
      </c>
      <c r="D314" s="1">
        <v>2.72</v>
      </c>
      <c r="E314" s="4">
        <v>39.781721750000003</v>
      </c>
      <c r="F314" s="4">
        <v>7.1399430000000002E-3</v>
      </c>
      <c r="G314" s="4">
        <v>0.25091799300000001</v>
      </c>
      <c r="H314" s="4">
        <v>7.3439411999999996E-2</v>
      </c>
      <c r="I314" s="4">
        <v>0.16115871100000001</v>
      </c>
      <c r="J314" s="4">
        <v>9.2135862910000004</v>
      </c>
      <c r="K314" s="4">
        <v>0.141778866</v>
      </c>
      <c r="L314" s="4">
        <v>49.995920030000001</v>
      </c>
      <c r="M314" s="4">
        <v>0.374337005</v>
      </c>
      <c r="N314" s="1">
        <v>90.63</v>
      </c>
      <c r="O314" s="31">
        <v>1793.2940699999999</v>
      </c>
      <c r="P314" s="31">
        <v>388.66130809999999</v>
      </c>
      <c r="Q314" s="31">
        <v>1102.6313789999999</v>
      </c>
      <c r="R314" s="31">
        <v>71618.482170000003</v>
      </c>
      <c r="S314" s="31">
        <v>1098.0167590000001</v>
      </c>
      <c r="T314" s="31">
        <v>301464.23249999998</v>
      </c>
      <c r="U314" s="31">
        <v>2941.4699209999999</v>
      </c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 t="s">
        <v>1602</v>
      </c>
    </row>
    <row r="315" spans="1:36" ht="15.75" x14ac:dyDescent="0.2">
      <c r="A315" s="1" t="s">
        <v>882</v>
      </c>
      <c r="B315" s="1" t="s">
        <v>1586</v>
      </c>
      <c r="C315" s="1" t="s">
        <v>1585</v>
      </c>
      <c r="D315" s="1">
        <v>2.72</v>
      </c>
      <c r="E315" s="4">
        <v>39.889825680000001</v>
      </c>
      <c r="F315" s="4">
        <v>0</v>
      </c>
      <c r="G315" s="4">
        <v>0.24030628900000001</v>
      </c>
      <c r="H315" s="4">
        <v>7.3313782999999993E-2</v>
      </c>
      <c r="I315" s="4">
        <v>0.19753991500000001</v>
      </c>
      <c r="J315" s="4">
        <v>8.8506028019999992</v>
      </c>
      <c r="K315" s="4">
        <v>0.15070055399999999</v>
      </c>
      <c r="L315" s="4">
        <v>50.215868360000002</v>
      </c>
      <c r="M315" s="4">
        <v>0.38184262000000002</v>
      </c>
      <c r="N315" s="1">
        <v>91</v>
      </c>
      <c r="O315" s="31">
        <v>1717.452933</v>
      </c>
      <c r="P315" s="31">
        <v>387.99644269999999</v>
      </c>
      <c r="Q315" s="31">
        <v>1351.547851</v>
      </c>
      <c r="R315" s="31">
        <v>68796.961240000004</v>
      </c>
      <c r="S315" s="31">
        <v>1167.1114230000001</v>
      </c>
      <c r="T315" s="31">
        <v>302790.4718</v>
      </c>
      <c r="U315" s="31">
        <v>3000.447631</v>
      </c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 t="s">
        <v>1602</v>
      </c>
    </row>
    <row r="316" spans="1:36" ht="15.75" x14ac:dyDescent="0.2">
      <c r="A316" s="1" t="s">
        <v>882</v>
      </c>
      <c r="B316" s="1" t="s">
        <v>1586</v>
      </c>
      <c r="C316" s="1" t="s">
        <v>1585</v>
      </c>
      <c r="D316" s="1">
        <v>2.72</v>
      </c>
      <c r="E316" s="4">
        <v>40.684376499999999</v>
      </c>
      <c r="F316" s="4">
        <v>6.9854699999999997E-3</v>
      </c>
      <c r="G316" s="4">
        <v>0.26844164100000001</v>
      </c>
      <c r="H316" s="4">
        <v>8.083187E-2</v>
      </c>
      <c r="I316" s="4">
        <v>0.14270317699999999</v>
      </c>
      <c r="J316" s="4">
        <v>8.9433977329999994</v>
      </c>
      <c r="K316" s="4">
        <v>0.15567619399999999</v>
      </c>
      <c r="L316" s="4">
        <v>49.344363719999997</v>
      </c>
      <c r="M316" s="4">
        <v>0.37322369500000002</v>
      </c>
      <c r="N316" s="1">
        <v>90.77</v>
      </c>
      <c r="O316" s="31">
        <v>1918.5344130000001</v>
      </c>
      <c r="P316" s="31">
        <v>427.78419869999999</v>
      </c>
      <c r="Q316" s="31">
        <v>976.36051169999996</v>
      </c>
      <c r="R316" s="31">
        <v>69518.269079999998</v>
      </c>
      <c r="S316" s="31">
        <v>1205.645626</v>
      </c>
      <c r="T316" s="31">
        <v>297535.49339999998</v>
      </c>
      <c r="U316" s="31">
        <v>2932.721736</v>
      </c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 t="s">
        <v>1602</v>
      </c>
    </row>
    <row r="317" spans="1:36" ht="15.75" x14ac:dyDescent="0.2">
      <c r="A317" s="1" t="s">
        <v>882</v>
      </c>
      <c r="B317" s="1" t="s">
        <v>1586</v>
      </c>
      <c r="C317" s="1" t="s">
        <v>1585</v>
      </c>
      <c r="D317" s="1">
        <v>2.72</v>
      </c>
      <c r="E317" s="4">
        <v>40.851985849999998</v>
      </c>
      <c r="F317" s="4">
        <v>6.9574210000000001E-3</v>
      </c>
      <c r="G317" s="4">
        <v>0.244503638</v>
      </c>
      <c r="H317" s="4">
        <v>7.1562039999999993E-2</v>
      </c>
      <c r="I317" s="4">
        <v>0.17393551500000001</v>
      </c>
      <c r="J317" s="4">
        <v>8.8498389849999999</v>
      </c>
      <c r="K317" s="4">
        <v>0.15306325300000001</v>
      </c>
      <c r="L317" s="4">
        <v>49.276428260000003</v>
      </c>
      <c r="M317" s="4">
        <v>0.37172504299999998</v>
      </c>
      <c r="N317" s="1">
        <v>90.85</v>
      </c>
      <c r="O317" s="31">
        <v>1747.451106</v>
      </c>
      <c r="P317" s="31">
        <v>378.7257449</v>
      </c>
      <c r="Q317" s="31">
        <v>1190.0489620000001</v>
      </c>
      <c r="R317" s="31">
        <v>68791.023990000002</v>
      </c>
      <c r="S317" s="31">
        <v>1185.4095170000001</v>
      </c>
      <c r="T317" s="31">
        <v>297125.85769999999</v>
      </c>
      <c r="U317" s="31">
        <v>2920.9456100000002</v>
      </c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 t="s">
        <v>1602</v>
      </c>
    </row>
    <row r="318" spans="1:36" ht="15.75" x14ac:dyDescent="0.2">
      <c r="A318" s="1" t="s">
        <v>882</v>
      </c>
      <c r="B318" s="1" t="s">
        <v>1586</v>
      </c>
      <c r="C318" s="1" t="s">
        <v>1585</v>
      </c>
      <c r="D318" s="1">
        <v>2.72</v>
      </c>
      <c r="E318" s="4">
        <v>40.08713273</v>
      </c>
      <c r="F318" s="4">
        <v>3.0395140000000001E-3</v>
      </c>
      <c r="G318" s="4">
        <v>0.244174265</v>
      </c>
      <c r="H318" s="4">
        <v>6.4842958000000006E-2</v>
      </c>
      <c r="I318" s="4">
        <v>0.160081054</v>
      </c>
      <c r="J318" s="4">
        <v>9.4143870310000004</v>
      </c>
      <c r="K318" s="4">
        <v>0.14893617000000001</v>
      </c>
      <c r="L318" s="4">
        <v>49.495440729999999</v>
      </c>
      <c r="M318" s="4">
        <v>0.38196555199999999</v>
      </c>
      <c r="N318" s="1">
        <v>90.36</v>
      </c>
      <c r="O318" s="31">
        <v>1745.0971039999999</v>
      </c>
      <c r="P318" s="31">
        <v>343.16653969999999</v>
      </c>
      <c r="Q318" s="31">
        <v>1095.2581600000001</v>
      </c>
      <c r="R318" s="31">
        <v>73179.334130000003</v>
      </c>
      <c r="S318" s="31">
        <v>1153.4470240000001</v>
      </c>
      <c r="T318" s="31">
        <v>298446.45400000003</v>
      </c>
      <c r="U318" s="31">
        <v>3001.4136109999999</v>
      </c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 t="s">
        <v>1602</v>
      </c>
    </row>
    <row r="319" spans="1:36" ht="15.75" x14ac:dyDescent="0.2">
      <c r="A319" s="1" t="s">
        <v>882</v>
      </c>
      <c r="B319" s="1" t="s">
        <v>1586</v>
      </c>
      <c r="C319" s="1" t="s">
        <v>1585</v>
      </c>
      <c r="D319" s="1">
        <v>2.72</v>
      </c>
      <c r="E319" s="4">
        <v>40.37342142</v>
      </c>
      <c r="F319" s="4">
        <v>7.0494870000000001E-3</v>
      </c>
      <c r="G319" s="4">
        <v>0.24270378100000001</v>
      </c>
      <c r="H319" s="4">
        <v>7.2509012999999997E-2</v>
      </c>
      <c r="I319" s="4">
        <v>0.14602509599999999</v>
      </c>
      <c r="J319" s="4">
        <v>9.5097585050000006</v>
      </c>
      <c r="K319" s="4">
        <v>0.16113114100000001</v>
      </c>
      <c r="L319" s="4">
        <v>49.11075752</v>
      </c>
      <c r="M319" s="4">
        <v>0.37664404099999998</v>
      </c>
      <c r="N319" s="1">
        <v>90.2</v>
      </c>
      <c r="O319" s="31">
        <v>1734.5876470000001</v>
      </c>
      <c r="P319" s="31">
        <v>383.7373829</v>
      </c>
      <c r="Q319" s="31">
        <v>999.08873949999997</v>
      </c>
      <c r="R319" s="31">
        <v>73920.669800000003</v>
      </c>
      <c r="S319" s="31">
        <v>1247.8918610000001</v>
      </c>
      <c r="T319" s="31">
        <v>296126.90019999997</v>
      </c>
      <c r="U319" s="31">
        <v>2959.598176</v>
      </c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 t="s">
        <v>1602</v>
      </c>
    </row>
    <row r="320" spans="1:36" ht="15.75" x14ac:dyDescent="0.2">
      <c r="A320" s="1" t="s">
        <v>882</v>
      </c>
      <c r="B320" s="1" t="s">
        <v>1586</v>
      </c>
      <c r="C320" s="1" t="s">
        <v>1585</v>
      </c>
      <c r="D320" s="1">
        <v>2.72</v>
      </c>
      <c r="E320" s="4">
        <v>40.093813949999998</v>
      </c>
      <c r="F320" s="4">
        <v>0</v>
      </c>
      <c r="G320" s="4">
        <v>0.25327740999999998</v>
      </c>
      <c r="H320" s="4">
        <v>7.6996333E-2</v>
      </c>
      <c r="I320" s="4">
        <v>0.14082223999999999</v>
      </c>
      <c r="J320" s="4">
        <v>9.1443275990000004</v>
      </c>
      <c r="K320" s="4">
        <v>0.14487467800000001</v>
      </c>
      <c r="L320" s="4">
        <v>49.769010999999999</v>
      </c>
      <c r="M320" s="4">
        <v>0.37687678600000002</v>
      </c>
      <c r="N320" s="1">
        <v>90.66</v>
      </c>
      <c r="O320" s="31">
        <v>1810.156665</v>
      </c>
      <c r="P320" s="31">
        <v>407.4854947</v>
      </c>
      <c r="Q320" s="31">
        <v>963.49132940000004</v>
      </c>
      <c r="R320" s="31">
        <v>71080.124760000006</v>
      </c>
      <c r="S320" s="31">
        <v>1121.9925049999999</v>
      </c>
      <c r="T320" s="31">
        <v>300096.02169999998</v>
      </c>
      <c r="U320" s="31">
        <v>2961.4270379999998</v>
      </c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 t="s">
        <v>1602</v>
      </c>
    </row>
    <row r="321" spans="1:36" ht="15.75" x14ac:dyDescent="0.2">
      <c r="A321" s="1" t="s">
        <v>883</v>
      </c>
      <c r="B321" s="1" t="s">
        <v>1586</v>
      </c>
      <c r="C321" s="1" t="s">
        <v>1585</v>
      </c>
      <c r="D321" s="1">
        <v>2.72</v>
      </c>
      <c r="E321" s="4">
        <v>40.754920140000003</v>
      </c>
      <c r="F321" s="4">
        <v>2.9909670000000002E-3</v>
      </c>
      <c r="G321" s="4">
        <v>0.22631652399999999</v>
      </c>
      <c r="H321" s="4">
        <v>6.7795257999999997E-2</v>
      </c>
      <c r="I321" s="4">
        <v>0.19241889500000001</v>
      </c>
      <c r="J321" s="4">
        <v>9.0785826800000002</v>
      </c>
      <c r="K321" s="4">
        <v>0.14057546200000001</v>
      </c>
      <c r="L321" s="4">
        <v>49.134613469999998</v>
      </c>
      <c r="M321" s="4">
        <v>0.40178660399999999</v>
      </c>
      <c r="N321" s="1">
        <v>90.61</v>
      </c>
      <c r="O321" s="31">
        <v>1617.469024</v>
      </c>
      <c r="P321" s="31">
        <v>358.79091199999999</v>
      </c>
      <c r="Q321" s="31">
        <v>1316.5103549999999</v>
      </c>
      <c r="R321" s="31">
        <v>70569.080400000006</v>
      </c>
      <c r="S321" s="31">
        <v>1088.696911</v>
      </c>
      <c r="T321" s="31">
        <v>296270.74619999999</v>
      </c>
      <c r="U321" s="31">
        <v>3157.1637190000001</v>
      </c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 t="s">
        <v>1602</v>
      </c>
    </row>
    <row r="322" spans="1:36" ht="15.75" x14ac:dyDescent="0.2">
      <c r="A322" s="1" t="s">
        <v>883</v>
      </c>
      <c r="B322" s="1" t="s">
        <v>1586</v>
      </c>
      <c r="C322" s="1" t="s">
        <v>1585</v>
      </c>
      <c r="D322" s="1">
        <v>2.72</v>
      </c>
      <c r="E322" s="4">
        <v>40.236344269999996</v>
      </c>
      <c r="F322" s="4">
        <v>3.0430589999999999E-3</v>
      </c>
      <c r="G322" s="4">
        <v>0.228229447</v>
      </c>
      <c r="H322" s="4">
        <v>7.1004716999999995E-2</v>
      </c>
      <c r="I322" s="4">
        <v>0.16128214199999999</v>
      </c>
      <c r="J322" s="4">
        <v>9.6109955879999998</v>
      </c>
      <c r="K322" s="4">
        <v>0.16128214199999999</v>
      </c>
      <c r="L322" s="4">
        <v>49.134249629999999</v>
      </c>
      <c r="M322" s="4">
        <v>0.39356900099999997</v>
      </c>
      <c r="N322" s="1">
        <v>90.11</v>
      </c>
      <c r="O322" s="31">
        <v>1631.140553</v>
      </c>
      <c r="P322" s="31">
        <v>375.77623729999999</v>
      </c>
      <c r="Q322" s="31">
        <v>1103.4758850000001</v>
      </c>
      <c r="R322" s="31">
        <v>74707.599660000007</v>
      </c>
      <c r="S322" s="31">
        <v>1249.0613049999999</v>
      </c>
      <c r="T322" s="31">
        <v>296268.55239999999</v>
      </c>
      <c r="U322" s="31">
        <v>3092.591336</v>
      </c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 t="s">
        <v>1602</v>
      </c>
    </row>
    <row r="323" spans="1:36" ht="15.75" x14ac:dyDescent="0.2">
      <c r="A323" s="1" t="s">
        <v>883</v>
      </c>
      <c r="B323" s="1" t="s">
        <v>1586</v>
      </c>
      <c r="C323" s="1" t="s">
        <v>1585</v>
      </c>
      <c r="D323" s="1">
        <v>2.72</v>
      </c>
      <c r="E323" s="4">
        <v>40.684700589999998</v>
      </c>
      <c r="F323" s="4">
        <v>8.0269710000000008E-3</v>
      </c>
      <c r="G323" s="4">
        <v>0.23880237600000001</v>
      </c>
      <c r="H323" s="4">
        <v>0.100337133</v>
      </c>
      <c r="I323" s="4">
        <v>0.205691122</v>
      </c>
      <c r="J323" s="4">
        <v>9.8791940920000005</v>
      </c>
      <c r="K323" s="4">
        <v>0.15150907</v>
      </c>
      <c r="L323" s="4">
        <v>48.339420449999999</v>
      </c>
      <c r="M323" s="4">
        <v>0.39231818899999998</v>
      </c>
      <c r="N323" s="1">
        <v>89.72</v>
      </c>
      <c r="O323" s="31">
        <v>1706.7045700000001</v>
      </c>
      <c r="P323" s="31">
        <v>531.011346</v>
      </c>
      <c r="Q323" s="31">
        <v>1407.317573</v>
      </c>
      <c r="R323" s="31">
        <v>76792.343779999996</v>
      </c>
      <c r="S323" s="31">
        <v>1173.373038</v>
      </c>
      <c r="T323" s="31">
        <v>291475.90990000003</v>
      </c>
      <c r="U323" s="31">
        <v>3082.7626879999998</v>
      </c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 t="s">
        <v>1602</v>
      </c>
    </row>
    <row r="324" spans="1:36" ht="15.75" x14ac:dyDescent="0.2">
      <c r="A324" s="1" t="s">
        <v>883</v>
      </c>
      <c r="B324" s="1" t="s">
        <v>1586</v>
      </c>
      <c r="C324" s="1" t="s">
        <v>1585</v>
      </c>
      <c r="D324" s="1">
        <v>2.72</v>
      </c>
      <c r="E324" s="4">
        <v>40.864360249999997</v>
      </c>
      <c r="F324" s="4">
        <v>0</v>
      </c>
      <c r="G324" s="4">
        <v>0.22991467400000001</v>
      </c>
      <c r="H324" s="4">
        <v>6.5406760999999994E-2</v>
      </c>
      <c r="I324" s="4">
        <v>0.16549892499999999</v>
      </c>
      <c r="J324" s="4">
        <v>9.5414589670000005</v>
      </c>
      <c r="K324" s="4">
        <v>0.143696671</v>
      </c>
      <c r="L324" s="4">
        <v>48.590286110000001</v>
      </c>
      <c r="M324" s="4">
        <v>0.399377645</v>
      </c>
      <c r="N324" s="1">
        <v>90.08</v>
      </c>
      <c r="O324" s="31">
        <v>1643.184759</v>
      </c>
      <c r="P324" s="31">
        <v>346.15033410000001</v>
      </c>
      <c r="Q324" s="31">
        <v>1132.3266779999999</v>
      </c>
      <c r="R324" s="31">
        <v>74167.081879999998</v>
      </c>
      <c r="S324" s="31">
        <v>1112.869342</v>
      </c>
      <c r="T324" s="31">
        <v>292988.57380000001</v>
      </c>
      <c r="U324" s="31">
        <v>3138.2345660000001</v>
      </c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 t="s">
        <v>1602</v>
      </c>
    </row>
    <row r="325" spans="1:36" ht="15.75" x14ac:dyDescent="0.2">
      <c r="A325" s="1" t="s">
        <v>883</v>
      </c>
      <c r="B325" s="1" t="s">
        <v>1586</v>
      </c>
      <c r="C325" s="1" t="s">
        <v>1585</v>
      </c>
      <c r="D325" s="1">
        <v>2.72</v>
      </c>
      <c r="E325" s="4">
        <v>40.138247919999998</v>
      </c>
      <c r="F325" s="4">
        <v>8.061103E-3</v>
      </c>
      <c r="G325" s="4">
        <v>0.236794905</v>
      </c>
      <c r="H325" s="4">
        <v>7.2549928E-2</v>
      </c>
      <c r="I325" s="4">
        <v>0.15920678699999999</v>
      </c>
      <c r="J325" s="4">
        <v>10.094516430000001</v>
      </c>
      <c r="K325" s="4">
        <v>0.16827552900000001</v>
      </c>
      <c r="L325" s="4">
        <v>48.750529010000001</v>
      </c>
      <c r="M325" s="4">
        <v>0.37181838299999997</v>
      </c>
      <c r="N325" s="1">
        <v>89.59</v>
      </c>
      <c r="O325" s="31">
        <v>1692.3573120000001</v>
      </c>
      <c r="P325" s="31">
        <v>383.95391719999998</v>
      </c>
      <c r="Q325" s="31">
        <v>1089.2765199999999</v>
      </c>
      <c r="R325" s="31">
        <v>78466.074160000004</v>
      </c>
      <c r="S325" s="31">
        <v>1303.222094</v>
      </c>
      <c r="T325" s="31">
        <v>293954.8027</v>
      </c>
      <c r="U325" s="31">
        <v>2921.679063</v>
      </c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 t="s">
        <v>1602</v>
      </c>
    </row>
    <row r="326" spans="1:36" ht="15.75" x14ac:dyDescent="0.2">
      <c r="A326" s="1" t="s">
        <v>883</v>
      </c>
      <c r="B326" s="1" t="s">
        <v>1586</v>
      </c>
      <c r="C326" s="1" t="s">
        <v>1585</v>
      </c>
      <c r="D326" s="1">
        <v>2.72</v>
      </c>
      <c r="E326" s="4">
        <v>39.847314310000002</v>
      </c>
      <c r="F326" s="4">
        <v>0</v>
      </c>
      <c r="G326" s="4">
        <v>0.245351502</v>
      </c>
      <c r="H326" s="4">
        <v>6.2858649000000003E-2</v>
      </c>
      <c r="I326" s="4">
        <v>0.12571729800000001</v>
      </c>
      <c r="J326" s="4">
        <v>10.481172819999999</v>
      </c>
      <c r="K326" s="4">
        <v>0.18046515399999999</v>
      </c>
      <c r="L326" s="4">
        <v>48.688079160000001</v>
      </c>
      <c r="M326" s="4">
        <v>0.36904110099999998</v>
      </c>
      <c r="N326" s="1">
        <v>89.23</v>
      </c>
      <c r="O326" s="31">
        <v>1753.5107310000001</v>
      </c>
      <c r="P326" s="31">
        <v>332.66503610000001</v>
      </c>
      <c r="Q326" s="31">
        <v>860.14486810000005</v>
      </c>
      <c r="R326" s="31">
        <v>81471.607799999998</v>
      </c>
      <c r="S326" s="31">
        <v>1397.6255369999999</v>
      </c>
      <c r="T326" s="31">
        <v>293578.24410000001</v>
      </c>
      <c r="U326" s="31">
        <v>2899.8557030000002</v>
      </c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 t="s">
        <v>1602</v>
      </c>
    </row>
    <row r="327" spans="1:36" ht="15.75" x14ac:dyDescent="0.2">
      <c r="A327" s="1" t="s">
        <v>883</v>
      </c>
      <c r="B327" s="1" t="s">
        <v>1586</v>
      </c>
      <c r="C327" s="1" t="s">
        <v>1585</v>
      </c>
      <c r="D327" s="1">
        <v>2.72</v>
      </c>
      <c r="E327" s="4">
        <v>39.936622909999997</v>
      </c>
      <c r="F327" s="4">
        <v>3.0179569999999999E-3</v>
      </c>
      <c r="G327" s="4">
        <v>0.25049041799999999</v>
      </c>
      <c r="H327" s="4">
        <v>7.0418992999999999E-2</v>
      </c>
      <c r="I327" s="4">
        <v>0.124742216</v>
      </c>
      <c r="J327" s="4">
        <v>10.511543680000001</v>
      </c>
      <c r="K327" s="4">
        <v>0.18208339600000001</v>
      </c>
      <c r="L327" s="4">
        <v>48.546853779999999</v>
      </c>
      <c r="M327" s="4">
        <v>0.37422664900000002</v>
      </c>
      <c r="N327" s="1">
        <v>89.17</v>
      </c>
      <c r="O327" s="31">
        <v>1790.2382230000001</v>
      </c>
      <c r="P327" s="31">
        <v>372.6764283</v>
      </c>
      <c r="Q327" s="31">
        <v>853.47345619999999</v>
      </c>
      <c r="R327" s="31">
        <v>81707.684729999994</v>
      </c>
      <c r="S327" s="31">
        <v>1410.158132</v>
      </c>
      <c r="T327" s="31">
        <v>292726.68660000002</v>
      </c>
      <c r="U327" s="31">
        <v>2940.6027589999999</v>
      </c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 t="s">
        <v>1602</v>
      </c>
    </row>
    <row r="328" spans="1:36" ht="15.75" x14ac:dyDescent="0.2">
      <c r="A328" s="1" t="s">
        <v>883</v>
      </c>
      <c r="B328" s="1" t="s">
        <v>1586</v>
      </c>
      <c r="C328" s="1" t="s">
        <v>1585</v>
      </c>
      <c r="D328" s="1">
        <v>2.72</v>
      </c>
      <c r="E328" s="4">
        <v>40.062439140000002</v>
      </c>
      <c r="F328" s="4">
        <v>7.0269130000000001E-3</v>
      </c>
      <c r="G328" s="4">
        <v>0.23590351000000001</v>
      </c>
      <c r="H328" s="4">
        <v>7.0269130999999999E-2</v>
      </c>
      <c r="I328" s="4">
        <v>0.16262284499999999</v>
      </c>
      <c r="J328" s="4">
        <v>10.029412649999999</v>
      </c>
      <c r="K328" s="4">
        <v>0.16964975900000001</v>
      </c>
      <c r="L328" s="4">
        <v>48.87820352</v>
      </c>
      <c r="M328" s="4">
        <v>0.38447252999999998</v>
      </c>
      <c r="N328" s="1">
        <v>89.68</v>
      </c>
      <c r="O328" s="31">
        <v>1685.9865729999999</v>
      </c>
      <c r="P328" s="31">
        <v>371.8833166</v>
      </c>
      <c r="Q328" s="31">
        <v>1112.648839</v>
      </c>
      <c r="R328" s="31">
        <v>77960.013430000006</v>
      </c>
      <c r="S328" s="31">
        <v>1313.8649190000001</v>
      </c>
      <c r="T328" s="31">
        <v>294724.65149999998</v>
      </c>
      <c r="U328" s="31">
        <v>3021.1129700000001</v>
      </c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 t="s">
        <v>1602</v>
      </c>
    </row>
    <row r="329" spans="1:36" ht="15.75" x14ac:dyDescent="0.2">
      <c r="A329" s="1" t="s">
        <v>883</v>
      </c>
      <c r="B329" s="1" t="s">
        <v>1586</v>
      </c>
      <c r="C329" s="1" t="s">
        <v>1585</v>
      </c>
      <c r="D329" s="1">
        <v>2.72</v>
      </c>
      <c r="E329" s="4">
        <v>39.974502090000001</v>
      </c>
      <c r="F329" s="4">
        <v>3.011564E-3</v>
      </c>
      <c r="G329" s="4">
        <v>0.228878895</v>
      </c>
      <c r="H329" s="4">
        <v>6.6254416999999996E-2</v>
      </c>
      <c r="I329" s="4">
        <v>0.186716993</v>
      </c>
      <c r="J329" s="4">
        <v>9.4834163189999998</v>
      </c>
      <c r="K329" s="4">
        <v>0.15459364</v>
      </c>
      <c r="L329" s="4">
        <v>49.508111149999998</v>
      </c>
      <c r="M329" s="4">
        <v>0.39451493700000001</v>
      </c>
      <c r="N329" s="1">
        <v>90.3</v>
      </c>
      <c r="O329" s="31">
        <v>1635.782117</v>
      </c>
      <c r="P329" s="31">
        <v>350.63636120000001</v>
      </c>
      <c r="Q329" s="31">
        <v>1277.4985280000001</v>
      </c>
      <c r="R329" s="31">
        <v>73715.908339999994</v>
      </c>
      <c r="S329" s="31">
        <v>1197.261708</v>
      </c>
      <c r="T329" s="31">
        <v>298522.85379999998</v>
      </c>
      <c r="U329" s="31">
        <v>3100.024324</v>
      </c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 t="s">
        <v>1602</v>
      </c>
    </row>
    <row r="330" spans="1:36" ht="15.75" x14ac:dyDescent="0.2">
      <c r="A330" s="1" t="s">
        <v>883</v>
      </c>
      <c r="B330" s="1" t="s">
        <v>1586</v>
      </c>
      <c r="C330" s="1" t="s">
        <v>1585</v>
      </c>
      <c r="D330" s="1">
        <v>2.72</v>
      </c>
      <c r="E330" s="4">
        <v>40.338851140000003</v>
      </c>
      <c r="F330" s="4">
        <v>0</v>
      </c>
      <c r="G330" s="4">
        <v>0.24845092299999999</v>
      </c>
      <c r="H330" s="4">
        <v>6.5854462000000002E-2</v>
      </c>
      <c r="I330" s="4">
        <v>0.17461410299999999</v>
      </c>
      <c r="J330" s="4">
        <v>9.9599884260000007</v>
      </c>
      <c r="K330" s="4">
        <v>0.16862733399999999</v>
      </c>
      <c r="L330" s="4">
        <v>48.663453769999997</v>
      </c>
      <c r="M330" s="4">
        <v>0.380159847</v>
      </c>
      <c r="N330" s="1">
        <v>89.7</v>
      </c>
      <c r="O330" s="31">
        <v>1775.662092</v>
      </c>
      <c r="P330" s="31">
        <v>348.51968909999999</v>
      </c>
      <c r="Q330" s="31">
        <v>1194.6917920000001</v>
      </c>
      <c r="R330" s="31">
        <v>77420.369319999998</v>
      </c>
      <c r="S330" s="31">
        <v>1305.946674</v>
      </c>
      <c r="T330" s="31">
        <v>293429.75839999999</v>
      </c>
      <c r="U330" s="31">
        <v>2987.2247160000002</v>
      </c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 t="s">
        <v>1602</v>
      </c>
    </row>
    <row r="331" spans="1:36" ht="15.75" x14ac:dyDescent="0.2">
      <c r="A331" s="1" t="s">
        <v>883</v>
      </c>
      <c r="B331" s="1" t="s">
        <v>1586</v>
      </c>
      <c r="C331" s="1" t="s">
        <v>1585</v>
      </c>
      <c r="D331" s="1">
        <v>2.72</v>
      </c>
      <c r="E331" s="4">
        <v>40.008060049999997</v>
      </c>
      <c r="F331" s="4">
        <v>3.0225180000000001E-3</v>
      </c>
      <c r="G331" s="4">
        <v>0.24683895</v>
      </c>
      <c r="H331" s="4">
        <v>7.0525413999999995E-2</v>
      </c>
      <c r="I331" s="4">
        <v>0.14407334599999999</v>
      </c>
      <c r="J331" s="4">
        <v>10.39544607</v>
      </c>
      <c r="K331" s="4">
        <v>0.17127600600000001</v>
      </c>
      <c r="L331" s="4">
        <v>48.588987959999997</v>
      </c>
      <c r="M331" s="4">
        <v>0.37176968399999999</v>
      </c>
      <c r="N331" s="1">
        <v>89.29</v>
      </c>
      <c r="O331" s="31">
        <v>1764.141427</v>
      </c>
      <c r="P331" s="31">
        <v>373.23963880000002</v>
      </c>
      <c r="Q331" s="31">
        <v>985.73506780000002</v>
      </c>
      <c r="R331" s="31">
        <v>80805.24192</v>
      </c>
      <c r="S331" s="31">
        <v>1326.459513</v>
      </c>
      <c r="T331" s="31">
        <v>292980.7463</v>
      </c>
      <c r="U331" s="31">
        <v>2921.2963930000001</v>
      </c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 t="s">
        <v>1602</v>
      </c>
    </row>
    <row r="332" spans="1:36" ht="15.75" x14ac:dyDescent="0.2">
      <c r="A332" s="1" t="s">
        <v>883</v>
      </c>
      <c r="B332" s="1" t="s">
        <v>1586</v>
      </c>
      <c r="C332" s="1" t="s">
        <v>1585</v>
      </c>
      <c r="D332" s="1">
        <v>2.72</v>
      </c>
      <c r="E332" s="4">
        <v>39.359174809999999</v>
      </c>
      <c r="F332" s="4">
        <v>3.0457470000000001E-3</v>
      </c>
      <c r="G332" s="4">
        <v>0.256858007</v>
      </c>
      <c r="H332" s="4">
        <v>7.3097931000000005E-2</v>
      </c>
      <c r="I332" s="4">
        <v>0.142134866</v>
      </c>
      <c r="J332" s="4">
        <v>10.60224573</v>
      </c>
      <c r="K332" s="4">
        <v>0.161424597</v>
      </c>
      <c r="L332" s="4">
        <v>49.022315169999999</v>
      </c>
      <c r="M332" s="4">
        <v>0.37970314100000002</v>
      </c>
      <c r="N332" s="1">
        <v>89.18</v>
      </c>
      <c r="O332" s="31">
        <v>1835.746956</v>
      </c>
      <c r="P332" s="31">
        <v>386.85409499999997</v>
      </c>
      <c r="Q332" s="31">
        <v>972.47218120000002</v>
      </c>
      <c r="R332" s="31">
        <v>82412.724300000002</v>
      </c>
      <c r="S332" s="31">
        <v>1250.1645590000001</v>
      </c>
      <c r="T332" s="31">
        <v>295593.61259999999</v>
      </c>
      <c r="U332" s="31">
        <v>2983.6360100000002</v>
      </c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 t="s">
        <v>1602</v>
      </c>
    </row>
    <row r="333" spans="1:36" ht="15.75" x14ac:dyDescent="0.2">
      <c r="A333" s="1" t="s">
        <v>883</v>
      </c>
      <c r="B333" s="1" t="s">
        <v>1586</v>
      </c>
      <c r="C333" s="1" t="s">
        <v>1585</v>
      </c>
      <c r="D333" s="1">
        <v>2.72</v>
      </c>
      <c r="E333" s="4">
        <v>40.262757350000001</v>
      </c>
      <c r="F333" s="4">
        <v>5.0068090000000001E-3</v>
      </c>
      <c r="G333" s="4">
        <v>0.23231594999999999</v>
      </c>
      <c r="H333" s="4">
        <v>7.0095329999999997E-2</v>
      </c>
      <c r="I333" s="4">
        <v>0.18124649500000001</v>
      </c>
      <c r="J333" s="4">
        <v>9.4478490750000006</v>
      </c>
      <c r="K333" s="4">
        <v>0.14720019200000001</v>
      </c>
      <c r="L333" s="4">
        <v>49.263999040000002</v>
      </c>
      <c r="M333" s="4">
        <v>0.38952976</v>
      </c>
      <c r="N333" s="1">
        <v>90.29</v>
      </c>
      <c r="O333" s="31">
        <v>1660.3465160000001</v>
      </c>
      <c r="P333" s="31">
        <v>370.96351390000001</v>
      </c>
      <c r="Q333" s="31">
        <v>1240.069941</v>
      </c>
      <c r="R333" s="31">
        <v>73439.43922</v>
      </c>
      <c r="S333" s="31">
        <v>1140.0026170000001</v>
      </c>
      <c r="T333" s="31">
        <v>297050.91230000003</v>
      </c>
      <c r="U333" s="31">
        <v>3060.8517390000002</v>
      </c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 t="s">
        <v>1602</v>
      </c>
    </row>
    <row r="334" spans="1:36" ht="15.75" x14ac:dyDescent="0.2">
      <c r="A334" s="1" t="s">
        <v>883</v>
      </c>
      <c r="B334" s="1" t="s">
        <v>1586</v>
      </c>
      <c r="C334" s="1" t="s">
        <v>1585</v>
      </c>
      <c r="D334" s="1">
        <v>2.72</v>
      </c>
      <c r="E334" s="4">
        <v>40.127388539999998</v>
      </c>
      <c r="F334" s="4">
        <v>1.9998199999999998E-3</v>
      </c>
      <c r="G334" s="4">
        <v>0.24297813200000001</v>
      </c>
      <c r="H334" s="4">
        <v>7.3993341000000004E-2</v>
      </c>
      <c r="I334" s="4">
        <v>0.15798578099999999</v>
      </c>
      <c r="J334" s="4">
        <v>10.182083609999999</v>
      </c>
      <c r="K334" s="4">
        <v>0.160985511</v>
      </c>
      <c r="L334" s="4">
        <v>48.666620000000002</v>
      </c>
      <c r="M334" s="4">
        <v>0.385965263</v>
      </c>
      <c r="N334" s="1">
        <v>89.5</v>
      </c>
      <c r="O334" s="31">
        <v>1736.5484180000001</v>
      </c>
      <c r="P334" s="31">
        <v>391.59284609999997</v>
      </c>
      <c r="Q334" s="31">
        <v>1080.922521</v>
      </c>
      <c r="R334" s="31">
        <v>79146.74596</v>
      </c>
      <c r="S334" s="31">
        <v>1246.7640249999999</v>
      </c>
      <c r="T334" s="31">
        <v>293448.85009999998</v>
      </c>
      <c r="U334" s="31">
        <v>3032.842588</v>
      </c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 t="s">
        <v>1602</v>
      </c>
    </row>
    <row r="335" spans="1:36" ht="15.75" x14ac:dyDescent="0.2">
      <c r="A335" s="1" t="s">
        <v>883</v>
      </c>
      <c r="B335" s="1" t="s">
        <v>1586</v>
      </c>
      <c r="C335" s="1" t="s">
        <v>1585</v>
      </c>
      <c r="D335" s="1">
        <v>2.72</v>
      </c>
      <c r="E335" s="4">
        <v>39.873430339999999</v>
      </c>
      <c r="F335" s="4">
        <v>1.9932230000000001E-3</v>
      </c>
      <c r="G335" s="4">
        <v>0.22423759200000001</v>
      </c>
      <c r="H335" s="4">
        <v>7.3749253000000001E-2</v>
      </c>
      <c r="I335" s="4">
        <v>0.17739685099999999</v>
      </c>
      <c r="J335" s="4">
        <v>9.0562088900000006</v>
      </c>
      <c r="K335" s="4">
        <v>0.15048834</v>
      </c>
      <c r="L335" s="4">
        <v>50.051823800000001</v>
      </c>
      <c r="M335" s="4">
        <v>0.390671716</v>
      </c>
      <c r="N335" s="1">
        <v>90.79</v>
      </c>
      <c r="O335" s="31">
        <v>1602.6110369999999</v>
      </c>
      <c r="P335" s="31">
        <v>390.3010658</v>
      </c>
      <c r="Q335" s="31">
        <v>1213.7310680000001</v>
      </c>
      <c r="R335" s="31">
        <v>70395.165829999998</v>
      </c>
      <c r="S335" s="31">
        <v>1165.4679140000001</v>
      </c>
      <c r="T335" s="31">
        <v>301801.31969999999</v>
      </c>
      <c r="U335" s="31">
        <v>3069.8250130000001</v>
      </c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 t="s">
        <v>1602</v>
      </c>
    </row>
    <row r="336" spans="1:36" ht="15.75" x14ac:dyDescent="0.2">
      <c r="A336" s="1" t="s">
        <v>883</v>
      </c>
      <c r="B336" s="1" t="s">
        <v>1586</v>
      </c>
      <c r="C336" s="1" t="s">
        <v>1585</v>
      </c>
      <c r="D336" s="1">
        <v>2.72</v>
      </c>
      <c r="E336" s="4">
        <v>39.381639960000001</v>
      </c>
      <c r="F336" s="4">
        <v>0</v>
      </c>
      <c r="G336" s="4">
        <v>0.22729348299999999</v>
      </c>
      <c r="H336" s="4">
        <v>7.5088025000000003E-2</v>
      </c>
      <c r="I336" s="4">
        <v>0.16742600299999999</v>
      </c>
      <c r="J336" s="4">
        <v>9.3778855619999995</v>
      </c>
      <c r="K336" s="4">
        <v>0.14713194199999999</v>
      </c>
      <c r="L336" s="4">
        <v>50.234903760000002</v>
      </c>
      <c r="M336" s="4">
        <v>0.388631267</v>
      </c>
      <c r="N336" s="1">
        <v>90.52</v>
      </c>
      <c r="O336" s="31">
        <v>1624.4512810000001</v>
      </c>
      <c r="P336" s="31">
        <v>397.38621569999998</v>
      </c>
      <c r="Q336" s="31">
        <v>1145.5115490000001</v>
      </c>
      <c r="R336" s="31">
        <v>72895.603149999995</v>
      </c>
      <c r="S336" s="31">
        <v>1139.474046</v>
      </c>
      <c r="T336" s="31">
        <v>302905.25089999998</v>
      </c>
      <c r="U336" s="31">
        <v>3053.7915469999998</v>
      </c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 t="s">
        <v>1602</v>
      </c>
    </row>
    <row r="337" spans="1:36" ht="15.75" x14ac:dyDescent="0.2">
      <c r="A337" s="1" t="s">
        <v>883</v>
      </c>
      <c r="B337" s="1" t="s">
        <v>1586</v>
      </c>
      <c r="C337" s="1" t="s">
        <v>1585</v>
      </c>
      <c r="D337" s="1">
        <v>2.72</v>
      </c>
      <c r="E337" s="4">
        <v>40.281309759999999</v>
      </c>
      <c r="F337" s="4">
        <v>0</v>
      </c>
      <c r="G337" s="4">
        <v>0.22374672300000001</v>
      </c>
      <c r="H337" s="4">
        <v>7.7867802E-2</v>
      </c>
      <c r="I337" s="4">
        <v>0.161649615</v>
      </c>
      <c r="J337" s="4">
        <v>9.3263942279999998</v>
      </c>
      <c r="K337" s="4">
        <v>0.14390758400000001</v>
      </c>
      <c r="L337" s="4">
        <v>49.392828280000003</v>
      </c>
      <c r="M337" s="4">
        <v>0.39229601600000003</v>
      </c>
      <c r="N337" s="1">
        <v>90.42</v>
      </c>
      <c r="O337" s="31">
        <v>1599.1028249999999</v>
      </c>
      <c r="P337" s="31">
        <v>412.09754850000002</v>
      </c>
      <c r="Q337" s="31">
        <v>1105.9900929999999</v>
      </c>
      <c r="R337" s="31">
        <v>72495.353879999995</v>
      </c>
      <c r="S337" s="31">
        <v>1114.5027700000001</v>
      </c>
      <c r="T337" s="31">
        <v>297827.72389999998</v>
      </c>
      <c r="U337" s="31">
        <v>3082.588456</v>
      </c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 t="s">
        <v>1602</v>
      </c>
    </row>
    <row r="338" spans="1:36" ht="15.75" x14ac:dyDescent="0.2">
      <c r="A338" s="1" t="s">
        <v>883</v>
      </c>
      <c r="B338" s="1" t="s">
        <v>1586</v>
      </c>
      <c r="C338" s="1" t="s">
        <v>1585</v>
      </c>
      <c r="D338" s="1">
        <v>2.72</v>
      </c>
      <c r="E338" s="4">
        <v>40.199495249999998</v>
      </c>
      <c r="F338" s="4">
        <v>5.0074109999999998E-3</v>
      </c>
      <c r="G338" s="4">
        <v>0.225333494</v>
      </c>
      <c r="H338" s="4">
        <v>7.6112647000000005E-2</v>
      </c>
      <c r="I338" s="4">
        <v>0.17425790199999999</v>
      </c>
      <c r="J338" s="4">
        <v>9.2356687900000001</v>
      </c>
      <c r="K338" s="4">
        <v>0.145214918</v>
      </c>
      <c r="L338" s="4">
        <v>49.555341910000003</v>
      </c>
      <c r="M338" s="4">
        <v>0.38356768000000002</v>
      </c>
      <c r="N338" s="1">
        <v>90.54</v>
      </c>
      <c r="O338" s="31">
        <v>1610.4433710000001</v>
      </c>
      <c r="P338" s="31">
        <v>402.80878940000002</v>
      </c>
      <c r="Q338" s="31">
        <v>1192.2547010000001</v>
      </c>
      <c r="R338" s="31">
        <v>71790.132490000004</v>
      </c>
      <c r="S338" s="31">
        <v>1124.627516</v>
      </c>
      <c r="T338" s="31">
        <v>298807.6447</v>
      </c>
      <c r="U338" s="31">
        <v>3014.0028320000001</v>
      </c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 t="s">
        <v>1602</v>
      </c>
    </row>
    <row r="339" spans="1:36" ht="15.75" x14ac:dyDescent="0.2">
      <c r="A339" s="1" t="s">
        <v>883</v>
      </c>
      <c r="B339" s="1" t="s">
        <v>1586</v>
      </c>
      <c r="C339" s="1" t="s">
        <v>1585</v>
      </c>
      <c r="D339" s="1">
        <v>2.72</v>
      </c>
      <c r="E339" s="4">
        <v>40.34283791</v>
      </c>
      <c r="F339" s="4">
        <v>0</v>
      </c>
      <c r="G339" s="4">
        <v>0.236542325</v>
      </c>
      <c r="H339" s="4">
        <v>7.5218480000000004E-2</v>
      </c>
      <c r="I339" s="4">
        <v>0.17913874799999999</v>
      </c>
      <c r="J339" s="4">
        <v>9.1548807889999999</v>
      </c>
      <c r="K339" s="4">
        <v>0.141529508</v>
      </c>
      <c r="L339" s="4">
        <v>49.45714031</v>
      </c>
      <c r="M339" s="4">
        <v>0.41271192299999998</v>
      </c>
      <c r="N339" s="1">
        <v>90.59</v>
      </c>
      <c r="O339" s="31">
        <v>1690.5521389999999</v>
      </c>
      <c r="P339" s="31">
        <v>398.07661639999998</v>
      </c>
      <c r="Q339" s="31">
        <v>1225.648954</v>
      </c>
      <c r="R339" s="31">
        <v>71162.156159999999</v>
      </c>
      <c r="S339" s="31">
        <v>1096.0855919999999</v>
      </c>
      <c r="T339" s="31">
        <v>298215.5111</v>
      </c>
      <c r="U339" s="31">
        <v>3243.0128220000001</v>
      </c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 t="s">
        <v>1602</v>
      </c>
    </row>
    <row r="340" spans="1:36" ht="15.75" x14ac:dyDescent="0.2">
      <c r="A340" s="1" t="s">
        <v>883</v>
      </c>
      <c r="B340" s="1" t="s">
        <v>1586</v>
      </c>
      <c r="C340" s="1" t="s">
        <v>1585</v>
      </c>
      <c r="D340" s="1">
        <v>2.72</v>
      </c>
      <c r="E340" s="4">
        <v>40.384673419999999</v>
      </c>
      <c r="F340" s="4">
        <v>7.0416159999999997E-3</v>
      </c>
      <c r="G340" s="4">
        <v>0.22935549099999999</v>
      </c>
      <c r="H340" s="4">
        <v>7.6451829999999998E-2</v>
      </c>
      <c r="I340" s="4">
        <v>0.16799283800000001</v>
      </c>
      <c r="J340" s="4">
        <v>9.144041284</v>
      </c>
      <c r="K340" s="4">
        <v>0.15491555100000001</v>
      </c>
      <c r="L340" s="4">
        <v>49.459304490000001</v>
      </c>
      <c r="M340" s="4">
        <v>0.37622348100000003</v>
      </c>
      <c r="N340" s="1">
        <v>90.6</v>
      </c>
      <c r="O340" s="31">
        <v>1639.188316</v>
      </c>
      <c r="P340" s="31">
        <v>404.60384110000001</v>
      </c>
      <c r="Q340" s="31">
        <v>1149.3897750000001</v>
      </c>
      <c r="R340" s="31">
        <v>71077.899189999996</v>
      </c>
      <c r="S340" s="31">
        <v>1199.754774</v>
      </c>
      <c r="T340" s="31">
        <v>298228.56060000003</v>
      </c>
      <c r="U340" s="31">
        <v>2956.2934909999999</v>
      </c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 t="s">
        <v>1602</v>
      </c>
    </row>
    <row r="341" spans="1:36" ht="15.75" x14ac:dyDescent="0.2">
      <c r="A341" s="1" t="s">
        <v>883</v>
      </c>
      <c r="B341" s="1" t="s">
        <v>1586</v>
      </c>
      <c r="C341" s="1" t="s">
        <v>1585</v>
      </c>
      <c r="D341" s="1">
        <v>2.72</v>
      </c>
      <c r="E341" s="4">
        <v>40.349058409999998</v>
      </c>
      <c r="F341" s="4">
        <v>1.0065121E-2</v>
      </c>
      <c r="G341" s="4">
        <v>0.24256942400000001</v>
      </c>
      <c r="H341" s="4">
        <v>7.4481898000000005E-2</v>
      </c>
      <c r="I341" s="4">
        <v>0.178152648</v>
      </c>
      <c r="J341" s="4">
        <v>9.7591416459999998</v>
      </c>
      <c r="K341" s="4">
        <v>0.15298984400000001</v>
      </c>
      <c r="L341" s="4">
        <v>48.863144550000001</v>
      </c>
      <c r="M341" s="4">
        <v>0.37039646500000001</v>
      </c>
      <c r="N341" s="1">
        <v>89.93</v>
      </c>
      <c r="O341" s="31">
        <v>1733.6274109999999</v>
      </c>
      <c r="P341" s="31">
        <v>394.17842380000002</v>
      </c>
      <c r="Q341" s="31">
        <v>1218.902153</v>
      </c>
      <c r="R341" s="31">
        <v>75859.159490000005</v>
      </c>
      <c r="S341" s="31">
        <v>1184.840999</v>
      </c>
      <c r="T341" s="31">
        <v>294633.8492</v>
      </c>
      <c r="U341" s="31">
        <v>2910.5058960000001</v>
      </c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 t="s">
        <v>1602</v>
      </c>
    </row>
    <row r="342" spans="1:36" ht="15.75" x14ac:dyDescent="0.2">
      <c r="A342" s="1" t="s">
        <v>883</v>
      </c>
      <c r="B342" s="1" t="s">
        <v>1586</v>
      </c>
      <c r="C342" s="1" t="s">
        <v>1585</v>
      </c>
      <c r="D342" s="1">
        <v>2.72</v>
      </c>
      <c r="E342" s="4">
        <v>40.136026880000003</v>
      </c>
      <c r="F342" s="4">
        <v>0</v>
      </c>
      <c r="G342" s="4">
        <v>0.22974778300000001</v>
      </c>
      <c r="H342" s="4">
        <v>7.2871543999999996E-2</v>
      </c>
      <c r="I342" s="4">
        <v>0.17914254499999999</v>
      </c>
      <c r="J342" s="4">
        <v>9.1585360920000003</v>
      </c>
      <c r="K342" s="4">
        <v>0.14979150599999999</v>
      </c>
      <c r="L342" s="4">
        <v>49.683211210000003</v>
      </c>
      <c r="M342" s="4">
        <v>0.39067244200000001</v>
      </c>
      <c r="N342" s="1">
        <v>90.63</v>
      </c>
      <c r="O342" s="31">
        <v>1641.9920050000001</v>
      </c>
      <c r="P342" s="31">
        <v>385.65599220000001</v>
      </c>
      <c r="Q342" s="31">
        <v>1225.6749279999999</v>
      </c>
      <c r="R342" s="31">
        <v>71190.569340000002</v>
      </c>
      <c r="S342" s="31">
        <v>1160.071238</v>
      </c>
      <c r="T342" s="31">
        <v>299578.66810000001</v>
      </c>
      <c r="U342" s="31">
        <v>3069.8307199999999</v>
      </c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 t="s">
        <v>1602</v>
      </c>
    </row>
    <row r="343" spans="1:36" ht="15.75" x14ac:dyDescent="0.2">
      <c r="A343" s="1" t="s">
        <v>883</v>
      </c>
      <c r="B343" s="1" t="s">
        <v>1586</v>
      </c>
      <c r="C343" s="1" t="s">
        <v>1585</v>
      </c>
      <c r="D343" s="1">
        <v>2.72</v>
      </c>
      <c r="E343" s="4">
        <v>40.404650459999999</v>
      </c>
      <c r="F343" s="4">
        <v>1.2079118E-2</v>
      </c>
      <c r="G343" s="4">
        <v>0.22547687399999999</v>
      </c>
      <c r="H343" s="4">
        <v>7.0461522999999998E-2</v>
      </c>
      <c r="I343" s="4">
        <v>0.139916453</v>
      </c>
      <c r="J343" s="4">
        <v>9.0452463640000005</v>
      </c>
      <c r="K343" s="4">
        <v>0.156021944</v>
      </c>
      <c r="L343" s="4">
        <v>49.571694600000001</v>
      </c>
      <c r="M343" s="4">
        <v>0.37445266500000002</v>
      </c>
      <c r="N343" s="1">
        <v>90.72</v>
      </c>
      <c r="O343" s="31">
        <v>1611.4680969999999</v>
      </c>
      <c r="P343" s="31">
        <v>372.90150840000001</v>
      </c>
      <c r="Q343" s="31">
        <v>957.2940274</v>
      </c>
      <c r="R343" s="31">
        <v>70309.952600000004</v>
      </c>
      <c r="S343" s="31">
        <v>1208.323314</v>
      </c>
      <c r="T343" s="31">
        <v>298906.24780000001</v>
      </c>
      <c r="U343" s="31">
        <v>2942.378753</v>
      </c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 t="s">
        <v>1602</v>
      </c>
    </row>
    <row r="344" spans="1:36" ht="15.75" x14ac:dyDescent="0.2">
      <c r="A344" s="1" t="s">
        <v>883</v>
      </c>
      <c r="B344" s="1" t="s">
        <v>1586</v>
      </c>
      <c r="C344" s="1" t="s">
        <v>1585</v>
      </c>
      <c r="D344" s="1">
        <v>2.72</v>
      </c>
      <c r="E344" s="4">
        <v>40.514398550000003</v>
      </c>
      <c r="F344" s="4">
        <v>3.007006E-3</v>
      </c>
      <c r="G344" s="4">
        <v>0.23153948699999999</v>
      </c>
      <c r="H344" s="4">
        <v>6.6154139000000001E-2</v>
      </c>
      <c r="I344" s="4">
        <v>0.17440636700000001</v>
      </c>
      <c r="J344" s="4">
        <v>9.2505537899999997</v>
      </c>
      <c r="K344" s="4">
        <v>0.152354987</v>
      </c>
      <c r="L344" s="4">
        <v>49.22870288</v>
      </c>
      <c r="M344" s="4">
        <v>0.37888279699999999</v>
      </c>
      <c r="N344" s="1">
        <v>90.47</v>
      </c>
      <c r="O344" s="31">
        <v>1654.79719</v>
      </c>
      <c r="P344" s="31">
        <v>350.1056638</v>
      </c>
      <c r="Q344" s="31">
        <v>1193.2704839999999</v>
      </c>
      <c r="R344" s="31">
        <v>71905.835659999997</v>
      </c>
      <c r="S344" s="31">
        <v>1179.924301</v>
      </c>
      <c r="T344" s="31">
        <v>296838.08429999999</v>
      </c>
      <c r="U344" s="31">
        <v>2977.1898980000001</v>
      </c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 t="s">
        <v>1602</v>
      </c>
    </row>
    <row r="345" spans="1:36" ht="15.75" x14ac:dyDescent="0.2">
      <c r="A345" s="1" t="s">
        <v>883</v>
      </c>
      <c r="B345" s="1" t="s">
        <v>1586</v>
      </c>
      <c r="C345" s="1" t="s">
        <v>1585</v>
      </c>
      <c r="D345" s="1">
        <v>2.72</v>
      </c>
      <c r="E345" s="4">
        <v>40.333858329999998</v>
      </c>
      <c r="F345" s="4">
        <v>3.0095399999999998E-3</v>
      </c>
      <c r="G345" s="4">
        <v>0.23976003900000001</v>
      </c>
      <c r="H345" s="4">
        <v>7.4235326000000004E-2</v>
      </c>
      <c r="I345" s="4">
        <v>0.16251517300000001</v>
      </c>
      <c r="J345" s="4">
        <v>9.5823761320000003</v>
      </c>
      <c r="K345" s="4">
        <v>0.15448973199999999</v>
      </c>
      <c r="L345" s="4">
        <v>49.070553660000002</v>
      </c>
      <c r="M345" s="4">
        <v>0.37920207099999997</v>
      </c>
      <c r="N345" s="1">
        <v>90.13</v>
      </c>
      <c r="O345" s="31">
        <v>1713.5489259999999</v>
      </c>
      <c r="P345" s="31">
        <v>392.87349840000002</v>
      </c>
      <c r="Q345" s="31">
        <v>1111.912155</v>
      </c>
      <c r="R345" s="31">
        <v>74485.136670000007</v>
      </c>
      <c r="S345" s="31">
        <v>1196.4569919999999</v>
      </c>
      <c r="T345" s="31">
        <v>295884.47989999998</v>
      </c>
      <c r="U345" s="31">
        <v>2979.6986910000001</v>
      </c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 t="s">
        <v>1602</v>
      </c>
    </row>
    <row r="346" spans="1:36" ht="15.75" x14ac:dyDescent="0.2">
      <c r="A346" s="1" t="s">
        <v>883</v>
      </c>
      <c r="B346" s="1" t="s">
        <v>1586</v>
      </c>
      <c r="C346" s="1" t="s">
        <v>1585</v>
      </c>
      <c r="D346" s="1">
        <v>2.72</v>
      </c>
      <c r="E346" s="4">
        <v>39.946923810000001</v>
      </c>
      <c r="F346" s="4">
        <v>0</v>
      </c>
      <c r="G346" s="4">
        <v>0.249174483</v>
      </c>
      <c r="H346" s="4">
        <v>8.0019448000000007E-2</v>
      </c>
      <c r="I346" s="4">
        <v>0.154974374</v>
      </c>
      <c r="J346" s="4">
        <v>10.137147260000001</v>
      </c>
      <c r="K346" s="4">
        <v>0.174219557</v>
      </c>
      <c r="L346" s="4">
        <v>48.892895490000001</v>
      </c>
      <c r="M346" s="4">
        <v>0.36464558499999999</v>
      </c>
      <c r="N346" s="1">
        <v>89.58</v>
      </c>
      <c r="O346" s="31">
        <v>1780.8333230000001</v>
      </c>
      <c r="P346" s="31">
        <v>423.4846412</v>
      </c>
      <c r="Q346" s="31">
        <v>1060.3187780000001</v>
      </c>
      <c r="R346" s="31">
        <v>78797.449439999997</v>
      </c>
      <c r="S346" s="31">
        <v>1349.2560570000001</v>
      </c>
      <c r="T346" s="31">
        <v>294813.24080000003</v>
      </c>
      <c r="U346" s="31">
        <v>2865.316558</v>
      </c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 t="s">
        <v>1602</v>
      </c>
    </row>
    <row r="347" spans="1:36" ht="15.75" x14ac:dyDescent="0.2">
      <c r="A347" s="1" t="s">
        <v>883</v>
      </c>
      <c r="B347" s="1" t="s">
        <v>1586</v>
      </c>
      <c r="C347" s="1" t="s">
        <v>1585</v>
      </c>
      <c r="D347" s="1">
        <v>2.72</v>
      </c>
      <c r="E347" s="4">
        <v>40.193294530000003</v>
      </c>
      <c r="F347" s="4">
        <v>2.028274E-3</v>
      </c>
      <c r="G347" s="4">
        <v>0.244407034</v>
      </c>
      <c r="H347" s="4">
        <v>7.3017868999999999E-2</v>
      </c>
      <c r="I347" s="4">
        <v>0.16631847999999999</v>
      </c>
      <c r="J347" s="4">
        <v>10.23162891</v>
      </c>
      <c r="K347" s="4">
        <v>0.174431576</v>
      </c>
      <c r="L347" s="4">
        <v>48.549783990000002</v>
      </c>
      <c r="M347" s="4">
        <v>0.36508934500000001</v>
      </c>
      <c r="N347" s="1">
        <v>89.43</v>
      </c>
      <c r="O347" s="31">
        <v>1746.7606860000001</v>
      </c>
      <c r="P347" s="31">
        <v>386.43038610000002</v>
      </c>
      <c r="Q347" s="31">
        <v>1137.9339890000001</v>
      </c>
      <c r="R347" s="31">
        <v>79531.868400000007</v>
      </c>
      <c r="S347" s="31">
        <v>1350.898054</v>
      </c>
      <c r="T347" s="31">
        <v>292744.35509999999</v>
      </c>
      <c r="U347" s="31">
        <v>2868.8035460000001</v>
      </c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 t="s">
        <v>1602</v>
      </c>
    </row>
    <row r="348" spans="1:36" ht="15.75" x14ac:dyDescent="0.2">
      <c r="A348" s="1" t="s">
        <v>883</v>
      </c>
      <c r="B348" s="1" t="s">
        <v>1586</v>
      </c>
      <c r="C348" s="1" t="s">
        <v>1585</v>
      </c>
      <c r="D348" s="1">
        <v>2.72</v>
      </c>
      <c r="E348" s="4">
        <v>39.848619309999997</v>
      </c>
      <c r="F348" s="4">
        <v>5.1004270000000003E-3</v>
      </c>
      <c r="G348" s="4">
        <v>0.26012179800000002</v>
      </c>
      <c r="H348" s="4">
        <v>6.5285470999999998E-2</v>
      </c>
      <c r="I348" s="4">
        <v>0.119350002</v>
      </c>
      <c r="J348" s="4">
        <v>10.47525783</v>
      </c>
      <c r="K348" s="4">
        <v>0.162193592</v>
      </c>
      <c r="L348" s="4">
        <v>48.700921139999998</v>
      </c>
      <c r="M348" s="4">
        <v>0.36315043200000002</v>
      </c>
      <c r="N348" s="1">
        <v>89.23</v>
      </c>
      <c r="O348" s="31">
        <v>1859.0730510000001</v>
      </c>
      <c r="P348" s="31">
        <v>345.50843579999997</v>
      </c>
      <c r="Q348" s="31">
        <v>816.58047629999999</v>
      </c>
      <c r="R348" s="31">
        <v>81425.629730000001</v>
      </c>
      <c r="S348" s="31">
        <v>1256.1200920000001</v>
      </c>
      <c r="T348" s="31">
        <v>293655.67830000003</v>
      </c>
      <c r="U348" s="31">
        <v>2853.5679279999999</v>
      </c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 t="s">
        <v>1602</v>
      </c>
    </row>
    <row r="349" spans="1:36" ht="15.75" x14ac:dyDescent="0.2">
      <c r="A349" s="1" t="s">
        <v>883</v>
      </c>
      <c r="B349" s="1" t="s">
        <v>1586</v>
      </c>
      <c r="C349" s="1" t="s">
        <v>1585</v>
      </c>
      <c r="D349" s="1">
        <v>2.72</v>
      </c>
      <c r="E349" s="4">
        <v>39.977695840000003</v>
      </c>
      <c r="F349" s="4">
        <v>0</v>
      </c>
      <c r="G349" s="4">
        <v>0.22605568000000001</v>
      </c>
      <c r="H349" s="4">
        <v>7.0328433999999995E-2</v>
      </c>
      <c r="I349" s="4">
        <v>0.18687269500000001</v>
      </c>
      <c r="J349" s="4">
        <v>9.0593069639999992</v>
      </c>
      <c r="K349" s="4">
        <v>0.15070378700000001</v>
      </c>
      <c r="L349" s="4">
        <v>49.941225520000003</v>
      </c>
      <c r="M349" s="4">
        <v>0.38781107799999998</v>
      </c>
      <c r="N349" s="1">
        <v>90.77</v>
      </c>
      <c r="O349" s="31">
        <v>1615.604789</v>
      </c>
      <c r="P349" s="31">
        <v>372.1971643</v>
      </c>
      <c r="Q349" s="31">
        <v>1278.5638269999999</v>
      </c>
      <c r="R349" s="31">
        <v>70419.247589999999</v>
      </c>
      <c r="S349" s="31">
        <v>1167.1364590000001</v>
      </c>
      <c r="T349" s="31">
        <v>301134.43680000002</v>
      </c>
      <c r="U349" s="31">
        <v>3047.3466530000001</v>
      </c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 t="s">
        <v>1602</v>
      </c>
    </row>
    <row r="350" spans="1:36" ht="15.75" x14ac:dyDescent="0.2">
      <c r="A350" s="1" t="s">
        <v>883</v>
      </c>
      <c r="B350" s="1" t="s">
        <v>1586</v>
      </c>
      <c r="C350" s="1" t="s">
        <v>1585</v>
      </c>
      <c r="D350" s="1">
        <v>2.72</v>
      </c>
      <c r="E350" s="4">
        <v>39.780302409999997</v>
      </c>
      <c r="F350" s="4">
        <v>1.0161775E-2</v>
      </c>
      <c r="G350" s="4">
        <v>0.253028209</v>
      </c>
      <c r="H350" s="4">
        <v>9.2472156999999999E-2</v>
      </c>
      <c r="I350" s="4">
        <v>0.17478253799999999</v>
      </c>
      <c r="J350" s="4">
        <v>9.0267051459999994</v>
      </c>
      <c r="K350" s="4">
        <v>0.15039427699999999</v>
      </c>
      <c r="L350" s="4">
        <v>50.129054549999999</v>
      </c>
      <c r="M350" s="4">
        <v>0.38309893499999997</v>
      </c>
      <c r="N350" s="1">
        <v>90.83</v>
      </c>
      <c r="O350" s="31">
        <v>1808.375646</v>
      </c>
      <c r="P350" s="31">
        <v>489.38775770000001</v>
      </c>
      <c r="Q350" s="31">
        <v>1195.8442090000001</v>
      </c>
      <c r="R350" s="31">
        <v>70165.829140000002</v>
      </c>
      <c r="S350" s="31">
        <v>1164.7394380000001</v>
      </c>
      <c r="T350" s="31">
        <v>302267.00390000001</v>
      </c>
      <c r="U350" s="31">
        <v>3010.31952</v>
      </c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 t="s">
        <v>1602</v>
      </c>
    </row>
    <row r="351" spans="1:36" ht="15.75" x14ac:dyDescent="0.2">
      <c r="A351" s="1" t="s">
        <v>883</v>
      </c>
      <c r="B351" s="1" t="s">
        <v>1586</v>
      </c>
      <c r="C351" s="1" t="s">
        <v>1585</v>
      </c>
      <c r="D351" s="1">
        <v>2.72</v>
      </c>
      <c r="E351" s="4">
        <v>40.04160692</v>
      </c>
      <c r="F351" s="4">
        <v>1.2118518999999999E-2</v>
      </c>
      <c r="G351" s="4">
        <v>0.24338025899999999</v>
      </c>
      <c r="H351" s="4">
        <v>0.10502716600000001</v>
      </c>
      <c r="I351" s="4">
        <v>0.184807417</v>
      </c>
      <c r="J351" s="4">
        <v>9.7210720849999994</v>
      </c>
      <c r="K351" s="4">
        <v>0.14845185899999999</v>
      </c>
      <c r="L351" s="4">
        <v>49.17493082</v>
      </c>
      <c r="M351" s="4">
        <v>0.36860495599999998</v>
      </c>
      <c r="N351" s="1">
        <v>90.02</v>
      </c>
      <c r="O351" s="31">
        <v>1739.4223930000001</v>
      </c>
      <c r="P351" s="31">
        <v>555.83227350000004</v>
      </c>
      <c r="Q351" s="31">
        <v>1264.4333999999999</v>
      </c>
      <c r="R351" s="31">
        <v>75563.239520000003</v>
      </c>
      <c r="S351" s="31">
        <v>1149.696242</v>
      </c>
      <c r="T351" s="31">
        <v>296513.85090000002</v>
      </c>
      <c r="U351" s="31">
        <v>2896.4285570000002</v>
      </c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 t="s">
        <v>1602</v>
      </c>
    </row>
    <row r="352" spans="1:36" ht="15.75" x14ac:dyDescent="0.2">
      <c r="A352" s="1" t="s">
        <v>883</v>
      </c>
      <c r="B352" s="1" t="s">
        <v>1586</v>
      </c>
      <c r="C352" s="1" t="s">
        <v>1585</v>
      </c>
      <c r="D352" s="1">
        <v>2.72</v>
      </c>
      <c r="E352" s="4">
        <v>40.823853980000003</v>
      </c>
      <c r="F352" s="4">
        <v>0</v>
      </c>
      <c r="G352" s="4">
        <v>0.22790427999999999</v>
      </c>
      <c r="H352" s="4">
        <v>6.5972292000000002E-2</v>
      </c>
      <c r="I352" s="4">
        <v>0.174926531</v>
      </c>
      <c r="J352" s="4">
        <v>8.7613202450000003</v>
      </c>
      <c r="K352" s="4">
        <v>0.137942064</v>
      </c>
      <c r="L352" s="4">
        <v>49.425241399999997</v>
      </c>
      <c r="M352" s="4">
        <v>0.38283920799999999</v>
      </c>
      <c r="N352" s="1">
        <v>90.96</v>
      </c>
      <c r="O352" s="31">
        <v>1628.8166100000001</v>
      </c>
      <c r="P352" s="31">
        <v>349.14327739999999</v>
      </c>
      <c r="Q352" s="31">
        <v>1196.829393</v>
      </c>
      <c r="R352" s="31">
        <v>68102.955560000002</v>
      </c>
      <c r="S352" s="31">
        <v>1068.3023700000001</v>
      </c>
      <c r="T352" s="31">
        <v>298023.16769999999</v>
      </c>
      <c r="U352" s="31">
        <v>3008.2786299999998</v>
      </c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 t="s">
        <v>1602</v>
      </c>
    </row>
    <row r="353" spans="1:36" ht="15.75" x14ac:dyDescent="0.2">
      <c r="A353" s="1" t="s">
        <v>883</v>
      </c>
      <c r="B353" s="1" t="s">
        <v>1586</v>
      </c>
      <c r="C353" s="1" t="s">
        <v>1585</v>
      </c>
      <c r="D353" s="1">
        <v>2.72</v>
      </c>
      <c r="E353" s="4">
        <v>39.934440819999999</v>
      </c>
      <c r="F353" s="4">
        <v>0</v>
      </c>
      <c r="G353" s="4">
        <v>0.240788329</v>
      </c>
      <c r="H353" s="4">
        <v>7.2843528000000005E-2</v>
      </c>
      <c r="I353" s="4">
        <v>0.13152303700000001</v>
      </c>
      <c r="J353" s="4">
        <v>9.9431415790000006</v>
      </c>
      <c r="K353" s="4">
        <v>0.15985107500000001</v>
      </c>
      <c r="L353" s="4">
        <v>49.169381440000002</v>
      </c>
      <c r="M353" s="4">
        <v>0.34803019000000002</v>
      </c>
      <c r="N353" s="1">
        <v>89.81</v>
      </c>
      <c r="O353" s="31">
        <v>1720.898042</v>
      </c>
      <c r="P353" s="31">
        <v>385.50772599999999</v>
      </c>
      <c r="Q353" s="31">
        <v>899.86713559999998</v>
      </c>
      <c r="R353" s="31">
        <v>77289.416450000004</v>
      </c>
      <c r="S353" s="31">
        <v>1237.978304</v>
      </c>
      <c r="T353" s="31">
        <v>296480.38929999998</v>
      </c>
      <c r="U353" s="31">
        <v>2734.755901</v>
      </c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 t="s">
        <v>1602</v>
      </c>
    </row>
    <row r="354" spans="1:36" ht="15.75" x14ac:dyDescent="0.2">
      <c r="A354" s="1" t="s">
        <v>883</v>
      </c>
      <c r="B354" s="1" t="s">
        <v>1586</v>
      </c>
      <c r="C354" s="1" t="s">
        <v>1585</v>
      </c>
      <c r="D354" s="1">
        <v>2.72</v>
      </c>
      <c r="E354" s="4">
        <v>40.94592574</v>
      </c>
      <c r="F354" s="4">
        <v>2.9902819999999999E-3</v>
      </c>
      <c r="G354" s="4">
        <v>0.23423872400000001</v>
      </c>
      <c r="H354" s="4">
        <v>6.9773237000000002E-2</v>
      </c>
      <c r="I354" s="4">
        <v>0.12359830600000001</v>
      </c>
      <c r="J354" s="4">
        <v>9.0964365810000007</v>
      </c>
      <c r="K354" s="4">
        <v>0.14453027700000001</v>
      </c>
      <c r="L354" s="4">
        <v>49.000747570000001</v>
      </c>
      <c r="M354" s="4">
        <v>0.38175928199999998</v>
      </c>
      <c r="N354" s="1">
        <v>90.57</v>
      </c>
      <c r="O354" s="31">
        <v>1674.088456</v>
      </c>
      <c r="P354" s="31">
        <v>369.25891209999997</v>
      </c>
      <c r="Q354" s="31">
        <v>845.6469366</v>
      </c>
      <c r="R354" s="31">
        <v>70707.861250000002</v>
      </c>
      <c r="S354" s="31">
        <v>1119.3252600000001</v>
      </c>
      <c r="T354" s="31">
        <v>295463.56479999999</v>
      </c>
      <c r="U354" s="31">
        <v>2999.7927810000001</v>
      </c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 t="s">
        <v>1602</v>
      </c>
    </row>
    <row r="355" spans="1:36" ht="15.75" x14ac:dyDescent="0.2">
      <c r="A355" s="1" t="s">
        <v>883</v>
      </c>
      <c r="B355" s="1" t="s">
        <v>1586</v>
      </c>
      <c r="C355" s="1" t="s">
        <v>1585</v>
      </c>
      <c r="D355" s="1">
        <v>2.72</v>
      </c>
      <c r="E355" s="4">
        <v>41.036667950000002</v>
      </c>
      <c r="F355" s="4">
        <v>0</v>
      </c>
      <c r="G355" s="4">
        <v>0.21156488800000001</v>
      </c>
      <c r="H355" s="4">
        <v>7.3157951999999998E-2</v>
      </c>
      <c r="I355" s="4">
        <v>0.190803848</v>
      </c>
      <c r="J355" s="4">
        <v>8.0918626610000004</v>
      </c>
      <c r="K355" s="4">
        <v>0.12753210500000001</v>
      </c>
      <c r="L355" s="4">
        <v>49.885814279999998</v>
      </c>
      <c r="M355" s="4">
        <v>0.38259631599999999</v>
      </c>
      <c r="N355" s="1">
        <v>91.66</v>
      </c>
      <c r="O355" s="31">
        <v>1512.0400709999999</v>
      </c>
      <c r="P355" s="31">
        <v>387.17174269999998</v>
      </c>
      <c r="Q355" s="31">
        <v>1305.4603669999999</v>
      </c>
      <c r="R355" s="31">
        <v>62899.169049999997</v>
      </c>
      <c r="S355" s="31">
        <v>987.68168509999998</v>
      </c>
      <c r="T355" s="31">
        <v>300800.31929999997</v>
      </c>
      <c r="U355" s="31">
        <v>3006.3700370000001</v>
      </c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 t="s">
        <v>1602</v>
      </c>
    </row>
    <row r="356" spans="1:36" ht="15.75" x14ac:dyDescent="0.2">
      <c r="A356" s="1" t="s">
        <v>883</v>
      </c>
      <c r="B356" s="1" t="s">
        <v>1586</v>
      </c>
      <c r="C356" s="1" t="s">
        <v>1585</v>
      </c>
      <c r="D356" s="1">
        <v>2.72</v>
      </c>
      <c r="E356" s="4">
        <v>40.350018480000003</v>
      </c>
      <c r="F356" s="4">
        <v>1.9978219999999998E-3</v>
      </c>
      <c r="G356" s="4">
        <v>0.22675283900000001</v>
      </c>
      <c r="H356" s="4">
        <v>6.5928137999999997E-2</v>
      </c>
      <c r="I356" s="4">
        <v>0.18579748099999999</v>
      </c>
      <c r="J356" s="4">
        <v>8.2190412449999997</v>
      </c>
      <c r="K356" s="4">
        <v>0.127860632</v>
      </c>
      <c r="L356" s="4">
        <v>50.42004215</v>
      </c>
      <c r="M356" s="4">
        <v>0.402561208</v>
      </c>
      <c r="N356" s="1">
        <v>91.62</v>
      </c>
      <c r="O356" s="31">
        <v>1620.58734</v>
      </c>
      <c r="P356" s="31">
        <v>348.90960610000002</v>
      </c>
      <c r="Q356" s="31">
        <v>1271.207318</v>
      </c>
      <c r="R356" s="31">
        <v>63887.745790000001</v>
      </c>
      <c r="S356" s="31">
        <v>990.22598210000001</v>
      </c>
      <c r="T356" s="31">
        <v>304021.59409999999</v>
      </c>
      <c r="U356" s="31">
        <v>3163.2504100000001</v>
      </c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 t="s">
        <v>1602</v>
      </c>
    </row>
    <row r="357" spans="1:36" ht="15.75" x14ac:dyDescent="0.2">
      <c r="A357" s="1" t="s">
        <v>883</v>
      </c>
      <c r="B357" s="1" t="s">
        <v>1586</v>
      </c>
      <c r="C357" s="1" t="s">
        <v>1585</v>
      </c>
      <c r="D357" s="1">
        <v>2.72</v>
      </c>
      <c r="E357" s="4">
        <v>40.722003000000001</v>
      </c>
      <c r="F357" s="4">
        <v>4.969734E-3</v>
      </c>
      <c r="G357" s="4">
        <v>0.20674094800000001</v>
      </c>
      <c r="H357" s="4">
        <v>7.1564173999999994E-2</v>
      </c>
      <c r="I357" s="4">
        <v>0.191831745</v>
      </c>
      <c r="J357" s="4">
        <v>8.3471657609999994</v>
      </c>
      <c r="K357" s="4">
        <v>0.13120098599999999</v>
      </c>
      <c r="L357" s="4">
        <v>49.9458299</v>
      </c>
      <c r="M357" s="4">
        <v>0.37869375500000002</v>
      </c>
      <c r="N357" s="1">
        <v>91.43</v>
      </c>
      <c r="O357" s="31">
        <v>1477.5636910000001</v>
      </c>
      <c r="P357" s="31">
        <v>378.73703790000002</v>
      </c>
      <c r="Q357" s="31">
        <v>1312.4931329999999</v>
      </c>
      <c r="R357" s="31">
        <v>64883.6754</v>
      </c>
      <c r="S357" s="31">
        <v>1016.095598</v>
      </c>
      <c r="T357" s="31">
        <v>301162.20010000002</v>
      </c>
      <c r="U357" s="31">
        <v>2975.7044430000001</v>
      </c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 t="s">
        <v>1602</v>
      </c>
    </row>
    <row r="358" spans="1:36" ht="15.75" x14ac:dyDescent="0.2">
      <c r="A358" s="1" t="s">
        <v>884</v>
      </c>
      <c r="B358" s="1" t="s">
        <v>1586</v>
      </c>
      <c r="C358" s="1" t="s">
        <v>1585</v>
      </c>
      <c r="D358" s="1">
        <v>2.72</v>
      </c>
      <c r="E358" s="4">
        <v>40.920319990000003</v>
      </c>
      <c r="F358" s="4"/>
      <c r="G358" s="4">
        <v>0.21106892999999999</v>
      </c>
      <c r="H358" s="4">
        <v>4.5781148000000001E-2</v>
      </c>
      <c r="I358" s="4">
        <v>0.18342187300000001</v>
      </c>
      <c r="J358" s="4">
        <v>8.1168390400000003</v>
      </c>
      <c r="K358" s="4">
        <v>0.125353144</v>
      </c>
      <c r="L358" s="4">
        <v>49.970816999999997</v>
      </c>
      <c r="M358" s="4">
        <v>0.42639887700000001</v>
      </c>
      <c r="N358" s="1">
        <v>91.65</v>
      </c>
      <c r="O358" s="31">
        <v>1508.495494</v>
      </c>
      <c r="P358" s="31">
        <v>242.2862653</v>
      </c>
      <c r="Q358" s="31">
        <v>1254.953655</v>
      </c>
      <c r="R358" s="31">
        <v>63093.313900000001</v>
      </c>
      <c r="S358" s="31">
        <v>970.80655990000002</v>
      </c>
      <c r="T358" s="31">
        <v>301312.86670000001</v>
      </c>
      <c r="U358" s="31">
        <v>3350.5623340000002</v>
      </c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 t="s">
        <v>1602</v>
      </c>
    </row>
    <row r="359" spans="1:36" ht="15.75" x14ac:dyDescent="0.2">
      <c r="A359" s="1" t="s">
        <v>884</v>
      </c>
      <c r="B359" s="1" t="s">
        <v>1586</v>
      </c>
      <c r="C359" s="1" t="s">
        <v>1585</v>
      </c>
      <c r="D359" s="1">
        <v>2.72</v>
      </c>
      <c r="E359" s="4">
        <v>40.489330969999997</v>
      </c>
      <c r="F359" s="4"/>
      <c r="G359" s="4">
        <v>0.23875368</v>
      </c>
      <c r="H359" s="4">
        <v>5.4158499999999998E-2</v>
      </c>
      <c r="I359" s="4">
        <v>0.25323562300000002</v>
      </c>
      <c r="J359" s="4">
        <v>8.0789404769999997</v>
      </c>
      <c r="K359" s="4">
        <v>0.115557971</v>
      </c>
      <c r="L359" s="4">
        <v>50.325645340000001</v>
      </c>
      <c r="M359" s="4">
        <v>0.44437743499999999</v>
      </c>
      <c r="N359" s="1">
        <v>91.74</v>
      </c>
      <c r="O359" s="31">
        <v>1706.3565430000001</v>
      </c>
      <c r="P359" s="31">
        <v>286.62148439999999</v>
      </c>
      <c r="Q359" s="31">
        <v>1732.6121760000001</v>
      </c>
      <c r="R359" s="31">
        <v>62798.723129999998</v>
      </c>
      <c r="S359" s="31">
        <v>894.94713130000002</v>
      </c>
      <c r="T359" s="31">
        <v>303452.40240000002</v>
      </c>
      <c r="U359" s="31">
        <v>3491.834472</v>
      </c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 t="s">
        <v>1602</v>
      </c>
    </row>
    <row r="360" spans="1:36" ht="15.75" x14ac:dyDescent="0.2">
      <c r="A360" s="1" t="s">
        <v>884</v>
      </c>
      <c r="B360" s="1" t="s">
        <v>1586</v>
      </c>
      <c r="C360" s="1" t="s">
        <v>1585</v>
      </c>
      <c r="D360" s="1">
        <v>2.72</v>
      </c>
      <c r="E360" s="4">
        <v>40.790911080000001</v>
      </c>
      <c r="F360" s="4"/>
      <c r="G360" s="4">
        <v>0.23005637700000001</v>
      </c>
      <c r="H360" s="4">
        <v>6.6742287999999997E-2</v>
      </c>
      <c r="I360" s="4">
        <v>0.25848918999999998</v>
      </c>
      <c r="J360" s="4">
        <v>8.6520551940000008</v>
      </c>
      <c r="K360" s="4">
        <v>0.14555605099999999</v>
      </c>
      <c r="L360" s="4">
        <v>49.398471409999999</v>
      </c>
      <c r="M360" s="4">
        <v>0.45771841099999999</v>
      </c>
      <c r="N360" s="1">
        <v>91.05</v>
      </c>
      <c r="O360" s="31">
        <v>1644.1975</v>
      </c>
      <c r="P360" s="31">
        <v>353.2183071</v>
      </c>
      <c r="Q360" s="31">
        <v>1768.5565409999999</v>
      </c>
      <c r="R360" s="31">
        <v>67253.623179999995</v>
      </c>
      <c r="S360" s="31">
        <v>1127.2694449999999</v>
      </c>
      <c r="T360" s="31">
        <v>297861.75069999998</v>
      </c>
      <c r="U360" s="31">
        <v>3596.6653590000001</v>
      </c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 t="s">
        <v>1602</v>
      </c>
    </row>
    <row r="361" spans="1:36" ht="15.75" x14ac:dyDescent="0.2">
      <c r="A361" s="1" t="s">
        <v>885</v>
      </c>
      <c r="B361" s="1" t="s">
        <v>1586</v>
      </c>
      <c r="C361" s="1" t="s">
        <v>1585</v>
      </c>
      <c r="D361" s="1">
        <v>2.72</v>
      </c>
      <c r="E361" s="4">
        <v>41.464109499999999</v>
      </c>
      <c r="F361" s="4"/>
      <c r="G361" s="4"/>
      <c r="H361" s="4"/>
      <c r="I361" s="4">
        <v>0.181742248</v>
      </c>
      <c r="J361" s="4">
        <v>7.7621057029999996</v>
      </c>
      <c r="K361" s="4">
        <v>0.12187073700000001</v>
      </c>
      <c r="L361" s="4">
        <v>50.020867440000004</v>
      </c>
      <c r="M361" s="4">
        <v>0.44930437499999998</v>
      </c>
      <c r="N361" s="1">
        <v>91.99</v>
      </c>
      <c r="O361" s="31"/>
      <c r="P361" s="31"/>
      <c r="Q361" s="31">
        <v>1243.4618290000001</v>
      </c>
      <c r="R361" s="31">
        <v>60335.922550000003</v>
      </c>
      <c r="S361" s="31">
        <v>943.83680660000005</v>
      </c>
      <c r="T361" s="31">
        <v>301614.65980000002</v>
      </c>
      <c r="U361" s="31">
        <v>3530.549438</v>
      </c>
      <c r="V361" s="1"/>
      <c r="W361" s="1"/>
      <c r="X361" s="1"/>
      <c r="Y361" s="1"/>
      <c r="Z361" s="1"/>
      <c r="AA361" s="1"/>
      <c r="AB361" s="1"/>
      <c r="AC361" s="1"/>
      <c r="AD361" s="1">
        <v>5.59</v>
      </c>
      <c r="AE361" s="1">
        <v>26.9</v>
      </c>
      <c r="AF361" s="1">
        <v>9.41</v>
      </c>
      <c r="AG361" s="1">
        <v>119.02</v>
      </c>
      <c r="AH361" s="1">
        <v>5</v>
      </c>
      <c r="AI361" s="1">
        <v>48.65</v>
      </c>
      <c r="AJ361" s="1" t="s">
        <v>1603</v>
      </c>
    </row>
    <row r="362" spans="1:36" ht="15.75" x14ac:dyDescent="0.2">
      <c r="A362" s="1" t="s">
        <v>886</v>
      </c>
      <c r="B362" s="1" t="s">
        <v>1586</v>
      </c>
      <c r="C362" s="1" t="s">
        <v>1585</v>
      </c>
      <c r="D362" s="1">
        <v>2.72</v>
      </c>
      <c r="E362" s="4">
        <v>40.371149420000002</v>
      </c>
      <c r="F362" s="4"/>
      <c r="G362" s="4"/>
      <c r="H362" s="4"/>
      <c r="I362" s="4">
        <v>0.194209304</v>
      </c>
      <c r="J362" s="4">
        <v>10.16319056</v>
      </c>
      <c r="K362" s="4">
        <v>0.174476253</v>
      </c>
      <c r="L362" s="4">
        <v>48.664384239999997</v>
      </c>
      <c r="M362" s="4">
        <v>0.43259022699999999</v>
      </c>
      <c r="N362" s="1">
        <v>89.51</v>
      </c>
      <c r="O362" s="31"/>
      <c r="P362" s="31"/>
      <c r="Q362" s="31">
        <v>1328.760149</v>
      </c>
      <c r="R362" s="31">
        <v>78999.887659999993</v>
      </c>
      <c r="S362" s="31">
        <v>1351.24406</v>
      </c>
      <c r="T362" s="31">
        <v>293435.36900000001</v>
      </c>
      <c r="U362" s="31">
        <v>3399.2127999999998</v>
      </c>
      <c r="V362" s="1"/>
      <c r="W362" s="1"/>
      <c r="X362" s="1"/>
      <c r="Y362" s="1"/>
      <c r="Z362" s="1"/>
      <c r="AA362" s="1"/>
      <c r="AB362" s="1"/>
      <c r="AC362" s="1"/>
      <c r="AD362" s="1">
        <v>5.22</v>
      </c>
      <c r="AE362" s="1">
        <v>19.46</v>
      </c>
      <c r="AF362" s="1">
        <v>9.91</v>
      </c>
      <c r="AG362" s="1">
        <v>139.97999999999999</v>
      </c>
      <c r="AH362" s="1">
        <v>4.12</v>
      </c>
      <c r="AI362" s="1">
        <v>64.319999999999993</v>
      </c>
      <c r="AJ362" s="1" t="s">
        <v>1603</v>
      </c>
    </row>
    <row r="363" spans="1:36" ht="15.75" x14ac:dyDescent="0.2">
      <c r="A363" s="1" t="s">
        <v>887</v>
      </c>
      <c r="B363" s="1" t="s">
        <v>1586</v>
      </c>
      <c r="C363" s="1" t="s">
        <v>1585</v>
      </c>
      <c r="D363" s="1">
        <v>2.72</v>
      </c>
      <c r="E363" s="4">
        <v>40.93916291</v>
      </c>
      <c r="F363" s="4"/>
      <c r="G363" s="4"/>
      <c r="H363" s="4"/>
      <c r="I363" s="4">
        <v>0.154696891</v>
      </c>
      <c r="J363" s="4">
        <v>8.9868513149999991</v>
      </c>
      <c r="K363" s="4">
        <v>0.124230779</v>
      </c>
      <c r="L363" s="4">
        <v>49.392761819999997</v>
      </c>
      <c r="M363" s="4">
        <v>0.40229628099999998</v>
      </c>
      <c r="N363" s="1">
        <v>90.74</v>
      </c>
      <c r="O363" s="31"/>
      <c r="P363" s="31"/>
      <c r="Q363" s="31">
        <v>1058.4202740000001</v>
      </c>
      <c r="R363" s="31">
        <v>69856.039799999999</v>
      </c>
      <c r="S363" s="31">
        <v>962.11432260000004</v>
      </c>
      <c r="T363" s="31">
        <v>297827.32309999998</v>
      </c>
      <c r="U363" s="31">
        <v>3161.168662</v>
      </c>
      <c r="V363" s="1"/>
      <c r="W363" s="1"/>
      <c r="X363" s="1"/>
      <c r="Y363" s="1"/>
      <c r="Z363" s="1"/>
      <c r="AA363" s="1"/>
      <c r="AB363" s="1"/>
      <c r="AC363" s="1"/>
      <c r="AD363" s="1">
        <v>4.75</v>
      </c>
      <c r="AE363" s="1">
        <v>18.260000000000002</v>
      </c>
      <c r="AF363" s="1">
        <v>7.83</v>
      </c>
      <c r="AG363" s="1">
        <v>124.35</v>
      </c>
      <c r="AH363" s="1">
        <v>4.0599999999999996</v>
      </c>
      <c r="AI363" s="1">
        <v>48.7</v>
      </c>
      <c r="AJ363" s="1" t="s">
        <v>1603</v>
      </c>
    </row>
    <row r="364" spans="1:36" ht="15.75" x14ac:dyDescent="0.2">
      <c r="A364" s="1" t="s">
        <v>888</v>
      </c>
      <c r="B364" s="1" t="s">
        <v>1586</v>
      </c>
      <c r="C364" s="1" t="s">
        <v>1585</v>
      </c>
      <c r="D364" s="1">
        <v>2.72</v>
      </c>
      <c r="E364" s="4">
        <v>40.812780940000003</v>
      </c>
      <c r="F364" s="4"/>
      <c r="G364" s="4"/>
      <c r="H364" s="4"/>
      <c r="I364" s="4">
        <v>0.20425338300000001</v>
      </c>
      <c r="J364" s="4">
        <v>10.05464093</v>
      </c>
      <c r="K364" s="4">
        <v>0.12137421700000001</v>
      </c>
      <c r="L364" s="4">
        <v>48.370561530000003</v>
      </c>
      <c r="M364" s="4">
        <v>0.436389001</v>
      </c>
      <c r="N364" s="1">
        <v>89.56</v>
      </c>
      <c r="O364" s="31"/>
      <c r="P364" s="31"/>
      <c r="Q364" s="31">
        <v>1397.480712</v>
      </c>
      <c r="R364" s="31">
        <v>78156.116349999997</v>
      </c>
      <c r="S364" s="31">
        <v>939.99146789999998</v>
      </c>
      <c r="T364" s="31">
        <v>291663.68369999999</v>
      </c>
      <c r="U364" s="31">
        <v>3429.0628539999998</v>
      </c>
      <c r="V364" s="1"/>
      <c r="W364" s="1"/>
      <c r="X364" s="1"/>
      <c r="Y364" s="1"/>
      <c r="Z364" s="1"/>
      <c r="AA364" s="1"/>
      <c r="AB364" s="1"/>
      <c r="AC364" s="1"/>
      <c r="AD364" s="1">
        <v>5</v>
      </c>
      <c r="AE364" s="1">
        <v>18.75</v>
      </c>
      <c r="AF364" s="1">
        <v>8.86</v>
      </c>
      <c r="AG364" s="1">
        <v>108.22</v>
      </c>
      <c r="AH364" s="1">
        <v>2.91</v>
      </c>
      <c r="AI364" s="1">
        <v>51.69</v>
      </c>
      <c r="AJ364" s="1" t="s">
        <v>1603</v>
      </c>
    </row>
    <row r="365" spans="1:36" ht="15.75" x14ac:dyDescent="0.2">
      <c r="A365" s="1" t="s">
        <v>889</v>
      </c>
      <c r="B365" s="1" t="s">
        <v>1586</v>
      </c>
      <c r="C365" s="1" t="s">
        <v>1585</v>
      </c>
      <c r="D365" s="1">
        <v>2.72</v>
      </c>
      <c r="E365" s="4">
        <v>41.425987300000003</v>
      </c>
      <c r="F365" s="4"/>
      <c r="G365" s="4"/>
      <c r="H365" s="4"/>
      <c r="I365" s="4">
        <v>0.159970058</v>
      </c>
      <c r="J365" s="4">
        <v>8.6399025050000002</v>
      </c>
      <c r="K365" s="4">
        <v>0.110904591</v>
      </c>
      <c r="L365" s="4">
        <v>49.264151050000002</v>
      </c>
      <c r="M365" s="4">
        <v>0.39908449099999999</v>
      </c>
      <c r="N365" s="1">
        <v>91.04</v>
      </c>
      <c r="O365" s="31"/>
      <c r="P365" s="31"/>
      <c r="Q365" s="31">
        <v>1094.4987389999999</v>
      </c>
      <c r="R365" s="31">
        <v>67159.158649999998</v>
      </c>
      <c r="S365" s="31">
        <v>858.90868939999996</v>
      </c>
      <c r="T365" s="31">
        <v>297051.82890000002</v>
      </c>
      <c r="U365" s="31">
        <v>3135.9310169999999</v>
      </c>
      <c r="V365" s="1"/>
      <c r="W365" s="1"/>
      <c r="X365" s="1"/>
      <c r="Y365" s="1"/>
      <c r="Z365" s="1"/>
      <c r="AA365" s="1"/>
      <c r="AB365" s="1"/>
      <c r="AC365" s="1"/>
      <c r="AD365" s="1">
        <v>5.19</v>
      </c>
      <c r="AE365" s="1">
        <v>18.420000000000002</v>
      </c>
      <c r="AF365" s="1">
        <v>7.53</v>
      </c>
      <c r="AG365" s="1">
        <v>109.83</v>
      </c>
      <c r="AH365" s="1">
        <v>3.12</v>
      </c>
      <c r="AI365" s="1">
        <v>46.36</v>
      </c>
      <c r="AJ365" s="1" t="s">
        <v>1603</v>
      </c>
    </row>
    <row r="366" spans="1:36" ht="15.75" x14ac:dyDescent="0.2">
      <c r="A366" s="1" t="s">
        <v>890</v>
      </c>
      <c r="B366" s="1" t="s">
        <v>1586</v>
      </c>
      <c r="C366" s="1" t="s">
        <v>1585</v>
      </c>
      <c r="D366" s="1">
        <v>2.72</v>
      </c>
      <c r="E366" s="4">
        <v>41.29256934</v>
      </c>
      <c r="F366" s="4"/>
      <c r="G366" s="4"/>
      <c r="H366" s="4"/>
      <c r="I366" s="4">
        <v>0.17567695</v>
      </c>
      <c r="J366" s="4">
        <v>8.0466073799999993</v>
      </c>
      <c r="K366" s="4">
        <v>0.11895101800000001</v>
      </c>
      <c r="L366" s="4">
        <v>49.966930069999997</v>
      </c>
      <c r="M366" s="4">
        <v>0.39926523800000002</v>
      </c>
      <c r="N366" s="1">
        <v>91.72</v>
      </c>
      <c r="O366" s="31"/>
      <c r="P366" s="31"/>
      <c r="Q366" s="31">
        <v>1201.9636849999999</v>
      </c>
      <c r="R366" s="31">
        <v>62547.393490000002</v>
      </c>
      <c r="S366" s="31">
        <v>921.22482749999995</v>
      </c>
      <c r="T366" s="31">
        <v>301289.42950000003</v>
      </c>
      <c r="U366" s="31">
        <v>3137.3512959999998</v>
      </c>
      <c r="V366" s="1"/>
      <c r="W366" s="1"/>
      <c r="X366" s="1"/>
      <c r="Y366" s="1"/>
      <c r="Z366" s="1"/>
      <c r="AA366" s="1"/>
      <c r="AB366" s="1"/>
      <c r="AC366" s="1"/>
      <c r="AD366" s="1">
        <v>4.82</v>
      </c>
      <c r="AE366" s="1">
        <v>16.55</v>
      </c>
      <c r="AF366" s="1">
        <v>7.64</v>
      </c>
      <c r="AG366" s="1">
        <v>112.66</v>
      </c>
      <c r="AH366" s="1">
        <v>3.42</v>
      </c>
      <c r="AI366" s="1">
        <v>50.56</v>
      </c>
      <c r="AJ366" s="1" t="s">
        <v>1603</v>
      </c>
    </row>
    <row r="367" spans="1:36" ht="15.75" x14ac:dyDescent="0.2">
      <c r="A367" s="1" t="s">
        <v>891</v>
      </c>
      <c r="B367" s="1" t="s">
        <v>1586</v>
      </c>
      <c r="C367" s="1" t="s">
        <v>1585</v>
      </c>
      <c r="D367" s="1">
        <v>2.72</v>
      </c>
      <c r="E367" s="4">
        <v>41.576635709999998</v>
      </c>
      <c r="F367" s="4"/>
      <c r="G367" s="4"/>
      <c r="H367" s="4"/>
      <c r="I367" s="4">
        <v>0.190998837</v>
      </c>
      <c r="J367" s="4">
        <v>7.6607759230000001</v>
      </c>
      <c r="K367" s="4">
        <v>0.117176429</v>
      </c>
      <c r="L367" s="4">
        <v>50.024075160000002</v>
      </c>
      <c r="M367" s="4">
        <v>0.43033793799999998</v>
      </c>
      <c r="N367" s="1">
        <v>92.09</v>
      </c>
      <c r="O367" s="31"/>
      <c r="P367" s="31"/>
      <c r="Q367" s="31">
        <v>1306.7944680000001</v>
      </c>
      <c r="R367" s="31">
        <v>59548.272129999998</v>
      </c>
      <c r="S367" s="31">
        <v>907.48139319999996</v>
      </c>
      <c r="T367" s="31">
        <v>301634.00160000002</v>
      </c>
      <c r="U367" s="31">
        <v>3381.5147419999998</v>
      </c>
      <c r="V367" s="1"/>
      <c r="W367" s="1"/>
      <c r="X367" s="1"/>
      <c r="Y367" s="1"/>
      <c r="Z367" s="1"/>
      <c r="AA367" s="1"/>
      <c r="AB367" s="1"/>
      <c r="AC367" s="1"/>
      <c r="AD367" s="1">
        <v>5.35</v>
      </c>
      <c r="AE367" s="1">
        <v>25.38</v>
      </c>
      <c r="AF367" s="1">
        <v>8.99</v>
      </c>
      <c r="AG367" s="1">
        <v>111.95</v>
      </c>
      <c r="AH367" s="1">
        <v>3.76</v>
      </c>
      <c r="AI367" s="1">
        <v>56.34</v>
      </c>
      <c r="AJ367" s="1" t="s">
        <v>1603</v>
      </c>
    </row>
    <row r="368" spans="1:36" ht="15.75" x14ac:dyDescent="0.2">
      <c r="A368" s="1" t="s">
        <v>892</v>
      </c>
      <c r="B368" s="1" t="s">
        <v>1586</v>
      </c>
      <c r="C368" s="1" t="s">
        <v>1587</v>
      </c>
      <c r="D368" s="1">
        <v>2.72</v>
      </c>
      <c r="E368" s="4">
        <v>40.767279899999998</v>
      </c>
      <c r="F368" s="4">
        <v>2.0128009999999998E-3</v>
      </c>
      <c r="G368" s="4">
        <v>0.22140815599999999</v>
      </c>
      <c r="H368" s="4">
        <v>8.3531258999999997E-2</v>
      </c>
      <c r="I368" s="4">
        <v>0.18417132999999999</v>
      </c>
      <c r="J368" s="4">
        <v>5.8884505450000004</v>
      </c>
      <c r="K368" s="4">
        <v>9.6614467999999995E-2</v>
      </c>
      <c r="L368" s="4">
        <v>52.353971260000002</v>
      </c>
      <c r="M368" s="4">
        <v>0.40256028300000002</v>
      </c>
      <c r="N368" s="1">
        <v>94.07</v>
      </c>
      <c r="O368" s="31">
        <v>1582.3892450000001</v>
      </c>
      <c r="P368" s="31">
        <v>442.07009859999999</v>
      </c>
      <c r="Q368" s="31">
        <v>1260.081359</v>
      </c>
      <c r="R368" s="31">
        <v>45771.741540000003</v>
      </c>
      <c r="S368" s="31">
        <v>748.23778870000001</v>
      </c>
      <c r="T368" s="31">
        <v>315682.75469999999</v>
      </c>
      <c r="U368" s="31">
        <v>3163.2431430000001</v>
      </c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 t="s">
        <v>1602</v>
      </c>
    </row>
    <row r="369" spans="1:36" ht="15.75" x14ac:dyDescent="0.2">
      <c r="A369" s="1" t="s">
        <v>892</v>
      </c>
      <c r="B369" s="1" t="s">
        <v>1586</v>
      </c>
      <c r="C369" s="1" t="s">
        <v>1587</v>
      </c>
      <c r="D369" s="1">
        <v>2.72</v>
      </c>
      <c r="E369" s="4">
        <v>40.680765360000002</v>
      </c>
      <c r="F369" s="4">
        <v>3.021148E-3</v>
      </c>
      <c r="G369" s="4">
        <v>0.222557905</v>
      </c>
      <c r="H369" s="4">
        <v>7.4521651999999994E-2</v>
      </c>
      <c r="I369" s="4">
        <v>0.17522658599999999</v>
      </c>
      <c r="J369" s="4">
        <v>5.5558912390000001</v>
      </c>
      <c r="K369" s="4">
        <v>9.9697885E-2</v>
      </c>
      <c r="L369" s="4">
        <v>52.785498490000002</v>
      </c>
      <c r="M369" s="4">
        <v>0.40281973799999998</v>
      </c>
      <c r="N369" s="1">
        <v>94.43</v>
      </c>
      <c r="O369" s="31">
        <v>1590.6064280000001</v>
      </c>
      <c r="P369" s="31">
        <v>394.3888111</v>
      </c>
      <c r="Q369" s="31">
        <v>1198.8823400000001</v>
      </c>
      <c r="R369" s="31">
        <v>43186.711990000003</v>
      </c>
      <c r="S369" s="31">
        <v>772.11753769999996</v>
      </c>
      <c r="T369" s="31">
        <v>318284.76760000002</v>
      </c>
      <c r="U369" s="31">
        <v>3165.2818900000002</v>
      </c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 t="s">
        <v>1602</v>
      </c>
    </row>
    <row r="370" spans="1:36" ht="15.75" x14ac:dyDescent="0.2">
      <c r="A370" s="1" t="s">
        <v>892</v>
      </c>
      <c r="B370" s="1" t="s">
        <v>1586</v>
      </c>
      <c r="C370" s="1" t="s">
        <v>1587</v>
      </c>
      <c r="D370" s="1">
        <v>2.72</v>
      </c>
      <c r="E370" s="4">
        <v>40.803980099999997</v>
      </c>
      <c r="F370" s="4">
        <v>1.1940299E-2</v>
      </c>
      <c r="G370" s="4">
        <v>0.22587064700000001</v>
      </c>
      <c r="H370" s="4">
        <v>8.2587065000000001E-2</v>
      </c>
      <c r="I370" s="4">
        <v>0.170149254</v>
      </c>
      <c r="J370" s="4">
        <v>5.5621890550000002</v>
      </c>
      <c r="K370" s="4">
        <v>9.5522388E-2</v>
      </c>
      <c r="L370" s="4">
        <v>52.646766169999999</v>
      </c>
      <c r="M370" s="4">
        <v>0.400995025</v>
      </c>
      <c r="N370" s="1">
        <v>94.41</v>
      </c>
      <c r="O370" s="31">
        <v>1614.2823679999999</v>
      </c>
      <c r="P370" s="31">
        <v>437.07316689999999</v>
      </c>
      <c r="Q370" s="31">
        <v>1164.1437530000001</v>
      </c>
      <c r="R370" s="31">
        <v>43235.665789999999</v>
      </c>
      <c r="S370" s="31">
        <v>739.78009589999999</v>
      </c>
      <c r="T370" s="31">
        <v>317448.2427</v>
      </c>
      <c r="U370" s="31">
        <v>3150.9436350000001</v>
      </c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 t="s">
        <v>1602</v>
      </c>
    </row>
    <row r="371" spans="1:36" ht="15.75" x14ac:dyDescent="0.2">
      <c r="A371" s="1" t="s">
        <v>892</v>
      </c>
      <c r="B371" s="1" t="s">
        <v>1586</v>
      </c>
      <c r="C371" s="1" t="s">
        <v>1587</v>
      </c>
      <c r="D371" s="1">
        <v>2.72</v>
      </c>
      <c r="E371" s="4">
        <v>40.644559190000003</v>
      </c>
      <c r="F371" s="4">
        <v>2.0288300000000001E-3</v>
      </c>
      <c r="G371" s="4">
        <v>0.224185678</v>
      </c>
      <c r="H371" s="4">
        <v>8.4196431000000002E-2</v>
      </c>
      <c r="I371" s="4">
        <v>0.180565841</v>
      </c>
      <c r="J371" s="4">
        <v>6.0915610830000002</v>
      </c>
      <c r="K371" s="4">
        <v>0.102455898</v>
      </c>
      <c r="L371" s="4">
        <v>52.264681119999999</v>
      </c>
      <c r="M371" s="4">
        <v>0.40576593399999999</v>
      </c>
      <c r="N371" s="1">
        <v>93.86</v>
      </c>
      <c r="O371" s="31">
        <v>1602.2400130000001</v>
      </c>
      <c r="P371" s="31">
        <v>445.59037189999998</v>
      </c>
      <c r="Q371" s="31">
        <v>1235.4129720000001</v>
      </c>
      <c r="R371" s="31">
        <v>47350.547879999998</v>
      </c>
      <c r="S371" s="31">
        <v>793.47717130000001</v>
      </c>
      <c r="T371" s="31">
        <v>315144.35509999999</v>
      </c>
      <c r="U371" s="31">
        <v>3188.4325429999999</v>
      </c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 t="s">
        <v>1602</v>
      </c>
    </row>
    <row r="372" spans="1:36" ht="15.75" x14ac:dyDescent="0.2">
      <c r="A372" s="1" t="s">
        <v>892</v>
      </c>
      <c r="B372" s="1" t="s">
        <v>1586</v>
      </c>
      <c r="C372" s="1" t="s">
        <v>1587</v>
      </c>
      <c r="D372" s="1">
        <v>2.72</v>
      </c>
      <c r="E372" s="4">
        <v>40.761044499999997</v>
      </c>
      <c r="F372" s="4">
        <v>7.0411199999999997E-3</v>
      </c>
      <c r="G372" s="4">
        <v>0.22330409600000001</v>
      </c>
      <c r="H372" s="4">
        <v>8.3487566999999999E-2</v>
      </c>
      <c r="I372" s="4">
        <v>0.16194576299999999</v>
      </c>
      <c r="J372" s="4">
        <v>5.9970226120000003</v>
      </c>
      <c r="K372" s="4">
        <v>0.105616802</v>
      </c>
      <c r="L372" s="4">
        <v>52.2511467</v>
      </c>
      <c r="M372" s="4">
        <v>0.409390843</v>
      </c>
      <c r="N372" s="1">
        <v>93.95</v>
      </c>
      <c r="O372" s="31">
        <v>1595.939402</v>
      </c>
      <c r="P372" s="31">
        <v>441.83887179999999</v>
      </c>
      <c r="Q372" s="31">
        <v>1108.016312</v>
      </c>
      <c r="R372" s="31">
        <v>46615.687250000003</v>
      </c>
      <c r="S372" s="31">
        <v>817.95702119999999</v>
      </c>
      <c r="T372" s="31">
        <v>315062.74560000002</v>
      </c>
      <c r="U372" s="31">
        <v>3216.9163939999999</v>
      </c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 t="s">
        <v>1602</v>
      </c>
    </row>
    <row r="373" spans="1:36" ht="15.75" x14ac:dyDescent="0.2">
      <c r="A373" s="1" t="s">
        <v>892</v>
      </c>
      <c r="B373" s="1" t="s">
        <v>1586</v>
      </c>
      <c r="C373" s="1" t="s">
        <v>1587</v>
      </c>
      <c r="D373" s="1">
        <v>2.72</v>
      </c>
      <c r="E373" s="4">
        <v>41.574164490000001</v>
      </c>
      <c r="F373" s="4">
        <v>4.9821639999999999E-3</v>
      </c>
      <c r="G373" s="4">
        <v>0.240140298</v>
      </c>
      <c r="H373" s="4">
        <v>8.0711054000000004E-2</v>
      </c>
      <c r="I373" s="4">
        <v>0.17636859999999999</v>
      </c>
      <c r="J373" s="4">
        <v>5.6607345699999998</v>
      </c>
      <c r="K373" s="4">
        <v>9.2668247999999995E-2</v>
      </c>
      <c r="L373" s="4">
        <v>51.762689569999999</v>
      </c>
      <c r="M373" s="4">
        <v>0.40754100300000001</v>
      </c>
      <c r="N373" s="1">
        <v>94.22</v>
      </c>
      <c r="O373" s="31">
        <v>1716.266607</v>
      </c>
      <c r="P373" s="31">
        <v>427.14481139999998</v>
      </c>
      <c r="Q373" s="31">
        <v>1206.6958850000001</v>
      </c>
      <c r="R373" s="31">
        <v>44001.673730000002</v>
      </c>
      <c r="S373" s="31">
        <v>717.67599759999996</v>
      </c>
      <c r="T373" s="31">
        <v>312117.45819999999</v>
      </c>
      <c r="U373" s="31">
        <v>3202.3807040000002</v>
      </c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 t="s">
        <v>1602</v>
      </c>
    </row>
    <row r="374" spans="1:36" ht="15.75" x14ac:dyDescent="0.2">
      <c r="A374" s="1" t="s">
        <v>892</v>
      </c>
      <c r="B374" s="1" t="s">
        <v>1586</v>
      </c>
      <c r="C374" s="1" t="s">
        <v>1587</v>
      </c>
      <c r="D374" s="1">
        <v>2.72</v>
      </c>
      <c r="E374" s="4">
        <v>40.691061810000001</v>
      </c>
      <c r="F374" s="4">
        <v>3.014227E-3</v>
      </c>
      <c r="G374" s="4">
        <v>0.226067036</v>
      </c>
      <c r="H374" s="4">
        <v>8.1384132999999997E-2</v>
      </c>
      <c r="I374" s="4">
        <v>0.17080620499999999</v>
      </c>
      <c r="J374" s="4">
        <v>5.7179889079999997</v>
      </c>
      <c r="K374" s="4">
        <v>8.3393618000000003E-2</v>
      </c>
      <c r="L374" s="4">
        <v>52.640462990000003</v>
      </c>
      <c r="M374" s="4">
        <v>0.38582107500000001</v>
      </c>
      <c r="N374" s="1">
        <v>94.26</v>
      </c>
      <c r="O374" s="31">
        <v>1615.685952</v>
      </c>
      <c r="P374" s="31">
        <v>430.70692650000001</v>
      </c>
      <c r="Q374" s="31">
        <v>1168.6385479999999</v>
      </c>
      <c r="R374" s="31">
        <v>44446.719620000003</v>
      </c>
      <c r="S374" s="31">
        <v>645.84795120000001</v>
      </c>
      <c r="T374" s="31">
        <v>317410.23590000003</v>
      </c>
      <c r="U374" s="31">
        <v>3031.7095890000001</v>
      </c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 t="s">
        <v>1602</v>
      </c>
    </row>
    <row r="375" spans="1:36" ht="15.75" x14ac:dyDescent="0.2">
      <c r="A375" s="1" t="s">
        <v>892</v>
      </c>
      <c r="B375" s="1" t="s">
        <v>1586</v>
      </c>
      <c r="C375" s="1" t="s">
        <v>1587</v>
      </c>
      <c r="D375" s="1">
        <v>2.72</v>
      </c>
      <c r="E375" s="4">
        <v>40.959516350000001</v>
      </c>
      <c r="F375" s="4">
        <v>2.9928770000000001E-3</v>
      </c>
      <c r="G375" s="4">
        <v>0.216484766</v>
      </c>
      <c r="H375" s="4">
        <v>8.6793432000000004E-2</v>
      </c>
      <c r="I375" s="4">
        <v>0.171591612</v>
      </c>
      <c r="J375" s="4">
        <v>5.6814780819999999</v>
      </c>
      <c r="K375" s="4">
        <v>9.2779186E-2</v>
      </c>
      <c r="L375" s="4">
        <v>52.383327680000001</v>
      </c>
      <c r="M375" s="4">
        <v>0.405036014</v>
      </c>
      <c r="N375" s="1">
        <v>94.27</v>
      </c>
      <c r="O375" s="31">
        <v>1547.2021099999999</v>
      </c>
      <c r="P375" s="31">
        <v>459.33440280000002</v>
      </c>
      <c r="Q375" s="31">
        <v>1174.0122200000001</v>
      </c>
      <c r="R375" s="31">
        <v>44162.915919999999</v>
      </c>
      <c r="S375" s="31">
        <v>718.53516400000001</v>
      </c>
      <c r="T375" s="31">
        <v>315859.76740000001</v>
      </c>
      <c r="U375" s="31">
        <v>3182.6969709999998</v>
      </c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 t="s">
        <v>1602</v>
      </c>
    </row>
    <row r="376" spans="1:36" ht="15.75" x14ac:dyDescent="0.2">
      <c r="A376" s="1" t="s">
        <v>892</v>
      </c>
      <c r="B376" s="1" t="s">
        <v>1586</v>
      </c>
      <c r="C376" s="1" t="s">
        <v>1587</v>
      </c>
      <c r="D376" s="1">
        <v>2.72</v>
      </c>
      <c r="E376" s="4">
        <v>41.063536050000003</v>
      </c>
      <c r="F376" s="4">
        <v>4.9660820000000001E-3</v>
      </c>
      <c r="G376" s="4">
        <v>0.21155507900000001</v>
      </c>
      <c r="H376" s="4">
        <v>8.6409820999999998E-2</v>
      </c>
      <c r="I376" s="4">
        <v>0.168846777</v>
      </c>
      <c r="J376" s="4">
        <v>5.4865270199999996</v>
      </c>
      <c r="K376" s="4">
        <v>9.7335200999999996E-2</v>
      </c>
      <c r="L376" s="4">
        <v>52.478571359999997</v>
      </c>
      <c r="M376" s="4">
        <v>0.40225261499999998</v>
      </c>
      <c r="N376" s="1">
        <v>94.46</v>
      </c>
      <c r="O376" s="31">
        <v>1511.9699639999999</v>
      </c>
      <c r="P376" s="31">
        <v>457.30423080000003</v>
      </c>
      <c r="Q376" s="31">
        <v>1155.2323369999999</v>
      </c>
      <c r="R376" s="31">
        <v>42647.534319999999</v>
      </c>
      <c r="S376" s="31">
        <v>753.81955449999998</v>
      </c>
      <c r="T376" s="31">
        <v>316434.06550000003</v>
      </c>
      <c r="U376" s="31">
        <v>3160.8255389999999</v>
      </c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 t="s">
        <v>1602</v>
      </c>
    </row>
    <row r="377" spans="1:36" ht="15.75" x14ac:dyDescent="0.2">
      <c r="A377" s="1" t="s">
        <v>892</v>
      </c>
      <c r="B377" s="1" t="s">
        <v>1586</v>
      </c>
      <c r="C377" s="1" t="s">
        <v>1587</v>
      </c>
      <c r="D377" s="1">
        <v>2.72</v>
      </c>
      <c r="E377" s="4">
        <v>40.79895483</v>
      </c>
      <c r="F377" s="4">
        <v>5.024873E-3</v>
      </c>
      <c r="G377" s="4">
        <v>0.23516406200000001</v>
      </c>
      <c r="H377" s="4">
        <v>7.9392994999999994E-2</v>
      </c>
      <c r="I377" s="4">
        <v>0.170845686</v>
      </c>
      <c r="J377" s="4">
        <v>6.2630018590000001</v>
      </c>
      <c r="K377" s="4">
        <v>9.8487512999999999E-2</v>
      </c>
      <c r="L377" s="4">
        <v>51.936083609999997</v>
      </c>
      <c r="M377" s="4">
        <v>0.41304457100000003</v>
      </c>
      <c r="N377" s="1">
        <v>93.66</v>
      </c>
      <c r="O377" s="31">
        <v>1680.701785</v>
      </c>
      <c r="P377" s="31">
        <v>420.16928480000001</v>
      </c>
      <c r="Q377" s="31">
        <v>1168.908672</v>
      </c>
      <c r="R377" s="31">
        <v>48683.180769999999</v>
      </c>
      <c r="S377" s="31">
        <v>762.74372349999999</v>
      </c>
      <c r="T377" s="31">
        <v>313162.98560000001</v>
      </c>
      <c r="U377" s="31">
        <v>3245.6267039999998</v>
      </c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 t="s">
        <v>1602</v>
      </c>
    </row>
    <row r="378" spans="1:36" ht="15.75" x14ac:dyDescent="0.2">
      <c r="A378" s="1" t="s">
        <v>892</v>
      </c>
      <c r="B378" s="1" t="s">
        <v>1586</v>
      </c>
      <c r="C378" s="1" t="s">
        <v>1587</v>
      </c>
      <c r="D378" s="1">
        <v>2.72</v>
      </c>
      <c r="E378" s="4">
        <v>41.311777739999997</v>
      </c>
      <c r="F378" s="4">
        <v>3.0068249999999999E-3</v>
      </c>
      <c r="G378" s="4">
        <v>0.25658244200000002</v>
      </c>
      <c r="H378" s="4">
        <v>0.25558016700000002</v>
      </c>
      <c r="I378" s="4">
        <v>0.21248233499999999</v>
      </c>
      <c r="J378" s="4">
        <v>6.3273631139999997</v>
      </c>
      <c r="K378" s="4">
        <v>0.108245718</v>
      </c>
      <c r="L378" s="4">
        <v>51.112024300000002</v>
      </c>
      <c r="M378" s="4">
        <v>0.41293736800000003</v>
      </c>
      <c r="N378" s="1">
        <v>93.51</v>
      </c>
      <c r="O378" s="31">
        <v>1833.777511</v>
      </c>
      <c r="P378" s="31">
        <v>1352.5996279999999</v>
      </c>
      <c r="Q378" s="31">
        <v>1453.7823550000001</v>
      </c>
      <c r="R378" s="31">
        <v>49183.469720000001</v>
      </c>
      <c r="S378" s="31">
        <v>838.31685010000001</v>
      </c>
      <c r="T378" s="31">
        <v>308194.0919</v>
      </c>
      <c r="U378" s="31">
        <v>3244.7843240000002</v>
      </c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 t="s">
        <v>1602</v>
      </c>
    </row>
    <row r="379" spans="1:36" ht="15.75" x14ac:dyDescent="0.2">
      <c r="A379" s="1" t="s">
        <v>892</v>
      </c>
      <c r="B379" s="1" t="s">
        <v>1586</v>
      </c>
      <c r="C379" s="1" t="s">
        <v>1587</v>
      </c>
      <c r="D379" s="1">
        <v>2.72</v>
      </c>
      <c r="E379" s="4">
        <v>40.698208540000003</v>
      </c>
      <c r="F379" s="4">
        <v>4.9929099999999997E-3</v>
      </c>
      <c r="G379" s="4">
        <v>0.221685207</v>
      </c>
      <c r="H379" s="4">
        <v>6.3909249000000001E-2</v>
      </c>
      <c r="I379" s="4">
        <v>0.166763196</v>
      </c>
      <c r="J379" s="4">
        <v>6.139282219</v>
      </c>
      <c r="K379" s="4">
        <v>0.107846857</v>
      </c>
      <c r="L379" s="4">
        <v>52.188891769999998</v>
      </c>
      <c r="M379" s="4">
        <v>0.40842004399999998</v>
      </c>
      <c r="N379" s="1">
        <v>93.81</v>
      </c>
      <c r="O379" s="31">
        <v>1584.3693109999999</v>
      </c>
      <c r="P379" s="31">
        <v>338.22509500000001</v>
      </c>
      <c r="Q379" s="31">
        <v>1140.976694</v>
      </c>
      <c r="R379" s="31">
        <v>47721.490879999998</v>
      </c>
      <c r="S379" s="31">
        <v>835.22784730000001</v>
      </c>
      <c r="T379" s="31">
        <v>314687.36229999998</v>
      </c>
      <c r="U379" s="31">
        <v>3209.2880380000001</v>
      </c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 t="s">
        <v>1602</v>
      </c>
    </row>
    <row r="380" spans="1:36" ht="15.75" x14ac:dyDescent="0.2">
      <c r="A380" s="1" t="s">
        <v>892</v>
      </c>
      <c r="B380" s="1" t="s">
        <v>1586</v>
      </c>
      <c r="C380" s="1" t="s">
        <v>1587</v>
      </c>
      <c r="D380" s="1">
        <v>2.72</v>
      </c>
      <c r="E380" s="4">
        <v>40.996305919999998</v>
      </c>
      <c r="F380" s="4">
        <v>1.9914170000000001E-3</v>
      </c>
      <c r="G380" s="4">
        <v>0.22104728600000001</v>
      </c>
      <c r="H380" s="4">
        <v>8.6626639000000005E-2</v>
      </c>
      <c r="I380" s="4">
        <v>0.196154574</v>
      </c>
      <c r="J380" s="4">
        <v>6.438251138</v>
      </c>
      <c r="K380" s="4">
        <v>0.111519352</v>
      </c>
      <c r="L380" s="4">
        <v>51.542850319999999</v>
      </c>
      <c r="M380" s="4">
        <v>0.40525335800000001</v>
      </c>
      <c r="N380" s="1">
        <v>93.45</v>
      </c>
      <c r="O380" s="31">
        <v>1579.8101340000001</v>
      </c>
      <c r="P380" s="31">
        <v>458.45169190000001</v>
      </c>
      <c r="Q380" s="31">
        <v>1342.069487</v>
      </c>
      <c r="R380" s="31">
        <v>50045.417679999999</v>
      </c>
      <c r="S380" s="31">
        <v>863.66974579999999</v>
      </c>
      <c r="T380" s="31">
        <v>310791.87660000002</v>
      </c>
      <c r="U380" s="31">
        <v>3184.404818</v>
      </c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 t="s">
        <v>1602</v>
      </c>
    </row>
    <row r="381" spans="1:36" ht="15.75" x14ac:dyDescent="0.2">
      <c r="A381" s="1" t="s">
        <v>892</v>
      </c>
      <c r="B381" s="1" t="s">
        <v>1586</v>
      </c>
      <c r="C381" s="1" t="s">
        <v>1587</v>
      </c>
      <c r="D381" s="1">
        <v>2.72</v>
      </c>
      <c r="E381" s="4">
        <v>40.663258640000002</v>
      </c>
      <c r="F381" s="4"/>
      <c r="G381" s="4">
        <v>0.22496961900000001</v>
      </c>
      <c r="H381" s="4">
        <v>6.6285690999999994E-2</v>
      </c>
      <c r="I381" s="4">
        <v>0.174753186</v>
      </c>
      <c r="J381" s="4">
        <v>6.3815042829999999</v>
      </c>
      <c r="K381" s="4">
        <v>0.11248481</v>
      </c>
      <c r="L381" s="4">
        <v>51.954925729999999</v>
      </c>
      <c r="M381" s="4">
        <v>0.42181803600000001</v>
      </c>
      <c r="N381" s="1">
        <v>93.55</v>
      </c>
      <c r="O381" s="31">
        <v>1607.8427839999999</v>
      </c>
      <c r="P381" s="31">
        <v>350.80187369999999</v>
      </c>
      <c r="Q381" s="31">
        <v>1195.6433870000001</v>
      </c>
      <c r="R381" s="31">
        <v>49604.31652</v>
      </c>
      <c r="S381" s="31">
        <v>871.14680510000005</v>
      </c>
      <c r="T381" s="31">
        <v>313276.5993</v>
      </c>
      <c r="U381" s="31">
        <v>3314.5669459999999</v>
      </c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 t="s">
        <v>1602</v>
      </c>
    </row>
    <row r="382" spans="1:36" ht="15.75" x14ac:dyDescent="0.2">
      <c r="A382" s="1" t="s">
        <v>892</v>
      </c>
      <c r="B382" s="1" t="s">
        <v>1586</v>
      </c>
      <c r="C382" s="1" t="s">
        <v>1587</v>
      </c>
      <c r="D382" s="1">
        <v>2.72</v>
      </c>
      <c r="E382" s="4">
        <v>41.065510580000002</v>
      </c>
      <c r="F382" s="4">
        <v>5.0061580000000001E-3</v>
      </c>
      <c r="G382" s="4">
        <v>0.22227339600000001</v>
      </c>
      <c r="H382" s="4">
        <v>8.7107141999999999E-2</v>
      </c>
      <c r="I382" s="4">
        <v>0.18723029299999999</v>
      </c>
      <c r="J382" s="4">
        <v>6.075472832</v>
      </c>
      <c r="K382" s="4">
        <v>0.101124383</v>
      </c>
      <c r="L382" s="4">
        <v>51.848773989999998</v>
      </c>
      <c r="M382" s="4">
        <v>0.40750122700000002</v>
      </c>
      <c r="N382" s="1">
        <v>93.83</v>
      </c>
      <c r="O382" s="31">
        <v>1588.5730599999999</v>
      </c>
      <c r="P382" s="31">
        <v>460.99464210000002</v>
      </c>
      <c r="Q382" s="31">
        <v>1281.0104739999999</v>
      </c>
      <c r="R382" s="31">
        <v>47225.491670000003</v>
      </c>
      <c r="S382" s="31">
        <v>783.16515389999995</v>
      </c>
      <c r="T382" s="31">
        <v>312636.52799999999</v>
      </c>
      <c r="U382" s="31">
        <v>3202.0681460000001</v>
      </c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 t="s">
        <v>1602</v>
      </c>
    </row>
    <row r="383" spans="1:36" ht="15.75" x14ac:dyDescent="0.2">
      <c r="A383" s="1" t="s">
        <v>892</v>
      </c>
      <c r="B383" s="1" t="s">
        <v>1586</v>
      </c>
      <c r="C383" s="1" t="s">
        <v>1587</v>
      </c>
      <c r="D383" s="1">
        <v>2.72</v>
      </c>
      <c r="E383" s="4">
        <v>40.882737800000001</v>
      </c>
      <c r="F383" s="4">
        <v>3.0196279999999999E-3</v>
      </c>
      <c r="G383" s="4">
        <v>0.228485153</v>
      </c>
      <c r="H383" s="4">
        <v>8.3543030000000004E-2</v>
      </c>
      <c r="I383" s="4">
        <v>0.18218419699999999</v>
      </c>
      <c r="J383" s="4">
        <v>6.1056869650000003</v>
      </c>
      <c r="K383" s="4">
        <v>9.4614997000000006E-2</v>
      </c>
      <c r="L383" s="4">
        <v>52.012078510000002</v>
      </c>
      <c r="M383" s="4">
        <v>0.40764972300000002</v>
      </c>
      <c r="N383" s="1">
        <v>93.82</v>
      </c>
      <c r="O383" s="31">
        <v>1632.968073</v>
      </c>
      <c r="P383" s="31">
        <v>442.13239329999999</v>
      </c>
      <c r="Q383" s="31">
        <v>1246.4856030000001</v>
      </c>
      <c r="R383" s="31">
        <v>47460.350310000002</v>
      </c>
      <c r="S383" s="31">
        <v>732.75274339999999</v>
      </c>
      <c r="T383" s="31">
        <v>313621.21779999998</v>
      </c>
      <c r="U383" s="31">
        <v>3203.235005</v>
      </c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 t="s">
        <v>1602</v>
      </c>
    </row>
    <row r="384" spans="1:36" ht="15.75" x14ac:dyDescent="0.2">
      <c r="A384" s="1" t="s">
        <v>892</v>
      </c>
      <c r="B384" s="1" t="s">
        <v>1586</v>
      </c>
      <c r="C384" s="1" t="s">
        <v>1587</v>
      </c>
      <c r="D384" s="1">
        <v>2.72</v>
      </c>
      <c r="E384" s="4">
        <v>40.260950610000002</v>
      </c>
      <c r="F384" s="4"/>
      <c r="G384" s="4">
        <v>0.21678349999999999</v>
      </c>
      <c r="H384" s="4">
        <v>8.4079582E-2</v>
      </c>
      <c r="I384" s="4">
        <v>0.17221119200000001</v>
      </c>
      <c r="J384" s="4">
        <v>5.8592325460000003</v>
      </c>
      <c r="K384" s="4">
        <v>0.107378743</v>
      </c>
      <c r="L384" s="4">
        <v>52.889095990000001</v>
      </c>
      <c r="M384" s="4">
        <v>0.41026783900000002</v>
      </c>
      <c r="N384" s="1">
        <v>94.15</v>
      </c>
      <c r="O384" s="31">
        <v>1549.337141</v>
      </c>
      <c r="P384" s="31">
        <v>444.97197290000003</v>
      </c>
      <c r="Q384" s="31">
        <v>1178.251321</v>
      </c>
      <c r="R384" s="31">
        <v>45544.625979999997</v>
      </c>
      <c r="S384" s="31">
        <v>831.60250120000001</v>
      </c>
      <c r="T384" s="31">
        <v>318909.4374</v>
      </c>
      <c r="U384" s="31">
        <v>3223.8076679999999</v>
      </c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 t="s">
        <v>1602</v>
      </c>
    </row>
    <row r="385" spans="1:36" ht="15.75" x14ac:dyDescent="0.2">
      <c r="A385" s="1" t="s">
        <v>893</v>
      </c>
      <c r="B385" s="1" t="s">
        <v>1586</v>
      </c>
      <c r="C385" s="1" t="s">
        <v>1587</v>
      </c>
      <c r="D385" s="1">
        <v>2.72</v>
      </c>
      <c r="E385" s="4">
        <v>40.689186030000002</v>
      </c>
      <c r="F385" s="4"/>
      <c r="G385" s="4">
        <v>0.21828962499999999</v>
      </c>
      <c r="H385" s="4">
        <v>6.9040438999999995E-2</v>
      </c>
      <c r="I385" s="4">
        <v>0.14721858400000001</v>
      </c>
      <c r="J385" s="4">
        <v>6.4055313580000002</v>
      </c>
      <c r="K385" s="4">
        <v>0.118790168</v>
      </c>
      <c r="L385" s="4">
        <v>51.942777659999997</v>
      </c>
      <c r="M385" s="4">
        <v>0.40916613400000001</v>
      </c>
      <c r="N385" s="1">
        <v>93.53</v>
      </c>
      <c r="O385" s="31">
        <v>1560.101312</v>
      </c>
      <c r="P385" s="31">
        <v>365.38074849999998</v>
      </c>
      <c r="Q385" s="31">
        <v>1007.254461</v>
      </c>
      <c r="R385" s="31">
        <v>49791.082300000002</v>
      </c>
      <c r="S385" s="31">
        <v>919.97911199999999</v>
      </c>
      <c r="T385" s="31">
        <v>313203.3492</v>
      </c>
      <c r="U385" s="31">
        <v>3215.150674</v>
      </c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 t="s">
        <v>1602</v>
      </c>
    </row>
    <row r="386" spans="1:36" ht="15.75" x14ac:dyDescent="0.2">
      <c r="A386" s="1" t="s">
        <v>893</v>
      </c>
      <c r="B386" s="1" t="s">
        <v>1586</v>
      </c>
      <c r="C386" s="1" t="s">
        <v>1587</v>
      </c>
      <c r="D386" s="1">
        <v>2.72</v>
      </c>
      <c r="E386" s="4">
        <v>40.61049715</v>
      </c>
      <c r="F386" s="4">
        <v>7.0776420000000003E-3</v>
      </c>
      <c r="G386" s="4">
        <v>0.237606544</v>
      </c>
      <c r="H386" s="4">
        <v>7.4820784000000001E-2</v>
      </c>
      <c r="I386" s="4">
        <v>0.208284885</v>
      </c>
      <c r="J386" s="4">
        <v>6.9927100290000004</v>
      </c>
      <c r="K386" s="4">
        <v>0.117286634</v>
      </c>
      <c r="L386" s="4">
        <v>51.338179830000001</v>
      </c>
      <c r="M386" s="4">
        <v>0.413536495</v>
      </c>
      <c r="N386" s="1">
        <v>92.9</v>
      </c>
      <c r="O386" s="31">
        <v>1698.158038</v>
      </c>
      <c r="P386" s="31">
        <v>395.97190119999999</v>
      </c>
      <c r="Q386" s="31">
        <v>1425.063834</v>
      </c>
      <c r="R386" s="31">
        <v>54355.30343</v>
      </c>
      <c r="S386" s="31">
        <v>908.3348876</v>
      </c>
      <c r="T386" s="31">
        <v>309557.75929999998</v>
      </c>
      <c r="U386" s="31">
        <v>3249.4921559999998</v>
      </c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 t="s">
        <v>1602</v>
      </c>
    </row>
    <row r="387" spans="1:36" ht="15.75" x14ac:dyDescent="0.2">
      <c r="A387" s="1" t="s">
        <v>893</v>
      </c>
      <c r="B387" s="1" t="s">
        <v>1586</v>
      </c>
      <c r="C387" s="1" t="s">
        <v>1587</v>
      </c>
      <c r="D387" s="1">
        <v>2.72</v>
      </c>
      <c r="E387" s="4">
        <v>40.43763148</v>
      </c>
      <c r="F387" s="4">
        <v>2.013024E-3</v>
      </c>
      <c r="G387" s="4">
        <v>0.21640010900000001</v>
      </c>
      <c r="H387" s="4">
        <v>7.4481898000000005E-2</v>
      </c>
      <c r="I387" s="4">
        <v>0.17312008700000001</v>
      </c>
      <c r="J387" s="4">
        <v>5.9384215879999998</v>
      </c>
      <c r="K387" s="4">
        <v>0.10568377399999999</v>
      </c>
      <c r="L387" s="4">
        <v>52.633538999999999</v>
      </c>
      <c r="M387" s="4">
        <v>0.41870904799999997</v>
      </c>
      <c r="N387" s="1">
        <v>94.05</v>
      </c>
      <c r="O387" s="31">
        <v>1546.597068</v>
      </c>
      <c r="P387" s="31">
        <v>394.17842380000002</v>
      </c>
      <c r="Q387" s="31">
        <v>1184.469889</v>
      </c>
      <c r="R387" s="31">
        <v>46160.173369999997</v>
      </c>
      <c r="S387" s="31">
        <v>818.47568999999999</v>
      </c>
      <c r="T387" s="31">
        <v>317368.48580000002</v>
      </c>
      <c r="U387" s="31">
        <v>3290.1370999999999</v>
      </c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 t="s">
        <v>1602</v>
      </c>
    </row>
    <row r="388" spans="1:36" ht="15.75" x14ac:dyDescent="0.2">
      <c r="A388" s="1" t="s">
        <v>893</v>
      </c>
      <c r="B388" s="1" t="s">
        <v>1586</v>
      </c>
      <c r="C388" s="1" t="s">
        <v>1587</v>
      </c>
      <c r="D388" s="1">
        <v>2.72</v>
      </c>
      <c r="E388" s="4">
        <v>40.884781709999999</v>
      </c>
      <c r="F388" s="4">
        <v>3.0101440000000002E-3</v>
      </c>
      <c r="G388" s="4">
        <v>0.22275067000000001</v>
      </c>
      <c r="H388" s="4">
        <v>7.6256985999999999E-2</v>
      </c>
      <c r="I388" s="4">
        <v>0.18161203300000001</v>
      </c>
      <c r="J388" s="4">
        <v>5.9380110970000004</v>
      </c>
      <c r="K388" s="4">
        <v>0.107361809</v>
      </c>
      <c r="L388" s="4">
        <v>52.179846079999997</v>
      </c>
      <c r="M388" s="4">
        <v>0.40636946499999999</v>
      </c>
      <c r="N388" s="1">
        <v>94</v>
      </c>
      <c r="O388" s="31">
        <v>1591.9841019999999</v>
      </c>
      <c r="P388" s="31">
        <v>403.57267230000002</v>
      </c>
      <c r="Q388" s="31">
        <v>1242.5709099999999</v>
      </c>
      <c r="R388" s="31">
        <v>46156.98257</v>
      </c>
      <c r="S388" s="31">
        <v>831.47135649999996</v>
      </c>
      <c r="T388" s="31">
        <v>314632.81880000001</v>
      </c>
      <c r="U388" s="31">
        <v>3193.1749770000001</v>
      </c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 t="s">
        <v>1602</v>
      </c>
    </row>
    <row r="389" spans="1:36" ht="15.75" x14ac:dyDescent="0.2">
      <c r="A389" s="1" t="s">
        <v>893</v>
      </c>
      <c r="B389" s="1" t="s">
        <v>1586</v>
      </c>
      <c r="C389" s="1" t="s">
        <v>1587</v>
      </c>
      <c r="D389" s="1">
        <v>2.72</v>
      </c>
      <c r="E389" s="4">
        <v>40.871868489999997</v>
      </c>
      <c r="F389" s="4">
        <v>2.0219579999999999E-3</v>
      </c>
      <c r="G389" s="4">
        <v>0.227470328</v>
      </c>
      <c r="H389" s="4">
        <v>7.7845400999999995E-2</v>
      </c>
      <c r="I389" s="4">
        <v>0.175910387</v>
      </c>
      <c r="J389" s="4">
        <v>6.0962047840000002</v>
      </c>
      <c r="K389" s="4">
        <v>0.10413086100000001</v>
      </c>
      <c r="L389" s="4">
        <v>52.030046300000002</v>
      </c>
      <c r="M389" s="4">
        <v>0.41450148599999997</v>
      </c>
      <c r="N389" s="1">
        <v>93.83</v>
      </c>
      <c r="O389" s="31">
        <v>1625.715181</v>
      </c>
      <c r="P389" s="31">
        <v>411.97899580000001</v>
      </c>
      <c r="Q389" s="31">
        <v>1203.5608340000001</v>
      </c>
      <c r="R389" s="31">
        <v>47386.644010000004</v>
      </c>
      <c r="S389" s="31">
        <v>806.44904310000004</v>
      </c>
      <c r="T389" s="31">
        <v>313729.55959999998</v>
      </c>
      <c r="U389" s="31">
        <v>3257.0748720000001</v>
      </c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 t="s">
        <v>1602</v>
      </c>
    </row>
    <row r="390" spans="1:36" ht="15.75" x14ac:dyDescent="0.2">
      <c r="A390" s="1" t="s">
        <v>893</v>
      </c>
      <c r="B390" s="1" t="s">
        <v>1586</v>
      </c>
      <c r="C390" s="1" t="s">
        <v>1587</v>
      </c>
      <c r="D390" s="1">
        <v>2.72</v>
      </c>
      <c r="E390" s="4">
        <v>40.804206989999997</v>
      </c>
      <c r="F390" s="4">
        <v>6.9983199999999997E-3</v>
      </c>
      <c r="G390" s="4">
        <v>0.21494841200000001</v>
      </c>
      <c r="H390" s="4">
        <v>6.9983203999999993E-2</v>
      </c>
      <c r="I390" s="4">
        <v>0.16196112900000001</v>
      </c>
      <c r="J390" s="4">
        <v>5.8495960970000001</v>
      </c>
      <c r="K390" s="4">
        <v>0.10097576599999999</v>
      </c>
      <c r="L390" s="4">
        <v>52.38442774</v>
      </c>
      <c r="M390" s="4">
        <v>0.406902343</v>
      </c>
      <c r="N390" s="1">
        <v>94.11</v>
      </c>
      <c r="O390" s="31">
        <v>1536.221892</v>
      </c>
      <c r="P390" s="31">
        <v>370.37011469999999</v>
      </c>
      <c r="Q390" s="31">
        <v>1108.121445</v>
      </c>
      <c r="R390" s="31">
        <v>45469.720529999999</v>
      </c>
      <c r="S390" s="31">
        <v>782.01417730000003</v>
      </c>
      <c r="T390" s="31">
        <v>315866.40049999999</v>
      </c>
      <c r="U390" s="31">
        <v>3197.3622350000001</v>
      </c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 t="s">
        <v>1602</v>
      </c>
    </row>
    <row r="391" spans="1:36" ht="15.75" x14ac:dyDescent="0.2">
      <c r="A391" s="1" t="s">
        <v>893</v>
      </c>
      <c r="B391" s="1" t="s">
        <v>1586</v>
      </c>
      <c r="C391" s="1" t="s">
        <v>1587</v>
      </c>
      <c r="D391" s="1">
        <v>2.72</v>
      </c>
      <c r="E391" s="4">
        <v>40.355200719999999</v>
      </c>
      <c r="F391" s="4"/>
      <c r="G391" s="4">
        <v>0.22811055199999999</v>
      </c>
      <c r="H391" s="4">
        <v>7.1284548000000003E-2</v>
      </c>
      <c r="I391" s="4">
        <v>0.22811055199999999</v>
      </c>
      <c r="J391" s="4">
        <v>6.6997291189999997</v>
      </c>
      <c r="K391" s="4">
        <v>0.123220432</v>
      </c>
      <c r="L391" s="4">
        <v>51.880893700000001</v>
      </c>
      <c r="M391" s="4">
        <v>0.41345037600000001</v>
      </c>
      <c r="N391" s="1">
        <v>93.25</v>
      </c>
      <c r="O391" s="31">
        <v>1630.2908219999999</v>
      </c>
      <c r="P391" s="31">
        <v>377.25717789999999</v>
      </c>
      <c r="Q391" s="31">
        <v>1560.7090149999999</v>
      </c>
      <c r="R391" s="31">
        <v>52077.92224</v>
      </c>
      <c r="S391" s="31">
        <v>954.28961719999995</v>
      </c>
      <c r="T391" s="31">
        <v>312830.20270000002</v>
      </c>
      <c r="U391" s="31">
        <v>3248.8154439999998</v>
      </c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 t="s">
        <v>1602</v>
      </c>
    </row>
    <row r="392" spans="1:36" ht="15.75" x14ac:dyDescent="0.2">
      <c r="A392" s="1" t="s">
        <v>893</v>
      </c>
      <c r="B392" s="1" t="s">
        <v>1586</v>
      </c>
      <c r="C392" s="1" t="s">
        <v>1587</v>
      </c>
      <c r="D392" s="1">
        <v>2.72</v>
      </c>
      <c r="E392" s="4">
        <v>40.608397859999997</v>
      </c>
      <c r="F392" s="4">
        <v>5.0214420000000001E-3</v>
      </c>
      <c r="G392" s="4">
        <v>0.227973447</v>
      </c>
      <c r="H392" s="4">
        <v>6.6283028999999993E-2</v>
      </c>
      <c r="I392" s="4">
        <v>0.189810491</v>
      </c>
      <c r="J392" s="4">
        <v>6.5710584189999999</v>
      </c>
      <c r="K392" s="4">
        <v>0.112480291</v>
      </c>
      <c r="L392" s="4">
        <v>51.812238260000001</v>
      </c>
      <c r="M392" s="4">
        <v>0.40673676600000003</v>
      </c>
      <c r="N392" s="1">
        <v>93.36</v>
      </c>
      <c r="O392" s="31">
        <v>1629.3109380000001</v>
      </c>
      <c r="P392" s="31">
        <v>350.78778139999997</v>
      </c>
      <c r="Q392" s="31">
        <v>1298.6639210000001</v>
      </c>
      <c r="R392" s="31">
        <v>51077.747069999998</v>
      </c>
      <c r="S392" s="31">
        <v>871.11180979999995</v>
      </c>
      <c r="T392" s="31">
        <v>312416.22570000001</v>
      </c>
      <c r="U392" s="31">
        <v>3196.0611589999999</v>
      </c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 t="s">
        <v>1602</v>
      </c>
    </row>
    <row r="393" spans="1:36" ht="15.75" x14ac:dyDescent="0.2">
      <c r="A393" s="1" t="s">
        <v>893</v>
      </c>
      <c r="B393" s="1" t="s">
        <v>1586</v>
      </c>
      <c r="C393" s="1" t="s">
        <v>1587</v>
      </c>
      <c r="D393" s="1">
        <v>2.72</v>
      </c>
      <c r="E393" s="4">
        <v>40.440191200000001</v>
      </c>
      <c r="F393" s="4"/>
      <c r="G393" s="4">
        <v>0.22799543999999999</v>
      </c>
      <c r="H393" s="4">
        <v>7.3998519999999998E-2</v>
      </c>
      <c r="I393" s="4">
        <v>0.19299614000000001</v>
      </c>
      <c r="J393" s="4">
        <v>6.4478710430000001</v>
      </c>
      <c r="K393" s="4">
        <v>0.11399772</v>
      </c>
      <c r="L393" s="4">
        <v>52.100957979999997</v>
      </c>
      <c r="M393" s="4">
        <v>0.40199195999999998</v>
      </c>
      <c r="N393" s="1">
        <v>93.51</v>
      </c>
      <c r="O393" s="31">
        <v>1629.468124</v>
      </c>
      <c r="P393" s="31">
        <v>391.62025699999998</v>
      </c>
      <c r="Q393" s="31">
        <v>1320.459807</v>
      </c>
      <c r="R393" s="31">
        <v>50120.194530000001</v>
      </c>
      <c r="S393" s="31">
        <v>882.86365090000004</v>
      </c>
      <c r="T393" s="31">
        <v>314157.14120000001</v>
      </c>
      <c r="U393" s="31">
        <v>3158.7773649999999</v>
      </c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 t="s">
        <v>1602</v>
      </c>
    </row>
    <row r="394" spans="1:36" ht="15.75" x14ac:dyDescent="0.2">
      <c r="A394" s="1" t="s">
        <v>893</v>
      </c>
      <c r="B394" s="1" t="s">
        <v>1586</v>
      </c>
      <c r="C394" s="1" t="s">
        <v>1587</v>
      </c>
      <c r="D394" s="1">
        <v>2.72</v>
      </c>
      <c r="E394" s="4">
        <v>41.40765553</v>
      </c>
      <c r="F394" s="4">
        <v>4.9698329999999999E-3</v>
      </c>
      <c r="G394" s="4">
        <v>0.22264852299999999</v>
      </c>
      <c r="H394" s="4">
        <v>7.8523362999999999E-2</v>
      </c>
      <c r="I394" s="4">
        <v>0.19779935800000001</v>
      </c>
      <c r="J394" s="4">
        <v>7.121770851</v>
      </c>
      <c r="K394" s="4">
        <v>0.12722772800000001</v>
      </c>
      <c r="L394" s="4">
        <v>50.432872459999999</v>
      </c>
      <c r="M394" s="4">
        <v>0.40653234900000002</v>
      </c>
      <c r="N394" s="1">
        <v>92.66</v>
      </c>
      <c r="O394" s="31">
        <v>1591.2540690000001</v>
      </c>
      <c r="P394" s="31">
        <v>415.56695539999998</v>
      </c>
      <c r="Q394" s="31">
        <v>1353.3229309999999</v>
      </c>
      <c r="R394" s="31">
        <v>55358.51107</v>
      </c>
      <c r="S394" s="31">
        <v>985.32440929999996</v>
      </c>
      <c r="T394" s="31">
        <v>304098.95799999998</v>
      </c>
      <c r="U394" s="31">
        <v>3194.454886</v>
      </c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 t="s">
        <v>1602</v>
      </c>
    </row>
    <row r="395" spans="1:36" ht="15.75" x14ac:dyDescent="0.2">
      <c r="A395" s="1" t="s">
        <v>893</v>
      </c>
      <c r="B395" s="1" t="s">
        <v>1586</v>
      </c>
      <c r="C395" s="1" t="s">
        <v>1587</v>
      </c>
      <c r="D395" s="1">
        <v>2.72</v>
      </c>
      <c r="E395" s="4">
        <v>40.593639150000001</v>
      </c>
      <c r="F395" s="4"/>
      <c r="G395" s="4">
        <v>0.234464219</v>
      </c>
      <c r="H395" s="4">
        <v>6.8722271000000001E-2</v>
      </c>
      <c r="I395" s="4">
        <v>0.20818805600000001</v>
      </c>
      <c r="J395" s="4">
        <v>7.3714741940000001</v>
      </c>
      <c r="K395" s="4">
        <v>0.12632770400000001</v>
      </c>
      <c r="L395" s="4">
        <v>50.9808083</v>
      </c>
      <c r="M395" s="4">
        <v>0.41637611299999999</v>
      </c>
      <c r="N395" s="1">
        <v>92.5</v>
      </c>
      <c r="O395" s="31">
        <v>1675.700053</v>
      </c>
      <c r="P395" s="31">
        <v>363.69691519999998</v>
      </c>
      <c r="Q395" s="31">
        <v>1424.4013420000001</v>
      </c>
      <c r="R395" s="31">
        <v>57299.489730000001</v>
      </c>
      <c r="S395" s="31">
        <v>978.35411150000004</v>
      </c>
      <c r="T395" s="31">
        <v>307402.88870000001</v>
      </c>
      <c r="U395" s="31">
        <v>3271.8053380000001</v>
      </c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 t="s">
        <v>1602</v>
      </c>
    </row>
    <row r="396" spans="1:36" ht="15.75" x14ac:dyDescent="0.2">
      <c r="A396" s="1" t="s">
        <v>893</v>
      </c>
      <c r="B396" s="1" t="s">
        <v>1586</v>
      </c>
      <c r="C396" s="1" t="s">
        <v>1587</v>
      </c>
      <c r="D396" s="1">
        <v>2.72</v>
      </c>
      <c r="E396" s="4">
        <v>40.76928487</v>
      </c>
      <c r="F396" s="4">
        <v>3.0144389999999998E-3</v>
      </c>
      <c r="G396" s="4">
        <v>0.232111816</v>
      </c>
      <c r="H396" s="4">
        <v>7.6365792000000002E-2</v>
      </c>
      <c r="I396" s="4">
        <v>0.23311662899999999</v>
      </c>
      <c r="J396" s="4">
        <v>7.2205866099999998</v>
      </c>
      <c r="K396" s="4">
        <v>0.12761125800000001</v>
      </c>
      <c r="L396" s="4">
        <v>50.929954479999999</v>
      </c>
      <c r="M396" s="4">
        <v>0.40795409999999999</v>
      </c>
      <c r="N396" s="1">
        <v>92.63</v>
      </c>
      <c r="O396" s="31">
        <v>1658.8875840000001</v>
      </c>
      <c r="P396" s="31">
        <v>404.14850369999999</v>
      </c>
      <c r="Q396" s="31">
        <v>1594.960077</v>
      </c>
      <c r="R396" s="31">
        <v>56126.619650000001</v>
      </c>
      <c r="S396" s="31">
        <v>988.29468710000003</v>
      </c>
      <c r="T396" s="31">
        <v>307096.25160000002</v>
      </c>
      <c r="U396" s="31">
        <v>3205.6267419999999</v>
      </c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 t="s">
        <v>1602</v>
      </c>
    </row>
    <row r="397" spans="1:36" ht="15.75" x14ac:dyDescent="0.2">
      <c r="A397" s="1" t="s">
        <v>893</v>
      </c>
      <c r="B397" s="1" t="s">
        <v>1586</v>
      </c>
      <c r="C397" s="1" t="s">
        <v>1587</v>
      </c>
      <c r="D397" s="1">
        <v>2.72</v>
      </c>
      <c r="E397" s="4">
        <v>40.399473530000002</v>
      </c>
      <c r="F397" s="4">
        <v>5.0235599999999998E-3</v>
      </c>
      <c r="G397" s="4">
        <v>0.210989541</v>
      </c>
      <c r="H397" s="4">
        <v>6.2292149999999998E-2</v>
      </c>
      <c r="I397" s="4">
        <v>0.158744512</v>
      </c>
      <c r="J397" s="4">
        <v>6.620048025</v>
      </c>
      <c r="K397" s="4">
        <v>0.116546604</v>
      </c>
      <c r="L397" s="4">
        <v>52.01093127</v>
      </c>
      <c r="M397" s="4">
        <v>0.41595080899999998</v>
      </c>
      <c r="N397" s="1">
        <v>93.34</v>
      </c>
      <c r="O397" s="31">
        <v>1507.928103</v>
      </c>
      <c r="P397" s="31">
        <v>329.6669698</v>
      </c>
      <c r="Q397" s="31">
        <v>1086.1136770000001</v>
      </c>
      <c r="R397" s="31">
        <v>51458.550060000001</v>
      </c>
      <c r="S397" s="31">
        <v>902.60366509999994</v>
      </c>
      <c r="T397" s="31">
        <v>313614.3002</v>
      </c>
      <c r="U397" s="31">
        <v>3268.4633819999999</v>
      </c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 t="s">
        <v>1602</v>
      </c>
    </row>
    <row r="398" spans="1:36" ht="15.75" x14ac:dyDescent="0.2">
      <c r="A398" s="1" t="s">
        <v>893</v>
      </c>
      <c r="B398" s="1" t="s">
        <v>1586</v>
      </c>
      <c r="C398" s="1" t="s">
        <v>1587</v>
      </c>
      <c r="D398" s="1">
        <v>2.72</v>
      </c>
      <c r="E398" s="4">
        <v>41.206070369999999</v>
      </c>
      <c r="F398" s="4">
        <v>5.0019510000000001E-3</v>
      </c>
      <c r="G398" s="4">
        <v>0.22708856499999999</v>
      </c>
      <c r="H398" s="4">
        <v>6.8026530000000002E-2</v>
      </c>
      <c r="I398" s="4">
        <v>0.17506827699999999</v>
      </c>
      <c r="J398" s="4">
        <v>7.0027310649999999</v>
      </c>
      <c r="K398" s="4">
        <v>0.120046818</v>
      </c>
      <c r="L398" s="4">
        <v>50.799811929999997</v>
      </c>
      <c r="M398" s="4">
        <v>0.39615450000000002</v>
      </c>
      <c r="N398" s="1">
        <v>92.82</v>
      </c>
      <c r="O398" s="31">
        <v>1622.9867449999999</v>
      </c>
      <c r="P398" s="31">
        <v>360.01486640000002</v>
      </c>
      <c r="Q398" s="31">
        <v>1197.799203</v>
      </c>
      <c r="R398" s="31">
        <v>54433.198329999999</v>
      </c>
      <c r="S398" s="31">
        <v>929.71133280000004</v>
      </c>
      <c r="T398" s="31">
        <v>306311.52100000001</v>
      </c>
      <c r="U398" s="31">
        <v>3112.9077010000001</v>
      </c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 t="s">
        <v>1602</v>
      </c>
    </row>
    <row r="399" spans="1:36" ht="15.75" x14ac:dyDescent="0.2">
      <c r="A399" s="1" t="s">
        <v>893</v>
      </c>
      <c r="B399" s="1" t="s">
        <v>1586</v>
      </c>
      <c r="C399" s="1" t="s">
        <v>1587</v>
      </c>
      <c r="D399" s="1">
        <v>2.72</v>
      </c>
      <c r="E399" s="4">
        <v>40.696111039999998</v>
      </c>
      <c r="F399" s="4">
        <v>5.0545379999999999E-3</v>
      </c>
      <c r="G399" s="4">
        <v>0.21633424700000001</v>
      </c>
      <c r="H399" s="4">
        <v>8.1883523E-2</v>
      </c>
      <c r="I399" s="4">
        <v>0.19914881600000001</v>
      </c>
      <c r="J399" s="4">
        <v>6.1635042100000001</v>
      </c>
      <c r="K399" s="4">
        <v>0.10917803099999999</v>
      </c>
      <c r="L399" s="4">
        <v>52.112291630000001</v>
      </c>
      <c r="M399" s="4">
        <v>0.41649396999999999</v>
      </c>
      <c r="N399" s="1">
        <v>93.78</v>
      </c>
      <c r="O399" s="31">
        <v>1546.1263550000001</v>
      </c>
      <c r="P399" s="31">
        <v>433.34983449999999</v>
      </c>
      <c r="Q399" s="31">
        <v>1362.555783</v>
      </c>
      <c r="R399" s="31">
        <v>47909.771769999999</v>
      </c>
      <c r="S399" s="31">
        <v>845.5372175</v>
      </c>
      <c r="T399" s="31">
        <v>314225.48050000001</v>
      </c>
      <c r="U399" s="31">
        <v>3272.731436</v>
      </c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 t="s">
        <v>1602</v>
      </c>
    </row>
    <row r="400" spans="1:36" ht="15.75" x14ac:dyDescent="0.2">
      <c r="A400" s="1" t="s">
        <v>894</v>
      </c>
      <c r="B400" s="1" t="s">
        <v>1586</v>
      </c>
      <c r="C400" s="1" t="s">
        <v>1587</v>
      </c>
      <c r="D400" s="1">
        <v>2.72</v>
      </c>
      <c r="E400" s="4">
        <v>40.936218949999997</v>
      </c>
      <c r="F400" s="4">
        <v>3.014227E-3</v>
      </c>
      <c r="G400" s="4">
        <v>0.226067036</v>
      </c>
      <c r="H400" s="4">
        <v>7.7365164E-2</v>
      </c>
      <c r="I400" s="4">
        <v>0.18989631100000001</v>
      </c>
      <c r="J400" s="4">
        <v>6.8071296520000004</v>
      </c>
      <c r="K400" s="4">
        <v>0.114540632</v>
      </c>
      <c r="L400" s="4">
        <v>51.224780969999998</v>
      </c>
      <c r="M400" s="4">
        <v>0.420987059</v>
      </c>
      <c r="N400" s="1">
        <v>93.06</v>
      </c>
      <c r="O400" s="31">
        <v>1615.685952</v>
      </c>
      <c r="P400" s="31">
        <v>409.43744859999998</v>
      </c>
      <c r="Q400" s="31">
        <v>1299.2510910000001</v>
      </c>
      <c r="R400" s="31">
        <v>52912.761460000002</v>
      </c>
      <c r="S400" s="31">
        <v>887.06827039999996</v>
      </c>
      <c r="T400" s="31">
        <v>308873.98940000002</v>
      </c>
      <c r="U400" s="31">
        <v>3308.0372860000002</v>
      </c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 t="s">
        <v>1602</v>
      </c>
    </row>
    <row r="401" spans="1:36" ht="15.75" x14ac:dyDescent="0.2">
      <c r="A401" s="1" t="s">
        <v>894</v>
      </c>
      <c r="B401" s="1" t="s">
        <v>1586</v>
      </c>
      <c r="C401" s="1" t="s">
        <v>1587</v>
      </c>
      <c r="D401" s="1">
        <v>2.72</v>
      </c>
      <c r="E401" s="4">
        <v>40.052867720000002</v>
      </c>
      <c r="F401" s="4">
        <v>8.1023320000000003E-3</v>
      </c>
      <c r="G401" s="4">
        <v>0.234967641</v>
      </c>
      <c r="H401" s="4">
        <v>7.0895409000000006E-2</v>
      </c>
      <c r="I401" s="4">
        <v>0.19546877100000001</v>
      </c>
      <c r="J401" s="4">
        <v>6.8576116349999996</v>
      </c>
      <c r="K401" s="4">
        <v>0.129637319</v>
      </c>
      <c r="L401" s="4">
        <v>52.038243010000002</v>
      </c>
      <c r="M401" s="4">
        <v>0.41220616399999999</v>
      </c>
      <c r="N401" s="1">
        <v>93.12</v>
      </c>
      <c r="O401" s="31">
        <v>1679.2979789999999</v>
      </c>
      <c r="P401" s="31">
        <v>375.1977511</v>
      </c>
      <c r="Q401" s="31">
        <v>1337.377291</v>
      </c>
      <c r="R401" s="31">
        <v>53305.164900000003</v>
      </c>
      <c r="S401" s="31">
        <v>1003.985667</v>
      </c>
      <c r="T401" s="31">
        <v>313778.98389999999</v>
      </c>
      <c r="U401" s="31">
        <v>3239.038661</v>
      </c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 t="s">
        <v>1602</v>
      </c>
    </row>
    <row r="402" spans="1:36" ht="15.75" x14ac:dyDescent="0.2">
      <c r="A402" s="1" t="s">
        <v>894</v>
      </c>
      <c r="B402" s="1" t="s">
        <v>1586</v>
      </c>
      <c r="C402" s="1" t="s">
        <v>1587</v>
      </c>
      <c r="D402" s="1">
        <v>2.72</v>
      </c>
      <c r="E402" s="4">
        <v>40.782178909999999</v>
      </c>
      <c r="F402" s="4">
        <v>7.0177549999999997E-3</v>
      </c>
      <c r="G402" s="4">
        <v>0.218552939</v>
      </c>
      <c r="H402" s="4">
        <v>7.9200377000000002E-2</v>
      </c>
      <c r="I402" s="4">
        <v>0.18045655499999999</v>
      </c>
      <c r="J402" s="4">
        <v>6.4102178509999996</v>
      </c>
      <c r="K402" s="4">
        <v>0.108273933</v>
      </c>
      <c r="L402" s="4">
        <v>51.812084570000003</v>
      </c>
      <c r="M402" s="4">
        <v>0.40201710299999999</v>
      </c>
      <c r="N402" s="1">
        <v>93.51</v>
      </c>
      <c r="O402" s="31">
        <v>1561.983201</v>
      </c>
      <c r="P402" s="31">
        <v>419.14989609999998</v>
      </c>
      <c r="Q402" s="31">
        <v>1234.665252</v>
      </c>
      <c r="R402" s="31">
        <v>49827.511059999997</v>
      </c>
      <c r="S402" s="31">
        <v>838.53536540000005</v>
      </c>
      <c r="T402" s="31">
        <v>312415.299</v>
      </c>
      <c r="U402" s="31">
        <v>3158.9749350000002</v>
      </c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 t="s">
        <v>1602</v>
      </c>
    </row>
    <row r="403" spans="1:36" ht="15.75" x14ac:dyDescent="0.2">
      <c r="A403" s="1" t="s">
        <v>894</v>
      </c>
      <c r="B403" s="1" t="s">
        <v>1586</v>
      </c>
      <c r="C403" s="1" t="s">
        <v>1587</v>
      </c>
      <c r="D403" s="1">
        <v>2.72</v>
      </c>
      <c r="E403" s="4">
        <v>40.196897550000003</v>
      </c>
      <c r="F403" s="4"/>
      <c r="G403" s="4">
        <v>0.22850585400000001</v>
      </c>
      <c r="H403" s="4">
        <v>7.2477628000000002E-2</v>
      </c>
      <c r="I403" s="4">
        <v>0.19528694099999999</v>
      </c>
      <c r="J403" s="4">
        <v>6.5773447020000004</v>
      </c>
      <c r="K403" s="4">
        <v>0.111736342</v>
      </c>
      <c r="L403" s="4">
        <v>52.201004619999999</v>
      </c>
      <c r="M403" s="4">
        <v>0.41674635900000001</v>
      </c>
      <c r="N403" s="1">
        <v>93.4</v>
      </c>
      <c r="O403" s="31">
        <v>1633.1160150000001</v>
      </c>
      <c r="P403" s="31">
        <v>383.57128119999999</v>
      </c>
      <c r="Q403" s="31">
        <v>1336.1332319999999</v>
      </c>
      <c r="R403" s="31">
        <v>51126.611219999999</v>
      </c>
      <c r="S403" s="31">
        <v>865.35024759999999</v>
      </c>
      <c r="T403" s="31">
        <v>314760.40010000003</v>
      </c>
      <c r="U403" s="31">
        <v>3274.7146579999999</v>
      </c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 t="s">
        <v>1602</v>
      </c>
    </row>
    <row r="404" spans="1:36" ht="15.75" x14ac:dyDescent="0.2">
      <c r="A404" s="1" t="s">
        <v>894</v>
      </c>
      <c r="B404" s="1" t="s">
        <v>1586</v>
      </c>
      <c r="C404" s="1" t="s">
        <v>1587</v>
      </c>
      <c r="D404" s="1">
        <v>2.72</v>
      </c>
      <c r="E404" s="4">
        <v>40.037418150000001</v>
      </c>
      <c r="F404" s="4">
        <v>2.011728E-3</v>
      </c>
      <c r="G404" s="4">
        <v>0.23537221999999999</v>
      </c>
      <c r="H404" s="4">
        <v>7.9463271000000002E-2</v>
      </c>
      <c r="I404" s="4">
        <v>0.19111419599999999</v>
      </c>
      <c r="J404" s="4">
        <v>6.6356860500000003</v>
      </c>
      <c r="K404" s="4">
        <v>0.103604011</v>
      </c>
      <c r="L404" s="4">
        <v>52.307955380000003</v>
      </c>
      <c r="M404" s="4">
        <v>0.40737499599999999</v>
      </c>
      <c r="N404" s="1">
        <v>93.36</v>
      </c>
      <c r="O404" s="31">
        <v>1682.189476</v>
      </c>
      <c r="P404" s="31">
        <v>420.541202</v>
      </c>
      <c r="Q404" s="31">
        <v>1307.5837369999999</v>
      </c>
      <c r="R404" s="31">
        <v>51580.106590000003</v>
      </c>
      <c r="S404" s="31">
        <v>802.36881670000002</v>
      </c>
      <c r="T404" s="31">
        <v>315405.2893</v>
      </c>
      <c r="U404" s="31">
        <v>3201.0762519999998</v>
      </c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 t="s">
        <v>1602</v>
      </c>
    </row>
    <row r="405" spans="1:36" ht="15.75" x14ac:dyDescent="0.2">
      <c r="A405" s="1" t="s">
        <v>894</v>
      </c>
      <c r="B405" s="1" t="s">
        <v>1586</v>
      </c>
      <c r="C405" s="1" t="s">
        <v>1587</v>
      </c>
      <c r="D405" s="1">
        <v>2.72</v>
      </c>
      <c r="E405" s="4">
        <v>41.191146240000002</v>
      </c>
      <c r="F405" s="4">
        <v>1.9958879999999999E-3</v>
      </c>
      <c r="G405" s="4">
        <v>0.220545676</v>
      </c>
      <c r="H405" s="4">
        <v>6.7860208000000005E-2</v>
      </c>
      <c r="I405" s="4">
        <v>0.18661557200000001</v>
      </c>
      <c r="J405" s="4">
        <v>6.471668363</v>
      </c>
      <c r="K405" s="4">
        <v>0.116759475</v>
      </c>
      <c r="L405" s="4">
        <v>51.321278169999999</v>
      </c>
      <c r="M405" s="4">
        <v>0.42213041099999998</v>
      </c>
      <c r="N405" s="1">
        <v>93.39</v>
      </c>
      <c r="O405" s="31">
        <v>1576.2251590000001</v>
      </c>
      <c r="P405" s="31">
        <v>359.13464320000003</v>
      </c>
      <c r="Q405" s="31">
        <v>1276.8046139999999</v>
      </c>
      <c r="R405" s="31">
        <v>50305.174400000004</v>
      </c>
      <c r="S405" s="31">
        <v>904.25226710000004</v>
      </c>
      <c r="T405" s="31">
        <v>309455.84600000002</v>
      </c>
      <c r="U405" s="31">
        <v>3317.0215349999999</v>
      </c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 t="s">
        <v>1602</v>
      </c>
    </row>
    <row r="406" spans="1:36" ht="15.75" x14ac:dyDescent="0.2">
      <c r="A406" s="1" t="s">
        <v>894</v>
      </c>
      <c r="B406" s="1" t="s">
        <v>1586</v>
      </c>
      <c r="C406" s="1" t="s">
        <v>1587</v>
      </c>
      <c r="D406" s="1">
        <v>2.72</v>
      </c>
      <c r="E406" s="4">
        <v>40.426705169999998</v>
      </c>
      <c r="F406" s="4"/>
      <c r="G406" s="4">
        <v>0.21455569899999999</v>
      </c>
      <c r="H406" s="4">
        <v>8.1210334999999995E-2</v>
      </c>
      <c r="I406" s="4">
        <v>0.17846221700000001</v>
      </c>
      <c r="J406" s="4">
        <v>6.3534554500000002</v>
      </c>
      <c r="K406" s="4">
        <v>0.11229083300000001</v>
      </c>
      <c r="L406" s="4">
        <v>52.227268629999998</v>
      </c>
      <c r="M406" s="4">
        <v>0.40605167399999997</v>
      </c>
      <c r="N406" s="1">
        <v>93.61</v>
      </c>
      <c r="O406" s="31">
        <v>1533.415197</v>
      </c>
      <c r="P406" s="31">
        <v>429.78713850000003</v>
      </c>
      <c r="Q406" s="31">
        <v>1221.0201959999999</v>
      </c>
      <c r="R406" s="31">
        <v>49386.289060000003</v>
      </c>
      <c r="S406" s="31">
        <v>869.64454179999996</v>
      </c>
      <c r="T406" s="31">
        <v>314918.76620000001</v>
      </c>
      <c r="U406" s="31">
        <v>3190.6778330000002</v>
      </c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 t="s">
        <v>1602</v>
      </c>
    </row>
    <row r="407" spans="1:36" ht="15.75" x14ac:dyDescent="0.2">
      <c r="A407" s="1" t="s">
        <v>894</v>
      </c>
      <c r="B407" s="1" t="s">
        <v>1586</v>
      </c>
      <c r="C407" s="1" t="s">
        <v>1587</v>
      </c>
      <c r="D407" s="1">
        <v>2.72</v>
      </c>
      <c r="E407" s="4">
        <v>41.187609100000003</v>
      </c>
      <c r="F407" s="4">
        <v>1.9724450000000002E-3</v>
      </c>
      <c r="G407" s="4">
        <v>0.21203783100000001</v>
      </c>
      <c r="H407" s="4">
        <v>7.988402E-2</v>
      </c>
      <c r="I407" s="4">
        <v>0.17456137799999999</v>
      </c>
      <c r="J407" s="4">
        <v>6.3029478189999999</v>
      </c>
      <c r="K407" s="4">
        <v>0.105525805</v>
      </c>
      <c r="L407" s="4">
        <v>51.531110390000002</v>
      </c>
      <c r="M407" s="4">
        <v>0.40435121400000001</v>
      </c>
      <c r="N407" s="1">
        <v>93.58</v>
      </c>
      <c r="O407" s="31">
        <v>1515.420165</v>
      </c>
      <c r="P407" s="31">
        <v>422.76792189999998</v>
      </c>
      <c r="Q407" s="31">
        <v>1194.331052</v>
      </c>
      <c r="R407" s="31">
        <v>48993.686249999999</v>
      </c>
      <c r="S407" s="31">
        <v>817.25228360000006</v>
      </c>
      <c r="T407" s="31">
        <v>310721.08750000002</v>
      </c>
      <c r="U407" s="31">
        <v>3177.315936</v>
      </c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 t="s">
        <v>1602</v>
      </c>
    </row>
    <row r="408" spans="1:36" ht="15.75" x14ac:dyDescent="0.2">
      <c r="A408" s="1" t="s">
        <v>894</v>
      </c>
      <c r="B408" s="1" t="s">
        <v>1586</v>
      </c>
      <c r="C408" s="1" t="s">
        <v>1587</v>
      </c>
      <c r="D408" s="1">
        <v>2.72</v>
      </c>
      <c r="E408" s="4">
        <v>40.305538259999999</v>
      </c>
      <c r="F408" s="4">
        <v>1.0043992999999999E-2</v>
      </c>
      <c r="G408" s="4">
        <v>0.26415700800000003</v>
      </c>
      <c r="H408" s="4">
        <v>0.335469356</v>
      </c>
      <c r="I408" s="4">
        <v>0.37464092700000001</v>
      </c>
      <c r="J408" s="4">
        <v>6.0846507699999997</v>
      </c>
      <c r="K408" s="4">
        <v>9.9435527999999995E-2</v>
      </c>
      <c r="L408" s="4">
        <v>52.126313250000003</v>
      </c>
      <c r="M408" s="4">
        <v>0.39975090899999999</v>
      </c>
      <c r="N408" s="1">
        <v>93.86</v>
      </c>
      <c r="O408" s="31">
        <v>1887.912423</v>
      </c>
      <c r="P408" s="31">
        <v>1775.394904</v>
      </c>
      <c r="Q408" s="31">
        <v>2563.254821</v>
      </c>
      <c r="R408" s="31">
        <v>47296.833059999997</v>
      </c>
      <c r="S408" s="31">
        <v>770.08569030000001</v>
      </c>
      <c r="T408" s="31">
        <v>314310.02779999998</v>
      </c>
      <c r="U408" s="31">
        <v>3141.167606</v>
      </c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 t="s">
        <v>1602</v>
      </c>
    </row>
    <row r="409" spans="1:36" ht="15.75" x14ac:dyDescent="0.2">
      <c r="A409" s="1" t="s">
        <v>894</v>
      </c>
      <c r="B409" s="1" t="s">
        <v>1586</v>
      </c>
      <c r="C409" s="1" t="s">
        <v>1587</v>
      </c>
      <c r="D409" s="1">
        <v>2.72</v>
      </c>
      <c r="E409" s="4">
        <v>41.104076679999999</v>
      </c>
      <c r="F409" s="4"/>
      <c r="G409" s="4">
        <v>0.22483876699999999</v>
      </c>
      <c r="H409" s="4">
        <v>7.7904660000000001E-2</v>
      </c>
      <c r="I409" s="4">
        <v>0.17158747999999999</v>
      </c>
      <c r="J409" s="4">
        <v>6.3497228960000003</v>
      </c>
      <c r="K409" s="4">
        <v>0.10058576399999999</v>
      </c>
      <c r="L409" s="4">
        <v>51.565982290000001</v>
      </c>
      <c r="M409" s="4">
        <v>0.40530146099999997</v>
      </c>
      <c r="N409" s="1">
        <v>93.54</v>
      </c>
      <c r="O409" s="31">
        <v>1606.9075929999999</v>
      </c>
      <c r="P409" s="31">
        <v>412.29261270000001</v>
      </c>
      <c r="Q409" s="31">
        <v>1173.9839489999999</v>
      </c>
      <c r="R409" s="31">
        <v>49357.275399999999</v>
      </c>
      <c r="S409" s="31">
        <v>778.99378100000001</v>
      </c>
      <c r="T409" s="31">
        <v>310931.35720000003</v>
      </c>
      <c r="U409" s="31">
        <v>3184.7828049999998</v>
      </c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 t="s">
        <v>1602</v>
      </c>
    </row>
    <row r="410" spans="1:36" ht="15.75" x14ac:dyDescent="0.2">
      <c r="A410" s="1" t="s">
        <v>895</v>
      </c>
      <c r="B410" s="1" t="s">
        <v>1586</v>
      </c>
      <c r="C410" s="1" t="s">
        <v>1588</v>
      </c>
      <c r="D410" s="1">
        <v>2.7</v>
      </c>
      <c r="E410" s="4">
        <v>41.485857260000003</v>
      </c>
      <c r="F410" s="4"/>
      <c r="G410" s="4"/>
      <c r="H410" s="4"/>
      <c r="I410" s="4">
        <v>0.13607613700000001</v>
      </c>
      <c r="J410" s="4">
        <v>6.4538177040000004</v>
      </c>
      <c r="K410" s="4">
        <v>0.10504474799999999</v>
      </c>
      <c r="L410" s="4">
        <v>51.379591499999997</v>
      </c>
      <c r="M410" s="4">
        <v>0.43961265399999999</v>
      </c>
      <c r="N410" s="1">
        <v>93.42</v>
      </c>
      <c r="O410" s="31"/>
      <c r="P410" s="31"/>
      <c r="Q410" s="31">
        <v>931.01897989999998</v>
      </c>
      <c r="R410" s="31">
        <v>50166.41876</v>
      </c>
      <c r="S410" s="31">
        <v>813.52670750000004</v>
      </c>
      <c r="T410" s="31">
        <v>309807.46240000002</v>
      </c>
      <c r="U410" s="31">
        <v>3454.3937179999998</v>
      </c>
      <c r="V410" s="1"/>
      <c r="W410" s="1"/>
      <c r="X410" s="1"/>
      <c r="Y410" s="1"/>
      <c r="Z410" s="1"/>
      <c r="AA410" s="1"/>
      <c r="AB410" s="1"/>
      <c r="AC410" s="1"/>
      <c r="AD410" s="1">
        <v>4.51</v>
      </c>
      <c r="AE410" s="1">
        <v>11.85</v>
      </c>
      <c r="AF410" s="1">
        <v>5.67</v>
      </c>
      <c r="AG410" s="1">
        <v>126.21</v>
      </c>
      <c r="AH410" s="1">
        <v>0.06</v>
      </c>
      <c r="AI410" s="1">
        <v>29.71</v>
      </c>
      <c r="AJ410" s="1" t="s">
        <v>1603</v>
      </c>
    </row>
    <row r="411" spans="1:36" ht="15.75" x14ac:dyDescent="0.2">
      <c r="A411" s="1" t="s">
        <v>895</v>
      </c>
      <c r="B411" s="1" t="s">
        <v>1586</v>
      </c>
      <c r="C411" s="1" t="s">
        <v>1588</v>
      </c>
      <c r="D411" s="1">
        <v>2.7</v>
      </c>
      <c r="E411" s="4">
        <v>42.075998890000001</v>
      </c>
      <c r="F411" s="4"/>
      <c r="G411" s="4"/>
      <c r="H411" s="4"/>
      <c r="I411" s="4">
        <v>0.187041919</v>
      </c>
      <c r="J411" s="4">
        <v>6.8505526489999999</v>
      </c>
      <c r="K411" s="4">
        <v>0.11334859799999999</v>
      </c>
      <c r="L411" s="4">
        <v>50.304519120000002</v>
      </c>
      <c r="M411" s="4">
        <v>0.46853881400000003</v>
      </c>
      <c r="N411" s="1">
        <v>92.9</v>
      </c>
      <c r="O411" s="31"/>
      <c r="P411" s="31"/>
      <c r="Q411" s="31">
        <v>1279.7216370000001</v>
      </c>
      <c r="R411" s="31">
        <v>53250.294430000002</v>
      </c>
      <c r="S411" s="31">
        <v>877.83647410000003</v>
      </c>
      <c r="T411" s="31">
        <v>303325.01610000001</v>
      </c>
      <c r="U411" s="31">
        <v>3681.6900540000001</v>
      </c>
      <c r="V411" s="1"/>
      <c r="W411" s="1"/>
      <c r="X411" s="1"/>
      <c r="Y411" s="1"/>
      <c r="Z411" s="1"/>
      <c r="AA411" s="1"/>
      <c r="AB411" s="1"/>
      <c r="AC411" s="1"/>
      <c r="AD411" s="1">
        <v>4.28</v>
      </c>
      <c r="AE411" s="1">
        <v>9.31</v>
      </c>
      <c r="AF411" s="1">
        <v>6.17</v>
      </c>
      <c r="AG411" s="1">
        <v>134.96</v>
      </c>
      <c r="AH411" s="1">
        <v>0.03</v>
      </c>
      <c r="AI411" s="1">
        <v>45.19</v>
      </c>
      <c r="AJ411" s="1" t="s">
        <v>1603</v>
      </c>
    </row>
    <row r="412" spans="1:36" ht="15.75" x14ac:dyDescent="0.2">
      <c r="A412" s="1" t="s">
        <v>895</v>
      </c>
      <c r="B412" s="1" t="s">
        <v>1586</v>
      </c>
      <c r="C412" s="1" t="s">
        <v>1588</v>
      </c>
      <c r="D412" s="1">
        <v>2.7</v>
      </c>
      <c r="E412" s="4">
        <v>42.002827119999999</v>
      </c>
      <c r="F412" s="4"/>
      <c r="G412" s="4"/>
      <c r="H412" s="4"/>
      <c r="I412" s="4">
        <v>0.15461095499999999</v>
      </c>
      <c r="J412" s="4">
        <v>6.5664707670000002</v>
      </c>
      <c r="K412" s="4">
        <v>0.108623235</v>
      </c>
      <c r="L412" s="4">
        <v>50.732947940000003</v>
      </c>
      <c r="M412" s="4">
        <v>0.43451997999999997</v>
      </c>
      <c r="N412" s="1">
        <v>93.23</v>
      </c>
      <c r="O412" s="31"/>
      <c r="P412" s="31"/>
      <c r="Q412" s="31">
        <v>1057.832308</v>
      </c>
      <c r="R412" s="31">
        <v>51042.086609999998</v>
      </c>
      <c r="S412" s="31">
        <v>841.24056059999998</v>
      </c>
      <c r="T412" s="31">
        <v>305908.34620000003</v>
      </c>
      <c r="U412" s="31">
        <v>3414.3764409999999</v>
      </c>
      <c r="V412" s="1"/>
      <c r="W412" s="1"/>
      <c r="X412" s="1"/>
      <c r="Y412" s="1"/>
      <c r="Z412" s="1"/>
      <c r="AA412" s="1"/>
      <c r="AB412" s="1"/>
      <c r="AC412" s="1"/>
      <c r="AD412" s="1">
        <v>3.7</v>
      </c>
      <c r="AE412" s="1">
        <v>10.59</v>
      </c>
      <c r="AF412" s="1">
        <v>5.73</v>
      </c>
      <c r="AG412" s="1">
        <v>123.36</v>
      </c>
      <c r="AH412" s="1">
        <v>0.33</v>
      </c>
      <c r="AI412" s="1">
        <v>27.71</v>
      </c>
      <c r="AJ412" s="1" t="s">
        <v>1603</v>
      </c>
    </row>
    <row r="413" spans="1:36" ht="15.75" x14ac:dyDescent="0.2">
      <c r="A413" s="1" t="s">
        <v>895</v>
      </c>
      <c r="B413" s="1" t="s">
        <v>1586</v>
      </c>
      <c r="C413" s="1" t="s">
        <v>1588</v>
      </c>
      <c r="D413" s="1">
        <v>2.7</v>
      </c>
      <c r="E413" s="4">
        <v>41.51610213</v>
      </c>
      <c r="F413" s="4"/>
      <c r="G413" s="4"/>
      <c r="H413" s="4"/>
      <c r="I413" s="4">
        <v>0.188187515</v>
      </c>
      <c r="J413" s="4">
        <v>6.5084809330000004</v>
      </c>
      <c r="K413" s="4">
        <v>0.107797061</v>
      </c>
      <c r="L413" s="4">
        <v>51.188014889999998</v>
      </c>
      <c r="M413" s="4">
        <v>0.49141747400000002</v>
      </c>
      <c r="N413" s="1">
        <v>93.34</v>
      </c>
      <c r="O413" s="31"/>
      <c r="P413" s="31"/>
      <c r="Q413" s="31">
        <v>1287.5596880000001</v>
      </c>
      <c r="R413" s="31">
        <v>50591.323609999999</v>
      </c>
      <c r="S413" s="31">
        <v>834.84219210000003</v>
      </c>
      <c r="T413" s="31">
        <v>308652.29820000002</v>
      </c>
      <c r="U413" s="31">
        <v>3861.466265</v>
      </c>
      <c r="V413" s="1"/>
      <c r="W413" s="1"/>
      <c r="X413" s="1"/>
      <c r="Y413" s="1"/>
      <c r="Z413" s="1"/>
      <c r="AA413" s="1"/>
      <c r="AB413" s="1"/>
      <c r="AC413" s="1"/>
      <c r="AD413" s="1">
        <v>3.85</v>
      </c>
      <c r="AE413" s="1">
        <v>10.59</v>
      </c>
      <c r="AF413" s="1">
        <v>5.98</v>
      </c>
      <c r="AG413" s="1">
        <v>142.13</v>
      </c>
      <c r="AH413" s="1">
        <v>0.16</v>
      </c>
      <c r="AI413" s="1">
        <v>31.17</v>
      </c>
      <c r="AJ413" s="1" t="s">
        <v>1603</v>
      </c>
    </row>
    <row r="414" spans="1:36" ht="15.75" x14ac:dyDescent="0.2">
      <c r="A414" s="1" t="s">
        <v>895</v>
      </c>
      <c r="B414" s="1" t="s">
        <v>1586</v>
      </c>
      <c r="C414" s="1" t="s">
        <v>1588</v>
      </c>
      <c r="D414" s="1">
        <v>2.7</v>
      </c>
      <c r="E414" s="4">
        <v>41.646384529999999</v>
      </c>
      <c r="F414" s="4"/>
      <c r="G414" s="4"/>
      <c r="H414" s="4"/>
      <c r="I414" s="4">
        <v>0.17179392099999999</v>
      </c>
      <c r="J414" s="4">
        <v>6.2947898389999999</v>
      </c>
      <c r="K414" s="4">
        <v>0.102061229</v>
      </c>
      <c r="L414" s="4">
        <v>51.40914282</v>
      </c>
      <c r="M414" s="4">
        <v>0.375827666</v>
      </c>
      <c r="N414" s="1">
        <v>93.57</v>
      </c>
      <c r="O414" s="31"/>
      <c r="P414" s="31"/>
      <c r="Q414" s="31">
        <v>1175.396395</v>
      </c>
      <c r="R414" s="31">
        <v>48930.273139999998</v>
      </c>
      <c r="S414" s="31">
        <v>790.42062559999999</v>
      </c>
      <c r="T414" s="31">
        <v>309985.65019999997</v>
      </c>
      <c r="U414" s="31">
        <v>2953.18325</v>
      </c>
      <c r="V414" s="1"/>
      <c r="W414" s="1"/>
      <c r="X414" s="1"/>
      <c r="Y414" s="1"/>
      <c r="Z414" s="1"/>
      <c r="AA414" s="1"/>
      <c r="AB414" s="1"/>
      <c r="AC414" s="1"/>
      <c r="AD414" s="1">
        <v>2.74</v>
      </c>
      <c r="AE414" s="1">
        <v>14.44</v>
      </c>
      <c r="AF414" s="1">
        <v>4.8899999999999997</v>
      </c>
      <c r="AG414" s="1">
        <v>112.2</v>
      </c>
      <c r="AH414" s="1"/>
      <c r="AI414" s="1">
        <v>32.729999999999997</v>
      </c>
      <c r="AJ414" s="1" t="s">
        <v>1603</v>
      </c>
    </row>
    <row r="415" spans="1:36" ht="15.75" x14ac:dyDescent="0.2">
      <c r="A415" s="1" t="s">
        <v>895</v>
      </c>
      <c r="B415" s="1" t="s">
        <v>1586</v>
      </c>
      <c r="C415" s="1" t="s">
        <v>1588</v>
      </c>
      <c r="D415" s="1">
        <v>2.7</v>
      </c>
      <c r="E415" s="4">
        <v>41.588903780000003</v>
      </c>
      <c r="F415" s="4"/>
      <c r="G415" s="4"/>
      <c r="H415" s="4"/>
      <c r="I415" s="4">
        <v>0.18233491600000001</v>
      </c>
      <c r="J415" s="4">
        <v>6.4438486040000003</v>
      </c>
      <c r="K415" s="4">
        <v>0.106375598</v>
      </c>
      <c r="L415" s="4">
        <v>51.221995749999998</v>
      </c>
      <c r="M415" s="4">
        <v>0.45654135200000001</v>
      </c>
      <c r="N415" s="1">
        <v>93.41</v>
      </c>
      <c r="O415" s="31"/>
      <c r="P415" s="31"/>
      <c r="Q415" s="31">
        <v>1247.516801</v>
      </c>
      <c r="R415" s="31">
        <v>50088.927559999996</v>
      </c>
      <c r="S415" s="31">
        <v>823.833572</v>
      </c>
      <c r="T415" s="31">
        <v>308857.19520000002</v>
      </c>
      <c r="U415" s="31">
        <v>3587.4162500000002</v>
      </c>
      <c r="V415" s="1"/>
      <c r="W415" s="1"/>
      <c r="X415" s="1"/>
      <c r="Y415" s="1"/>
      <c r="Z415" s="1"/>
      <c r="AA415" s="1"/>
      <c r="AB415" s="1"/>
      <c r="AC415" s="1"/>
      <c r="AD415" s="1">
        <v>4.1100000000000003</v>
      </c>
      <c r="AE415" s="1">
        <v>8.4700000000000006</v>
      </c>
      <c r="AF415" s="1">
        <v>6.01</v>
      </c>
      <c r="AG415" s="1">
        <v>132</v>
      </c>
      <c r="AH415" s="1">
        <v>0.63</v>
      </c>
      <c r="AI415" s="1">
        <v>31.61</v>
      </c>
      <c r="AJ415" s="1" t="s">
        <v>1603</v>
      </c>
    </row>
    <row r="416" spans="1:36" ht="15.75" x14ac:dyDescent="0.2">
      <c r="A416" s="1" t="s">
        <v>896</v>
      </c>
      <c r="B416" s="1" t="s">
        <v>1586</v>
      </c>
      <c r="C416" s="1" t="s">
        <v>1588</v>
      </c>
      <c r="D416" s="1">
        <v>2.7</v>
      </c>
      <c r="E416" s="4">
        <v>41.385906830000003</v>
      </c>
      <c r="F416" s="4"/>
      <c r="G416" s="4"/>
      <c r="H416" s="4"/>
      <c r="I416" s="4">
        <v>0.19279000800000001</v>
      </c>
      <c r="J416" s="4">
        <v>6.8492333390000004</v>
      </c>
      <c r="K416" s="4">
        <v>0.121610829</v>
      </c>
      <c r="L416" s="4">
        <v>51.028787600000001</v>
      </c>
      <c r="M416" s="4">
        <v>0.421671399</v>
      </c>
      <c r="N416" s="1">
        <v>93</v>
      </c>
      <c r="O416" s="31"/>
      <c r="P416" s="31"/>
      <c r="Q416" s="31">
        <v>1319.049475</v>
      </c>
      <c r="R416" s="31">
        <v>53240.039250000002</v>
      </c>
      <c r="S416" s="31">
        <v>941.82392960000004</v>
      </c>
      <c r="T416" s="31">
        <v>307692.19319999998</v>
      </c>
      <c r="U416" s="31">
        <v>3313.414702</v>
      </c>
      <c r="V416" s="1"/>
      <c r="W416" s="1"/>
      <c r="X416" s="1"/>
      <c r="Y416" s="1"/>
      <c r="Z416" s="1"/>
      <c r="AA416" s="1"/>
      <c r="AB416" s="1"/>
      <c r="AC416" s="1"/>
      <c r="AD416" s="1">
        <v>3.53</v>
      </c>
      <c r="AE416" s="1">
        <v>18.12</v>
      </c>
      <c r="AF416" s="1">
        <v>5.08</v>
      </c>
      <c r="AG416" s="1">
        <v>117.21</v>
      </c>
      <c r="AH416" s="1">
        <v>0.02</v>
      </c>
      <c r="AI416" s="1">
        <v>34.06</v>
      </c>
      <c r="AJ416" s="1" t="s">
        <v>1603</v>
      </c>
    </row>
    <row r="417" spans="1:36" ht="15.75" x14ac:dyDescent="0.2">
      <c r="A417" s="1" t="s">
        <v>897</v>
      </c>
      <c r="B417" s="1" t="s">
        <v>1586</v>
      </c>
      <c r="C417" s="1" t="s">
        <v>1588</v>
      </c>
      <c r="D417" s="1">
        <v>2.7</v>
      </c>
      <c r="E417" s="4">
        <v>41.079562729999999</v>
      </c>
      <c r="F417" s="4"/>
      <c r="G417" s="4"/>
      <c r="H417" s="4"/>
      <c r="I417" s="4">
        <v>0.22372509700000001</v>
      </c>
      <c r="J417" s="4">
        <v>6.6773900780000002</v>
      </c>
      <c r="K417" s="4">
        <v>0.118765045</v>
      </c>
      <c r="L417" s="4">
        <v>51.448155579999998</v>
      </c>
      <c r="M417" s="4">
        <v>0.452401469</v>
      </c>
      <c r="N417" s="1">
        <v>93.21</v>
      </c>
      <c r="O417" s="31"/>
      <c r="P417" s="31"/>
      <c r="Q417" s="31">
        <v>1530.704178</v>
      </c>
      <c r="R417" s="31">
        <v>51904.277779999997</v>
      </c>
      <c r="S417" s="31">
        <v>919.78454490000001</v>
      </c>
      <c r="T417" s="31">
        <v>310220.8885</v>
      </c>
      <c r="U417" s="31">
        <v>3554.8858249999998</v>
      </c>
      <c r="V417" s="1"/>
      <c r="W417" s="1"/>
      <c r="X417" s="1"/>
      <c r="Y417" s="1"/>
      <c r="Z417" s="1"/>
      <c r="AA417" s="1"/>
      <c r="AB417" s="1"/>
      <c r="AC417" s="1"/>
      <c r="AD417" s="1">
        <v>4.59</v>
      </c>
      <c r="AE417" s="1">
        <v>13.15</v>
      </c>
      <c r="AF417" s="1">
        <v>5</v>
      </c>
      <c r="AG417" s="1">
        <v>129.33000000000001</v>
      </c>
      <c r="AH417" s="1">
        <v>0.48</v>
      </c>
      <c r="AI417" s="1">
        <v>45.38</v>
      </c>
      <c r="AJ417" s="1" t="s">
        <v>1603</v>
      </c>
    </row>
    <row r="418" spans="1:36" ht="15.75" x14ac:dyDescent="0.2">
      <c r="A418" s="1" t="s">
        <v>898</v>
      </c>
      <c r="B418" s="1" t="s">
        <v>1586</v>
      </c>
      <c r="C418" s="1" t="s">
        <v>1588</v>
      </c>
      <c r="D418" s="1">
        <v>2.7</v>
      </c>
      <c r="E418" s="4">
        <v>41.410150129999998</v>
      </c>
      <c r="F418" s="4"/>
      <c r="G418" s="4"/>
      <c r="H418" s="4"/>
      <c r="I418" s="4">
        <v>0.193359796</v>
      </c>
      <c r="J418" s="4">
        <v>6.6742546909999998</v>
      </c>
      <c r="K418" s="4">
        <v>0.122206064</v>
      </c>
      <c r="L418" s="4">
        <v>51.129531659999998</v>
      </c>
      <c r="M418" s="4">
        <v>0.47049766700000001</v>
      </c>
      <c r="N418" s="1">
        <v>93.18</v>
      </c>
      <c r="O418" s="31"/>
      <c r="P418" s="31"/>
      <c r="Q418" s="31">
        <v>1322.9479040000001</v>
      </c>
      <c r="R418" s="31">
        <v>51879.905980000003</v>
      </c>
      <c r="S418" s="31">
        <v>946.43376850000004</v>
      </c>
      <c r="T418" s="31">
        <v>308299.65740000003</v>
      </c>
      <c r="U418" s="31">
        <v>3697.0823540000001</v>
      </c>
      <c r="V418" s="1"/>
      <c r="W418" s="1"/>
      <c r="X418" s="1"/>
      <c r="Y418" s="1"/>
      <c r="Z418" s="1"/>
      <c r="AA418" s="1"/>
      <c r="AB418" s="1"/>
      <c r="AC418" s="1"/>
      <c r="AD418" s="1">
        <v>4.6399999999999997</v>
      </c>
      <c r="AE418" s="1">
        <v>12.45</v>
      </c>
      <c r="AF418" s="1">
        <v>5.44</v>
      </c>
      <c r="AG418" s="1">
        <v>135.82</v>
      </c>
      <c r="AH418" s="1">
        <v>0.08</v>
      </c>
      <c r="AI418" s="1">
        <v>52.13</v>
      </c>
      <c r="AJ418" s="1" t="s">
        <v>1603</v>
      </c>
    </row>
    <row r="419" spans="1:36" ht="15.75" x14ac:dyDescent="0.2">
      <c r="A419" s="1" t="s">
        <v>899</v>
      </c>
      <c r="B419" s="1" t="s">
        <v>1586</v>
      </c>
      <c r="C419" s="1" t="s">
        <v>1588</v>
      </c>
      <c r="D419" s="1">
        <v>2.7</v>
      </c>
      <c r="E419" s="4">
        <v>41.317989439999998</v>
      </c>
      <c r="F419" s="4"/>
      <c r="G419" s="4"/>
      <c r="H419" s="4"/>
      <c r="I419" s="4">
        <v>0.19537780099999999</v>
      </c>
      <c r="J419" s="4">
        <v>6.7711679199999999</v>
      </c>
      <c r="K419" s="4">
        <v>0.12471924600000001</v>
      </c>
      <c r="L419" s="4">
        <v>51.180033129999998</v>
      </c>
      <c r="M419" s="4">
        <v>0.41071245499999998</v>
      </c>
      <c r="N419" s="1">
        <v>93.09</v>
      </c>
      <c r="O419" s="31"/>
      <c r="P419" s="31"/>
      <c r="Q419" s="31">
        <v>1336.7548859999999</v>
      </c>
      <c r="R419" s="31">
        <v>52633.225939999997</v>
      </c>
      <c r="S419" s="31">
        <v>965.89729020000004</v>
      </c>
      <c r="T419" s="31">
        <v>308604.17</v>
      </c>
      <c r="U419" s="31">
        <v>3227.3013769999998</v>
      </c>
      <c r="V419" s="1"/>
      <c r="W419" s="1"/>
      <c r="X419" s="1"/>
      <c r="Y419" s="1"/>
      <c r="Z419" s="1"/>
      <c r="AA419" s="1"/>
      <c r="AB419" s="1"/>
      <c r="AC419" s="1"/>
      <c r="AD419" s="1">
        <v>4.58</v>
      </c>
      <c r="AE419" s="1">
        <v>14.54</v>
      </c>
      <c r="AF419" s="1">
        <v>4.46</v>
      </c>
      <c r="AG419" s="1">
        <v>115.73</v>
      </c>
      <c r="AH419" s="1"/>
      <c r="AI419" s="1">
        <v>34.049999999999997</v>
      </c>
      <c r="AJ419" s="1" t="s">
        <v>1603</v>
      </c>
    </row>
    <row r="420" spans="1:36" ht="15.75" x14ac:dyDescent="0.2">
      <c r="A420" s="1" t="s">
        <v>900</v>
      </c>
      <c r="B420" s="1" t="s">
        <v>1586</v>
      </c>
      <c r="C420" s="1" t="s">
        <v>1588</v>
      </c>
      <c r="D420" s="1">
        <v>2.7</v>
      </c>
      <c r="E420" s="4">
        <v>41.418002809999997</v>
      </c>
      <c r="F420" s="4"/>
      <c r="G420" s="4"/>
      <c r="H420" s="4"/>
      <c r="I420" s="4">
        <v>0.19312607300000001</v>
      </c>
      <c r="J420" s="4">
        <v>6.6031457869999999</v>
      </c>
      <c r="K420" s="4">
        <v>0.122485539</v>
      </c>
      <c r="L420" s="4">
        <v>51.230169859999997</v>
      </c>
      <c r="M420" s="4">
        <v>0.43306992700000002</v>
      </c>
      <c r="N420" s="1">
        <v>93.26</v>
      </c>
      <c r="O420" s="31"/>
      <c r="P420" s="31"/>
      <c r="Q420" s="31">
        <v>1321.348794</v>
      </c>
      <c r="R420" s="31">
        <v>51327.16663</v>
      </c>
      <c r="S420" s="31">
        <v>948.59818419999999</v>
      </c>
      <c r="T420" s="31">
        <v>308906.48330000002</v>
      </c>
      <c r="U420" s="31">
        <v>3402.9821919999999</v>
      </c>
      <c r="V420" s="1"/>
      <c r="W420" s="1"/>
      <c r="X420" s="1"/>
      <c r="Y420" s="1"/>
      <c r="Z420" s="1"/>
      <c r="AA420" s="1"/>
      <c r="AB420" s="1"/>
      <c r="AC420" s="1"/>
      <c r="AD420" s="1">
        <v>4.4800000000000004</v>
      </c>
      <c r="AE420" s="1">
        <v>15.46</v>
      </c>
      <c r="AF420" s="1">
        <v>4.9800000000000004</v>
      </c>
      <c r="AG420" s="1">
        <v>127.36</v>
      </c>
      <c r="AH420" s="1">
        <v>0.28999999999999998</v>
      </c>
      <c r="AI420" s="1">
        <v>45.2</v>
      </c>
      <c r="AJ420" s="1" t="s">
        <v>1603</v>
      </c>
    </row>
    <row r="421" spans="1:36" ht="15.75" x14ac:dyDescent="0.2">
      <c r="A421" s="1" t="s">
        <v>901</v>
      </c>
      <c r="B421" s="1" t="s">
        <v>1586</v>
      </c>
      <c r="C421" s="1" t="s">
        <v>1588</v>
      </c>
      <c r="D421" s="1">
        <v>2.7</v>
      </c>
      <c r="E421" s="4">
        <v>41.539414489999999</v>
      </c>
      <c r="F421" s="4"/>
      <c r="G421" s="4"/>
      <c r="H421" s="4"/>
      <c r="I421" s="4">
        <v>0.223508081</v>
      </c>
      <c r="J421" s="4">
        <v>6.7638909180000004</v>
      </c>
      <c r="K421" s="4">
        <v>0.12430254</v>
      </c>
      <c r="L421" s="4">
        <v>50.921534219999998</v>
      </c>
      <c r="M421" s="4">
        <v>0.427349751</v>
      </c>
      <c r="N421" s="1">
        <v>93.07</v>
      </c>
      <c r="O421" s="31"/>
      <c r="P421" s="31"/>
      <c r="Q421" s="31">
        <v>1529.2193810000001</v>
      </c>
      <c r="R421" s="31">
        <v>52576.660790000002</v>
      </c>
      <c r="S421" s="31">
        <v>962.6700773</v>
      </c>
      <c r="T421" s="31">
        <v>307045.47930000001</v>
      </c>
      <c r="U421" s="31">
        <v>3358.034126</v>
      </c>
      <c r="V421" s="1"/>
      <c r="W421" s="1"/>
      <c r="X421" s="1"/>
      <c r="Y421" s="1"/>
      <c r="Z421" s="1"/>
      <c r="AA421" s="1"/>
      <c r="AB421" s="1"/>
      <c r="AC421" s="1"/>
      <c r="AD421" s="1">
        <v>5.04</v>
      </c>
      <c r="AE421" s="1">
        <v>15.05</v>
      </c>
      <c r="AF421" s="1">
        <v>5.3</v>
      </c>
      <c r="AG421" s="1">
        <v>124.85</v>
      </c>
      <c r="AH421" s="1">
        <v>0.08</v>
      </c>
      <c r="AI421" s="1">
        <v>46.18</v>
      </c>
      <c r="AJ421" s="1" t="s">
        <v>1603</v>
      </c>
    </row>
    <row r="422" spans="1:36" ht="15.75" x14ac:dyDescent="0.2">
      <c r="A422" s="1" t="s">
        <v>902</v>
      </c>
      <c r="B422" s="1" t="s">
        <v>1586</v>
      </c>
      <c r="C422" s="1" t="s">
        <v>1588</v>
      </c>
      <c r="D422" s="1">
        <v>2.7</v>
      </c>
      <c r="E422" s="4">
        <v>41.543218420000002</v>
      </c>
      <c r="F422" s="4"/>
      <c r="G422" s="4"/>
      <c r="H422" s="4"/>
      <c r="I422" s="4">
        <v>0.21455090900000001</v>
      </c>
      <c r="J422" s="4">
        <v>6.4170480489999999</v>
      </c>
      <c r="K422" s="4">
        <v>0.10880614299999999</v>
      </c>
      <c r="L422" s="4">
        <v>51.266644669999998</v>
      </c>
      <c r="M422" s="4">
        <v>0.44973181000000001</v>
      </c>
      <c r="N422" s="1">
        <v>93.44</v>
      </c>
      <c r="O422" s="31"/>
      <c r="P422" s="31"/>
      <c r="Q422" s="31">
        <v>1467.9353229999999</v>
      </c>
      <c r="R422" s="31">
        <v>49880.603139999999</v>
      </c>
      <c r="S422" s="31">
        <v>842.65710739999997</v>
      </c>
      <c r="T422" s="31">
        <v>309126.41820000001</v>
      </c>
      <c r="U422" s="31">
        <v>3533.9081420000002</v>
      </c>
      <c r="V422" s="1"/>
      <c r="W422" s="1"/>
      <c r="X422" s="1"/>
      <c r="Y422" s="1"/>
      <c r="Z422" s="1"/>
      <c r="AA422" s="1"/>
      <c r="AB422" s="1"/>
      <c r="AC422" s="1"/>
      <c r="AD422" s="1">
        <v>3.6</v>
      </c>
      <c r="AE422" s="1">
        <v>14.7</v>
      </c>
      <c r="AF422" s="1">
        <v>4.8499999999999996</v>
      </c>
      <c r="AG422" s="1">
        <v>105.68</v>
      </c>
      <c r="AH422" s="1">
        <v>0.18</v>
      </c>
      <c r="AI422" s="1">
        <v>32.1</v>
      </c>
      <c r="AJ422" s="1" t="s">
        <v>1603</v>
      </c>
    </row>
    <row r="423" spans="1:36" ht="15.75" x14ac:dyDescent="0.2">
      <c r="A423" s="1" t="s">
        <v>903</v>
      </c>
      <c r="B423" s="1" t="s">
        <v>1586</v>
      </c>
      <c r="C423" s="1" t="s">
        <v>1588</v>
      </c>
      <c r="D423" s="1">
        <v>2.7</v>
      </c>
      <c r="E423" s="4">
        <v>41.665290900000002</v>
      </c>
      <c r="F423" s="4"/>
      <c r="G423" s="4"/>
      <c r="H423" s="4"/>
      <c r="I423" s="4">
        <v>0.193808749</v>
      </c>
      <c r="J423" s="4">
        <v>6.2355406870000003</v>
      </c>
      <c r="K423" s="4">
        <v>0.10160403</v>
      </c>
      <c r="L423" s="4">
        <v>51.338424189999998</v>
      </c>
      <c r="M423" s="4">
        <v>0.46533144500000001</v>
      </c>
      <c r="N423" s="1">
        <v>93.62</v>
      </c>
      <c r="O423" s="31"/>
      <c r="P423" s="31"/>
      <c r="Q423" s="31">
        <v>1326.019593</v>
      </c>
      <c r="R423" s="31">
        <v>48469.721279999998</v>
      </c>
      <c r="S423" s="31">
        <v>786.87981130000003</v>
      </c>
      <c r="T423" s="31">
        <v>309559.23269999999</v>
      </c>
      <c r="U423" s="31">
        <v>3656.4871480000002</v>
      </c>
      <c r="V423" s="1"/>
      <c r="W423" s="1"/>
      <c r="X423" s="1"/>
      <c r="Y423" s="1"/>
      <c r="Z423" s="1"/>
      <c r="AA423" s="1"/>
      <c r="AB423" s="1"/>
      <c r="AC423" s="1"/>
      <c r="AD423" s="1">
        <v>3.91</v>
      </c>
      <c r="AE423" s="1">
        <v>11.44</v>
      </c>
      <c r="AF423" s="1">
        <v>4.21</v>
      </c>
      <c r="AG423" s="1">
        <v>115.64</v>
      </c>
      <c r="AH423" s="1">
        <v>0.37</v>
      </c>
      <c r="AI423" s="1">
        <v>41.02</v>
      </c>
      <c r="AJ423" s="1" t="s">
        <v>1603</v>
      </c>
    </row>
    <row r="424" spans="1:36" ht="15.75" x14ac:dyDescent="0.2">
      <c r="A424" s="1" t="s">
        <v>904</v>
      </c>
      <c r="B424" s="1" t="s">
        <v>1586</v>
      </c>
      <c r="C424" s="1" t="s">
        <v>1588</v>
      </c>
      <c r="D424" s="1">
        <v>2.7</v>
      </c>
      <c r="E424" s="4">
        <v>41.669989809999997</v>
      </c>
      <c r="F424" s="4"/>
      <c r="G424" s="4"/>
      <c r="H424" s="4"/>
      <c r="I424" s="4">
        <v>0.23618740499999999</v>
      </c>
      <c r="J424" s="4">
        <v>6.2850905450000001</v>
      </c>
      <c r="K424" s="4">
        <v>0.105147197</v>
      </c>
      <c r="L424" s="4">
        <v>51.315396190000001</v>
      </c>
      <c r="M424" s="4">
        <v>0.38818885199999997</v>
      </c>
      <c r="N424" s="1">
        <v>93.57</v>
      </c>
      <c r="O424" s="31"/>
      <c r="P424" s="31"/>
      <c r="Q424" s="31">
        <v>1615.9700170000001</v>
      </c>
      <c r="R424" s="31">
        <v>48854.879180000004</v>
      </c>
      <c r="S424" s="31">
        <v>814.32012980000002</v>
      </c>
      <c r="T424" s="31">
        <v>309420.37900000002</v>
      </c>
      <c r="U424" s="31">
        <v>3050.3151360000002</v>
      </c>
      <c r="V424" s="1"/>
      <c r="W424" s="1"/>
      <c r="X424" s="1"/>
      <c r="Y424" s="1"/>
      <c r="Z424" s="1"/>
      <c r="AA424" s="1"/>
      <c r="AB424" s="1"/>
      <c r="AC424" s="1"/>
      <c r="AD424" s="1">
        <v>3.67</v>
      </c>
      <c r="AE424" s="1">
        <v>13.45</v>
      </c>
      <c r="AF424" s="1">
        <v>5.31</v>
      </c>
      <c r="AG424" s="1">
        <v>90.6</v>
      </c>
      <c r="AH424" s="1"/>
      <c r="AI424" s="1">
        <v>29.37</v>
      </c>
      <c r="AJ424" s="1" t="s">
        <v>1603</v>
      </c>
    </row>
    <row r="425" spans="1:36" ht="15.75" x14ac:dyDescent="0.2">
      <c r="A425" s="1" t="s">
        <v>905</v>
      </c>
      <c r="B425" s="1" t="s">
        <v>1586</v>
      </c>
      <c r="C425" s="1" t="s">
        <v>1588</v>
      </c>
      <c r="D425" s="1">
        <v>2.7</v>
      </c>
      <c r="E425" s="4">
        <v>41.517963279999996</v>
      </c>
      <c r="F425" s="4"/>
      <c r="G425" s="4"/>
      <c r="H425" s="4"/>
      <c r="I425" s="4">
        <v>0.204915182</v>
      </c>
      <c r="J425" s="4">
        <v>6.274571935</v>
      </c>
      <c r="K425" s="4">
        <v>0.105666886</v>
      </c>
      <c r="L425" s="4">
        <v>51.435610660000002</v>
      </c>
      <c r="M425" s="4">
        <v>0.46127205900000001</v>
      </c>
      <c r="N425" s="1">
        <v>93.6</v>
      </c>
      <c r="O425" s="31"/>
      <c r="P425" s="31"/>
      <c r="Q425" s="31">
        <v>1402.0086670000001</v>
      </c>
      <c r="R425" s="31">
        <v>48773.116569999998</v>
      </c>
      <c r="S425" s="31">
        <v>818.34489989999997</v>
      </c>
      <c r="T425" s="31">
        <v>310145.24540000001</v>
      </c>
      <c r="U425" s="31">
        <v>3624.589258</v>
      </c>
      <c r="V425" s="1"/>
      <c r="W425" s="1"/>
      <c r="X425" s="1"/>
      <c r="Y425" s="1"/>
      <c r="Z425" s="1"/>
      <c r="AA425" s="1"/>
      <c r="AB425" s="1"/>
      <c r="AC425" s="1"/>
      <c r="AD425" s="1">
        <v>4.0199999999999996</v>
      </c>
      <c r="AE425" s="1">
        <v>10.38</v>
      </c>
      <c r="AF425" s="1">
        <v>4.1500000000000004</v>
      </c>
      <c r="AG425" s="1">
        <v>112.39</v>
      </c>
      <c r="AH425" s="1">
        <v>0.36</v>
      </c>
      <c r="AI425" s="1">
        <v>34.049999999999997</v>
      </c>
      <c r="AJ425" s="1" t="s">
        <v>1603</v>
      </c>
    </row>
    <row r="426" spans="1:36" ht="15.75" x14ac:dyDescent="0.2">
      <c r="A426" s="1" t="s">
        <v>906</v>
      </c>
      <c r="B426" s="1" t="s">
        <v>1586</v>
      </c>
      <c r="C426" s="1" t="s">
        <v>1588</v>
      </c>
      <c r="D426" s="1">
        <v>2.7</v>
      </c>
      <c r="E426" s="4">
        <v>41.653068689999998</v>
      </c>
      <c r="F426" s="4"/>
      <c r="G426" s="4"/>
      <c r="H426" s="4"/>
      <c r="I426" s="4">
        <v>0.21156102800000001</v>
      </c>
      <c r="J426" s="4">
        <v>6.4592632800000001</v>
      </c>
      <c r="K426" s="4">
        <v>0.110112288</v>
      </c>
      <c r="L426" s="4">
        <v>51.139154390000002</v>
      </c>
      <c r="M426" s="4">
        <v>0.42684032199999999</v>
      </c>
      <c r="N426" s="1">
        <v>93.38</v>
      </c>
      <c r="O426" s="31"/>
      <c r="P426" s="31"/>
      <c r="Q426" s="31">
        <v>1447.4788659999999</v>
      </c>
      <c r="R426" s="31">
        <v>50208.74798</v>
      </c>
      <c r="S426" s="31">
        <v>852.77263779999998</v>
      </c>
      <c r="T426" s="31">
        <v>308357.68030000001</v>
      </c>
      <c r="U426" s="31">
        <v>3354.0311299999998</v>
      </c>
      <c r="V426" s="1"/>
      <c r="W426" s="1"/>
      <c r="X426" s="1"/>
      <c r="Y426" s="1"/>
      <c r="Z426" s="1"/>
      <c r="AA426" s="1"/>
      <c r="AB426" s="1"/>
      <c r="AC426" s="1"/>
      <c r="AD426" s="1">
        <v>4.3</v>
      </c>
      <c r="AE426" s="1">
        <v>9.59</v>
      </c>
      <c r="AF426" s="1">
        <v>4.4400000000000004</v>
      </c>
      <c r="AG426" s="1">
        <v>101.77</v>
      </c>
      <c r="AH426" s="1"/>
      <c r="AI426" s="1">
        <v>32.799999999999997</v>
      </c>
      <c r="AJ426" s="1" t="s">
        <v>1603</v>
      </c>
    </row>
    <row r="427" spans="1:36" ht="15.75" x14ac:dyDescent="0.2">
      <c r="A427" s="1" t="s">
        <v>907</v>
      </c>
      <c r="B427" s="1" t="s">
        <v>1586</v>
      </c>
      <c r="C427" s="1" t="s">
        <v>1588</v>
      </c>
      <c r="D427" s="1">
        <v>2.7</v>
      </c>
      <c r="E427" s="4">
        <v>41.430081889999997</v>
      </c>
      <c r="F427" s="4"/>
      <c r="G427" s="4"/>
      <c r="H427" s="4"/>
      <c r="I427" s="4">
        <v>0.20506153399999999</v>
      </c>
      <c r="J427" s="4">
        <v>6.1892536649999998</v>
      </c>
      <c r="K427" s="4">
        <v>0.108847219</v>
      </c>
      <c r="L427" s="4">
        <v>51.560294620000001</v>
      </c>
      <c r="M427" s="4">
        <v>0.50646107100000004</v>
      </c>
      <c r="N427" s="1">
        <v>93.69</v>
      </c>
      <c r="O427" s="31"/>
      <c r="P427" s="31"/>
      <c r="Q427" s="31">
        <v>1403.009994</v>
      </c>
      <c r="R427" s="31">
        <v>48109.925840000004</v>
      </c>
      <c r="S427" s="31">
        <v>842.9752221</v>
      </c>
      <c r="T427" s="31">
        <v>310897.06189999997</v>
      </c>
      <c r="U427" s="31">
        <v>3979.6760290000002</v>
      </c>
      <c r="V427" s="1"/>
      <c r="W427" s="1"/>
      <c r="X427" s="1"/>
      <c r="Y427" s="1"/>
      <c r="Z427" s="1"/>
      <c r="AA427" s="1"/>
      <c r="AB427" s="1"/>
      <c r="AC427" s="1"/>
      <c r="AD427" s="1">
        <v>4.1500000000000004</v>
      </c>
      <c r="AE427" s="1">
        <v>11</v>
      </c>
      <c r="AF427" s="1">
        <v>4.3499999999999996</v>
      </c>
      <c r="AG427" s="1">
        <v>127.86</v>
      </c>
      <c r="AH427" s="1">
        <v>0.15</v>
      </c>
      <c r="AI427" s="1">
        <v>37.49</v>
      </c>
      <c r="AJ427" s="1" t="s">
        <v>1603</v>
      </c>
    </row>
    <row r="428" spans="1:36" ht="15.75" x14ac:dyDescent="0.2">
      <c r="A428" s="1" t="s">
        <v>908</v>
      </c>
      <c r="B428" s="1" t="s">
        <v>1586</v>
      </c>
      <c r="C428" s="1" t="s">
        <v>1588</v>
      </c>
      <c r="D428" s="1">
        <v>2.7</v>
      </c>
      <c r="E428" s="4">
        <v>41.584185929999997</v>
      </c>
      <c r="F428" s="4"/>
      <c r="G428" s="4"/>
      <c r="H428" s="4"/>
      <c r="I428" s="4">
        <v>0.211444349</v>
      </c>
      <c r="J428" s="4">
        <v>6.1185002920000002</v>
      </c>
      <c r="K428" s="4">
        <v>0.10962522099999999</v>
      </c>
      <c r="L428" s="4">
        <v>51.4550859</v>
      </c>
      <c r="M428" s="4">
        <v>0.52115831300000004</v>
      </c>
      <c r="N428" s="1">
        <v>93.75</v>
      </c>
      <c r="O428" s="31"/>
      <c r="P428" s="31"/>
      <c r="Q428" s="31">
        <v>1446.680564</v>
      </c>
      <c r="R428" s="31">
        <v>47559.950080000002</v>
      </c>
      <c r="S428" s="31">
        <v>849.00051389999999</v>
      </c>
      <c r="T428" s="31">
        <v>310262.67670000001</v>
      </c>
      <c r="U428" s="31">
        <v>4095.1641960000002</v>
      </c>
      <c r="V428" s="1"/>
      <c r="W428" s="1"/>
      <c r="X428" s="1"/>
      <c r="Y428" s="1"/>
      <c r="Z428" s="1"/>
      <c r="AA428" s="1"/>
      <c r="AB428" s="1"/>
      <c r="AC428" s="1"/>
      <c r="AD428" s="1">
        <v>4.17</v>
      </c>
      <c r="AE428" s="1">
        <v>10.09</v>
      </c>
      <c r="AF428" s="1">
        <v>4.3499999999999996</v>
      </c>
      <c r="AG428" s="1">
        <v>131.94</v>
      </c>
      <c r="AH428" s="1">
        <v>0.02</v>
      </c>
      <c r="AI428" s="1">
        <v>34.630000000000003</v>
      </c>
      <c r="AJ428" s="1" t="s">
        <v>1603</v>
      </c>
    </row>
    <row r="429" spans="1:36" ht="15.75" x14ac:dyDescent="0.2">
      <c r="A429" s="1" t="s">
        <v>909</v>
      </c>
      <c r="B429" s="1" t="s">
        <v>1586</v>
      </c>
      <c r="C429" s="1" t="s">
        <v>1588</v>
      </c>
      <c r="D429" s="1">
        <v>2.7</v>
      </c>
      <c r="E429" s="4">
        <v>41.555412019999999</v>
      </c>
      <c r="F429" s="4"/>
      <c r="G429" s="4"/>
      <c r="H429" s="4"/>
      <c r="I429" s="4">
        <v>0.21649284899999999</v>
      </c>
      <c r="J429" s="4">
        <v>6.11182246</v>
      </c>
      <c r="K429" s="4">
        <v>0.107158867</v>
      </c>
      <c r="L429" s="4">
        <v>51.546705199999998</v>
      </c>
      <c r="M429" s="4">
        <v>0.46240860299999997</v>
      </c>
      <c r="N429" s="1">
        <v>93.76</v>
      </c>
      <c r="O429" s="31"/>
      <c r="P429" s="31"/>
      <c r="Q429" s="31">
        <v>1481.2218780000001</v>
      </c>
      <c r="R429" s="31">
        <v>47508.042359999999</v>
      </c>
      <c r="S429" s="31">
        <v>829.89965740000002</v>
      </c>
      <c r="T429" s="31">
        <v>310815.12070000003</v>
      </c>
      <c r="U429" s="31">
        <v>3633.5200070000001</v>
      </c>
      <c r="V429" s="1"/>
      <c r="W429" s="1"/>
      <c r="X429" s="1"/>
      <c r="Y429" s="1"/>
      <c r="Z429" s="1"/>
      <c r="AA429" s="1"/>
      <c r="AB429" s="1"/>
      <c r="AC429" s="1"/>
      <c r="AD429" s="1">
        <v>3.95</v>
      </c>
      <c r="AE429" s="1">
        <v>11.09</v>
      </c>
      <c r="AF429" s="1">
        <v>4.4000000000000004</v>
      </c>
      <c r="AG429" s="1">
        <v>117.63</v>
      </c>
      <c r="AH429" s="1">
        <v>0.02</v>
      </c>
      <c r="AI429" s="1">
        <v>32.479999999999997</v>
      </c>
      <c r="AJ429" s="1" t="s">
        <v>1603</v>
      </c>
    </row>
    <row r="430" spans="1:36" ht="15.75" x14ac:dyDescent="0.2">
      <c r="A430" s="1" t="s">
        <v>910</v>
      </c>
      <c r="B430" s="1" t="s">
        <v>1586</v>
      </c>
      <c r="C430" s="1" t="s">
        <v>1588</v>
      </c>
      <c r="D430" s="1">
        <v>2.7</v>
      </c>
      <c r="E430" s="4">
        <v>41.652293919999998</v>
      </c>
      <c r="F430" s="4"/>
      <c r="G430" s="4"/>
      <c r="H430" s="4"/>
      <c r="I430" s="4">
        <v>0.25594356499999998</v>
      </c>
      <c r="J430" s="4">
        <v>6.1631396240000003</v>
      </c>
      <c r="K430" s="4">
        <v>0.10960286</v>
      </c>
      <c r="L430" s="4">
        <v>51.35962962</v>
      </c>
      <c r="M430" s="4">
        <v>0.459390417</v>
      </c>
      <c r="N430" s="1">
        <v>93.69</v>
      </c>
      <c r="O430" s="31"/>
      <c r="P430" s="31"/>
      <c r="Q430" s="31">
        <v>1751.139639</v>
      </c>
      <c r="R430" s="31">
        <v>47906.93778</v>
      </c>
      <c r="S430" s="31">
        <v>848.82733729999995</v>
      </c>
      <c r="T430" s="31">
        <v>309687.09669999999</v>
      </c>
      <c r="U430" s="31">
        <v>3609.803668</v>
      </c>
      <c r="V430" s="1"/>
      <c r="W430" s="1"/>
      <c r="X430" s="1"/>
      <c r="Y430" s="1"/>
      <c r="Z430" s="1"/>
      <c r="AA430" s="1"/>
      <c r="AB430" s="1"/>
      <c r="AC430" s="1"/>
      <c r="AD430" s="1">
        <v>4.43</v>
      </c>
      <c r="AE430" s="1">
        <v>12.38</v>
      </c>
      <c r="AF430" s="1">
        <v>4.5599999999999996</v>
      </c>
      <c r="AG430" s="1">
        <v>113.66</v>
      </c>
      <c r="AH430" s="1"/>
      <c r="AI430" s="1">
        <v>31.18</v>
      </c>
      <c r="AJ430" s="1" t="s">
        <v>1603</v>
      </c>
    </row>
    <row r="431" spans="1:36" ht="15.75" x14ac:dyDescent="0.2">
      <c r="A431" s="1" t="s">
        <v>911</v>
      </c>
      <c r="B431" s="1" t="s">
        <v>1586</v>
      </c>
      <c r="C431" s="1" t="s">
        <v>1588</v>
      </c>
      <c r="D431" s="1">
        <v>2.7</v>
      </c>
      <c r="E431" s="4">
        <v>41.508033529999999</v>
      </c>
      <c r="F431" s="4"/>
      <c r="G431" s="4"/>
      <c r="H431" s="4"/>
      <c r="I431" s="4">
        <v>0.206437177</v>
      </c>
      <c r="J431" s="4">
        <v>6.1335679750000001</v>
      </c>
      <c r="K431" s="4">
        <v>0.110770021</v>
      </c>
      <c r="L431" s="4">
        <v>51.594042989999998</v>
      </c>
      <c r="M431" s="4">
        <v>0.447148306</v>
      </c>
      <c r="N431" s="1">
        <v>93.75</v>
      </c>
      <c r="O431" s="31"/>
      <c r="P431" s="31"/>
      <c r="Q431" s="31">
        <v>1412.4220009999999</v>
      </c>
      <c r="R431" s="31">
        <v>47677.073259999997</v>
      </c>
      <c r="S431" s="31">
        <v>857.86649709999995</v>
      </c>
      <c r="T431" s="31">
        <v>311100.55699999997</v>
      </c>
      <c r="U431" s="31">
        <v>3513.607458</v>
      </c>
      <c r="V431" s="1"/>
      <c r="W431" s="1"/>
      <c r="X431" s="1"/>
      <c r="Y431" s="1"/>
      <c r="Z431" s="1"/>
      <c r="AA431" s="1"/>
      <c r="AB431" s="1"/>
      <c r="AC431" s="1"/>
      <c r="AD431" s="1">
        <v>3.77</v>
      </c>
      <c r="AE431" s="1">
        <v>11.48</v>
      </c>
      <c r="AF431" s="1">
        <v>3.8</v>
      </c>
      <c r="AG431" s="1">
        <v>113.57</v>
      </c>
      <c r="AH431" s="1"/>
      <c r="AI431" s="1">
        <v>29.21</v>
      </c>
      <c r="AJ431" s="1" t="s">
        <v>1603</v>
      </c>
    </row>
    <row r="432" spans="1:36" ht="15.75" x14ac:dyDescent="0.2">
      <c r="A432" s="1" t="s">
        <v>912</v>
      </c>
      <c r="B432" s="1" t="s">
        <v>1586</v>
      </c>
      <c r="C432" s="1" t="s">
        <v>1588</v>
      </c>
      <c r="D432" s="1">
        <v>2.7</v>
      </c>
      <c r="E432" s="4">
        <v>41.649291750000003</v>
      </c>
      <c r="F432" s="4"/>
      <c r="G432" s="4"/>
      <c r="H432" s="4"/>
      <c r="I432" s="4">
        <v>0.23385619499999999</v>
      </c>
      <c r="J432" s="4">
        <v>6.240051062</v>
      </c>
      <c r="K432" s="4">
        <v>0.11120914799999999</v>
      </c>
      <c r="L432" s="4">
        <v>51.243289359999999</v>
      </c>
      <c r="M432" s="4">
        <v>0.52230247900000004</v>
      </c>
      <c r="N432" s="1">
        <v>93.61</v>
      </c>
      <c r="O432" s="31"/>
      <c r="P432" s="31"/>
      <c r="Q432" s="31">
        <v>1600.020117</v>
      </c>
      <c r="R432" s="31">
        <v>48504.781049999998</v>
      </c>
      <c r="S432" s="31">
        <v>861.26735529999996</v>
      </c>
      <c r="T432" s="31">
        <v>308985.59100000001</v>
      </c>
      <c r="U432" s="31">
        <v>4104.1548389999998</v>
      </c>
      <c r="V432" s="1"/>
      <c r="W432" s="1"/>
      <c r="X432" s="1"/>
      <c r="Y432" s="1"/>
      <c r="Z432" s="1"/>
      <c r="AA432" s="1"/>
      <c r="AB432" s="1"/>
      <c r="AC432" s="1"/>
      <c r="AD432" s="1">
        <v>4.3</v>
      </c>
      <c r="AE432" s="1">
        <v>12.05</v>
      </c>
      <c r="AF432" s="1">
        <v>4.3600000000000003</v>
      </c>
      <c r="AG432" s="1">
        <v>130.27000000000001</v>
      </c>
      <c r="AH432" s="1">
        <v>0.11</v>
      </c>
      <c r="AI432" s="1">
        <v>38.229999999999997</v>
      </c>
      <c r="AJ432" s="1" t="s">
        <v>1603</v>
      </c>
    </row>
    <row r="433" spans="1:36" ht="15.75" x14ac:dyDescent="0.2">
      <c r="A433" s="1" t="s">
        <v>913</v>
      </c>
      <c r="B433" s="1" t="s">
        <v>1586</v>
      </c>
      <c r="C433" s="1" t="s">
        <v>1589</v>
      </c>
      <c r="D433" s="1">
        <v>2.7</v>
      </c>
      <c r="E433" s="4">
        <v>41.21530903</v>
      </c>
      <c r="F433" s="4"/>
      <c r="G433" s="4"/>
      <c r="H433" s="4"/>
      <c r="I433" s="4">
        <v>9.6197856999999998E-2</v>
      </c>
      <c r="J433" s="4">
        <v>9.8434960070000006</v>
      </c>
      <c r="K433" s="4">
        <v>0.15686182200000001</v>
      </c>
      <c r="L433" s="4">
        <v>48.260026979999999</v>
      </c>
      <c r="M433" s="4">
        <v>0.42810831199999999</v>
      </c>
      <c r="N433" s="1">
        <v>89.73</v>
      </c>
      <c r="O433" s="31"/>
      <c r="P433" s="31"/>
      <c r="Q433" s="31">
        <v>658.17587400000002</v>
      </c>
      <c r="R433" s="31">
        <v>76514.857619999995</v>
      </c>
      <c r="S433" s="31">
        <v>1214.8278130000001</v>
      </c>
      <c r="T433" s="31">
        <v>290997.185</v>
      </c>
      <c r="U433" s="31">
        <v>3363.9947529999999</v>
      </c>
      <c r="V433" s="1"/>
      <c r="W433" s="1"/>
      <c r="X433" s="1"/>
      <c r="Y433" s="1"/>
      <c r="Z433" s="1"/>
      <c r="AA433" s="1"/>
      <c r="AB433" s="1"/>
      <c r="AC433" s="1"/>
      <c r="AD433" s="1">
        <v>4.47</v>
      </c>
      <c r="AE433" s="1">
        <v>32.56</v>
      </c>
      <c r="AF433" s="1">
        <v>6.38</v>
      </c>
      <c r="AG433" s="1">
        <v>152.57</v>
      </c>
      <c r="AH433" s="1">
        <v>7.0000000000000007E-2</v>
      </c>
      <c r="AI433" s="1">
        <v>52.81</v>
      </c>
      <c r="AJ433" s="1" t="s">
        <v>1603</v>
      </c>
    </row>
    <row r="434" spans="1:36" ht="15.75" x14ac:dyDescent="0.2">
      <c r="A434" s="1" t="s">
        <v>914</v>
      </c>
      <c r="B434" s="1" t="s">
        <v>1586</v>
      </c>
      <c r="C434" s="1" t="s">
        <v>1589</v>
      </c>
      <c r="D434" s="1">
        <v>2.7</v>
      </c>
      <c r="E434" s="4">
        <v>40.95644858</v>
      </c>
      <c r="F434" s="4"/>
      <c r="G434" s="4"/>
      <c r="H434" s="4"/>
      <c r="I434" s="4">
        <v>0.104564474</v>
      </c>
      <c r="J434" s="4">
        <v>9.9731835249999996</v>
      </c>
      <c r="K434" s="4">
        <v>0.158513601</v>
      </c>
      <c r="L434" s="4">
        <v>48.316874060000004</v>
      </c>
      <c r="M434" s="4">
        <v>0.490415763</v>
      </c>
      <c r="N434" s="1">
        <v>89.62</v>
      </c>
      <c r="O434" s="31"/>
      <c r="P434" s="31"/>
      <c r="Q434" s="31">
        <v>715.41940920000002</v>
      </c>
      <c r="R434" s="31">
        <v>77522.936650000003</v>
      </c>
      <c r="S434" s="31">
        <v>1227.6201370000001</v>
      </c>
      <c r="T434" s="31">
        <v>291339.96019999997</v>
      </c>
      <c r="U434" s="31">
        <v>3853.59501</v>
      </c>
      <c r="V434" s="1"/>
      <c r="W434" s="1"/>
      <c r="X434" s="1"/>
      <c r="Y434" s="1"/>
      <c r="Z434" s="1"/>
      <c r="AA434" s="1"/>
      <c r="AB434" s="1"/>
      <c r="AC434" s="1"/>
      <c r="AD434" s="1">
        <v>4.62</v>
      </c>
      <c r="AE434" s="1">
        <v>19.98</v>
      </c>
      <c r="AF434" s="1">
        <v>7.16</v>
      </c>
      <c r="AG434" s="1">
        <v>120.97</v>
      </c>
      <c r="AH434" s="1">
        <v>0.08</v>
      </c>
      <c r="AI434" s="1">
        <v>43.92</v>
      </c>
      <c r="AJ434" s="1" t="s">
        <v>1603</v>
      </c>
    </row>
    <row r="435" spans="1:36" ht="15.75" x14ac:dyDescent="0.2">
      <c r="A435" s="1" t="s">
        <v>915</v>
      </c>
      <c r="B435" s="1" t="s">
        <v>1586</v>
      </c>
      <c r="C435" s="1" t="s">
        <v>1589</v>
      </c>
      <c r="D435" s="1">
        <v>2.7</v>
      </c>
      <c r="E435" s="4">
        <v>40.843638900000002</v>
      </c>
      <c r="F435" s="4"/>
      <c r="G435" s="4"/>
      <c r="H435" s="4"/>
      <c r="I435" s="4">
        <v>8.8669833000000003E-2</v>
      </c>
      <c r="J435" s="4">
        <v>9.8429610200000006</v>
      </c>
      <c r="K435" s="4">
        <v>0.15493296300000001</v>
      </c>
      <c r="L435" s="4">
        <v>48.597164579999998</v>
      </c>
      <c r="M435" s="4">
        <v>0.47263270299999999</v>
      </c>
      <c r="N435" s="1">
        <v>89.8</v>
      </c>
      <c r="O435" s="31"/>
      <c r="P435" s="31"/>
      <c r="Q435" s="31">
        <v>606.66990959999998</v>
      </c>
      <c r="R435" s="31">
        <v>76510.699089999995</v>
      </c>
      <c r="S435" s="31">
        <v>1199.8896219999999</v>
      </c>
      <c r="T435" s="31">
        <v>293030.04940000002</v>
      </c>
      <c r="U435" s="31">
        <v>3713.8590640000002</v>
      </c>
      <c r="V435" s="1"/>
      <c r="W435" s="1"/>
      <c r="X435" s="1"/>
      <c r="Y435" s="1"/>
      <c r="Z435" s="1"/>
      <c r="AA435" s="1"/>
      <c r="AB435" s="1"/>
      <c r="AC435" s="1"/>
      <c r="AD435" s="1">
        <v>4.6500000000000004</v>
      </c>
      <c r="AE435" s="1">
        <v>13.3</v>
      </c>
      <c r="AF435" s="1">
        <v>6.53</v>
      </c>
      <c r="AG435" s="1">
        <v>169.59</v>
      </c>
      <c r="AH435" s="1">
        <v>0.16</v>
      </c>
      <c r="AI435" s="1">
        <v>56.81</v>
      </c>
      <c r="AJ435" s="1" t="s">
        <v>1603</v>
      </c>
    </row>
    <row r="436" spans="1:36" ht="15.75" x14ac:dyDescent="0.2">
      <c r="A436" s="1" t="s">
        <v>916</v>
      </c>
      <c r="B436" s="1" t="s">
        <v>1586</v>
      </c>
      <c r="C436" s="1" t="s">
        <v>1589</v>
      </c>
      <c r="D436" s="1">
        <v>2.7</v>
      </c>
      <c r="E436" s="4">
        <v>40.793296689999998</v>
      </c>
      <c r="F436" s="4"/>
      <c r="G436" s="4"/>
      <c r="H436" s="4"/>
      <c r="I436" s="4">
        <v>0.121947526</v>
      </c>
      <c r="J436" s="4">
        <v>10.12344998</v>
      </c>
      <c r="K436" s="4">
        <v>0.166410748</v>
      </c>
      <c r="L436" s="4">
        <v>48.38231279</v>
      </c>
      <c r="M436" s="4">
        <v>0.41258225900000001</v>
      </c>
      <c r="N436" s="1">
        <v>89.5</v>
      </c>
      <c r="O436" s="31"/>
      <c r="P436" s="31"/>
      <c r="Q436" s="31">
        <v>834.35246940000002</v>
      </c>
      <c r="R436" s="31">
        <v>78690.978640000001</v>
      </c>
      <c r="S436" s="31">
        <v>1288.7801689999999</v>
      </c>
      <c r="T436" s="31">
        <v>291734.54119999998</v>
      </c>
      <c r="U436" s="31">
        <v>3241.99395</v>
      </c>
      <c r="V436" s="1"/>
      <c r="W436" s="1"/>
      <c r="X436" s="1"/>
      <c r="Y436" s="1"/>
      <c r="Z436" s="1"/>
      <c r="AA436" s="1"/>
      <c r="AB436" s="1"/>
      <c r="AC436" s="1"/>
      <c r="AD436" s="1">
        <v>4.96</v>
      </c>
      <c r="AE436" s="1">
        <v>20.239999999999998</v>
      </c>
      <c r="AF436" s="1">
        <v>7.44</v>
      </c>
      <c r="AG436" s="1">
        <v>149.96</v>
      </c>
      <c r="AH436" s="1">
        <v>0.26</v>
      </c>
      <c r="AI436" s="1">
        <v>51.43</v>
      </c>
      <c r="AJ436" s="1" t="s">
        <v>1603</v>
      </c>
    </row>
    <row r="437" spans="1:36" ht="15.75" x14ac:dyDescent="0.2">
      <c r="A437" s="1" t="s">
        <v>917</v>
      </c>
      <c r="B437" s="1" t="s">
        <v>1586</v>
      </c>
      <c r="C437" s="1" t="s">
        <v>1589</v>
      </c>
      <c r="D437" s="1">
        <v>2.7</v>
      </c>
      <c r="E437" s="4">
        <v>41.917710970000002</v>
      </c>
      <c r="F437" s="4"/>
      <c r="G437" s="4"/>
      <c r="H437" s="4"/>
      <c r="I437" s="4">
        <v>0.10365042100000001</v>
      </c>
      <c r="J437" s="4">
        <v>10.532883310000001</v>
      </c>
      <c r="K437" s="4">
        <v>0.16838356500000001</v>
      </c>
      <c r="L437" s="4">
        <v>46.870934390000002</v>
      </c>
      <c r="M437" s="4">
        <v>0.40643733799999998</v>
      </c>
      <c r="N437" s="1">
        <v>88.81</v>
      </c>
      <c r="O437" s="31"/>
      <c r="P437" s="31"/>
      <c r="Q437" s="31">
        <v>709.16555679999999</v>
      </c>
      <c r="R437" s="31">
        <v>81873.56061</v>
      </c>
      <c r="S437" s="31">
        <v>1304.058792</v>
      </c>
      <c r="T437" s="31">
        <v>282621.26689999999</v>
      </c>
      <c r="U437" s="31">
        <v>3193.708306</v>
      </c>
      <c r="V437" s="1"/>
      <c r="W437" s="1"/>
      <c r="X437" s="1"/>
      <c r="Y437" s="1"/>
      <c r="Z437" s="1"/>
      <c r="AA437" s="1"/>
      <c r="AB437" s="1"/>
      <c r="AC437" s="1"/>
      <c r="AD437" s="1">
        <v>5.96</v>
      </c>
      <c r="AE437" s="1">
        <v>40.42</v>
      </c>
      <c r="AF437" s="1">
        <v>8.0399999999999991</v>
      </c>
      <c r="AG437" s="1">
        <v>138.44999999999999</v>
      </c>
      <c r="AH437" s="1">
        <v>0.24</v>
      </c>
      <c r="AI437" s="1">
        <v>53.52</v>
      </c>
      <c r="AJ437" s="1" t="s">
        <v>1603</v>
      </c>
    </row>
    <row r="438" spans="1:36" ht="15.75" x14ac:dyDescent="0.2">
      <c r="A438" s="1" t="s">
        <v>918</v>
      </c>
      <c r="B438" s="1" t="s">
        <v>1586</v>
      </c>
      <c r="C438" s="1" t="s">
        <v>1589</v>
      </c>
      <c r="D438" s="1">
        <v>2.7</v>
      </c>
      <c r="E438" s="4">
        <v>41.68223493</v>
      </c>
      <c r="F438" s="4"/>
      <c r="G438" s="4"/>
      <c r="H438" s="4"/>
      <c r="I438" s="4">
        <v>9.0514212999999996E-2</v>
      </c>
      <c r="J438" s="4">
        <v>9.6982707220000002</v>
      </c>
      <c r="K438" s="4">
        <v>0.15418045</v>
      </c>
      <c r="L438" s="4">
        <v>47.92183558</v>
      </c>
      <c r="M438" s="4">
        <v>0.45296410599999998</v>
      </c>
      <c r="N438" s="1">
        <v>89.81</v>
      </c>
      <c r="O438" s="31"/>
      <c r="P438" s="31"/>
      <c r="Q438" s="31">
        <v>619.28896659999998</v>
      </c>
      <c r="R438" s="31">
        <v>75386.001369999998</v>
      </c>
      <c r="S438" s="31">
        <v>1194.061733</v>
      </c>
      <c r="T438" s="31">
        <v>288957.96639999998</v>
      </c>
      <c r="U438" s="31">
        <v>3559.3069230000001</v>
      </c>
      <c r="V438" s="1"/>
      <c r="W438" s="1"/>
      <c r="X438" s="1"/>
      <c r="Y438" s="1"/>
      <c r="Z438" s="1"/>
      <c r="AA438" s="1"/>
      <c r="AB438" s="1"/>
      <c r="AC438" s="1"/>
      <c r="AD438" s="1">
        <v>5.54</v>
      </c>
      <c r="AE438" s="1">
        <v>37.729999999999997</v>
      </c>
      <c r="AF438" s="1">
        <v>8.02</v>
      </c>
      <c r="AG438" s="1">
        <v>156.34</v>
      </c>
      <c r="AH438" s="1">
        <v>0.18</v>
      </c>
      <c r="AI438" s="1">
        <v>59.07</v>
      </c>
      <c r="AJ438" s="1" t="s">
        <v>1603</v>
      </c>
    </row>
    <row r="439" spans="1:36" ht="15.75" x14ac:dyDescent="0.2">
      <c r="A439" s="1" t="s">
        <v>919</v>
      </c>
      <c r="B439" s="1" t="s">
        <v>1586</v>
      </c>
      <c r="C439" s="1" t="s">
        <v>1589</v>
      </c>
      <c r="D439" s="1">
        <v>2.7</v>
      </c>
      <c r="E439" s="4">
        <v>40.954157270000003</v>
      </c>
      <c r="F439" s="4"/>
      <c r="G439" s="4"/>
      <c r="H439" s="4"/>
      <c r="I439" s="4">
        <v>0.111053871</v>
      </c>
      <c r="J439" s="4">
        <v>9.2527878730000008</v>
      </c>
      <c r="K439" s="4">
        <v>0.206286149</v>
      </c>
      <c r="L439" s="4">
        <v>49.024490059999998</v>
      </c>
      <c r="M439" s="4">
        <v>0.45122477700000002</v>
      </c>
      <c r="N439" s="1">
        <v>90.43</v>
      </c>
      <c r="O439" s="31"/>
      <c r="P439" s="31"/>
      <c r="Q439" s="31">
        <v>759.81920409999998</v>
      </c>
      <c r="R439" s="31">
        <v>71923.201490000007</v>
      </c>
      <c r="S439" s="31">
        <v>1597.5981139999999</v>
      </c>
      <c r="T439" s="31">
        <v>295606.7267</v>
      </c>
      <c r="U439" s="31">
        <v>3545.6395950000001</v>
      </c>
      <c r="V439" s="1"/>
      <c r="W439" s="1"/>
      <c r="X439" s="1"/>
      <c r="Y439" s="1"/>
      <c r="Z439" s="1"/>
      <c r="AA439" s="1"/>
      <c r="AB439" s="1"/>
      <c r="AC439" s="1"/>
      <c r="AD439" s="1">
        <v>5.53</v>
      </c>
      <c r="AE439" s="1">
        <v>25.48</v>
      </c>
      <c r="AF439" s="1">
        <v>6.47</v>
      </c>
      <c r="AG439" s="1">
        <v>142.85</v>
      </c>
      <c r="AH439" s="1">
        <v>0.11</v>
      </c>
      <c r="AI439" s="1">
        <v>59.02</v>
      </c>
      <c r="AJ439" s="1" t="s">
        <v>1603</v>
      </c>
    </row>
    <row r="440" spans="1:36" ht="15.75" x14ac:dyDescent="0.2">
      <c r="A440" s="1" t="s">
        <v>920</v>
      </c>
      <c r="B440" s="1" t="s">
        <v>1586</v>
      </c>
      <c r="C440" s="1" t="s">
        <v>1589</v>
      </c>
      <c r="D440" s="1">
        <v>2.7</v>
      </c>
      <c r="E440" s="4">
        <v>41.204151039999999</v>
      </c>
      <c r="F440" s="4"/>
      <c r="G440" s="4"/>
      <c r="H440" s="4"/>
      <c r="I440" s="4">
        <v>9.3883937000000001E-2</v>
      </c>
      <c r="J440" s="4">
        <v>9.2025468139999997</v>
      </c>
      <c r="K440" s="4">
        <v>0.15432570100000001</v>
      </c>
      <c r="L440" s="4">
        <v>48.905366039999997</v>
      </c>
      <c r="M440" s="4">
        <v>0.43972647300000001</v>
      </c>
      <c r="N440" s="1">
        <v>90.45</v>
      </c>
      <c r="O440" s="31"/>
      <c r="P440" s="31"/>
      <c r="Q440" s="31">
        <v>642.34427419999997</v>
      </c>
      <c r="R440" s="31">
        <v>71532.67078</v>
      </c>
      <c r="S440" s="31">
        <v>1195.186639</v>
      </c>
      <c r="T440" s="31">
        <v>294888.43540000002</v>
      </c>
      <c r="U440" s="31">
        <v>3455.2880839999998</v>
      </c>
      <c r="V440" s="1"/>
      <c r="W440" s="1"/>
      <c r="X440" s="1"/>
      <c r="Y440" s="1"/>
      <c r="Z440" s="1"/>
      <c r="AA440" s="1"/>
      <c r="AB440" s="1"/>
      <c r="AC440" s="1"/>
      <c r="AD440" s="1">
        <v>4.74</v>
      </c>
      <c r="AE440" s="1">
        <v>34.53</v>
      </c>
      <c r="AF440" s="1">
        <v>5.0599999999999996</v>
      </c>
      <c r="AG440" s="1">
        <v>139.21</v>
      </c>
      <c r="AH440" s="1">
        <v>0.1</v>
      </c>
      <c r="AI440" s="1">
        <v>55.01</v>
      </c>
      <c r="AJ440" s="1" t="s">
        <v>1603</v>
      </c>
    </row>
    <row r="441" spans="1:36" ht="15.75" x14ac:dyDescent="0.2">
      <c r="A441" s="1" t="s">
        <v>921</v>
      </c>
      <c r="B441" s="1" t="s">
        <v>1586</v>
      </c>
      <c r="C441" s="1" t="s">
        <v>1589</v>
      </c>
      <c r="D441" s="1">
        <v>2.7</v>
      </c>
      <c r="E441" s="4">
        <v>40.924529540000002</v>
      </c>
      <c r="F441" s="4"/>
      <c r="G441" s="4"/>
      <c r="H441" s="4"/>
      <c r="I441" s="4">
        <v>8.8880795999999998E-2</v>
      </c>
      <c r="J441" s="4">
        <v>9.0263872939999992</v>
      </c>
      <c r="K441" s="4">
        <v>0.14836517499999999</v>
      </c>
      <c r="L441" s="4">
        <v>49.377337339999997</v>
      </c>
      <c r="M441" s="4">
        <v>0.43449985499999999</v>
      </c>
      <c r="N441" s="1">
        <v>90.7</v>
      </c>
      <c r="O441" s="31"/>
      <c r="P441" s="31"/>
      <c r="Q441" s="31">
        <v>608.11329339999998</v>
      </c>
      <c r="R441" s="31">
        <v>70163.358439999996</v>
      </c>
      <c r="S441" s="31">
        <v>1149.024909</v>
      </c>
      <c r="T441" s="31">
        <v>297734.31699999998</v>
      </c>
      <c r="U441" s="31">
        <v>3414.2183049999999</v>
      </c>
      <c r="V441" s="1"/>
      <c r="W441" s="1"/>
      <c r="X441" s="1"/>
      <c r="Y441" s="1"/>
      <c r="Z441" s="1"/>
      <c r="AA441" s="1"/>
      <c r="AB441" s="1"/>
      <c r="AC441" s="1"/>
      <c r="AD441" s="1">
        <v>5.07</v>
      </c>
      <c r="AE441" s="1">
        <v>15.18</v>
      </c>
      <c r="AF441" s="1">
        <v>4.79</v>
      </c>
      <c r="AG441" s="1">
        <v>137.46</v>
      </c>
      <c r="AH441" s="1">
        <v>0.08</v>
      </c>
      <c r="AI441" s="1">
        <v>50.6</v>
      </c>
      <c r="AJ441" s="1" t="s">
        <v>1603</v>
      </c>
    </row>
    <row r="442" spans="1:36" ht="15.75" x14ac:dyDescent="0.2">
      <c r="A442" s="1" t="s">
        <v>922</v>
      </c>
      <c r="B442" s="1" t="s">
        <v>1586</v>
      </c>
      <c r="C442" s="1" t="s">
        <v>1589</v>
      </c>
      <c r="D442" s="1">
        <v>2.7</v>
      </c>
      <c r="E442" s="4">
        <v>41.29966082</v>
      </c>
      <c r="F442" s="4"/>
      <c r="G442" s="4"/>
      <c r="H442" s="4"/>
      <c r="I442" s="4">
        <v>0.10772277700000001</v>
      </c>
      <c r="J442" s="4">
        <v>9.0136239339999999</v>
      </c>
      <c r="K442" s="4">
        <v>0.201534875</v>
      </c>
      <c r="L442" s="4">
        <v>48.926145159999997</v>
      </c>
      <c r="M442" s="4">
        <v>0.45131243799999998</v>
      </c>
      <c r="N442" s="1">
        <v>90.63</v>
      </c>
      <c r="O442" s="31"/>
      <c r="P442" s="31"/>
      <c r="Q442" s="31">
        <v>737.02819499999998</v>
      </c>
      <c r="R442" s="31">
        <v>70064.147079999995</v>
      </c>
      <c r="S442" s="31">
        <v>1560.801528</v>
      </c>
      <c r="T442" s="31">
        <v>295013.72889999999</v>
      </c>
      <c r="U442" s="31">
        <v>3546.3284199999998</v>
      </c>
      <c r="V442" s="1"/>
      <c r="W442" s="1"/>
      <c r="X442" s="1"/>
      <c r="Y442" s="1"/>
      <c r="Z442" s="1"/>
      <c r="AA442" s="1"/>
      <c r="AB442" s="1"/>
      <c r="AC442" s="1"/>
      <c r="AD442" s="1">
        <v>5.48</v>
      </c>
      <c r="AE442" s="1">
        <v>22.81</v>
      </c>
      <c r="AF442" s="1">
        <v>6.54</v>
      </c>
      <c r="AG442" s="1">
        <v>141.03</v>
      </c>
      <c r="AH442" s="1">
        <v>0.09</v>
      </c>
      <c r="AI442" s="1">
        <v>58.19</v>
      </c>
      <c r="AJ442" s="1" t="s">
        <v>1603</v>
      </c>
    </row>
    <row r="443" spans="1:36" ht="15.75" x14ac:dyDescent="0.2">
      <c r="A443" s="1" t="s">
        <v>923</v>
      </c>
      <c r="B443" s="1" t="s">
        <v>1586</v>
      </c>
      <c r="C443" s="1" t="s">
        <v>1589</v>
      </c>
      <c r="D443" s="1">
        <v>2.7</v>
      </c>
      <c r="E443" s="4">
        <v>41.192524429999999</v>
      </c>
      <c r="F443" s="4"/>
      <c r="G443" s="4"/>
      <c r="H443" s="4"/>
      <c r="I443" s="4">
        <v>9.5618624999999999E-2</v>
      </c>
      <c r="J443" s="4">
        <v>8.9792433640000002</v>
      </c>
      <c r="K443" s="4">
        <v>0.15890374099999999</v>
      </c>
      <c r="L443" s="4">
        <v>49.119708199999998</v>
      </c>
      <c r="M443" s="4">
        <v>0.45400164599999998</v>
      </c>
      <c r="N443" s="1">
        <v>90.7</v>
      </c>
      <c r="O443" s="31"/>
      <c r="P443" s="31"/>
      <c r="Q443" s="31">
        <v>654.21282829999996</v>
      </c>
      <c r="R443" s="31">
        <v>69796.902140000006</v>
      </c>
      <c r="S443" s="31">
        <v>1230.6416039999999</v>
      </c>
      <c r="T443" s="31">
        <v>296180.87079999998</v>
      </c>
      <c r="U443" s="31">
        <v>3567.4597159999998</v>
      </c>
      <c r="V443" s="1"/>
      <c r="W443" s="1"/>
      <c r="X443" s="1"/>
      <c r="Y443" s="1"/>
      <c r="Z443" s="1"/>
      <c r="AA443" s="1"/>
      <c r="AB443" s="1"/>
      <c r="AC443" s="1"/>
      <c r="AD443" s="1">
        <v>4.46</v>
      </c>
      <c r="AE443" s="1">
        <v>17</v>
      </c>
      <c r="AF443" s="1">
        <v>5.46</v>
      </c>
      <c r="AG443" s="1">
        <v>144.75</v>
      </c>
      <c r="AH443" s="1">
        <v>0.14000000000000001</v>
      </c>
      <c r="AI443" s="1">
        <v>54.71</v>
      </c>
      <c r="AJ443" s="1" t="s">
        <v>1603</v>
      </c>
    </row>
    <row r="444" spans="1:36" ht="15.75" x14ac:dyDescent="0.2">
      <c r="A444" s="1" t="s">
        <v>924</v>
      </c>
      <c r="B444" s="1" t="s">
        <v>1586</v>
      </c>
      <c r="C444" s="1" t="s">
        <v>1589</v>
      </c>
      <c r="D444" s="1">
        <v>2.7</v>
      </c>
      <c r="E444" s="4">
        <v>40.838451800000001</v>
      </c>
      <c r="F444" s="4"/>
      <c r="G444" s="4"/>
      <c r="H444" s="4"/>
      <c r="I444" s="4">
        <v>9.0031127000000002E-2</v>
      </c>
      <c r="J444" s="4">
        <v>9.2545411039999994</v>
      </c>
      <c r="K444" s="4">
        <v>0.15561372100000001</v>
      </c>
      <c r="L444" s="4">
        <v>49.213411919999999</v>
      </c>
      <c r="M444" s="4">
        <v>0.44795033200000001</v>
      </c>
      <c r="N444" s="1">
        <v>90.46</v>
      </c>
      <c r="O444" s="31"/>
      <c r="P444" s="31"/>
      <c r="Q444" s="31">
        <v>615.98374420000005</v>
      </c>
      <c r="R444" s="31">
        <v>71936.829599999997</v>
      </c>
      <c r="S444" s="31">
        <v>1205.1618040000001</v>
      </c>
      <c r="T444" s="31">
        <v>296745.88329999999</v>
      </c>
      <c r="U444" s="31">
        <v>3519.9096239999999</v>
      </c>
      <c r="V444" s="1"/>
      <c r="W444" s="1"/>
      <c r="X444" s="1"/>
      <c r="Y444" s="1"/>
      <c r="Z444" s="1"/>
      <c r="AA444" s="1"/>
      <c r="AB444" s="1"/>
      <c r="AC444" s="1"/>
      <c r="AD444" s="1">
        <v>4.51</v>
      </c>
      <c r="AE444" s="1">
        <v>27.78</v>
      </c>
      <c r="AF444" s="1">
        <v>4.91</v>
      </c>
      <c r="AG444" s="1">
        <v>143.09</v>
      </c>
      <c r="AH444" s="1"/>
      <c r="AI444" s="1">
        <v>61.49</v>
      </c>
      <c r="AJ444" s="1" t="s">
        <v>1603</v>
      </c>
    </row>
    <row r="445" spans="1:36" ht="15.75" x14ac:dyDescent="0.2">
      <c r="A445" s="1" t="s">
        <v>925</v>
      </c>
      <c r="B445" s="1" t="s">
        <v>1586</v>
      </c>
      <c r="C445" s="1" t="s">
        <v>1589</v>
      </c>
      <c r="D445" s="1">
        <v>2.7</v>
      </c>
      <c r="E445" s="4">
        <v>40.739924909999999</v>
      </c>
      <c r="F445" s="4"/>
      <c r="G445" s="4"/>
      <c r="H445" s="4"/>
      <c r="I445" s="4">
        <v>0.103671319</v>
      </c>
      <c r="J445" s="4">
        <v>9.3173312230000001</v>
      </c>
      <c r="K445" s="4">
        <v>0.15758866299999999</v>
      </c>
      <c r="L445" s="4">
        <v>49.226658970000003</v>
      </c>
      <c r="M445" s="4">
        <v>0.45482491200000003</v>
      </c>
      <c r="N445" s="1">
        <v>90.4</v>
      </c>
      <c r="O445" s="31"/>
      <c r="P445" s="31"/>
      <c r="Q445" s="31">
        <v>709.30853560000003</v>
      </c>
      <c r="R445" s="31">
        <v>72424.905889999995</v>
      </c>
      <c r="S445" s="31">
        <v>1220.4568850000001</v>
      </c>
      <c r="T445" s="31">
        <v>296825.76010000001</v>
      </c>
      <c r="U445" s="31">
        <v>3573.9287850000001</v>
      </c>
      <c r="V445" s="1"/>
      <c r="W445" s="1"/>
      <c r="X445" s="1"/>
      <c r="Y445" s="1"/>
      <c r="Z445" s="1"/>
      <c r="AA445" s="1"/>
      <c r="AB445" s="1"/>
      <c r="AC445" s="1"/>
      <c r="AD445" s="1">
        <v>5.76</v>
      </c>
      <c r="AE445" s="1">
        <v>57.51</v>
      </c>
      <c r="AF445" s="1">
        <v>7.13</v>
      </c>
      <c r="AG445" s="1">
        <v>144.55000000000001</v>
      </c>
      <c r="AH445" s="1"/>
      <c r="AI445" s="1">
        <v>56.65</v>
      </c>
      <c r="AJ445" s="1" t="s">
        <v>1603</v>
      </c>
    </row>
    <row r="446" spans="1:36" ht="15.75" x14ac:dyDescent="0.2">
      <c r="A446" s="1" t="s">
        <v>926</v>
      </c>
      <c r="B446" s="1" t="s">
        <v>1586</v>
      </c>
      <c r="C446" s="1" t="s">
        <v>1590</v>
      </c>
      <c r="D446" s="1">
        <v>2.7</v>
      </c>
      <c r="E446" s="4">
        <v>41.420340189999997</v>
      </c>
      <c r="F446" s="4"/>
      <c r="G446" s="4"/>
      <c r="H446" s="4"/>
      <c r="I446" s="4">
        <v>8.4257126000000002E-2</v>
      </c>
      <c r="J446" s="4">
        <v>7.0520230660000003</v>
      </c>
      <c r="K446" s="4">
        <v>0.114424074</v>
      </c>
      <c r="L446" s="4">
        <v>50.832398499999996</v>
      </c>
      <c r="M446" s="4">
        <v>0.49655705100000003</v>
      </c>
      <c r="N446" s="1">
        <v>92.78</v>
      </c>
      <c r="O446" s="31"/>
      <c r="P446" s="31"/>
      <c r="Q446" s="31">
        <v>576.47861709999995</v>
      </c>
      <c r="R446" s="31">
        <v>54816.351869999999</v>
      </c>
      <c r="S446" s="31">
        <v>886.1655786</v>
      </c>
      <c r="T446" s="31">
        <v>306508.01079999999</v>
      </c>
      <c r="U446" s="31">
        <v>3901.8521019999998</v>
      </c>
      <c r="V446" s="1"/>
      <c r="W446" s="1"/>
      <c r="X446" s="1"/>
      <c r="Y446" s="1"/>
      <c r="Z446" s="1"/>
      <c r="AA446" s="1"/>
      <c r="AB446" s="1"/>
      <c r="AC446" s="1"/>
      <c r="AD446" s="1">
        <v>3.24</v>
      </c>
      <c r="AE446" s="1">
        <v>26</v>
      </c>
      <c r="AF446" s="1">
        <v>4.79</v>
      </c>
      <c r="AG446" s="1">
        <v>126.55</v>
      </c>
      <c r="AH446" s="1">
        <v>0.38</v>
      </c>
      <c r="AI446" s="1">
        <v>32.58</v>
      </c>
      <c r="AJ446" s="1" t="s">
        <v>1603</v>
      </c>
    </row>
    <row r="447" spans="1:36" ht="15.75" x14ac:dyDescent="0.2">
      <c r="A447" s="1" t="s">
        <v>927</v>
      </c>
      <c r="B447" s="1" t="s">
        <v>1586</v>
      </c>
      <c r="C447" s="1" t="s">
        <v>1590</v>
      </c>
      <c r="D447" s="1">
        <v>2.7</v>
      </c>
      <c r="E447" s="4">
        <v>41.160763459999998</v>
      </c>
      <c r="F447" s="4"/>
      <c r="G447" s="4"/>
      <c r="H447" s="4"/>
      <c r="I447" s="4">
        <v>7.0807444999999997E-2</v>
      </c>
      <c r="J447" s="4">
        <v>7.2109220279999997</v>
      </c>
      <c r="K447" s="4">
        <v>0.11672455599999999</v>
      </c>
      <c r="L447" s="4">
        <v>50.97327774</v>
      </c>
      <c r="M447" s="4">
        <v>0.46750477099999999</v>
      </c>
      <c r="N447" s="1">
        <v>92.65</v>
      </c>
      <c r="O447" s="31"/>
      <c r="P447" s="31"/>
      <c r="Q447" s="31">
        <v>484.45728020000001</v>
      </c>
      <c r="R447" s="31">
        <v>56051.495510000001</v>
      </c>
      <c r="S447" s="31">
        <v>903.98183259999996</v>
      </c>
      <c r="T447" s="31">
        <v>307357.48119999998</v>
      </c>
      <c r="U447" s="31">
        <v>3673.5647330000002</v>
      </c>
      <c r="V447" s="1"/>
      <c r="W447" s="1"/>
      <c r="X447" s="1"/>
      <c r="Y447" s="1"/>
      <c r="Z447" s="1"/>
      <c r="AA447" s="1"/>
      <c r="AB447" s="1"/>
      <c r="AC447" s="1"/>
      <c r="AD447" s="1">
        <v>3.33</v>
      </c>
      <c r="AE447" s="1">
        <v>22.64</v>
      </c>
      <c r="AF447" s="1">
        <v>4.62</v>
      </c>
      <c r="AG447" s="1">
        <v>117.35</v>
      </c>
      <c r="AH447" s="1">
        <v>0.13</v>
      </c>
      <c r="AI447" s="1">
        <v>41.1</v>
      </c>
      <c r="AJ447" s="1" t="s">
        <v>1603</v>
      </c>
    </row>
    <row r="448" spans="1:36" ht="15.75" x14ac:dyDescent="0.2">
      <c r="A448" s="1" t="s">
        <v>928</v>
      </c>
      <c r="B448" s="1" t="s">
        <v>1586</v>
      </c>
      <c r="C448" s="1" t="s">
        <v>1590</v>
      </c>
      <c r="D448" s="1">
        <v>2.7</v>
      </c>
      <c r="E448" s="4">
        <v>41.410066329999999</v>
      </c>
      <c r="F448" s="4"/>
      <c r="G448" s="4"/>
      <c r="H448" s="4"/>
      <c r="I448" s="4">
        <v>9.4591707999999997E-2</v>
      </c>
      <c r="J448" s="4">
        <v>6.9885721370000002</v>
      </c>
      <c r="K448" s="4">
        <v>0.118903438</v>
      </c>
      <c r="L448" s="4">
        <v>50.841987359999997</v>
      </c>
      <c r="M448" s="4">
        <v>0.54587901999999999</v>
      </c>
      <c r="N448" s="1">
        <v>92.84</v>
      </c>
      <c r="O448" s="31"/>
      <c r="P448" s="31"/>
      <c r="Q448" s="31">
        <v>647.18676900000003</v>
      </c>
      <c r="R448" s="31">
        <v>54323.139020000002</v>
      </c>
      <c r="S448" s="31">
        <v>920.8563398</v>
      </c>
      <c r="T448" s="31">
        <v>306565.82949999999</v>
      </c>
      <c r="U448" s="31">
        <v>4289.4148770000002</v>
      </c>
      <c r="V448" s="1"/>
      <c r="W448" s="1"/>
      <c r="X448" s="1"/>
      <c r="Y448" s="1"/>
      <c r="Z448" s="1"/>
      <c r="AA448" s="1"/>
      <c r="AB448" s="1"/>
      <c r="AC448" s="1"/>
      <c r="AD448" s="1">
        <v>4.4400000000000004</v>
      </c>
      <c r="AE448" s="1">
        <v>34.909999999999997</v>
      </c>
      <c r="AF448" s="1">
        <v>5.31</v>
      </c>
      <c r="AG448" s="1">
        <v>140.33000000000001</v>
      </c>
      <c r="AH448" s="1"/>
      <c r="AI448" s="1">
        <v>41.54</v>
      </c>
      <c r="AJ448" s="1" t="s">
        <v>1603</v>
      </c>
    </row>
    <row r="449" spans="1:36" ht="15.75" x14ac:dyDescent="0.2">
      <c r="A449" s="1" t="s">
        <v>929</v>
      </c>
      <c r="B449" s="1" t="s">
        <v>1586</v>
      </c>
      <c r="C449" s="1" t="s">
        <v>1590</v>
      </c>
      <c r="D449" s="1">
        <v>2.7</v>
      </c>
      <c r="E449" s="4">
        <v>41.300732009999997</v>
      </c>
      <c r="F449" s="4"/>
      <c r="G449" s="4"/>
      <c r="H449" s="4"/>
      <c r="I449" s="4">
        <v>8.0724087E-2</v>
      </c>
      <c r="J449" s="4">
        <v>7.2810657289999998</v>
      </c>
      <c r="K449" s="4">
        <v>0.118190986</v>
      </c>
      <c r="L449" s="4">
        <v>50.729320360000003</v>
      </c>
      <c r="M449" s="4">
        <v>0.48996682600000002</v>
      </c>
      <c r="N449" s="1">
        <v>92.55</v>
      </c>
      <c r="O449" s="31"/>
      <c r="P449" s="31"/>
      <c r="Q449" s="31">
        <v>552.3059313</v>
      </c>
      <c r="R449" s="31">
        <v>56596.732219999998</v>
      </c>
      <c r="S449" s="31">
        <v>915.33870530000002</v>
      </c>
      <c r="T449" s="31">
        <v>305886.47259999998</v>
      </c>
      <c r="U449" s="31">
        <v>3850.067348</v>
      </c>
      <c r="V449" s="1"/>
      <c r="W449" s="1"/>
      <c r="X449" s="1"/>
      <c r="Y449" s="1"/>
      <c r="Z449" s="1"/>
      <c r="AA449" s="1"/>
      <c r="AB449" s="1"/>
      <c r="AC449" s="1"/>
      <c r="AD449" s="1">
        <v>3.78</v>
      </c>
      <c r="AE449" s="1">
        <v>22.89</v>
      </c>
      <c r="AF449" s="1">
        <v>5.18</v>
      </c>
      <c r="AG449" s="1">
        <v>118.67</v>
      </c>
      <c r="AH449" s="1"/>
      <c r="AI449" s="1">
        <v>41.46</v>
      </c>
      <c r="AJ449" s="1" t="s">
        <v>1603</v>
      </c>
    </row>
    <row r="450" spans="1:36" ht="15.75" x14ac:dyDescent="0.2">
      <c r="A450" s="1" t="s">
        <v>930</v>
      </c>
      <c r="B450" s="1" t="s">
        <v>1586</v>
      </c>
      <c r="C450" s="1" t="s">
        <v>1590</v>
      </c>
      <c r="D450" s="1">
        <v>2.7</v>
      </c>
      <c r="E450" s="4">
        <v>40.992246389999998</v>
      </c>
      <c r="F450" s="4"/>
      <c r="G450" s="4"/>
      <c r="H450" s="4"/>
      <c r="I450" s="4">
        <v>9.4901799999999994E-2</v>
      </c>
      <c r="J450" s="4">
        <v>6.9858336080000001</v>
      </c>
      <c r="K450" s="4">
        <v>0.120687407</v>
      </c>
      <c r="L450" s="4">
        <v>51.291169889999999</v>
      </c>
      <c r="M450" s="4">
        <v>0.515160909</v>
      </c>
      <c r="N450" s="1">
        <v>92.9</v>
      </c>
      <c r="O450" s="31"/>
      <c r="P450" s="31"/>
      <c r="Q450" s="31">
        <v>649.30838900000003</v>
      </c>
      <c r="R450" s="31">
        <v>54301.852059999997</v>
      </c>
      <c r="S450" s="31">
        <v>934.67241690000003</v>
      </c>
      <c r="T450" s="31">
        <v>309274.29979999998</v>
      </c>
      <c r="U450" s="31">
        <v>4048.0377189999999</v>
      </c>
      <c r="V450" s="1"/>
      <c r="W450" s="1"/>
      <c r="X450" s="1"/>
      <c r="Y450" s="1"/>
      <c r="Z450" s="1"/>
      <c r="AA450" s="1"/>
      <c r="AB450" s="1"/>
      <c r="AC450" s="1"/>
      <c r="AD450" s="1">
        <v>4.12</v>
      </c>
      <c r="AE450" s="1">
        <v>19.37</v>
      </c>
      <c r="AF450" s="1">
        <v>4.03</v>
      </c>
      <c r="AG450" s="1">
        <v>128.9</v>
      </c>
      <c r="AH450" s="1">
        <v>0.12</v>
      </c>
      <c r="AI450" s="1">
        <v>45.48</v>
      </c>
      <c r="AJ450" s="1" t="s">
        <v>1603</v>
      </c>
    </row>
    <row r="451" spans="1:36" ht="15.75" x14ac:dyDescent="0.2">
      <c r="A451" s="1" t="s">
        <v>931</v>
      </c>
      <c r="B451" s="1" t="s">
        <v>1586</v>
      </c>
      <c r="C451" s="1" t="s">
        <v>1590</v>
      </c>
      <c r="D451" s="1">
        <v>2.7</v>
      </c>
      <c r="E451" s="4">
        <v>41.701001660000003</v>
      </c>
      <c r="F451" s="4"/>
      <c r="G451" s="4"/>
      <c r="H451" s="4"/>
      <c r="I451" s="4">
        <v>7.0852186999999997E-2</v>
      </c>
      <c r="J451" s="4">
        <v>6.3002932359999999</v>
      </c>
      <c r="K451" s="4">
        <v>0.11019994299999999</v>
      </c>
      <c r="L451" s="4">
        <v>51.332103119999999</v>
      </c>
      <c r="M451" s="4">
        <v>0.48554985099999998</v>
      </c>
      <c r="N451" s="1">
        <v>93.56</v>
      </c>
      <c r="O451" s="31"/>
      <c r="P451" s="31"/>
      <c r="Q451" s="31">
        <v>484.7634036</v>
      </c>
      <c r="R451" s="31">
        <v>48973.051800000001</v>
      </c>
      <c r="S451" s="31">
        <v>853.45149309999999</v>
      </c>
      <c r="T451" s="31">
        <v>309521.11810000002</v>
      </c>
      <c r="U451" s="31">
        <v>3815.3595869999999</v>
      </c>
      <c r="V451" s="1"/>
      <c r="W451" s="1"/>
      <c r="X451" s="1"/>
      <c r="Y451" s="1"/>
      <c r="Z451" s="1"/>
      <c r="AA451" s="1"/>
      <c r="AB451" s="1"/>
      <c r="AC451" s="1"/>
      <c r="AD451" s="1">
        <v>6.19</v>
      </c>
      <c r="AE451" s="1">
        <v>23.32</v>
      </c>
      <c r="AF451" s="1">
        <v>3.26</v>
      </c>
      <c r="AG451" s="1">
        <v>134.75</v>
      </c>
      <c r="AH451" s="1">
        <v>0.17</v>
      </c>
      <c r="AI451" s="1">
        <v>33.56</v>
      </c>
      <c r="AJ451" s="1" t="s">
        <v>1603</v>
      </c>
    </row>
    <row r="452" spans="1:36" ht="15.75" x14ac:dyDescent="0.2">
      <c r="A452" s="1" t="s">
        <v>932</v>
      </c>
      <c r="B452" s="1" t="s">
        <v>1586</v>
      </c>
      <c r="C452" s="1" t="s">
        <v>1590</v>
      </c>
      <c r="D452" s="1">
        <v>2.7</v>
      </c>
      <c r="E452" s="4">
        <v>41.41792118</v>
      </c>
      <c r="F452" s="4"/>
      <c r="G452" s="4"/>
      <c r="H452" s="4"/>
      <c r="I452" s="4">
        <v>7.9206965000000004E-2</v>
      </c>
      <c r="J452" s="4">
        <v>6.447980652</v>
      </c>
      <c r="K452" s="4">
        <v>0.111045459</v>
      </c>
      <c r="L452" s="4">
        <v>51.476683190000003</v>
      </c>
      <c r="M452" s="4">
        <v>0.46716254899999998</v>
      </c>
      <c r="N452" s="1">
        <v>93.44</v>
      </c>
      <c r="O452" s="31"/>
      <c r="P452" s="31"/>
      <c r="Q452" s="31">
        <v>541.92593420000003</v>
      </c>
      <c r="R452" s="31">
        <v>50121.046540000003</v>
      </c>
      <c r="S452" s="31">
        <v>859.99965250000002</v>
      </c>
      <c r="T452" s="31">
        <v>310392.90360000002</v>
      </c>
      <c r="U452" s="31">
        <v>3670.8756199999998</v>
      </c>
      <c r="V452" s="1"/>
      <c r="W452" s="1"/>
      <c r="X452" s="1"/>
      <c r="Y452" s="1"/>
      <c r="Z452" s="1"/>
      <c r="AA452" s="1"/>
      <c r="AB452" s="1"/>
      <c r="AC452" s="1"/>
      <c r="AD452" s="1">
        <v>5.32</v>
      </c>
      <c r="AE452" s="1">
        <v>39.51</v>
      </c>
      <c r="AF452" s="1">
        <v>4.95</v>
      </c>
      <c r="AG452" s="1">
        <v>127.53</v>
      </c>
      <c r="AH452" s="1"/>
      <c r="AI452" s="1">
        <v>31.13</v>
      </c>
      <c r="AJ452" s="1" t="s">
        <v>1603</v>
      </c>
    </row>
    <row r="453" spans="1:36" ht="15.75" x14ac:dyDescent="0.2">
      <c r="A453" s="1" t="s">
        <v>933</v>
      </c>
      <c r="B453" s="1" t="s">
        <v>1586</v>
      </c>
      <c r="C453" s="1" t="s">
        <v>1590</v>
      </c>
      <c r="D453" s="1">
        <v>2.7</v>
      </c>
      <c r="E453" s="4">
        <v>41.605654440000002</v>
      </c>
      <c r="F453" s="4"/>
      <c r="G453" s="4"/>
      <c r="H453" s="4"/>
      <c r="I453" s="4">
        <v>7.8845415000000002E-2</v>
      </c>
      <c r="J453" s="4">
        <v>6.268437434</v>
      </c>
      <c r="K453" s="4">
        <v>0.10688454999999999</v>
      </c>
      <c r="L453" s="4">
        <v>51.479109549999997</v>
      </c>
      <c r="M453" s="4">
        <v>0.46106861799999999</v>
      </c>
      <c r="N453" s="1">
        <v>93.61</v>
      </c>
      <c r="O453" s="31"/>
      <c r="P453" s="31"/>
      <c r="Q453" s="31">
        <v>539.45224880000001</v>
      </c>
      <c r="R453" s="31">
        <v>48725.432240000002</v>
      </c>
      <c r="S453" s="31">
        <v>827.77518780000003</v>
      </c>
      <c r="T453" s="31">
        <v>310407.53399999999</v>
      </c>
      <c r="U453" s="31">
        <v>3622.9906510000001</v>
      </c>
      <c r="V453" s="1"/>
      <c r="W453" s="1"/>
      <c r="X453" s="1"/>
      <c r="Y453" s="1"/>
      <c r="Z453" s="1"/>
      <c r="AA453" s="1"/>
      <c r="AB453" s="1"/>
      <c r="AC453" s="1"/>
      <c r="AD453" s="1">
        <v>5.42</v>
      </c>
      <c r="AE453" s="1">
        <v>33.409999999999997</v>
      </c>
      <c r="AF453" s="1">
        <v>3.85</v>
      </c>
      <c r="AG453" s="1">
        <v>126.38</v>
      </c>
      <c r="AH453" s="1"/>
      <c r="AI453" s="1">
        <v>30.37</v>
      </c>
      <c r="AJ453" s="1" t="s">
        <v>1603</v>
      </c>
    </row>
    <row r="454" spans="1:36" ht="15.75" x14ac:dyDescent="0.2">
      <c r="A454" s="1" t="s">
        <v>934</v>
      </c>
      <c r="B454" s="1" t="s">
        <v>1586</v>
      </c>
      <c r="C454" s="1" t="s">
        <v>1590</v>
      </c>
      <c r="D454" s="1">
        <v>2.7</v>
      </c>
      <c r="E454" s="4">
        <v>41.534103770000002</v>
      </c>
      <c r="F454" s="4"/>
      <c r="G454" s="4"/>
      <c r="H454" s="4"/>
      <c r="I454" s="4">
        <v>9.4814156999999996E-2</v>
      </c>
      <c r="J454" s="4">
        <v>6.3917502930000003</v>
      </c>
      <c r="K454" s="4">
        <v>0.10904132499999999</v>
      </c>
      <c r="L454" s="4">
        <v>51.368945279999998</v>
      </c>
      <c r="M454" s="4">
        <v>0.50134517999999995</v>
      </c>
      <c r="N454" s="1">
        <v>93.48</v>
      </c>
      <c r="O454" s="31"/>
      <c r="P454" s="31"/>
      <c r="Q454" s="31">
        <v>648.70874309999999</v>
      </c>
      <c r="R454" s="31">
        <v>49683.960180000002</v>
      </c>
      <c r="S454" s="31">
        <v>844.47848929999998</v>
      </c>
      <c r="T454" s="31">
        <v>309743.26809999999</v>
      </c>
      <c r="U454" s="31">
        <v>3939.4763189999999</v>
      </c>
      <c r="V454" s="1"/>
      <c r="W454" s="1"/>
      <c r="X454" s="1"/>
      <c r="Y454" s="1"/>
      <c r="Z454" s="1"/>
      <c r="AA454" s="1"/>
      <c r="AB454" s="1"/>
      <c r="AC454" s="1"/>
      <c r="AD454" s="1">
        <v>5.66</v>
      </c>
      <c r="AE454" s="1">
        <v>30.41</v>
      </c>
      <c r="AF454" s="1">
        <v>4.12</v>
      </c>
      <c r="AG454" s="1">
        <v>140.19</v>
      </c>
      <c r="AH454" s="1">
        <v>0.08</v>
      </c>
      <c r="AI454" s="1">
        <v>35.78</v>
      </c>
      <c r="AJ454" s="1" t="s">
        <v>1603</v>
      </c>
    </row>
    <row r="455" spans="1:36" ht="15.75" x14ac:dyDescent="0.2">
      <c r="A455" s="1" t="s">
        <v>935</v>
      </c>
      <c r="B455" s="1" t="s">
        <v>1586</v>
      </c>
      <c r="C455" s="1" t="s">
        <v>1590</v>
      </c>
      <c r="D455" s="1">
        <v>2.7</v>
      </c>
      <c r="E455" s="4">
        <v>41.554340400000001</v>
      </c>
      <c r="F455" s="4"/>
      <c r="G455" s="4"/>
      <c r="H455" s="4"/>
      <c r="I455" s="4">
        <v>7.6333091000000006E-2</v>
      </c>
      <c r="J455" s="4">
        <v>6.3075721339999999</v>
      </c>
      <c r="K455" s="4">
        <v>0.10765746299999999</v>
      </c>
      <c r="L455" s="4">
        <v>51.485847450000001</v>
      </c>
      <c r="M455" s="4">
        <v>0.46824945899999998</v>
      </c>
      <c r="N455" s="1">
        <v>93.57</v>
      </c>
      <c r="O455" s="31"/>
      <c r="P455" s="31"/>
      <c r="Q455" s="31">
        <v>522.26318089999995</v>
      </c>
      <c r="R455" s="31">
        <v>49029.631690000002</v>
      </c>
      <c r="S455" s="31">
        <v>833.76106870000001</v>
      </c>
      <c r="T455" s="31">
        <v>310448.16210000002</v>
      </c>
      <c r="U455" s="31">
        <v>3679.4163549999998</v>
      </c>
      <c r="V455" s="1"/>
      <c r="W455" s="1"/>
      <c r="X455" s="1"/>
      <c r="Y455" s="1"/>
      <c r="Z455" s="1"/>
      <c r="AA455" s="1"/>
      <c r="AB455" s="1"/>
      <c r="AC455" s="1"/>
      <c r="AD455" s="1">
        <v>5.92</v>
      </c>
      <c r="AE455" s="1">
        <v>33.340000000000003</v>
      </c>
      <c r="AF455" s="1">
        <v>3.62</v>
      </c>
      <c r="AG455" s="1">
        <v>129.15</v>
      </c>
      <c r="AH455" s="1">
        <v>7.0000000000000007E-2</v>
      </c>
      <c r="AI455" s="1">
        <v>30.9</v>
      </c>
      <c r="AJ455" s="1" t="s">
        <v>1603</v>
      </c>
    </row>
    <row r="456" spans="1:36" ht="15.75" x14ac:dyDescent="0.2">
      <c r="A456" s="1" t="s">
        <v>936</v>
      </c>
      <c r="B456" s="1" t="s">
        <v>1586</v>
      </c>
      <c r="C456" s="1" t="s">
        <v>1590</v>
      </c>
      <c r="D456" s="1">
        <v>2.7</v>
      </c>
      <c r="E456" s="4">
        <v>41.474713209999997</v>
      </c>
      <c r="F456" s="4"/>
      <c r="G456" s="4"/>
      <c r="H456" s="4"/>
      <c r="I456" s="4">
        <v>6.2568176000000003E-2</v>
      </c>
      <c r="J456" s="4">
        <v>6.2013231209999997</v>
      </c>
      <c r="K456" s="4">
        <v>0.108037885</v>
      </c>
      <c r="L456" s="4">
        <v>51.705945700000001</v>
      </c>
      <c r="M456" s="4">
        <v>0.44741190400000003</v>
      </c>
      <c r="N456" s="1">
        <v>93.7</v>
      </c>
      <c r="O456" s="31"/>
      <c r="P456" s="31"/>
      <c r="Q456" s="31">
        <v>428.08504829999998</v>
      </c>
      <c r="R456" s="31">
        <v>48203.743390000003</v>
      </c>
      <c r="S456" s="31">
        <v>836.70727179999994</v>
      </c>
      <c r="T456" s="31">
        <v>311775.30530000001</v>
      </c>
      <c r="U456" s="31">
        <v>3515.6787559999998</v>
      </c>
      <c r="V456" s="1"/>
      <c r="W456" s="1"/>
      <c r="X456" s="1"/>
      <c r="Y456" s="1"/>
      <c r="Z456" s="1"/>
      <c r="AA456" s="1"/>
      <c r="AB456" s="1"/>
      <c r="AC456" s="1"/>
      <c r="AD456" s="1">
        <v>5.43</v>
      </c>
      <c r="AE456" s="1">
        <v>23.83</v>
      </c>
      <c r="AF456" s="1">
        <v>4.3600000000000003</v>
      </c>
      <c r="AG456" s="1">
        <v>125.88</v>
      </c>
      <c r="AH456" s="1"/>
      <c r="AI456" s="1">
        <v>29.48</v>
      </c>
      <c r="AJ456" s="1" t="s">
        <v>1603</v>
      </c>
    </row>
    <row r="457" spans="1:36" ht="15.75" x14ac:dyDescent="0.2">
      <c r="A457" s="1" t="s">
        <v>937</v>
      </c>
      <c r="B457" s="1" t="s">
        <v>1586</v>
      </c>
      <c r="C457" s="1" t="s">
        <v>1590</v>
      </c>
      <c r="D457" s="1">
        <v>2.7</v>
      </c>
      <c r="E457" s="4">
        <v>41.242338439999997</v>
      </c>
      <c r="F457" s="4"/>
      <c r="G457" s="4"/>
      <c r="H457" s="4"/>
      <c r="I457" s="4">
        <v>7.2246378999999999E-2</v>
      </c>
      <c r="J457" s="4">
        <v>6.4365041099999996</v>
      </c>
      <c r="K457" s="4">
        <v>0.107582597</v>
      </c>
      <c r="L457" s="4">
        <v>51.805011309999998</v>
      </c>
      <c r="M457" s="4">
        <v>0.336317164</v>
      </c>
      <c r="N457" s="1">
        <v>93.49</v>
      </c>
      <c r="O457" s="31"/>
      <c r="P457" s="31"/>
      <c r="Q457" s="31">
        <v>494.3023202</v>
      </c>
      <c r="R457" s="31">
        <v>50031.837800000001</v>
      </c>
      <c r="S457" s="31">
        <v>833.18126519999998</v>
      </c>
      <c r="T457" s="31">
        <v>312372.64889999997</v>
      </c>
      <c r="U457" s="31">
        <v>2642.7171450000001</v>
      </c>
      <c r="V457" s="1"/>
      <c r="W457" s="1"/>
      <c r="X457" s="1"/>
      <c r="Y457" s="1"/>
      <c r="Z457" s="1"/>
      <c r="AA457" s="1"/>
      <c r="AB457" s="1"/>
      <c r="AC457" s="1"/>
      <c r="AD457" s="1">
        <v>3.97</v>
      </c>
      <c r="AE457" s="1">
        <v>19.36</v>
      </c>
      <c r="AF457" s="1">
        <v>3.43</v>
      </c>
      <c r="AG457" s="1">
        <v>122.51</v>
      </c>
      <c r="AH457" s="1"/>
      <c r="AI457" s="1">
        <v>32.51</v>
      </c>
      <c r="AJ457" s="1" t="s">
        <v>1603</v>
      </c>
    </row>
    <row r="458" spans="1:36" ht="15.75" x14ac:dyDescent="0.2">
      <c r="A458" s="1" t="s">
        <v>938</v>
      </c>
      <c r="B458" s="1" t="s">
        <v>1586</v>
      </c>
      <c r="C458" s="1" t="s">
        <v>1590</v>
      </c>
      <c r="D458" s="1">
        <v>2.7</v>
      </c>
      <c r="E458" s="4">
        <v>41.529603170000001</v>
      </c>
      <c r="F458" s="4"/>
      <c r="G458" s="4"/>
      <c r="H458" s="4"/>
      <c r="I458" s="4">
        <v>4.8524016000000003E-2</v>
      </c>
      <c r="J458" s="4">
        <v>6.2135124810000004</v>
      </c>
      <c r="K458" s="4">
        <v>0.101093924</v>
      </c>
      <c r="L458" s="4">
        <v>51.805252510000003</v>
      </c>
      <c r="M458" s="4">
        <v>0.30201390500000003</v>
      </c>
      <c r="N458" s="1">
        <v>93.7</v>
      </c>
      <c r="O458" s="31"/>
      <c r="P458" s="31"/>
      <c r="Q458" s="31">
        <v>331.9963406</v>
      </c>
      <c r="R458" s="31">
        <v>48298.492980000003</v>
      </c>
      <c r="S458" s="31">
        <v>782.92926030000001</v>
      </c>
      <c r="T458" s="31">
        <v>312374.10320000001</v>
      </c>
      <c r="U458" s="31">
        <v>2373.168576</v>
      </c>
      <c r="V458" s="1"/>
      <c r="W458" s="1"/>
      <c r="X458" s="1"/>
      <c r="Y458" s="1"/>
      <c r="Z458" s="1"/>
      <c r="AA458" s="1"/>
      <c r="AB458" s="1"/>
      <c r="AC458" s="1"/>
      <c r="AD458" s="1">
        <v>4.04</v>
      </c>
      <c r="AE458" s="1">
        <v>23.87</v>
      </c>
      <c r="AF458" s="1">
        <v>3.49</v>
      </c>
      <c r="AG458" s="1">
        <v>97.85</v>
      </c>
      <c r="AH458" s="1">
        <v>0.71</v>
      </c>
      <c r="AI458" s="1">
        <v>28.71</v>
      </c>
      <c r="AJ458" s="1" t="s">
        <v>1603</v>
      </c>
    </row>
    <row r="459" spans="1:36" ht="15.75" x14ac:dyDescent="0.2">
      <c r="A459" s="1" t="s">
        <v>939</v>
      </c>
      <c r="B459" s="1" t="s">
        <v>1586</v>
      </c>
      <c r="C459" s="1" t="s">
        <v>1590</v>
      </c>
      <c r="D459" s="1">
        <v>2.7</v>
      </c>
      <c r="E459" s="4">
        <v>41.515147929999998</v>
      </c>
      <c r="F459" s="4"/>
      <c r="G459" s="4"/>
      <c r="H459" s="4"/>
      <c r="I459" s="4">
        <v>5.7974095000000003E-2</v>
      </c>
      <c r="J459" s="4">
        <v>6.1098367580000001</v>
      </c>
      <c r="K459" s="4">
        <v>0.101517437</v>
      </c>
      <c r="L459" s="4">
        <v>51.889665819999998</v>
      </c>
      <c r="M459" s="4">
        <v>0.32585796</v>
      </c>
      <c r="N459" s="1">
        <v>93.8</v>
      </c>
      <c r="O459" s="31"/>
      <c r="P459" s="31"/>
      <c r="Q459" s="31">
        <v>396.65281670000002</v>
      </c>
      <c r="R459" s="31">
        <v>47492.607230000001</v>
      </c>
      <c r="S459" s="31">
        <v>786.20919279999998</v>
      </c>
      <c r="T459" s="31">
        <v>312883.09659999999</v>
      </c>
      <c r="U459" s="31">
        <v>2560.5306860000001</v>
      </c>
      <c r="V459" s="1"/>
      <c r="W459" s="1"/>
      <c r="X459" s="1"/>
      <c r="Y459" s="1"/>
      <c r="Z459" s="1"/>
      <c r="AA459" s="1"/>
      <c r="AB459" s="1"/>
      <c r="AC459" s="1"/>
      <c r="AD459" s="1">
        <v>3.74</v>
      </c>
      <c r="AE459" s="1">
        <v>25.94</v>
      </c>
      <c r="AF459" s="1">
        <v>2.87</v>
      </c>
      <c r="AG459" s="1">
        <v>108.15</v>
      </c>
      <c r="AH459" s="1"/>
      <c r="AI459" s="1">
        <v>30.02</v>
      </c>
      <c r="AJ459" s="1" t="s">
        <v>1603</v>
      </c>
    </row>
    <row r="460" spans="1:36" ht="15.75" x14ac:dyDescent="0.2">
      <c r="A460" s="1" t="s">
        <v>940</v>
      </c>
      <c r="B460" s="1" t="s">
        <v>1586</v>
      </c>
      <c r="C460" s="1" t="s">
        <v>1590</v>
      </c>
      <c r="D460" s="1">
        <v>2.7</v>
      </c>
      <c r="E460" s="4">
        <v>41.220938070000003</v>
      </c>
      <c r="F460" s="4"/>
      <c r="G460" s="4"/>
      <c r="H460" s="4"/>
      <c r="I460" s="4">
        <v>6.6557035000000001E-2</v>
      </c>
      <c r="J460" s="4">
        <v>6.2541803939999996</v>
      </c>
      <c r="K460" s="4">
        <v>0.101928512</v>
      </c>
      <c r="L460" s="4">
        <v>52.020861680000003</v>
      </c>
      <c r="M460" s="4">
        <v>0.335534314</v>
      </c>
      <c r="N460" s="1">
        <v>93.68</v>
      </c>
      <c r="O460" s="31"/>
      <c r="P460" s="31"/>
      <c r="Q460" s="31">
        <v>455.37640950000002</v>
      </c>
      <c r="R460" s="31">
        <v>48614.6103</v>
      </c>
      <c r="S460" s="31">
        <v>789.39278999999999</v>
      </c>
      <c r="T460" s="31">
        <v>313674.17839999998</v>
      </c>
      <c r="U460" s="31">
        <v>2636.5656560000002</v>
      </c>
      <c r="V460" s="1"/>
      <c r="W460" s="1"/>
      <c r="X460" s="1"/>
      <c r="Y460" s="1"/>
      <c r="Z460" s="1"/>
      <c r="AA460" s="1"/>
      <c r="AB460" s="1"/>
      <c r="AC460" s="1"/>
      <c r="AD460" s="1">
        <v>3.84</v>
      </c>
      <c r="AE460" s="1">
        <v>20.28</v>
      </c>
      <c r="AF460" s="1">
        <v>3.07</v>
      </c>
      <c r="AG460" s="1">
        <v>121.98</v>
      </c>
      <c r="AH460" s="1"/>
      <c r="AI460" s="1">
        <v>33.17</v>
      </c>
      <c r="AJ460" s="1" t="s">
        <v>1603</v>
      </c>
    </row>
    <row r="461" spans="1:36" ht="15.75" x14ac:dyDescent="0.2">
      <c r="A461" s="1" t="s">
        <v>941</v>
      </c>
      <c r="B461" s="1" t="s">
        <v>1586</v>
      </c>
      <c r="C461" s="1" t="s">
        <v>1590</v>
      </c>
      <c r="D461" s="1">
        <v>2.7</v>
      </c>
      <c r="E461" s="4">
        <v>41.511659129999998</v>
      </c>
      <c r="F461" s="4"/>
      <c r="G461" s="4"/>
      <c r="H461" s="4"/>
      <c r="I461" s="4">
        <v>7.0932130999999995E-2</v>
      </c>
      <c r="J461" s="4">
        <v>6.1693948949999999</v>
      </c>
      <c r="K461" s="4">
        <v>0.104320343</v>
      </c>
      <c r="L461" s="4">
        <v>51.849740570000002</v>
      </c>
      <c r="M461" s="4">
        <v>0.29395293099999997</v>
      </c>
      <c r="N461" s="1">
        <v>93.74</v>
      </c>
      <c r="O461" s="31"/>
      <c r="P461" s="31"/>
      <c r="Q461" s="31">
        <v>485.31037250000003</v>
      </c>
      <c r="R461" s="31">
        <v>47955.560870000001</v>
      </c>
      <c r="S461" s="31">
        <v>807.91650010000001</v>
      </c>
      <c r="T461" s="31">
        <v>312642.35629999998</v>
      </c>
      <c r="U461" s="31">
        <v>2309.8269500000001</v>
      </c>
      <c r="V461" s="1"/>
      <c r="W461" s="1"/>
      <c r="X461" s="1"/>
      <c r="Y461" s="1"/>
      <c r="Z461" s="1"/>
      <c r="AA461" s="1"/>
      <c r="AB461" s="1"/>
      <c r="AC461" s="1"/>
      <c r="AD461" s="1">
        <v>4.1900000000000004</v>
      </c>
      <c r="AE461" s="1">
        <v>24.71</v>
      </c>
      <c r="AF461" s="1">
        <v>3.78</v>
      </c>
      <c r="AG461" s="1">
        <v>96.71</v>
      </c>
      <c r="AH461" s="1"/>
      <c r="AI461" s="1">
        <v>25.48</v>
      </c>
      <c r="AJ461" s="1" t="s">
        <v>1603</v>
      </c>
    </row>
    <row r="462" spans="1:36" ht="15.75" x14ac:dyDescent="0.2">
      <c r="A462" s="1" t="s">
        <v>942</v>
      </c>
      <c r="B462" s="1" t="s">
        <v>1586</v>
      </c>
      <c r="C462" s="1" t="s">
        <v>1590</v>
      </c>
      <c r="D462" s="1">
        <v>2.7</v>
      </c>
      <c r="E462" s="4">
        <v>41.24812945</v>
      </c>
      <c r="F462" s="4"/>
      <c r="G462" s="4"/>
      <c r="H462" s="4"/>
      <c r="I462" s="4">
        <v>6.6201108999999994E-2</v>
      </c>
      <c r="J462" s="4">
        <v>6.2282764889999997</v>
      </c>
      <c r="K462" s="4">
        <v>0.104569043</v>
      </c>
      <c r="L462" s="4">
        <v>52.00319846</v>
      </c>
      <c r="M462" s="4">
        <v>0.34962545499999997</v>
      </c>
      <c r="N462" s="1">
        <v>93.71</v>
      </c>
      <c r="O462" s="31"/>
      <c r="P462" s="31"/>
      <c r="Q462" s="31">
        <v>452.94120420000002</v>
      </c>
      <c r="R462" s="31">
        <v>48413.255660000003</v>
      </c>
      <c r="S462" s="31">
        <v>809.84257530000002</v>
      </c>
      <c r="T462" s="31">
        <v>313567.67310000001</v>
      </c>
      <c r="U462" s="31">
        <v>2747.2911960000001</v>
      </c>
      <c r="V462" s="1"/>
      <c r="W462" s="1"/>
      <c r="X462" s="1"/>
      <c r="Y462" s="1"/>
      <c r="Z462" s="1"/>
      <c r="AA462" s="1"/>
      <c r="AB462" s="1"/>
      <c r="AC462" s="1"/>
      <c r="AD462" s="1">
        <v>3.87</v>
      </c>
      <c r="AE462" s="1">
        <v>20.66</v>
      </c>
      <c r="AF462" s="1">
        <v>2.94</v>
      </c>
      <c r="AG462" s="1">
        <v>131.66</v>
      </c>
      <c r="AH462" s="1"/>
      <c r="AI462" s="1">
        <v>37.18</v>
      </c>
      <c r="AJ462" s="1" t="s">
        <v>1603</v>
      </c>
    </row>
    <row r="463" spans="1:36" ht="15.75" x14ac:dyDescent="0.2">
      <c r="A463" s="1" t="s">
        <v>943</v>
      </c>
      <c r="B463" s="1" t="s">
        <v>1586</v>
      </c>
      <c r="C463" s="1" t="s">
        <v>1590</v>
      </c>
      <c r="D463" s="1">
        <v>2.7</v>
      </c>
      <c r="E463" s="4">
        <v>41.398934400000002</v>
      </c>
      <c r="F463" s="4"/>
      <c r="G463" s="4"/>
      <c r="H463" s="4"/>
      <c r="I463" s="4">
        <v>6.5619604999999998E-2</v>
      </c>
      <c r="J463" s="4">
        <v>6.6491069850000004</v>
      </c>
      <c r="K463" s="4">
        <v>0.10605413900000001</v>
      </c>
      <c r="L463" s="4">
        <v>51.468471870000002</v>
      </c>
      <c r="M463" s="4">
        <v>0.311813008</v>
      </c>
      <c r="N463" s="1">
        <v>93.24</v>
      </c>
      <c r="O463" s="31"/>
      <c r="P463" s="31"/>
      <c r="Q463" s="31">
        <v>448.96261190000001</v>
      </c>
      <c r="R463" s="31">
        <v>51684.429380000001</v>
      </c>
      <c r="S463" s="31">
        <v>821.34400640000001</v>
      </c>
      <c r="T463" s="31">
        <v>310343.39120000001</v>
      </c>
      <c r="U463" s="31">
        <v>2450.1680839999999</v>
      </c>
      <c r="V463" s="1"/>
      <c r="W463" s="1"/>
      <c r="X463" s="1"/>
      <c r="Y463" s="1"/>
      <c r="Z463" s="1"/>
      <c r="AA463" s="1"/>
      <c r="AB463" s="1"/>
      <c r="AC463" s="1"/>
      <c r="AD463" s="1">
        <v>4.0599999999999996</v>
      </c>
      <c r="AE463" s="1">
        <v>29.54</v>
      </c>
      <c r="AF463" s="1">
        <v>4.08</v>
      </c>
      <c r="AG463" s="1">
        <v>114.24</v>
      </c>
      <c r="AH463" s="1">
        <v>0.27</v>
      </c>
      <c r="AI463" s="1">
        <v>30.33</v>
      </c>
      <c r="AJ463" s="1" t="s">
        <v>1603</v>
      </c>
    </row>
    <row r="464" spans="1:36" ht="15.75" x14ac:dyDescent="0.2">
      <c r="A464" s="1" t="s">
        <v>944</v>
      </c>
      <c r="B464" s="1" t="s">
        <v>1586</v>
      </c>
      <c r="C464" s="1" t="s">
        <v>1590</v>
      </c>
      <c r="D464" s="1">
        <v>2.7</v>
      </c>
      <c r="E464" s="4">
        <v>41.197232300000003</v>
      </c>
      <c r="F464" s="4"/>
      <c r="G464" s="4"/>
      <c r="H464" s="4"/>
      <c r="I464" s="4">
        <v>5.5404245999999997E-2</v>
      </c>
      <c r="J464" s="4">
        <v>6.5738363309999999</v>
      </c>
      <c r="K464" s="4">
        <v>0.107072893</v>
      </c>
      <c r="L464" s="4">
        <v>51.711977249999997</v>
      </c>
      <c r="M464" s="4">
        <v>0.35447698</v>
      </c>
      <c r="N464" s="1">
        <v>93.34</v>
      </c>
      <c r="O464" s="31"/>
      <c r="P464" s="31"/>
      <c r="Q464" s="31">
        <v>379.07017389999999</v>
      </c>
      <c r="R464" s="31">
        <v>51099.34016</v>
      </c>
      <c r="S464" s="31">
        <v>829.2338231</v>
      </c>
      <c r="T464" s="31">
        <v>311811.67420000001</v>
      </c>
      <c r="U464" s="31">
        <v>2785.413571</v>
      </c>
      <c r="V464" s="1"/>
      <c r="W464" s="1"/>
      <c r="X464" s="1"/>
      <c r="Y464" s="1"/>
      <c r="Z464" s="1"/>
      <c r="AA464" s="1"/>
      <c r="AB464" s="1"/>
      <c r="AC464" s="1"/>
      <c r="AD464" s="1">
        <v>4</v>
      </c>
      <c r="AE464" s="1">
        <v>25.92</v>
      </c>
      <c r="AF464" s="1">
        <v>3.48</v>
      </c>
      <c r="AG464" s="1">
        <v>128.66</v>
      </c>
      <c r="AH464" s="1">
        <v>0.22</v>
      </c>
      <c r="AI464" s="1">
        <v>28.47</v>
      </c>
      <c r="AJ464" s="1" t="s">
        <v>1603</v>
      </c>
    </row>
    <row r="465" spans="1:36" ht="15.75" x14ac:dyDescent="0.2">
      <c r="A465" s="1" t="s">
        <v>945</v>
      </c>
      <c r="B465" s="1" t="s">
        <v>1586</v>
      </c>
      <c r="C465" s="1" t="s">
        <v>1590</v>
      </c>
      <c r="D465" s="1">
        <v>2.7</v>
      </c>
      <c r="E465" s="4">
        <v>41.432997440000001</v>
      </c>
      <c r="F465" s="4"/>
      <c r="G465" s="4"/>
      <c r="H465" s="4"/>
      <c r="I465" s="4">
        <v>5.960435E-2</v>
      </c>
      <c r="J465" s="4">
        <v>6.4844500900000002</v>
      </c>
      <c r="K465" s="4">
        <v>0.104040021</v>
      </c>
      <c r="L465" s="4">
        <v>51.675844210000001</v>
      </c>
      <c r="M465" s="4">
        <v>0.24306388500000001</v>
      </c>
      <c r="N465" s="1">
        <v>93.42</v>
      </c>
      <c r="O465" s="31"/>
      <c r="P465" s="31"/>
      <c r="Q465" s="31">
        <v>407.80685620000003</v>
      </c>
      <c r="R465" s="31">
        <v>50404.528539999999</v>
      </c>
      <c r="S465" s="31">
        <v>805.74552679999999</v>
      </c>
      <c r="T465" s="31">
        <v>311593.80009999999</v>
      </c>
      <c r="U465" s="31">
        <v>1909.9503850000001</v>
      </c>
      <c r="V465" s="1"/>
      <c r="W465" s="1"/>
      <c r="X465" s="1"/>
      <c r="Y465" s="1"/>
      <c r="Z465" s="1"/>
      <c r="AA465" s="1"/>
      <c r="AB465" s="1"/>
      <c r="AC465" s="1"/>
      <c r="AD465" s="1">
        <v>4.29</v>
      </c>
      <c r="AE465" s="1">
        <v>57.55</v>
      </c>
      <c r="AF465" s="1">
        <v>4.7</v>
      </c>
      <c r="AG465" s="1">
        <v>93.01</v>
      </c>
      <c r="AH465" s="1">
        <v>0.11</v>
      </c>
      <c r="AI465" s="1">
        <v>23.58</v>
      </c>
      <c r="AJ465" s="1" t="s">
        <v>1603</v>
      </c>
    </row>
    <row r="466" spans="1:36" ht="15.75" x14ac:dyDescent="0.2">
      <c r="A466" s="1" t="s">
        <v>946</v>
      </c>
      <c r="B466" s="1" t="s">
        <v>1586</v>
      </c>
      <c r="C466" s="1" t="s">
        <v>1590</v>
      </c>
      <c r="D466" s="1">
        <v>2.7</v>
      </c>
      <c r="E466" s="4">
        <v>41.333562739999998</v>
      </c>
      <c r="F466" s="4"/>
      <c r="G466" s="4"/>
      <c r="H466" s="4"/>
      <c r="I466" s="4">
        <v>4.7280767000000001E-2</v>
      </c>
      <c r="J466" s="4">
        <v>6.6068794090000003</v>
      </c>
      <c r="K466" s="4">
        <v>0.10419556200000001</v>
      </c>
      <c r="L466" s="4">
        <v>51.629868440000003</v>
      </c>
      <c r="M466" s="4">
        <v>0.278213076</v>
      </c>
      <c r="N466" s="1">
        <v>93.3</v>
      </c>
      <c r="O466" s="31"/>
      <c r="P466" s="31"/>
      <c r="Q466" s="31">
        <v>323.49016419999998</v>
      </c>
      <c r="R466" s="31">
        <v>51356.188589999998</v>
      </c>
      <c r="S466" s="31">
        <v>806.95012569999994</v>
      </c>
      <c r="T466" s="31">
        <v>311316.57650000002</v>
      </c>
      <c r="U466" s="31">
        <v>2186.1461300000001</v>
      </c>
      <c r="V466" s="1"/>
      <c r="W466" s="1"/>
      <c r="X466" s="1"/>
      <c r="Y466" s="1"/>
      <c r="Z466" s="1"/>
      <c r="AA466" s="1"/>
      <c r="AB466" s="1"/>
      <c r="AC466" s="1"/>
      <c r="AD466" s="1">
        <v>3.54</v>
      </c>
      <c r="AE466" s="1">
        <v>74.790000000000006</v>
      </c>
      <c r="AF466" s="1">
        <v>6.16</v>
      </c>
      <c r="AG466" s="1">
        <v>97.28</v>
      </c>
      <c r="AH466" s="1">
        <v>0.06</v>
      </c>
      <c r="AI466" s="1">
        <v>26.31</v>
      </c>
      <c r="AJ466" s="1" t="s">
        <v>1603</v>
      </c>
    </row>
    <row r="467" spans="1:36" ht="15.75" x14ac:dyDescent="0.2">
      <c r="A467" s="1" t="s">
        <v>947</v>
      </c>
      <c r="B467" s="1" t="s">
        <v>1586</v>
      </c>
      <c r="C467" s="1" t="s">
        <v>1590</v>
      </c>
      <c r="D467" s="1">
        <v>2.7</v>
      </c>
      <c r="E467" s="4">
        <v>41.397126579999998</v>
      </c>
      <c r="F467" s="4"/>
      <c r="G467" s="4"/>
      <c r="H467" s="4"/>
      <c r="I467" s="4">
        <v>7.4221798000000005E-2</v>
      </c>
      <c r="J467" s="4">
        <v>6.5344523499999996</v>
      </c>
      <c r="K467" s="4">
        <v>0.109522063</v>
      </c>
      <c r="L467" s="4">
        <v>51.550812479999998</v>
      </c>
      <c r="M467" s="4">
        <v>0.333864724</v>
      </c>
      <c r="N467" s="1">
        <v>93.36</v>
      </c>
      <c r="O467" s="31"/>
      <c r="P467" s="31"/>
      <c r="Q467" s="31">
        <v>507.8179361</v>
      </c>
      <c r="R467" s="31">
        <v>50793.203029999997</v>
      </c>
      <c r="S467" s="31">
        <v>848.20159720000004</v>
      </c>
      <c r="T467" s="31">
        <v>310839.88669999997</v>
      </c>
      <c r="U467" s="31">
        <v>2623.4463289999999</v>
      </c>
      <c r="V467" s="1"/>
      <c r="W467" s="1"/>
      <c r="X467" s="1"/>
      <c r="Y467" s="1"/>
      <c r="Z467" s="1"/>
      <c r="AA467" s="1"/>
      <c r="AB467" s="1"/>
      <c r="AC467" s="1"/>
      <c r="AD467" s="1">
        <v>4.46</v>
      </c>
      <c r="AE467" s="1">
        <v>26.2</v>
      </c>
      <c r="AF467" s="1">
        <v>3.91</v>
      </c>
      <c r="AG467" s="1">
        <v>121.75</v>
      </c>
      <c r="AH467" s="1"/>
      <c r="AI467" s="1">
        <v>30.86</v>
      </c>
      <c r="AJ467" s="1" t="s">
        <v>1603</v>
      </c>
    </row>
    <row r="468" spans="1:36" ht="15.75" x14ac:dyDescent="0.2">
      <c r="A468" s="1" t="s">
        <v>948</v>
      </c>
      <c r="B468" s="1" t="s">
        <v>1586</v>
      </c>
      <c r="C468" s="1" t="s">
        <v>1590</v>
      </c>
      <c r="D468" s="1">
        <v>2.7</v>
      </c>
      <c r="E468" s="4">
        <v>41.436985829999998</v>
      </c>
      <c r="F468" s="4"/>
      <c r="G468" s="4"/>
      <c r="H468" s="4"/>
      <c r="I468" s="4">
        <v>7.1749436999999999E-2</v>
      </c>
      <c r="J468" s="4">
        <v>6.582825122</v>
      </c>
      <c r="K468" s="4">
        <v>0.115351225</v>
      </c>
      <c r="L468" s="4">
        <v>51.466921360000001</v>
      </c>
      <c r="M468" s="4">
        <v>0.32616702800000003</v>
      </c>
      <c r="N468" s="1">
        <v>93.31</v>
      </c>
      <c r="O468" s="31"/>
      <c r="P468" s="31"/>
      <c r="Q468" s="31">
        <v>490.9022933</v>
      </c>
      <c r="R468" s="31">
        <v>51169.211280000003</v>
      </c>
      <c r="S468" s="31">
        <v>893.34596739999995</v>
      </c>
      <c r="T468" s="31">
        <v>310334.04190000001</v>
      </c>
      <c r="U468" s="31">
        <v>2562.9592819999998</v>
      </c>
      <c r="V468" s="1"/>
      <c r="W468" s="1"/>
      <c r="X468" s="1"/>
      <c r="Y468" s="1"/>
      <c r="Z468" s="1"/>
      <c r="AA468" s="1"/>
      <c r="AB468" s="1"/>
      <c r="AC468" s="1"/>
      <c r="AD468" s="1">
        <v>6.41</v>
      </c>
      <c r="AE468" s="1">
        <v>18.739999999999998</v>
      </c>
      <c r="AF468" s="1">
        <v>3.18</v>
      </c>
      <c r="AG468" s="1">
        <v>114.49</v>
      </c>
      <c r="AH468" s="1"/>
      <c r="AI468" s="1">
        <v>29.61</v>
      </c>
      <c r="AJ468" s="1" t="s">
        <v>1603</v>
      </c>
    </row>
    <row r="469" spans="1:36" ht="15.75" x14ac:dyDescent="0.2">
      <c r="A469" s="1" t="s">
        <v>949</v>
      </c>
      <c r="B469" s="1" t="s">
        <v>1586</v>
      </c>
      <c r="C469" s="1" t="s">
        <v>1590</v>
      </c>
      <c r="D469" s="1">
        <v>2.7</v>
      </c>
      <c r="E469" s="4">
        <v>41.579490839999998</v>
      </c>
      <c r="F469" s="4"/>
      <c r="G469" s="4"/>
      <c r="H469" s="4"/>
      <c r="I469" s="4">
        <v>6.5538650000000004E-2</v>
      </c>
      <c r="J469" s="4">
        <v>6.3470523070000002</v>
      </c>
      <c r="K469" s="4">
        <v>0.10866635700000001</v>
      </c>
      <c r="L469" s="4">
        <v>51.534416380000003</v>
      </c>
      <c r="M469" s="4">
        <v>0.36483547</v>
      </c>
      <c r="N469" s="1">
        <v>93.54</v>
      </c>
      <c r="O469" s="31"/>
      <c r="P469" s="31"/>
      <c r="Q469" s="31">
        <v>448.40872860000002</v>
      </c>
      <c r="R469" s="31">
        <v>49336.516539999997</v>
      </c>
      <c r="S469" s="31">
        <v>841.57451790000005</v>
      </c>
      <c r="T469" s="31">
        <v>310741.02179999999</v>
      </c>
      <c r="U469" s="31">
        <v>2866.8086370000001</v>
      </c>
      <c r="V469" s="1"/>
      <c r="W469" s="1"/>
      <c r="X469" s="1"/>
      <c r="Y469" s="1"/>
      <c r="Z469" s="1"/>
      <c r="AA469" s="1"/>
      <c r="AB469" s="1"/>
      <c r="AC469" s="1"/>
      <c r="AD469" s="1">
        <v>5.42</v>
      </c>
      <c r="AE469" s="1">
        <v>15.13</v>
      </c>
      <c r="AF469" s="1">
        <v>3.15</v>
      </c>
      <c r="AG469" s="1">
        <v>128.5</v>
      </c>
      <c r="AH469" s="1">
        <v>0.03</v>
      </c>
      <c r="AI469" s="1">
        <v>34.770000000000003</v>
      </c>
      <c r="AJ469" s="1" t="s">
        <v>1603</v>
      </c>
    </row>
    <row r="470" spans="1:36" ht="15.75" x14ac:dyDescent="0.2">
      <c r="A470" s="1" t="s">
        <v>950</v>
      </c>
      <c r="B470" s="1" t="s">
        <v>1586</v>
      </c>
      <c r="C470" s="1" t="s">
        <v>1590</v>
      </c>
      <c r="D470" s="1">
        <v>2.7</v>
      </c>
      <c r="E470" s="4">
        <v>41.684308520000002</v>
      </c>
      <c r="F470" s="4"/>
      <c r="G470" s="4"/>
      <c r="H470" s="4"/>
      <c r="I470" s="4">
        <v>5.7978714000000001E-2</v>
      </c>
      <c r="J470" s="4">
        <v>6.5651954860000004</v>
      </c>
      <c r="K470" s="4">
        <v>0.11458267799999999</v>
      </c>
      <c r="L470" s="4">
        <v>51.270391680000003</v>
      </c>
      <c r="M470" s="4">
        <v>0.30754292599999999</v>
      </c>
      <c r="N470" s="1">
        <v>93.3</v>
      </c>
      <c r="O470" s="31"/>
      <c r="P470" s="31"/>
      <c r="Q470" s="31">
        <v>396.68441510000002</v>
      </c>
      <c r="R470" s="31">
        <v>51032.17368</v>
      </c>
      <c r="S470" s="31">
        <v>887.39389960000005</v>
      </c>
      <c r="T470" s="31">
        <v>309149.01179999998</v>
      </c>
      <c r="U470" s="31">
        <v>2416.614587</v>
      </c>
      <c r="V470" s="1"/>
      <c r="W470" s="1"/>
      <c r="X470" s="1"/>
      <c r="Y470" s="1"/>
      <c r="Z470" s="1"/>
      <c r="AA470" s="1"/>
      <c r="AB470" s="1"/>
      <c r="AC470" s="1"/>
      <c r="AD470" s="1">
        <v>5.26</v>
      </c>
      <c r="AE470" s="1">
        <v>12.07</v>
      </c>
      <c r="AF470" s="1">
        <v>2.4700000000000002</v>
      </c>
      <c r="AG470" s="1">
        <v>112.29</v>
      </c>
      <c r="AH470" s="1">
        <v>0.12</v>
      </c>
      <c r="AI470" s="1">
        <v>31.05</v>
      </c>
      <c r="AJ470" s="1" t="s">
        <v>1603</v>
      </c>
    </row>
    <row r="471" spans="1:36" ht="15.75" x14ac:dyDescent="0.2">
      <c r="A471" s="1" t="s">
        <v>951</v>
      </c>
      <c r="B471" s="1" t="s">
        <v>1586</v>
      </c>
      <c r="C471" s="1" t="s">
        <v>1590</v>
      </c>
      <c r="D471" s="1">
        <v>2.7</v>
      </c>
      <c r="E471" s="4">
        <v>41.250005350000002</v>
      </c>
      <c r="F471" s="4"/>
      <c r="G471" s="4"/>
      <c r="H471" s="4"/>
      <c r="I471" s="4">
        <v>6.8688973E-2</v>
      </c>
      <c r="J471" s="4">
        <v>6.5087000110000002</v>
      </c>
      <c r="K471" s="4">
        <v>0.110115307</v>
      </c>
      <c r="L471" s="4">
        <v>51.735142750000001</v>
      </c>
      <c r="M471" s="4">
        <v>0.32734761600000001</v>
      </c>
      <c r="N471" s="1">
        <v>93.41</v>
      </c>
      <c r="O471" s="31"/>
      <c r="P471" s="31"/>
      <c r="Q471" s="31">
        <v>469.9629147</v>
      </c>
      <c r="R471" s="31">
        <v>50593.026530000003</v>
      </c>
      <c r="S471" s="31">
        <v>852.79601679999996</v>
      </c>
      <c r="T471" s="31">
        <v>311951.35700000002</v>
      </c>
      <c r="U471" s="31">
        <v>2572.2361190000001</v>
      </c>
      <c r="V471" s="1"/>
      <c r="W471" s="1"/>
      <c r="X471" s="1"/>
      <c r="Y471" s="1"/>
      <c r="Z471" s="1"/>
      <c r="AA471" s="1"/>
      <c r="AB471" s="1"/>
      <c r="AC471" s="1"/>
      <c r="AD471" s="1">
        <v>5.78</v>
      </c>
      <c r="AE471" s="1">
        <v>16.68</v>
      </c>
      <c r="AF471" s="1">
        <v>3.02</v>
      </c>
      <c r="AG471" s="1">
        <v>122.86</v>
      </c>
      <c r="AH471" s="1">
        <v>0.08</v>
      </c>
      <c r="AI471" s="1">
        <v>30.42</v>
      </c>
      <c r="AJ471" s="1" t="s">
        <v>1603</v>
      </c>
    </row>
    <row r="472" spans="1:36" ht="15.75" x14ac:dyDescent="0.2">
      <c r="A472" s="1" t="s">
        <v>952</v>
      </c>
      <c r="B472" s="1" t="s">
        <v>1586</v>
      </c>
      <c r="C472" s="1" t="s">
        <v>1590</v>
      </c>
      <c r="D472" s="1">
        <v>2.7</v>
      </c>
      <c r="E472" s="4">
        <v>41.596119199999997</v>
      </c>
      <c r="F472" s="4"/>
      <c r="G472" s="4"/>
      <c r="H472" s="4"/>
      <c r="I472" s="4">
        <v>7.0115978999999995E-2</v>
      </c>
      <c r="J472" s="4">
        <v>6.4919781409999997</v>
      </c>
      <c r="K472" s="4">
        <v>0.113582529</v>
      </c>
      <c r="L472" s="4">
        <v>51.403695769999999</v>
      </c>
      <c r="M472" s="4">
        <v>0.32450837500000002</v>
      </c>
      <c r="N472" s="1">
        <v>93.38</v>
      </c>
      <c r="O472" s="31"/>
      <c r="P472" s="31"/>
      <c r="Q472" s="31">
        <v>479.72634119999998</v>
      </c>
      <c r="R472" s="31">
        <v>50463.045120000002</v>
      </c>
      <c r="S472" s="31">
        <v>879.64817630000005</v>
      </c>
      <c r="T472" s="31">
        <v>309952.80579999997</v>
      </c>
      <c r="U472" s="31">
        <v>2549.9258949999999</v>
      </c>
      <c r="V472" s="1"/>
      <c r="W472" s="1"/>
      <c r="X472" s="1"/>
      <c r="Y472" s="1"/>
      <c r="Z472" s="1"/>
      <c r="AA472" s="1"/>
      <c r="AB472" s="1"/>
      <c r="AC472" s="1"/>
      <c r="AD472" s="1">
        <v>6.25</v>
      </c>
      <c r="AE472" s="1">
        <v>15.99</v>
      </c>
      <c r="AF472" s="1">
        <v>3.65</v>
      </c>
      <c r="AG472" s="1">
        <v>126.14</v>
      </c>
      <c r="AH472" s="1">
        <v>0.05</v>
      </c>
      <c r="AI472" s="1">
        <v>32.75</v>
      </c>
      <c r="AJ472" s="1" t="s">
        <v>1603</v>
      </c>
    </row>
    <row r="473" spans="1:36" ht="15.75" x14ac:dyDescent="0.2">
      <c r="A473" s="1" t="s">
        <v>953</v>
      </c>
      <c r="B473" s="1" t="s">
        <v>1586</v>
      </c>
      <c r="C473" s="1" t="s">
        <v>1590</v>
      </c>
      <c r="D473" s="1">
        <v>2.7</v>
      </c>
      <c r="E473" s="4">
        <v>41.492432170000001</v>
      </c>
      <c r="F473" s="4"/>
      <c r="G473" s="4"/>
      <c r="H473" s="4"/>
      <c r="I473" s="4">
        <v>4.9061925999999999E-2</v>
      </c>
      <c r="J473" s="4">
        <v>6.8004621959999998</v>
      </c>
      <c r="K473" s="4">
        <v>0.11734360200000001</v>
      </c>
      <c r="L473" s="4">
        <v>51.236643030000003</v>
      </c>
      <c r="M473" s="4">
        <v>0.30405707599999998</v>
      </c>
      <c r="N473" s="1">
        <v>93.07</v>
      </c>
      <c r="O473" s="31"/>
      <c r="P473" s="31"/>
      <c r="Q473" s="31">
        <v>335.676669</v>
      </c>
      <c r="R473" s="31">
        <v>52860.934399999998</v>
      </c>
      <c r="S473" s="31">
        <v>908.77608009999994</v>
      </c>
      <c r="T473" s="31">
        <v>308945.51510000002</v>
      </c>
      <c r="U473" s="31">
        <v>2389.2234309999999</v>
      </c>
      <c r="V473" s="1"/>
      <c r="W473" s="1"/>
      <c r="X473" s="1"/>
      <c r="Y473" s="1"/>
      <c r="Z473" s="1"/>
      <c r="AA473" s="1"/>
      <c r="AB473" s="1"/>
      <c r="AC473" s="1"/>
      <c r="AD473" s="1">
        <v>6.03</v>
      </c>
      <c r="AE473" s="1">
        <v>15.59</v>
      </c>
      <c r="AF473" s="1">
        <v>2.71</v>
      </c>
      <c r="AG473" s="1">
        <v>120.96</v>
      </c>
      <c r="AH473" s="1">
        <v>0.02</v>
      </c>
      <c r="AI473" s="1">
        <v>34.659999999999997</v>
      </c>
      <c r="AJ473" s="1" t="s">
        <v>1603</v>
      </c>
    </row>
    <row r="474" spans="1:36" ht="15.75" x14ac:dyDescent="0.2">
      <c r="A474" s="1" t="s">
        <v>954</v>
      </c>
      <c r="B474" s="1" t="s">
        <v>1586</v>
      </c>
      <c r="C474" s="1" t="s">
        <v>1590</v>
      </c>
      <c r="D474" s="1">
        <v>2.7</v>
      </c>
      <c r="E474" s="4">
        <v>41.496810349999997</v>
      </c>
      <c r="F474" s="4"/>
      <c r="G474" s="4"/>
      <c r="H474" s="4"/>
      <c r="I474" s="4">
        <v>5.6165446000000001E-2</v>
      </c>
      <c r="J474" s="4">
        <v>6.5379732050000001</v>
      </c>
      <c r="K474" s="4">
        <v>0.112389761</v>
      </c>
      <c r="L474" s="4">
        <v>51.451577759999999</v>
      </c>
      <c r="M474" s="4">
        <v>0.345083474</v>
      </c>
      <c r="N474" s="1">
        <v>93.35</v>
      </c>
      <c r="O474" s="31"/>
      <c r="P474" s="31"/>
      <c r="Q474" s="31">
        <v>384.27822730000003</v>
      </c>
      <c r="R474" s="31">
        <v>50820.571120000001</v>
      </c>
      <c r="S474" s="31">
        <v>870.41069460000006</v>
      </c>
      <c r="T474" s="31">
        <v>310241.52350000001</v>
      </c>
      <c r="U474" s="31">
        <v>2711.6011669999998</v>
      </c>
      <c r="V474" s="1"/>
      <c r="W474" s="1"/>
      <c r="X474" s="1"/>
      <c r="Y474" s="1"/>
      <c r="Z474" s="1"/>
      <c r="AA474" s="1"/>
      <c r="AB474" s="1"/>
      <c r="AC474" s="1"/>
      <c r="AD474" s="1">
        <v>5.23</v>
      </c>
      <c r="AE474" s="1">
        <v>14.36</v>
      </c>
      <c r="AF474" s="1">
        <v>2.59</v>
      </c>
      <c r="AG474" s="1">
        <v>137.6</v>
      </c>
      <c r="AH474" s="1">
        <v>0.13</v>
      </c>
      <c r="AI474" s="1">
        <v>36.51</v>
      </c>
      <c r="AJ474" s="1" t="s">
        <v>1603</v>
      </c>
    </row>
    <row r="475" spans="1:36" ht="15.75" x14ac:dyDescent="0.2">
      <c r="A475" s="1" t="s">
        <v>955</v>
      </c>
      <c r="B475" s="1" t="s">
        <v>1586</v>
      </c>
      <c r="C475" s="1" t="s">
        <v>1590</v>
      </c>
      <c r="D475" s="1">
        <v>2.7</v>
      </c>
      <c r="E475" s="4">
        <v>41.628748299999998</v>
      </c>
      <c r="F475" s="4"/>
      <c r="G475" s="4"/>
      <c r="H475" s="4"/>
      <c r="I475" s="4">
        <v>6.6137004999999999E-2</v>
      </c>
      <c r="J475" s="4">
        <v>6.4822597039999996</v>
      </c>
      <c r="K475" s="4">
        <v>0.108361609</v>
      </c>
      <c r="L475" s="4">
        <v>51.410649939999999</v>
      </c>
      <c r="M475" s="4">
        <v>0.30384344200000002</v>
      </c>
      <c r="N475" s="1">
        <v>93.39</v>
      </c>
      <c r="O475" s="31"/>
      <c r="P475" s="31"/>
      <c r="Q475" s="31">
        <v>452.50260609999998</v>
      </c>
      <c r="R475" s="31">
        <v>50387.502359999999</v>
      </c>
      <c r="S475" s="31">
        <v>839.21437709999998</v>
      </c>
      <c r="T475" s="31">
        <v>309994.7378</v>
      </c>
      <c r="U475" s="31">
        <v>2387.5447359999998</v>
      </c>
      <c r="V475" s="1"/>
      <c r="W475" s="1"/>
      <c r="X475" s="1"/>
      <c r="Y475" s="1"/>
      <c r="Z475" s="1"/>
      <c r="AA475" s="1"/>
      <c r="AB475" s="1"/>
      <c r="AC475" s="1"/>
      <c r="AD475" s="1">
        <v>5.76</v>
      </c>
      <c r="AE475" s="1">
        <v>20.010000000000002</v>
      </c>
      <c r="AF475" s="1">
        <v>2.72</v>
      </c>
      <c r="AG475" s="1">
        <v>116.99</v>
      </c>
      <c r="AH475" s="1">
        <v>0.06</v>
      </c>
      <c r="AI475" s="1">
        <v>30.37</v>
      </c>
      <c r="AJ475" s="1" t="s">
        <v>1603</v>
      </c>
    </row>
    <row r="476" spans="1:36" ht="15.75" x14ac:dyDescent="0.2">
      <c r="A476" s="1" t="s">
        <v>956</v>
      </c>
      <c r="B476" s="1" t="s">
        <v>1586</v>
      </c>
      <c r="C476" s="1" t="s">
        <v>1590</v>
      </c>
      <c r="D476" s="1">
        <v>2.7</v>
      </c>
      <c r="E476" s="4">
        <v>41.358377150000003</v>
      </c>
      <c r="F476" s="4"/>
      <c r="G476" s="4"/>
      <c r="H476" s="4"/>
      <c r="I476" s="4">
        <v>4.6896871E-2</v>
      </c>
      <c r="J476" s="4">
        <v>6.5367119809999998</v>
      </c>
      <c r="K476" s="4">
        <v>0.109731916</v>
      </c>
      <c r="L476" s="4">
        <v>51.610027150000001</v>
      </c>
      <c r="M476" s="4">
        <v>0.33825493499999998</v>
      </c>
      <c r="N476" s="1">
        <v>93.37</v>
      </c>
      <c r="O476" s="31"/>
      <c r="P476" s="31"/>
      <c r="Q476" s="31">
        <v>320.86358739999997</v>
      </c>
      <c r="R476" s="31">
        <v>50810.767449999999</v>
      </c>
      <c r="S476" s="31">
        <v>849.82681839999998</v>
      </c>
      <c r="T476" s="31">
        <v>311196.93790000002</v>
      </c>
      <c r="U476" s="31">
        <v>2657.9437819999998</v>
      </c>
      <c r="V476" s="1"/>
      <c r="W476" s="1"/>
      <c r="X476" s="1"/>
      <c r="Y476" s="1"/>
      <c r="Z476" s="1"/>
      <c r="AA476" s="1"/>
      <c r="AB476" s="1"/>
      <c r="AC476" s="1"/>
      <c r="AD476" s="1">
        <v>5.56</v>
      </c>
      <c r="AE476" s="1">
        <v>15.61</v>
      </c>
      <c r="AF476" s="1">
        <v>2.52</v>
      </c>
      <c r="AG476" s="1">
        <v>109.22</v>
      </c>
      <c r="AH476" s="1">
        <v>0.09</v>
      </c>
      <c r="AI476" s="1">
        <v>32.369999999999997</v>
      </c>
      <c r="AJ476" s="1" t="s">
        <v>1603</v>
      </c>
    </row>
    <row r="477" spans="1:36" ht="15.75" x14ac:dyDescent="0.2">
      <c r="A477" s="1" t="s">
        <v>957</v>
      </c>
      <c r="B477" s="1" t="s">
        <v>1586</v>
      </c>
      <c r="C477" s="1" t="s">
        <v>1590</v>
      </c>
      <c r="D477" s="1">
        <v>2.7</v>
      </c>
      <c r="E477" s="4">
        <v>41.488772879999999</v>
      </c>
      <c r="F477" s="4"/>
      <c r="G477" s="4"/>
      <c r="H477" s="4"/>
      <c r="I477" s="4">
        <v>4.5121503E-2</v>
      </c>
      <c r="J477" s="4">
        <v>6.4042264810000002</v>
      </c>
      <c r="K477" s="4">
        <v>0.112001346</v>
      </c>
      <c r="L477" s="4">
        <v>51.602483399999997</v>
      </c>
      <c r="M477" s="4">
        <v>0.347394388</v>
      </c>
      <c r="N477" s="1">
        <v>93.49</v>
      </c>
      <c r="O477" s="31"/>
      <c r="P477" s="31"/>
      <c r="Q477" s="31">
        <v>308.71669989999998</v>
      </c>
      <c r="R477" s="31">
        <v>49780.939319999998</v>
      </c>
      <c r="S477" s="31">
        <v>867.40258940000001</v>
      </c>
      <c r="T477" s="31">
        <v>311151.45079999999</v>
      </c>
      <c r="U477" s="31">
        <v>2729.7598929999999</v>
      </c>
      <c r="V477" s="1"/>
      <c r="W477" s="1"/>
      <c r="X477" s="1"/>
      <c r="Y477" s="1"/>
      <c r="Z477" s="1"/>
      <c r="AA477" s="1"/>
      <c r="AB477" s="1"/>
      <c r="AC477" s="1"/>
      <c r="AD477" s="1">
        <v>5</v>
      </c>
      <c r="AE477" s="1">
        <v>14.41</v>
      </c>
      <c r="AF477" s="1">
        <v>2.58</v>
      </c>
      <c r="AG477" s="1">
        <v>124</v>
      </c>
      <c r="AH477" s="1"/>
      <c r="AI477" s="1">
        <v>34.79</v>
      </c>
      <c r="AJ477" s="1" t="s">
        <v>1603</v>
      </c>
    </row>
    <row r="478" spans="1:36" ht="15.75" x14ac:dyDescent="0.2">
      <c r="A478" s="1" t="s">
        <v>958</v>
      </c>
      <c r="B478" s="1" t="s">
        <v>1586</v>
      </c>
      <c r="C478" s="1" t="s">
        <v>1590</v>
      </c>
      <c r="D478" s="1">
        <v>2.7</v>
      </c>
      <c r="E478" s="4">
        <v>41.557726879999997</v>
      </c>
      <c r="F478" s="4"/>
      <c r="G478" s="4"/>
      <c r="H478" s="4"/>
      <c r="I478" s="4">
        <v>5.6959338999999998E-2</v>
      </c>
      <c r="J478" s="4">
        <v>6.6607568129999999</v>
      </c>
      <c r="K478" s="4">
        <v>0.116269189</v>
      </c>
      <c r="L478" s="4">
        <v>51.247051380000002</v>
      </c>
      <c r="M478" s="4">
        <v>0.36123639600000002</v>
      </c>
      <c r="N478" s="1">
        <v>93.21</v>
      </c>
      <c r="O478" s="31"/>
      <c r="P478" s="31"/>
      <c r="Q478" s="31">
        <v>389.70995570000002</v>
      </c>
      <c r="R478" s="31">
        <v>51774.985110000001</v>
      </c>
      <c r="S478" s="31">
        <v>900.45520799999997</v>
      </c>
      <c r="T478" s="31">
        <v>309008.27510000003</v>
      </c>
      <c r="U478" s="31">
        <v>2838.5277930000002</v>
      </c>
      <c r="V478" s="1"/>
      <c r="W478" s="1"/>
      <c r="X478" s="1"/>
      <c r="Y478" s="1"/>
      <c r="Z478" s="1"/>
      <c r="AA478" s="1"/>
      <c r="AB478" s="1"/>
      <c r="AC478" s="1"/>
      <c r="AD478" s="1">
        <v>5.97</v>
      </c>
      <c r="AE478" s="1">
        <v>14.02</v>
      </c>
      <c r="AF478" s="1">
        <v>2.73</v>
      </c>
      <c r="AG478" s="1">
        <v>137.56</v>
      </c>
      <c r="AH478" s="1">
        <v>0.26</v>
      </c>
      <c r="AI478" s="1">
        <v>37.35</v>
      </c>
      <c r="AJ478" s="1" t="s">
        <v>1603</v>
      </c>
    </row>
    <row r="479" spans="1:36" ht="15.75" x14ac:dyDescent="0.2">
      <c r="A479" s="1" t="s">
        <v>959</v>
      </c>
      <c r="B479" s="1" t="s">
        <v>1586</v>
      </c>
      <c r="C479" s="1" t="s">
        <v>1590</v>
      </c>
      <c r="D479" s="1">
        <v>2.7</v>
      </c>
      <c r="E479" s="4">
        <v>41.405936449999999</v>
      </c>
      <c r="F479" s="4"/>
      <c r="G479" s="4"/>
      <c r="H479" s="4"/>
      <c r="I479" s="4">
        <v>5.0861059E-2</v>
      </c>
      <c r="J479" s="4">
        <v>6.4615851920000003</v>
      </c>
      <c r="K479" s="4">
        <v>0.111153795</v>
      </c>
      <c r="L479" s="4">
        <v>51.541073060000002</v>
      </c>
      <c r="M479" s="4">
        <v>0.42939044599999998</v>
      </c>
      <c r="N479" s="1">
        <v>93.43</v>
      </c>
      <c r="O479" s="31"/>
      <c r="P479" s="31"/>
      <c r="Q479" s="31">
        <v>347.98614880000002</v>
      </c>
      <c r="R479" s="31">
        <v>50226.796520000004</v>
      </c>
      <c r="S479" s="31">
        <v>860.83866880000005</v>
      </c>
      <c r="T479" s="31">
        <v>310781.16019999998</v>
      </c>
      <c r="U479" s="31">
        <v>3374.0695230000001</v>
      </c>
      <c r="V479" s="1"/>
      <c r="W479" s="1"/>
      <c r="X479" s="1"/>
      <c r="Y479" s="1"/>
      <c r="Z479" s="1"/>
      <c r="AA479" s="1"/>
      <c r="AB479" s="1"/>
      <c r="AC479" s="1"/>
      <c r="AD479" s="1">
        <v>5.29</v>
      </c>
      <c r="AE479" s="1">
        <v>24.58</v>
      </c>
      <c r="AF479" s="1">
        <v>2.38</v>
      </c>
      <c r="AG479" s="1">
        <v>130.78</v>
      </c>
      <c r="AH479" s="1"/>
      <c r="AI479" s="1">
        <v>31.82</v>
      </c>
      <c r="AJ479" s="1" t="s">
        <v>1603</v>
      </c>
    </row>
    <row r="480" spans="1:36" ht="15.75" x14ac:dyDescent="0.2">
      <c r="A480" s="1" t="s">
        <v>960</v>
      </c>
      <c r="B480" s="1" t="s">
        <v>1586</v>
      </c>
      <c r="C480" s="1" t="s">
        <v>1590</v>
      </c>
      <c r="D480" s="1">
        <v>2.7</v>
      </c>
      <c r="E480" s="4">
        <v>41.923354920000001</v>
      </c>
      <c r="F480" s="4"/>
      <c r="G480" s="4"/>
      <c r="H480" s="4"/>
      <c r="I480" s="4">
        <v>5.6559019000000002E-2</v>
      </c>
      <c r="J480" s="4">
        <v>6.6004827989999999</v>
      </c>
      <c r="K480" s="4">
        <v>0.114361782</v>
      </c>
      <c r="L480" s="4">
        <v>50.922547090000002</v>
      </c>
      <c r="M480" s="4">
        <v>0.38269439799999999</v>
      </c>
      <c r="N480" s="1">
        <v>93.22</v>
      </c>
      <c r="O480" s="31"/>
      <c r="P480" s="31"/>
      <c r="Q480" s="31">
        <v>386.97101099999998</v>
      </c>
      <c r="R480" s="31">
        <v>51306.466849999997</v>
      </c>
      <c r="S480" s="31">
        <v>885.68315370000005</v>
      </c>
      <c r="T480" s="31">
        <v>307051.58659999998</v>
      </c>
      <c r="U480" s="31">
        <v>3007.1407429999999</v>
      </c>
      <c r="V480" s="1"/>
      <c r="W480" s="1"/>
      <c r="X480" s="1"/>
      <c r="Y480" s="1"/>
      <c r="Z480" s="1"/>
      <c r="AA480" s="1"/>
      <c r="AB480" s="1"/>
      <c r="AC480" s="1"/>
      <c r="AD480" s="1">
        <v>5.09</v>
      </c>
      <c r="AE480" s="1">
        <v>20.71</v>
      </c>
      <c r="AF480" s="1">
        <v>2.86</v>
      </c>
      <c r="AG480" s="1">
        <v>117.88</v>
      </c>
      <c r="AH480" s="1">
        <v>7.0000000000000007E-2</v>
      </c>
      <c r="AI480" s="1">
        <v>27.1</v>
      </c>
      <c r="AJ480" s="1" t="s">
        <v>1603</v>
      </c>
    </row>
    <row r="481" spans="1:36" ht="15.75" x14ac:dyDescent="0.2">
      <c r="A481" s="1" t="s">
        <v>961</v>
      </c>
      <c r="B481" s="1" t="s">
        <v>1586</v>
      </c>
      <c r="C481" s="1" t="s">
        <v>1590</v>
      </c>
      <c r="D481" s="1">
        <v>2.7</v>
      </c>
      <c r="E481" s="4">
        <v>41.458166499999997</v>
      </c>
      <c r="F481" s="4"/>
      <c r="G481" s="4"/>
      <c r="H481" s="4"/>
      <c r="I481" s="4">
        <v>5.7103327000000002E-2</v>
      </c>
      <c r="J481" s="4">
        <v>6.7434566870000001</v>
      </c>
      <c r="K481" s="4">
        <v>0.115020604</v>
      </c>
      <c r="L481" s="4">
        <v>51.212380539999998</v>
      </c>
      <c r="M481" s="4">
        <v>0.41387234000000001</v>
      </c>
      <c r="N481" s="1">
        <v>93.12</v>
      </c>
      <c r="O481" s="31"/>
      <c r="P481" s="31"/>
      <c r="Q481" s="31">
        <v>390.69510980000001</v>
      </c>
      <c r="R481" s="31">
        <v>52417.822679999997</v>
      </c>
      <c r="S481" s="31">
        <v>890.78544669999997</v>
      </c>
      <c r="T481" s="31">
        <v>308799.21769999998</v>
      </c>
      <c r="U481" s="31">
        <v>3252.131159</v>
      </c>
      <c r="V481" s="1"/>
      <c r="W481" s="1"/>
      <c r="X481" s="1"/>
      <c r="Y481" s="1"/>
      <c r="Z481" s="1"/>
      <c r="AA481" s="1"/>
      <c r="AB481" s="1"/>
      <c r="AC481" s="1"/>
      <c r="AD481" s="1">
        <v>5.96</v>
      </c>
      <c r="AE481" s="1">
        <v>28.98</v>
      </c>
      <c r="AF481" s="1">
        <v>3.08</v>
      </c>
      <c r="AG481" s="1">
        <v>128.24</v>
      </c>
      <c r="AH481" s="1">
        <v>0.09</v>
      </c>
      <c r="AI481" s="1">
        <v>30.48</v>
      </c>
      <c r="AJ481" s="1" t="s">
        <v>1603</v>
      </c>
    </row>
    <row r="482" spans="1:36" ht="15.75" x14ac:dyDescent="0.2">
      <c r="A482" s="1" t="s">
        <v>962</v>
      </c>
      <c r="B482" s="1" t="s">
        <v>1586</v>
      </c>
      <c r="C482" s="1" t="s">
        <v>1590</v>
      </c>
      <c r="D482" s="1">
        <v>2.7</v>
      </c>
      <c r="E482" s="4">
        <v>41.20541188</v>
      </c>
      <c r="F482" s="4"/>
      <c r="G482" s="4"/>
      <c r="H482" s="4"/>
      <c r="I482" s="4">
        <v>5.5410108999999999E-2</v>
      </c>
      <c r="J482" s="4">
        <v>6.7609793209999998</v>
      </c>
      <c r="K482" s="4">
        <v>0.11833492800000001</v>
      </c>
      <c r="L482" s="4">
        <v>51.444857409999997</v>
      </c>
      <c r="M482" s="4">
        <v>0.41500635899999999</v>
      </c>
      <c r="N482" s="1">
        <v>93.13</v>
      </c>
      <c r="O482" s="31"/>
      <c r="P482" s="31"/>
      <c r="Q482" s="31">
        <v>379.1102874</v>
      </c>
      <c r="R482" s="31">
        <v>52554.028539999999</v>
      </c>
      <c r="S482" s="31">
        <v>916.45347379999998</v>
      </c>
      <c r="T482" s="31">
        <v>310201.0012</v>
      </c>
      <c r="U482" s="31">
        <v>3261.0420709999999</v>
      </c>
      <c r="V482" s="1"/>
      <c r="W482" s="1"/>
      <c r="X482" s="1"/>
      <c r="Y482" s="1"/>
      <c r="Z482" s="1"/>
      <c r="AA482" s="1"/>
      <c r="AB482" s="1"/>
      <c r="AC482" s="1"/>
      <c r="AD482" s="1">
        <v>5.41</v>
      </c>
      <c r="AE482" s="1">
        <v>17.649999999999999</v>
      </c>
      <c r="AF482" s="1">
        <v>2.7</v>
      </c>
      <c r="AG482" s="1">
        <v>133.56</v>
      </c>
      <c r="AH482" s="1">
        <v>0.05</v>
      </c>
      <c r="AI482" s="1">
        <v>33.74</v>
      </c>
      <c r="AJ482" s="1" t="s">
        <v>1603</v>
      </c>
    </row>
    <row r="483" spans="1:36" ht="15.75" x14ac:dyDescent="0.2">
      <c r="A483" s="1" t="s">
        <v>963</v>
      </c>
      <c r="B483" s="1" t="s">
        <v>1586</v>
      </c>
      <c r="C483" s="1" t="s">
        <v>1590</v>
      </c>
      <c r="D483" s="1">
        <v>2.7</v>
      </c>
      <c r="E483" s="4">
        <v>41.331154150000003</v>
      </c>
      <c r="F483" s="4"/>
      <c r="G483" s="4"/>
      <c r="H483" s="4"/>
      <c r="I483" s="4">
        <v>5.1370941000000003E-2</v>
      </c>
      <c r="J483" s="4">
        <v>6.2492778199999997</v>
      </c>
      <c r="K483" s="4">
        <v>0.11366369799999999</v>
      </c>
      <c r="L483" s="4">
        <v>51.731215640000002</v>
      </c>
      <c r="M483" s="4">
        <v>0.523317755</v>
      </c>
      <c r="N483" s="1">
        <v>93.65</v>
      </c>
      <c r="O483" s="31"/>
      <c r="P483" s="31"/>
      <c r="Q483" s="31">
        <v>351.47471419999999</v>
      </c>
      <c r="R483" s="31">
        <v>48576.501909999999</v>
      </c>
      <c r="S483" s="31">
        <v>880.27679290000003</v>
      </c>
      <c r="T483" s="31">
        <v>311927.67739999999</v>
      </c>
      <c r="U483" s="31">
        <v>4112.1326870000003</v>
      </c>
      <c r="V483" s="1"/>
      <c r="W483" s="1"/>
      <c r="X483" s="1"/>
      <c r="Y483" s="1"/>
      <c r="Z483" s="1"/>
      <c r="AA483" s="1"/>
      <c r="AB483" s="1"/>
      <c r="AC483" s="1"/>
      <c r="AD483" s="1">
        <v>5.05</v>
      </c>
      <c r="AE483" s="1">
        <v>20.38</v>
      </c>
      <c r="AF483" s="1">
        <v>2.2799999999999998</v>
      </c>
      <c r="AG483" s="1">
        <v>153.68</v>
      </c>
      <c r="AH483" s="1">
        <v>0.53</v>
      </c>
      <c r="AI483" s="1">
        <v>38.44</v>
      </c>
      <c r="AJ483" s="1" t="s">
        <v>1603</v>
      </c>
    </row>
    <row r="484" spans="1:36" ht="15.75" x14ac:dyDescent="0.2">
      <c r="A484" s="1" t="s">
        <v>964</v>
      </c>
      <c r="B484" s="1" t="s">
        <v>1586</v>
      </c>
      <c r="C484" s="1" t="s">
        <v>1590</v>
      </c>
      <c r="D484" s="1">
        <v>2.7</v>
      </c>
      <c r="E484" s="4">
        <v>41.222830260000002</v>
      </c>
      <c r="F484" s="4"/>
      <c r="G484" s="4"/>
      <c r="H484" s="4"/>
      <c r="I484" s="4">
        <v>7.6259661000000006E-2</v>
      </c>
      <c r="J484" s="4">
        <v>6.6200277720000003</v>
      </c>
      <c r="K484" s="4">
        <v>0.11648733</v>
      </c>
      <c r="L484" s="4">
        <v>51.563624179999998</v>
      </c>
      <c r="M484" s="4">
        <v>0.40077079500000001</v>
      </c>
      <c r="N484" s="1">
        <v>93.28</v>
      </c>
      <c r="O484" s="31"/>
      <c r="P484" s="31"/>
      <c r="Q484" s="31">
        <v>521.76078270000005</v>
      </c>
      <c r="R484" s="31">
        <v>51458.392639999998</v>
      </c>
      <c r="S484" s="31">
        <v>902.14461530000005</v>
      </c>
      <c r="T484" s="31">
        <v>310917.13829999999</v>
      </c>
      <c r="U484" s="31">
        <v>3149.1816779999999</v>
      </c>
      <c r="V484" s="1"/>
      <c r="W484" s="1"/>
      <c r="X484" s="1"/>
      <c r="Y484" s="1"/>
      <c r="Z484" s="1"/>
      <c r="AA484" s="1"/>
      <c r="AB484" s="1"/>
      <c r="AC484" s="1"/>
      <c r="AD484" s="1">
        <v>5.27</v>
      </c>
      <c r="AE484" s="1">
        <v>19.97</v>
      </c>
      <c r="AF484" s="1">
        <v>3.25</v>
      </c>
      <c r="AG484" s="1">
        <v>126.2</v>
      </c>
      <c r="AH484" s="1">
        <v>0.37</v>
      </c>
      <c r="AI484" s="1">
        <v>33.58</v>
      </c>
      <c r="AJ484" s="1" t="s">
        <v>1603</v>
      </c>
    </row>
    <row r="485" spans="1:36" ht="15.75" x14ac:dyDescent="0.2">
      <c r="A485" s="1" t="s">
        <v>965</v>
      </c>
      <c r="B485" s="1" t="s">
        <v>1586</v>
      </c>
      <c r="C485" s="1" t="s">
        <v>1591</v>
      </c>
      <c r="D485" s="1">
        <v>2.7</v>
      </c>
      <c r="E485" s="4">
        <v>41.434592240000001</v>
      </c>
      <c r="F485" s="4"/>
      <c r="G485" s="4"/>
      <c r="H485" s="4"/>
      <c r="I485" s="4">
        <v>6.5266804999999997E-2</v>
      </c>
      <c r="J485" s="4">
        <v>6.3293238560000002</v>
      </c>
      <c r="K485" s="4">
        <v>0.10338876499999999</v>
      </c>
      <c r="L485" s="4">
        <v>51.757241870000001</v>
      </c>
      <c r="M485" s="4">
        <v>0.31018646700000002</v>
      </c>
      <c r="N485" s="1">
        <v>93.58</v>
      </c>
      <c r="O485" s="31"/>
      <c r="P485" s="31"/>
      <c r="Q485" s="31">
        <v>446.54879140000003</v>
      </c>
      <c r="R485" s="31">
        <v>49198.71084</v>
      </c>
      <c r="S485" s="31">
        <v>800.70182899999998</v>
      </c>
      <c r="T485" s="31">
        <v>312084.60979999998</v>
      </c>
      <c r="U485" s="31">
        <v>2437.3870310000002</v>
      </c>
      <c r="V485" s="1"/>
      <c r="W485" s="1"/>
      <c r="X485" s="1"/>
      <c r="Y485" s="1"/>
      <c r="Z485" s="1"/>
      <c r="AA485" s="1"/>
      <c r="AB485" s="1"/>
      <c r="AC485" s="1"/>
      <c r="AD485" s="1">
        <v>3.57</v>
      </c>
      <c r="AE485" s="1">
        <v>16.88</v>
      </c>
      <c r="AF485" s="1">
        <v>3.92</v>
      </c>
      <c r="AG485" s="1">
        <v>108.79</v>
      </c>
      <c r="AH485" s="1">
        <v>0.54</v>
      </c>
      <c r="AI485" s="1">
        <v>38.409999999999997</v>
      </c>
      <c r="AJ485" s="1" t="s">
        <v>1603</v>
      </c>
    </row>
    <row r="486" spans="1:36" ht="15.75" x14ac:dyDescent="0.2">
      <c r="A486" s="1" t="s">
        <v>966</v>
      </c>
      <c r="B486" s="1" t="s">
        <v>1586</v>
      </c>
      <c r="C486" s="1" t="s">
        <v>1591</v>
      </c>
      <c r="D486" s="1">
        <v>2.7</v>
      </c>
      <c r="E486" s="4">
        <v>41.538717130000002</v>
      </c>
      <c r="F486" s="4"/>
      <c r="G486" s="4"/>
      <c r="H486" s="4"/>
      <c r="I486" s="4">
        <v>8.8293268999999994E-2</v>
      </c>
      <c r="J486" s="4">
        <v>6.3150563310000001</v>
      </c>
      <c r="K486" s="4">
        <v>0.10272566</v>
      </c>
      <c r="L486" s="4">
        <v>51.63108604</v>
      </c>
      <c r="M486" s="4">
        <v>0.32412157000000003</v>
      </c>
      <c r="N486" s="1">
        <v>93.58</v>
      </c>
      <c r="O486" s="31"/>
      <c r="P486" s="31"/>
      <c r="Q486" s="31">
        <v>604.09349729999997</v>
      </c>
      <c r="R486" s="31">
        <v>49087.807390000002</v>
      </c>
      <c r="S486" s="31">
        <v>795.56636209999999</v>
      </c>
      <c r="T486" s="31">
        <v>311323.91830000002</v>
      </c>
      <c r="U486" s="31">
        <v>2546.8864560000002</v>
      </c>
      <c r="V486" s="1"/>
      <c r="W486" s="1"/>
      <c r="X486" s="1"/>
      <c r="Y486" s="1"/>
      <c r="Z486" s="1"/>
      <c r="AA486" s="1"/>
      <c r="AB486" s="1"/>
      <c r="AC486" s="1"/>
      <c r="AD486" s="1">
        <v>3.6</v>
      </c>
      <c r="AE486" s="1">
        <v>21.35</v>
      </c>
      <c r="AF486" s="1">
        <v>2.95</v>
      </c>
      <c r="AG486" s="1">
        <v>112.31</v>
      </c>
      <c r="AH486" s="1">
        <v>2.86</v>
      </c>
      <c r="AI486" s="1">
        <v>28.96</v>
      </c>
      <c r="AJ486" s="1" t="s">
        <v>1603</v>
      </c>
    </row>
    <row r="487" spans="1:36" ht="15.75" x14ac:dyDescent="0.2">
      <c r="A487" s="1" t="s">
        <v>967</v>
      </c>
      <c r="B487" s="1" t="s">
        <v>1586</v>
      </c>
      <c r="C487" s="1" t="s">
        <v>1591</v>
      </c>
      <c r="D487" s="1">
        <v>2.7</v>
      </c>
      <c r="E487" s="4">
        <v>41.642897359999999</v>
      </c>
      <c r="F487" s="4"/>
      <c r="G487" s="4"/>
      <c r="H487" s="4"/>
      <c r="I487" s="4">
        <v>4.5891304000000001E-2</v>
      </c>
      <c r="J487" s="4">
        <v>6.421121436</v>
      </c>
      <c r="K487" s="4">
        <v>0.104076603</v>
      </c>
      <c r="L487" s="4">
        <v>51.460847000000001</v>
      </c>
      <c r="M487" s="4">
        <v>0.32516629200000002</v>
      </c>
      <c r="N487" s="1">
        <v>93.46</v>
      </c>
      <c r="O487" s="31"/>
      <c r="P487" s="31"/>
      <c r="Q487" s="31">
        <v>313.98359809999999</v>
      </c>
      <c r="R487" s="31">
        <v>49912.26614</v>
      </c>
      <c r="S487" s="31">
        <v>806.02883959999997</v>
      </c>
      <c r="T487" s="31">
        <v>310297.41489999997</v>
      </c>
      <c r="U487" s="31">
        <v>2555.095687</v>
      </c>
      <c r="V487" s="1"/>
      <c r="W487" s="1"/>
      <c r="X487" s="1"/>
      <c r="Y487" s="1"/>
      <c r="Z487" s="1"/>
      <c r="AA487" s="1"/>
      <c r="AB487" s="1"/>
      <c r="AC487" s="1"/>
      <c r="AD487" s="1">
        <v>3.15</v>
      </c>
      <c r="AE487" s="1">
        <v>9.32</v>
      </c>
      <c r="AF487" s="1">
        <v>1.23</v>
      </c>
      <c r="AG487" s="1">
        <v>131.47</v>
      </c>
      <c r="AH487" s="1"/>
      <c r="AI487" s="1">
        <v>47.11</v>
      </c>
      <c r="AJ487" s="1" t="s">
        <v>1603</v>
      </c>
    </row>
    <row r="488" spans="1:36" ht="15.75" x14ac:dyDescent="0.2">
      <c r="A488" s="1" t="s">
        <v>968</v>
      </c>
      <c r="B488" s="1" t="s">
        <v>1586</v>
      </c>
      <c r="C488" s="1" t="s">
        <v>1591</v>
      </c>
      <c r="D488" s="1">
        <v>2.7</v>
      </c>
      <c r="E488" s="4">
        <v>41.531546280000001</v>
      </c>
      <c r="F488" s="4"/>
      <c r="G488" s="4"/>
      <c r="H488" s="4"/>
      <c r="I488" s="4">
        <v>7.9201787999999995E-2</v>
      </c>
      <c r="J488" s="4">
        <v>6.4330102910000004</v>
      </c>
      <c r="K488" s="4">
        <v>0.10750201299999999</v>
      </c>
      <c r="L488" s="4">
        <v>51.528258209999997</v>
      </c>
      <c r="M488" s="4">
        <v>0.32048141899999999</v>
      </c>
      <c r="N488" s="1">
        <v>93.46</v>
      </c>
      <c r="O488" s="31"/>
      <c r="P488" s="31"/>
      <c r="Q488" s="31">
        <v>541.89051229999995</v>
      </c>
      <c r="R488" s="31">
        <v>50004.679859999997</v>
      </c>
      <c r="S488" s="31">
        <v>832.55717240000001</v>
      </c>
      <c r="T488" s="31">
        <v>310703.88949999999</v>
      </c>
      <c r="U488" s="31">
        <v>2518.2828330000002</v>
      </c>
      <c r="V488" s="1"/>
      <c r="W488" s="1"/>
      <c r="X488" s="1"/>
      <c r="Y488" s="1"/>
      <c r="Z488" s="1"/>
      <c r="AA488" s="1"/>
      <c r="AB488" s="1"/>
      <c r="AC488" s="1"/>
      <c r="AD488" s="1">
        <v>3.72</v>
      </c>
      <c r="AE488" s="1">
        <v>22.94</v>
      </c>
      <c r="AF488" s="1">
        <v>3.05</v>
      </c>
      <c r="AG488" s="1">
        <v>114.67</v>
      </c>
      <c r="AH488" s="1">
        <v>0.59</v>
      </c>
      <c r="AI488" s="1">
        <v>31.34</v>
      </c>
      <c r="AJ488" s="1" t="s">
        <v>1603</v>
      </c>
    </row>
    <row r="489" spans="1:36" ht="15.75" x14ac:dyDescent="0.2">
      <c r="A489" s="1" t="s">
        <v>969</v>
      </c>
      <c r="B489" s="1" t="s">
        <v>1586</v>
      </c>
      <c r="C489" s="1" t="s">
        <v>1591</v>
      </c>
      <c r="D489" s="1">
        <v>2.7</v>
      </c>
      <c r="E489" s="4">
        <v>41.478215120000002</v>
      </c>
      <c r="F489" s="4"/>
      <c r="G489" s="4"/>
      <c r="H489" s="4"/>
      <c r="I489" s="4">
        <v>3.7886279000000002E-2</v>
      </c>
      <c r="J489" s="4">
        <v>6.3918642539999997</v>
      </c>
      <c r="K489" s="4">
        <v>0.10809255700000001</v>
      </c>
      <c r="L489" s="4">
        <v>51.617834350000003</v>
      </c>
      <c r="M489" s="4">
        <v>0.36610743899999998</v>
      </c>
      <c r="N489" s="1">
        <v>93.51</v>
      </c>
      <c r="O489" s="31"/>
      <c r="P489" s="31"/>
      <c r="Q489" s="31">
        <v>259.21403470000001</v>
      </c>
      <c r="R489" s="31">
        <v>49684.846010000001</v>
      </c>
      <c r="S489" s="31">
        <v>837.13068469999996</v>
      </c>
      <c r="T489" s="31">
        <v>311244.01360000001</v>
      </c>
      <c r="U489" s="31">
        <v>2876.8035340000001</v>
      </c>
      <c r="V489" s="1"/>
      <c r="W489" s="1"/>
      <c r="X489" s="1"/>
      <c r="Y489" s="1"/>
      <c r="Z489" s="1"/>
      <c r="AA489" s="1"/>
      <c r="AB489" s="1"/>
      <c r="AC489" s="1"/>
      <c r="AD489" s="1">
        <v>3.28</v>
      </c>
      <c r="AE489" s="1">
        <v>10.38</v>
      </c>
      <c r="AF489" s="1">
        <v>1.07</v>
      </c>
      <c r="AG489" s="1">
        <v>128.53</v>
      </c>
      <c r="AH489" s="1">
        <v>1.65</v>
      </c>
      <c r="AI489" s="1">
        <v>26.51</v>
      </c>
      <c r="AJ489" s="1" t="s">
        <v>1603</v>
      </c>
    </row>
    <row r="490" spans="1:36" ht="15.75" x14ac:dyDescent="0.2">
      <c r="A490" s="1" t="s">
        <v>970</v>
      </c>
      <c r="B490" s="1" t="s">
        <v>1586</v>
      </c>
      <c r="C490" s="1" t="s">
        <v>1591</v>
      </c>
      <c r="D490" s="1">
        <v>2.7</v>
      </c>
      <c r="E490" s="4">
        <v>41.448523549999997</v>
      </c>
      <c r="F490" s="4"/>
      <c r="G490" s="4"/>
      <c r="H490" s="4"/>
      <c r="I490" s="4">
        <v>4.3680749999999997E-2</v>
      </c>
      <c r="J490" s="4">
        <v>6.5747475790000003</v>
      </c>
      <c r="K490" s="4">
        <v>0.10952579699999999</v>
      </c>
      <c r="L490" s="4">
        <v>51.476735120000001</v>
      </c>
      <c r="M490" s="4">
        <v>0.34678720600000001</v>
      </c>
      <c r="N490" s="1">
        <v>93.32</v>
      </c>
      <c r="O490" s="31"/>
      <c r="P490" s="31"/>
      <c r="Q490" s="31">
        <v>298.8592165</v>
      </c>
      <c r="R490" s="31">
        <v>51106.423419999999</v>
      </c>
      <c r="S490" s="31">
        <v>848.23051699999996</v>
      </c>
      <c r="T490" s="31">
        <v>310393.21669999999</v>
      </c>
      <c r="U490" s="31">
        <v>2724.988769</v>
      </c>
      <c r="V490" s="1"/>
      <c r="W490" s="1"/>
      <c r="X490" s="1"/>
      <c r="Y490" s="1"/>
      <c r="Z490" s="1"/>
      <c r="AA490" s="1"/>
      <c r="AB490" s="1"/>
      <c r="AC490" s="1"/>
      <c r="AD490" s="1">
        <v>3.38</v>
      </c>
      <c r="AE490" s="1">
        <v>10.32</v>
      </c>
      <c r="AF490" s="1">
        <v>1.38</v>
      </c>
      <c r="AG490" s="1">
        <v>134.44</v>
      </c>
      <c r="AH490" s="1">
        <v>0.31</v>
      </c>
      <c r="AI490" s="1">
        <v>35.29</v>
      </c>
      <c r="AJ490" s="1" t="s">
        <v>1603</v>
      </c>
    </row>
    <row r="491" spans="1:36" ht="15.75" x14ac:dyDescent="0.2">
      <c r="A491" s="1" t="s">
        <v>971</v>
      </c>
      <c r="B491" s="1" t="s">
        <v>1586</v>
      </c>
      <c r="C491" s="1" t="s">
        <v>1591</v>
      </c>
      <c r="D491" s="1">
        <v>2.7</v>
      </c>
      <c r="E491" s="4">
        <v>41.596424480000003</v>
      </c>
      <c r="F491" s="4"/>
      <c r="G491" s="4"/>
      <c r="H491" s="4"/>
      <c r="I491" s="4">
        <v>5.5252702000000001E-2</v>
      </c>
      <c r="J491" s="4">
        <v>6.3676595489999999</v>
      </c>
      <c r="K491" s="4">
        <v>0.10257085000000001</v>
      </c>
      <c r="L491" s="4">
        <v>51.53832852</v>
      </c>
      <c r="M491" s="4">
        <v>0.33976389800000001</v>
      </c>
      <c r="N491" s="1">
        <v>93.52</v>
      </c>
      <c r="O491" s="31"/>
      <c r="P491" s="31"/>
      <c r="Q491" s="31">
        <v>378.03332280000001</v>
      </c>
      <c r="R491" s="31">
        <v>49496.699489999999</v>
      </c>
      <c r="S491" s="31">
        <v>794.36741919999997</v>
      </c>
      <c r="T491" s="31">
        <v>310764.61119999998</v>
      </c>
      <c r="U491" s="31">
        <v>2669.8009360000001</v>
      </c>
      <c r="V491" s="1"/>
      <c r="W491" s="1"/>
      <c r="X491" s="1"/>
      <c r="Y491" s="1"/>
      <c r="Z491" s="1"/>
      <c r="AA491" s="1"/>
      <c r="AB491" s="1"/>
      <c r="AC491" s="1"/>
      <c r="AD491" s="1">
        <v>3.97</v>
      </c>
      <c r="AE491" s="1">
        <v>11.5</v>
      </c>
      <c r="AF491" s="1">
        <v>1.86</v>
      </c>
      <c r="AG491" s="1">
        <v>106.92</v>
      </c>
      <c r="AH491" s="1">
        <v>3.22</v>
      </c>
      <c r="AI491" s="1">
        <v>32.659999999999997</v>
      </c>
      <c r="AJ491" s="1" t="s">
        <v>1603</v>
      </c>
    </row>
    <row r="492" spans="1:36" ht="15.75" x14ac:dyDescent="0.2">
      <c r="A492" s="1" t="s">
        <v>972</v>
      </c>
      <c r="B492" s="1" t="s">
        <v>1586</v>
      </c>
      <c r="C492" s="1" t="s">
        <v>1591</v>
      </c>
      <c r="D492" s="1">
        <v>2.7</v>
      </c>
      <c r="E492" s="4">
        <v>41.663294720000003</v>
      </c>
      <c r="F492" s="4"/>
      <c r="G492" s="4"/>
      <c r="H492" s="4"/>
      <c r="I492" s="4">
        <v>6.9471125999999994E-2</v>
      </c>
      <c r="J492" s="4">
        <v>6.398073074</v>
      </c>
      <c r="K492" s="4">
        <v>0.113295125</v>
      </c>
      <c r="L492" s="4">
        <v>51.401808639999999</v>
      </c>
      <c r="M492" s="4">
        <v>0.35405731600000001</v>
      </c>
      <c r="N492" s="1">
        <v>93.47</v>
      </c>
      <c r="O492" s="31"/>
      <c r="P492" s="31"/>
      <c r="Q492" s="31">
        <v>475.31432489999997</v>
      </c>
      <c r="R492" s="31">
        <v>49733.108030000003</v>
      </c>
      <c r="S492" s="31">
        <v>877.42235189999997</v>
      </c>
      <c r="T492" s="31">
        <v>309941.42680000002</v>
      </c>
      <c r="U492" s="31">
        <v>2782.1159309999998</v>
      </c>
      <c r="V492" s="1"/>
      <c r="W492" s="1"/>
      <c r="X492" s="1"/>
      <c r="Y492" s="1"/>
      <c r="Z492" s="1"/>
      <c r="AA492" s="1"/>
      <c r="AB492" s="1"/>
      <c r="AC492" s="1"/>
      <c r="AD492" s="1">
        <v>4.58</v>
      </c>
      <c r="AE492" s="1">
        <v>17.09</v>
      </c>
      <c r="AF492" s="1">
        <v>3.26</v>
      </c>
      <c r="AG492" s="1">
        <v>122.56</v>
      </c>
      <c r="AH492" s="1">
        <v>1.83</v>
      </c>
      <c r="AI492" s="1">
        <v>28.94</v>
      </c>
      <c r="AJ492" s="1" t="s">
        <v>1603</v>
      </c>
    </row>
    <row r="493" spans="1:36" ht="15.75" x14ac:dyDescent="0.2">
      <c r="A493" s="1" t="s">
        <v>973</v>
      </c>
      <c r="B493" s="1" t="s">
        <v>1586</v>
      </c>
      <c r="C493" s="1" t="s">
        <v>1591</v>
      </c>
      <c r="D493" s="1">
        <v>2.7</v>
      </c>
      <c r="E493" s="4">
        <v>41.61590597</v>
      </c>
      <c r="F493" s="4"/>
      <c r="G493" s="4"/>
      <c r="H493" s="4"/>
      <c r="I493" s="4">
        <v>8.2255171000000002E-2</v>
      </c>
      <c r="J493" s="4">
        <v>6.4262337909999996</v>
      </c>
      <c r="K493" s="4">
        <v>0.114644303</v>
      </c>
      <c r="L493" s="4">
        <v>51.347325480000002</v>
      </c>
      <c r="M493" s="4">
        <v>0.41363528500000002</v>
      </c>
      <c r="N493" s="1">
        <v>93.44</v>
      </c>
      <c r="O493" s="31"/>
      <c r="P493" s="31"/>
      <c r="Q493" s="31">
        <v>562.7814492</v>
      </c>
      <c r="R493" s="31">
        <v>49952.00518</v>
      </c>
      <c r="S493" s="31">
        <v>887.87116140000001</v>
      </c>
      <c r="T493" s="31">
        <v>309612.90549999999</v>
      </c>
      <c r="U493" s="31">
        <v>3250.2684260000001</v>
      </c>
      <c r="V493" s="1"/>
      <c r="W493" s="1"/>
      <c r="X493" s="1"/>
      <c r="Y493" s="1"/>
      <c r="Z493" s="1"/>
      <c r="AA493" s="1"/>
      <c r="AB493" s="1"/>
      <c r="AC493" s="1"/>
      <c r="AD493" s="1">
        <v>4.3600000000000003</v>
      </c>
      <c r="AE493" s="1">
        <v>31.9</v>
      </c>
      <c r="AF493" s="1">
        <v>3.75</v>
      </c>
      <c r="AG493" s="1">
        <v>113.12</v>
      </c>
      <c r="AH493" s="1"/>
      <c r="AI493" s="1">
        <v>19.45</v>
      </c>
      <c r="AJ493" s="1" t="s">
        <v>1603</v>
      </c>
    </row>
    <row r="494" spans="1:36" ht="15.75" x14ac:dyDescent="0.2">
      <c r="A494" s="1" t="s">
        <v>974</v>
      </c>
      <c r="B494" s="1" t="s">
        <v>1586</v>
      </c>
      <c r="C494" s="1" t="s">
        <v>1591</v>
      </c>
      <c r="D494" s="1">
        <v>2.7</v>
      </c>
      <c r="E494" s="4">
        <v>41.593005419999997</v>
      </c>
      <c r="F494" s="4"/>
      <c r="G494" s="4"/>
      <c r="H494" s="4"/>
      <c r="I494" s="4">
        <v>6.6149317999999999E-2</v>
      </c>
      <c r="J494" s="4">
        <v>6.4434808989999999</v>
      </c>
      <c r="K494" s="4">
        <v>0.106587185</v>
      </c>
      <c r="L494" s="4">
        <v>51.366373009999997</v>
      </c>
      <c r="M494" s="4">
        <v>0.42440417000000003</v>
      </c>
      <c r="N494" s="1">
        <v>93.43</v>
      </c>
      <c r="O494" s="31"/>
      <c r="P494" s="31"/>
      <c r="Q494" s="31">
        <v>452.5868552</v>
      </c>
      <c r="R494" s="31">
        <v>50086.069340000002</v>
      </c>
      <c r="S494" s="31">
        <v>825.47222280000005</v>
      </c>
      <c r="T494" s="31">
        <v>309727.75790000003</v>
      </c>
      <c r="U494" s="31">
        <v>3334.8883059999998</v>
      </c>
      <c r="V494" s="1"/>
      <c r="W494" s="1"/>
      <c r="X494" s="1"/>
      <c r="Y494" s="1"/>
      <c r="Z494" s="1"/>
      <c r="AA494" s="1"/>
      <c r="AB494" s="1"/>
      <c r="AC494" s="1"/>
      <c r="AD494" s="1">
        <v>4.1900000000000004</v>
      </c>
      <c r="AE494" s="1">
        <v>22.99</v>
      </c>
      <c r="AF494" s="1">
        <v>3.15</v>
      </c>
      <c r="AG494" s="1">
        <v>117.68</v>
      </c>
      <c r="AH494" s="1">
        <v>0.39</v>
      </c>
      <c r="AI494" s="1">
        <v>26.88</v>
      </c>
      <c r="AJ494" s="1" t="s">
        <v>1603</v>
      </c>
    </row>
    <row r="495" spans="1:36" ht="15.75" x14ac:dyDescent="0.2">
      <c r="A495" s="1" t="s">
        <v>975</v>
      </c>
      <c r="B495" s="1" t="s">
        <v>1586</v>
      </c>
      <c r="C495" s="1" t="s">
        <v>1591</v>
      </c>
      <c r="D495" s="1">
        <v>2.7</v>
      </c>
      <c r="E495" s="4">
        <v>41.839305680000002</v>
      </c>
      <c r="F495" s="4"/>
      <c r="G495" s="4"/>
      <c r="H495" s="4"/>
      <c r="I495" s="4">
        <v>5.2328514999999999E-2</v>
      </c>
      <c r="J495" s="4">
        <v>6.3909995569999998</v>
      </c>
      <c r="K495" s="4">
        <v>0.107603038</v>
      </c>
      <c r="L495" s="4">
        <v>51.136784900000002</v>
      </c>
      <c r="M495" s="4">
        <v>0.47297830899999999</v>
      </c>
      <c r="N495" s="1">
        <v>93.45</v>
      </c>
      <c r="O495" s="31"/>
      <c r="P495" s="31"/>
      <c r="Q495" s="31">
        <v>358.02633809999998</v>
      </c>
      <c r="R495" s="31">
        <v>49678.124600000003</v>
      </c>
      <c r="S495" s="31">
        <v>833.33956880000005</v>
      </c>
      <c r="T495" s="31">
        <v>308343.39279999997</v>
      </c>
      <c r="U495" s="31">
        <v>3716.5747689999998</v>
      </c>
      <c r="V495" s="1"/>
      <c r="W495" s="1"/>
      <c r="X495" s="1"/>
      <c r="Y495" s="1"/>
      <c r="Z495" s="1"/>
      <c r="AA495" s="1"/>
      <c r="AB495" s="1"/>
      <c r="AC495" s="1"/>
      <c r="AD495" s="1">
        <v>3.41</v>
      </c>
      <c r="AE495" s="1">
        <v>28.2</v>
      </c>
      <c r="AF495" s="1">
        <v>3.13</v>
      </c>
      <c r="AG495" s="1">
        <v>126.78</v>
      </c>
      <c r="AH495" s="1">
        <v>0.25</v>
      </c>
      <c r="AI495" s="1">
        <v>22.45</v>
      </c>
      <c r="AJ495" s="1" t="s">
        <v>1603</v>
      </c>
    </row>
    <row r="496" spans="1:36" ht="15.75" x14ac:dyDescent="0.2">
      <c r="A496" s="1" t="s">
        <v>976</v>
      </c>
      <c r="B496" s="1" t="s">
        <v>1586</v>
      </c>
      <c r="C496" s="1" t="s">
        <v>1591</v>
      </c>
      <c r="D496" s="1">
        <v>2.7</v>
      </c>
      <c r="E496" s="4">
        <v>41.464498659999997</v>
      </c>
      <c r="F496" s="4"/>
      <c r="G496" s="4"/>
      <c r="H496" s="4"/>
      <c r="I496" s="4">
        <v>4.5389240999999997E-2</v>
      </c>
      <c r="J496" s="4">
        <v>6.3875274610000004</v>
      </c>
      <c r="K496" s="4">
        <v>0.11756947399999999</v>
      </c>
      <c r="L496" s="4">
        <v>51.508418589999998</v>
      </c>
      <c r="M496" s="4">
        <v>0.47659657700000002</v>
      </c>
      <c r="N496" s="1">
        <v>93.5</v>
      </c>
      <c r="O496" s="31"/>
      <c r="P496" s="31"/>
      <c r="Q496" s="31">
        <v>310.54853559999998</v>
      </c>
      <c r="R496" s="31">
        <v>49651.13551</v>
      </c>
      <c r="S496" s="31">
        <v>910.52536190000001</v>
      </c>
      <c r="T496" s="31">
        <v>310584.261</v>
      </c>
      <c r="U496" s="31">
        <v>3745.0064379999999</v>
      </c>
      <c r="V496" s="1"/>
      <c r="W496" s="1"/>
      <c r="X496" s="1"/>
      <c r="Y496" s="1"/>
      <c r="Z496" s="1"/>
      <c r="AA496" s="1"/>
      <c r="AB496" s="1"/>
      <c r="AC496" s="1"/>
      <c r="AD496" s="1">
        <v>4.03</v>
      </c>
      <c r="AE496" s="1">
        <v>16.440000000000001</v>
      </c>
      <c r="AF496" s="1">
        <v>1.69</v>
      </c>
      <c r="AG496" s="1">
        <v>127.8</v>
      </c>
      <c r="AH496" s="1"/>
      <c r="AI496" s="1">
        <v>34.950000000000003</v>
      </c>
      <c r="AJ496" s="1" t="s">
        <v>1603</v>
      </c>
    </row>
    <row r="497" spans="1:36" ht="15.75" x14ac:dyDescent="0.2">
      <c r="A497" s="1" t="s">
        <v>977</v>
      </c>
      <c r="B497" s="1" t="s">
        <v>1586</v>
      </c>
      <c r="C497" s="1" t="s">
        <v>1591</v>
      </c>
      <c r="D497" s="1">
        <v>2.7</v>
      </c>
      <c r="E497" s="4">
        <v>41.665672389999997</v>
      </c>
      <c r="F497" s="4"/>
      <c r="G497" s="4"/>
      <c r="H497" s="4"/>
      <c r="I497" s="4">
        <v>5.7596118000000002E-2</v>
      </c>
      <c r="J497" s="4">
        <v>6.2787760930000003</v>
      </c>
      <c r="K497" s="4">
        <v>0.110142605</v>
      </c>
      <c r="L497" s="4">
        <v>51.435178139999998</v>
      </c>
      <c r="M497" s="4">
        <v>0.45263466200000002</v>
      </c>
      <c r="N497" s="1">
        <v>93.59</v>
      </c>
      <c r="O497" s="31"/>
      <c r="P497" s="31"/>
      <c r="Q497" s="31">
        <v>394.0667358</v>
      </c>
      <c r="R497" s="31">
        <v>48805.79608</v>
      </c>
      <c r="S497" s="31">
        <v>853.00743</v>
      </c>
      <c r="T497" s="31">
        <v>310142.63740000001</v>
      </c>
      <c r="U497" s="31">
        <v>3556.7182109999999</v>
      </c>
      <c r="V497" s="1"/>
      <c r="W497" s="1"/>
      <c r="X497" s="1"/>
      <c r="Y497" s="1"/>
      <c r="Z497" s="1"/>
      <c r="AA497" s="1"/>
      <c r="AB497" s="1"/>
      <c r="AC497" s="1"/>
      <c r="AD497" s="1">
        <v>3.54</v>
      </c>
      <c r="AE497" s="1">
        <v>14.99</v>
      </c>
      <c r="AF497" s="1">
        <v>3.15</v>
      </c>
      <c r="AG497" s="1">
        <v>124.72</v>
      </c>
      <c r="AH497" s="1">
        <v>0.66</v>
      </c>
      <c r="AI497" s="1">
        <v>31.81</v>
      </c>
      <c r="AJ497" s="1" t="s">
        <v>1603</v>
      </c>
    </row>
    <row r="498" spans="1:36" ht="15.75" x14ac:dyDescent="0.2">
      <c r="A498" s="1" t="s">
        <v>978</v>
      </c>
      <c r="B498" s="1" t="s">
        <v>1586</v>
      </c>
      <c r="C498" s="1" t="s">
        <v>1591</v>
      </c>
      <c r="D498" s="1">
        <v>2.7</v>
      </c>
      <c r="E498" s="4">
        <v>41.672740390000001</v>
      </c>
      <c r="F498" s="4"/>
      <c r="G498" s="4"/>
      <c r="H498" s="4"/>
      <c r="I498" s="4">
        <v>5.5434506000000001E-2</v>
      </c>
      <c r="J498" s="4">
        <v>6.2650098070000002</v>
      </c>
      <c r="K498" s="4">
        <v>0.10339768000000001</v>
      </c>
      <c r="L498" s="4">
        <v>51.458183419999997</v>
      </c>
      <c r="M498" s="4">
        <v>0.44523420400000002</v>
      </c>
      <c r="N498" s="1">
        <v>93.61</v>
      </c>
      <c r="O498" s="31"/>
      <c r="P498" s="31"/>
      <c r="Q498" s="31">
        <v>379.2772094</v>
      </c>
      <c r="R498" s="31">
        <v>48698.788829999998</v>
      </c>
      <c r="S498" s="31">
        <v>800.77086999999995</v>
      </c>
      <c r="T498" s="31">
        <v>310281.3541</v>
      </c>
      <c r="U498" s="31">
        <v>3498.566804</v>
      </c>
      <c r="V498" s="1"/>
      <c r="W498" s="1"/>
      <c r="X498" s="1"/>
      <c r="Y498" s="1"/>
      <c r="Z498" s="1"/>
      <c r="AA498" s="1"/>
      <c r="AB498" s="1"/>
      <c r="AC498" s="1"/>
      <c r="AD498" s="1">
        <v>4.0199999999999996</v>
      </c>
      <c r="AE498" s="1">
        <v>31.38</v>
      </c>
      <c r="AF498" s="1">
        <v>2.96</v>
      </c>
      <c r="AG498" s="1">
        <v>120.64</v>
      </c>
      <c r="AH498" s="1">
        <v>1.39</v>
      </c>
      <c r="AI498" s="1">
        <v>26.46</v>
      </c>
      <c r="AJ498" s="1" t="s">
        <v>1603</v>
      </c>
    </row>
    <row r="499" spans="1:36" ht="15.75" x14ac:dyDescent="0.2">
      <c r="A499" s="1" t="s">
        <v>979</v>
      </c>
      <c r="B499" s="1" t="s">
        <v>1586</v>
      </c>
      <c r="C499" s="1" t="s">
        <v>1592</v>
      </c>
      <c r="D499" s="1">
        <v>2.7</v>
      </c>
      <c r="E499" s="4">
        <v>41.456354830000002</v>
      </c>
      <c r="F499" s="4"/>
      <c r="G499" s="4"/>
      <c r="H499" s="4"/>
      <c r="I499" s="4">
        <v>4.2495592999999998E-2</v>
      </c>
      <c r="J499" s="4">
        <v>6.763300085</v>
      </c>
      <c r="K499" s="4">
        <v>0.140120877</v>
      </c>
      <c r="L499" s="4">
        <v>51.440369939999997</v>
      </c>
      <c r="M499" s="4">
        <v>0.157358676</v>
      </c>
      <c r="N499" s="1">
        <v>93.13</v>
      </c>
      <c r="O499" s="31"/>
      <c r="P499" s="31"/>
      <c r="Q499" s="31">
        <v>290.7504935</v>
      </c>
      <c r="R499" s="31">
        <v>52572.068160000003</v>
      </c>
      <c r="S499" s="31">
        <v>1085.1763410000001</v>
      </c>
      <c r="T499" s="31">
        <v>310173.94280000002</v>
      </c>
      <c r="U499" s="31">
        <v>1236.4949409999999</v>
      </c>
      <c r="V499" s="1"/>
      <c r="W499" s="1"/>
      <c r="X499" s="1"/>
      <c r="Y499" s="1"/>
      <c r="Z499" s="1"/>
      <c r="AA499" s="1"/>
      <c r="AB499" s="1"/>
      <c r="AC499" s="1"/>
      <c r="AD499" s="1">
        <v>5.15</v>
      </c>
      <c r="AE499" s="1">
        <v>12.37</v>
      </c>
      <c r="AF499" s="1">
        <v>3.01</v>
      </c>
      <c r="AG499" s="1">
        <v>197.16</v>
      </c>
      <c r="AH499" s="1">
        <v>1.44</v>
      </c>
      <c r="AI499" s="1">
        <v>48.14</v>
      </c>
      <c r="AJ499" s="1" t="s">
        <v>1603</v>
      </c>
    </row>
    <row r="500" spans="1:36" ht="15.75" x14ac:dyDescent="0.2">
      <c r="A500" s="1" t="s">
        <v>980</v>
      </c>
      <c r="B500" s="1" t="s">
        <v>1586</v>
      </c>
      <c r="C500" s="1" t="s">
        <v>1592</v>
      </c>
      <c r="D500" s="1">
        <v>2.7</v>
      </c>
      <c r="E500" s="4">
        <v>41.367105500000001</v>
      </c>
      <c r="F500" s="4"/>
      <c r="G500" s="4"/>
      <c r="H500" s="4"/>
      <c r="I500" s="4">
        <v>4.2867568000000002E-2</v>
      </c>
      <c r="J500" s="4">
        <v>6.9299255459999998</v>
      </c>
      <c r="K500" s="4">
        <v>0.13849574200000001</v>
      </c>
      <c r="L500" s="4">
        <v>51.377624449999999</v>
      </c>
      <c r="M500" s="4">
        <v>0.14398119200000001</v>
      </c>
      <c r="N500" s="1">
        <v>92.97</v>
      </c>
      <c r="O500" s="31"/>
      <c r="P500" s="31"/>
      <c r="Q500" s="31">
        <v>293.29550380000001</v>
      </c>
      <c r="R500" s="31">
        <v>53867.270949999998</v>
      </c>
      <c r="S500" s="31">
        <v>1072.590365</v>
      </c>
      <c r="T500" s="31">
        <v>309795.60149999999</v>
      </c>
      <c r="U500" s="31">
        <v>1131.3771830000001</v>
      </c>
      <c r="V500" s="1"/>
      <c r="W500" s="1"/>
      <c r="X500" s="1"/>
      <c r="Y500" s="1"/>
      <c r="Z500" s="1"/>
      <c r="AA500" s="1"/>
      <c r="AB500" s="1"/>
      <c r="AC500" s="1"/>
      <c r="AD500" s="1">
        <v>5.64</v>
      </c>
      <c r="AE500" s="1">
        <v>19.260000000000002</v>
      </c>
      <c r="AF500" s="1">
        <v>3.74</v>
      </c>
      <c r="AG500" s="1">
        <v>191.86</v>
      </c>
      <c r="AH500" s="1">
        <v>0.41</v>
      </c>
      <c r="AI500" s="1">
        <v>29.26</v>
      </c>
      <c r="AJ500" s="1" t="s">
        <v>1603</v>
      </c>
    </row>
    <row r="501" spans="1:36" ht="15.75" x14ac:dyDescent="0.2">
      <c r="A501" s="1" t="s">
        <v>981</v>
      </c>
      <c r="B501" s="1" t="s">
        <v>1586</v>
      </c>
      <c r="C501" s="1" t="s">
        <v>1592</v>
      </c>
      <c r="D501" s="1">
        <v>2.7</v>
      </c>
      <c r="E501" s="4">
        <v>41.379175259999997</v>
      </c>
      <c r="F501" s="4"/>
      <c r="G501" s="4"/>
      <c r="H501" s="4"/>
      <c r="I501" s="4">
        <v>3.8270651000000003E-2</v>
      </c>
      <c r="J501" s="4">
        <v>6.9425193820000004</v>
      </c>
      <c r="K501" s="4">
        <v>0.13469932100000001</v>
      </c>
      <c r="L501" s="4">
        <v>51.364697069999998</v>
      </c>
      <c r="M501" s="4">
        <v>0.14063831600000001</v>
      </c>
      <c r="N501" s="1">
        <v>92.95</v>
      </c>
      <c r="O501" s="31"/>
      <c r="P501" s="31"/>
      <c r="Q501" s="31">
        <v>261.84387359999999</v>
      </c>
      <c r="R501" s="31">
        <v>53965.164579999997</v>
      </c>
      <c r="S501" s="31">
        <v>1043.188711</v>
      </c>
      <c r="T501" s="31">
        <v>309717.65230000002</v>
      </c>
      <c r="U501" s="31">
        <v>1105.1094909999999</v>
      </c>
      <c r="V501" s="1"/>
      <c r="W501" s="1"/>
      <c r="X501" s="1"/>
      <c r="Y501" s="1"/>
      <c r="Z501" s="1"/>
      <c r="AA501" s="1"/>
      <c r="AB501" s="1"/>
      <c r="AC501" s="1"/>
      <c r="AD501" s="1">
        <v>4.88</v>
      </c>
      <c r="AE501" s="1">
        <v>14.22</v>
      </c>
      <c r="AF501" s="1">
        <v>3.51</v>
      </c>
      <c r="AG501" s="1">
        <v>181.42</v>
      </c>
      <c r="AH501" s="1">
        <v>0.94</v>
      </c>
      <c r="AI501" s="1">
        <v>32.94</v>
      </c>
      <c r="AJ501" s="1" t="s">
        <v>1603</v>
      </c>
    </row>
    <row r="502" spans="1:36" ht="15.75" x14ac:dyDescent="0.2">
      <c r="A502" s="1" t="s">
        <v>982</v>
      </c>
      <c r="B502" s="1" t="s">
        <v>1586</v>
      </c>
      <c r="C502" s="1" t="s">
        <v>1592</v>
      </c>
      <c r="D502" s="1">
        <v>2.7</v>
      </c>
      <c r="E502" s="4">
        <v>41.363006149999997</v>
      </c>
      <c r="F502" s="4"/>
      <c r="G502" s="4"/>
      <c r="H502" s="4"/>
      <c r="I502" s="4">
        <v>5.0112733E-2</v>
      </c>
      <c r="J502" s="4">
        <v>6.9249836699999996</v>
      </c>
      <c r="K502" s="4">
        <v>0.13625292</v>
      </c>
      <c r="L502" s="4">
        <v>51.387229169999998</v>
      </c>
      <c r="M502" s="4">
        <v>0.13841535899999999</v>
      </c>
      <c r="N502" s="1">
        <v>92.97</v>
      </c>
      <c r="O502" s="31"/>
      <c r="P502" s="31"/>
      <c r="Q502" s="31">
        <v>342.8661821</v>
      </c>
      <c r="R502" s="31">
        <v>53828.857060000002</v>
      </c>
      <c r="S502" s="31">
        <v>1055.2206699999999</v>
      </c>
      <c r="T502" s="31">
        <v>309853.51579999999</v>
      </c>
      <c r="U502" s="31">
        <v>1087.6419129999999</v>
      </c>
      <c r="V502" s="1"/>
      <c r="W502" s="1"/>
      <c r="X502" s="1"/>
      <c r="Y502" s="1"/>
      <c r="Z502" s="1"/>
      <c r="AA502" s="1"/>
      <c r="AB502" s="1"/>
      <c r="AC502" s="1"/>
      <c r="AD502" s="1">
        <v>5.44</v>
      </c>
      <c r="AE502" s="1">
        <v>14.9</v>
      </c>
      <c r="AF502" s="1">
        <v>4.4800000000000004</v>
      </c>
      <c r="AG502" s="1">
        <v>171.73</v>
      </c>
      <c r="AH502" s="1">
        <v>2.87</v>
      </c>
      <c r="AI502" s="1">
        <v>35.53</v>
      </c>
      <c r="AJ502" s="1" t="s">
        <v>1603</v>
      </c>
    </row>
    <row r="503" spans="1:36" ht="15.75" x14ac:dyDescent="0.2">
      <c r="A503" s="1" t="s">
        <v>983</v>
      </c>
      <c r="B503" s="1" t="s">
        <v>1586</v>
      </c>
      <c r="C503" s="1" t="s">
        <v>1592</v>
      </c>
      <c r="D503" s="1">
        <v>2.7</v>
      </c>
      <c r="E503" s="4">
        <v>41.461878390000003</v>
      </c>
      <c r="F503" s="4"/>
      <c r="G503" s="4"/>
      <c r="H503" s="4"/>
      <c r="I503" s="4">
        <v>4.7432833000000001E-2</v>
      </c>
      <c r="J503" s="4">
        <v>6.8982049400000003</v>
      </c>
      <c r="K503" s="4">
        <v>0.13601224000000001</v>
      </c>
      <c r="L503" s="4">
        <v>51.325179900000002</v>
      </c>
      <c r="M503" s="4">
        <v>0.13129169900000001</v>
      </c>
      <c r="N503" s="1">
        <v>92.99</v>
      </c>
      <c r="O503" s="31"/>
      <c r="P503" s="31"/>
      <c r="Q503" s="31">
        <v>324.53058179999999</v>
      </c>
      <c r="R503" s="31">
        <v>53620.702279999998</v>
      </c>
      <c r="S503" s="31">
        <v>1053.356706</v>
      </c>
      <c r="T503" s="31">
        <v>309479.3726</v>
      </c>
      <c r="U503" s="31">
        <v>1031.66553</v>
      </c>
      <c r="V503" s="1"/>
      <c r="W503" s="1"/>
      <c r="X503" s="1"/>
      <c r="Y503" s="1"/>
      <c r="Z503" s="1"/>
      <c r="AA503" s="1"/>
      <c r="AB503" s="1"/>
      <c r="AC503" s="1"/>
      <c r="AD503" s="1">
        <v>6.3</v>
      </c>
      <c r="AE503" s="1">
        <v>12.75</v>
      </c>
      <c r="AF503" s="1">
        <v>4.9400000000000004</v>
      </c>
      <c r="AG503" s="1">
        <v>172.62</v>
      </c>
      <c r="AH503" s="1">
        <v>1.9</v>
      </c>
      <c r="AI503" s="1">
        <v>28.03</v>
      </c>
      <c r="AJ503" s="1" t="s">
        <v>1603</v>
      </c>
    </row>
    <row r="504" spans="1:36" ht="15.75" x14ac:dyDescent="0.2">
      <c r="A504" s="1" t="s">
        <v>984</v>
      </c>
      <c r="B504" s="1" t="s">
        <v>1586</v>
      </c>
      <c r="C504" s="1" t="s">
        <v>1593</v>
      </c>
      <c r="D504" s="1">
        <v>2.69</v>
      </c>
      <c r="E504" s="4">
        <v>41.17822967</v>
      </c>
      <c r="F504" s="4"/>
      <c r="G504" s="4">
        <v>0.31897926599999998</v>
      </c>
      <c r="H504" s="4"/>
      <c r="I504" s="4">
        <v>0.219298246</v>
      </c>
      <c r="J504" s="4">
        <v>7.7252791070000004</v>
      </c>
      <c r="K504" s="4">
        <v>0.129585327</v>
      </c>
      <c r="L504" s="4">
        <v>50.049840510000003</v>
      </c>
      <c r="M504" s="4">
        <v>0.37878787899999999</v>
      </c>
      <c r="N504" s="1">
        <v>92.03</v>
      </c>
      <c r="O504" s="31">
        <v>2279.72343</v>
      </c>
      <c r="P504" s="31"/>
      <c r="Q504" s="31">
        <v>1500.416117</v>
      </c>
      <c r="R504" s="31">
        <v>60049.664320000003</v>
      </c>
      <c r="S504" s="31">
        <v>1003.5830089999999</v>
      </c>
      <c r="T504" s="31">
        <v>301789.36090000003</v>
      </c>
      <c r="U504" s="31">
        <v>2976.4440500000001</v>
      </c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 t="s">
        <v>1602</v>
      </c>
    </row>
    <row r="505" spans="1:36" ht="15.75" x14ac:dyDescent="0.2">
      <c r="A505" s="1" t="s">
        <v>984</v>
      </c>
      <c r="B505" s="1" t="s">
        <v>1586</v>
      </c>
      <c r="C505" s="1" t="s">
        <v>1593</v>
      </c>
      <c r="D505" s="1">
        <v>2.69</v>
      </c>
      <c r="E505" s="4">
        <v>40.918143800000003</v>
      </c>
      <c r="F505" s="4"/>
      <c r="G505" s="4">
        <v>0.29874527000000001</v>
      </c>
      <c r="H505" s="4"/>
      <c r="I505" s="4">
        <v>0.23899621600000001</v>
      </c>
      <c r="J505" s="4">
        <v>7.627962557</v>
      </c>
      <c r="K505" s="4">
        <v>0.149372635</v>
      </c>
      <c r="L505" s="4">
        <v>50.408285200000002</v>
      </c>
      <c r="M505" s="4">
        <v>0.35849432399999998</v>
      </c>
      <c r="N505" s="1">
        <v>92.18</v>
      </c>
      <c r="O505" s="31">
        <v>2135.1124140000002</v>
      </c>
      <c r="P505" s="31"/>
      <c r="Q505" s="31">
        <v>1635.1876099999999</v>
      </c>
      <c r="R505" s="31">
        <v>59293.209300000002</v>
      </c>
      <c r="S505" s="31">
        <v>1156.8272569999999</v>
      </c>
      <c r="T505" s="31">
        <v>303950.7023</v>
      </c>
      <c r="U505" s="31">
        <v>2816.981104</v>
      </c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 t="s">
        <v>1602</v>
      </c>
    </row>
    <row r="506" spans="1:36" ht="15.75" x14ac:dyDescent="0.2">
      <c r="A506" s="1" t="s">
        <v>984</v>
      </c>
      <c r="B506" s="1" t="s">
        <v>1586</v>
      </c>
      <c r="C506" s="1" t="s">
        <v>1593</v>
      </c>
      <c r="D506" s="1">
        <v>2.69</v>
      </c>
      <c r="E506" s="4">
        <v>41.141320589999999</v>
      </c>
      <c r="F506" s="4"/>
      <c r="G506" s="4">
        <v>0.28881585500000001</v>
      </c>
      <c r="H506" s="4"/>
      <c r="I506" s="4">
        <v>0.179265013</v>
      </c>
      <c r="J506" s="4">
        <v>7.6984364110000003</v>
      </c>
      <c r="K506" s="4">
        <v>0.13942834400000001</v>
      </c>
      <c r="L506" s="4">
        <v>50.14440793</v>
      </c>
      <c r="M506" s="4">
        <v>0.40832586399999998</v>
      </c>
      <c r="N506" s="1">
        <v>92.07</v>
      </c>
      <c r="O506" s="31">
        <v>2064.147551</v>
      </c>
      <c r="P506" s="31"/>
      <c r="Q506" s="31">
        <v>1226.5128460000001</v>
      </c>
      <c r="R506" s="31">
        <v>59841.012320000002</v>
      </c>
      <c r="S506" s="31">
        <v>1079.81297</v>
      </c>
      <c r="T506" s="31">
        <v>302359.58130000002</v>
      </c>
      <c r="U506" s="31">
        <v>3208.5479919999998</v>
      </c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 t="s">
        <v>1602</v>
      </c>
    </row>
    <row r="507" spans="1:36" ht="15.75" x14ac:dyDescent="0.2">
      <c r="A507" s="1" t="s">
        <v>985</v>
      </c>
      <c r="B507" s="1" t="s">
        <v>1586</v>
      </c>
      <c r="C507" s="1" t="s">
        <v>1593</v>
      </c>
      <c r="D507" s="1">
        <v>2.69</v>
      </c>
      <c r="E507" s="4">
        <v>41.008771930000002</v>
      </c>
      <c r="F507" s="4"/>
      <c r="G507" s="4">
        <v>0.31897926599999998</v>
      </c>
      <c r="H507" s="4"/>
      <c r="I507" s="4">
        <v>0.14952153100000001</v>
      </c>
      <c r="J507" s="4">
        <v>7.7252791070000004</v>
      </c>
      <c r="K507" s="4">
        <v>0.129585327</v>
      </c>
      <c r="L507" s="4">
        <v>50.239234449999998</v>
      </c>
      <c r="M507" s="4">
        <v>0.428628389</v>
      </c>
      <c r="N507" s="1">
        <v>92.06</v>
      </c>
      <c r="O507" s="31">
        <v>2279.72343</v>
      </c>
      <c r="P507" s="31"/>
      <c r="Q507" s="31">
        <v>1023.010989</v>
      </c>
      <c r="R507" s="31">
        <v>60049.664320000003</v>
      </c>
      <c r="S507" s="31">
        <v>1003.5830089999999</v>
      </c>
      <c r="T507" s="31">
        <v>302931.36410000001</v>
      </c>
      <c r="U507" s="31">
        <v>3368.081424</v>
      </c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 t="s">
        <v>1602</v>
      </c>
    </row>
    <row r="508" spans="1:36" ht="15.75" x14ac:dyDescent="0.2">
      <c r="A508" s="1" t="s">
        <v>985</v>
      </c>
      <c r="B508" s="1" t="s">
        <v>1586</v>
      </c>
      <c r="C508" s="1" t="s">
        <v>1593</v>
      </c>
      <c r="D508" s="1">
        <v>2.69</v>
      </c>
      <c r="E508" s="4">
        <v>41.146761730000001</v>
      </c>
      <c r="F508" s="4"/>
      <c r="G508" s="4">
        <v>0.31689443499999997</v>
      </c>
      <c r="H508" s="4"/>
      <c r="I508" s="4">
        <v>0.22776787500000001</v>
      </c>
      <c r="J508" s="4">
        <v>7.3776985540000002</v>
      </c>
      <c r="K508" s="4">
        <v>0.14854426600000001</v>
      </c>
      <c r="L508" s="4">
        <v>50.287185579999999</v>
      </c>
      <c r="M508" s="4">
        <v>0.49514755399999999</v>
      </c>
      <c r="N508" s="1">
        <v>92.4</v>
      </c>
      <c r="O508" s="31">
        <v>2264.823277</v>
      </c>
      <c r="P508" s="31"/>
      <c r="Q508" s="31">
        <v>1558.364452</v>
      </c>
      <c r="R508" s="31">
        <v>57347.87255</v>
      </c>
      <c r="S508" s="31">
        <v>1150.411895</v>
      </c>
      <c r="T508" s="31">
        <v>303220.4987</v>
      </c>
      <c r="U508" s="31">
        <v>3890.776535</v>
      </c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 t="s">
        <v>1602</v>
      </c>
    </row>
    <row r="509" spans="1:36" ht="15.75" x14ac:dyDescent="0.2">
      <c r="A509" s="1" t="s">
        <v>985</v>
      </c>
      <c r="B509" s="1" t="s">
        <v>1586</v>
      </c>
      <c r="C509" s="1" t="s">
        <v>1593</v>
      </c>
      <c r="D509" s="1">
        <v>2.69</v>
      </c>
      <c r="E509" s="4">
        <v>40.976688099999997</v>
      </c>
      <c r="F509" s="4"/>
      <c r="G509" s="4">
        <v>0.28135048200000001</v>
      </c>
      <c r="H509" s="4"/>
      <c r="I509" s="4">
        <v>0.17081993600000001</v>
      </c>
      <c r="J509" s="4">
        <v>6.6519292600000002</v>
      </c>
      <c r="K509" s="4">
        <v>0.11053054700000001</v>
      </c>
      <c r="L509" s="4">
        <v>51.386655949999998</v>
      </c>
      <c r="M509" s="4">
        <v>0.42202572300000002</v>
      </c>
      <c r="N509" s="1">
        <v>93.23</v>
      </c>
      <c r="O509" s="31">
        <v>2010.7930329999999</v>
      </c>
      <c r="P509" s="31"/>
      <c r="Q509" s="31">
        <v>1168.7324900000001</v>
      </c>
      <c r="R509" s="31">
        <v>51706.367319999998</v>
      </c>
      <c r="S509" s="31">
        <v>856.01187359999994</v>
      </c>
      <c r="T509" s="31">
        <v>309850.05940000003</v>
      </c>
      <c r="U509" s="31">
        <v>3316.1989170000002</v>
      </c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 t="s">
        <v>1602</v>
      </c>
    </row>
    <row r="510" spans="1:36" ht="15.75" x14ac:dyDescent="0.2">
      <c r="A510" s="1" t="s">
        <v>985</v>
      </c>
      <c r="B510" s="1" t="s">
        <v>1586</v>
      </c>
      <c r="C510" s="1" t="s">
        <v>1593</v>
      </c>
      <c r="D510" s="1">
        <v>2.69</v>
      </c>
      <c r="E510" s="4">
        <v>41.234740840000001</v>
      </c>
      <c r="F510" s="4"/>
      <c r="G510" s="4">
        <v>0.260156094</v>
      </c>
      <c r="H510" s="4"/>
      <c r="I510" s="4">
        <v>0.130078047</v>
      </c>
      <c r="J510" s="4">
        <v>6.6639983989999996</v>
      </c>
      <c r="K510" s="4">
        <v>0.120072043</v>
      </c>
      <c r="L510" s="4">
        <v>51.19071443</v>
      </c>
      <c r="M510" s="4">
        <v>0.40024014400000002</v>
      </c>
      <c r="N510" s="1">
        <v>93.2</v>
      </c>
      <c r="O510" s="31">
        <v>1859.3181589999999</v>
      </c>
      <c r="P510" s="31"/>
      <c r="Q510" s="31">
        <v>889.98066249999999</v>
      </c>
      <c r="R510" s="31">
        <v>51800.182410000001</v>
      </c>
      <c r="S510" s="31">
        <v>929.9066894</v>
      </c>
      <c r="T510" s="31">
        <v>308668.57579999999</v>
      </c>
      <c r="U510" s="31">
        <v>3145.011923</v>
      </c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 t="s">
        <v>1602</v>
      </c>
    </row>
    <row r="511" spans="1:36" ht="15.75" x14ac:dyDescent="0.2">
      <c r="A511" s="1" t="s">
        <v>986</v>
      </c>
      <c r="B511" s="1" t="s">
        <v>1586</v>
      </c>
      <c r="C511" s="1" t="s">
        <v>1593</v>
      </c>
      <c r="D511" s="1">
        <v>2.69</v>
      </c>
      <c r="E511" s="4">
        <v>41.19318182</v>
      </c>
      <c r="F511" s="4"/>
      <c r="G511" s="4">
        <v>0.303683386</v>
      </c>
      <c r="H511" s="4"/>
      <c r="I511" s="4">
        <v>0.195924765</v>
      </c>
      <c r="J511" s="4">
        <v>6.7300156739999997</v>
      </c>
      <c r="K511" s="4">
        <v>0.13714733500000001</v>
      </c>
      <c r="L511" s="4">
        <v>50.920846390000001</v>
      </c>
      <c r="M511" s="4">
        <v>0.51920062700000003</v>
      </c>
      <c r="N511" s="1">
        <v>93.1</v>
      </c>
      <c r="O511" s="31">
        <v>2170.4047959999998</v>
      </c>
      <c r="P511" s="31"/>
      <c r="Q511" s="31">
        <v>1340.4971579999999</v>
      </c>
      <c r="R511" s="31">
        <v>52313.343829999998</v>
      </c>
      <c r="S511" s="31">
        <v>1062.147534</v>
      </c>
      <c r="T511" s="31">
        <v>307041.33189999999</v>
      </c>
      <c r="U511" s="31">
        <v>4079.7810679999998</v>
      </c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 t="s">
        <v>1602</v>
      </c>
    </row>
    <row r="512" spans="1:36" ht="15.75" x14ac:dyDescent="0.2">
      <c r="A512" s="1" t="s">
        <v>986</v>
      </c>
      <c r="B512" s="1" t="s">
        <v>1586</v>
      </c>
      <c r="C512" s="1" t="s">
        <v>1593</v>
      </c>
      <c r="D512" s="1">
        <v>2.69</v>
      </c>
      <c r="E512" s="4">
        <v>40.707608800000003</v>
      </c>
      <c r="F512" s="4"/>
      <c r="G512" s="4">
        <v>0.22112775200000001</v>
      </c>
      <c r="H512" s="4"/>
      <c r="I512" s="4">
        <v>0.13066639899999999</v>
      </c>
      <c r="J512" s="4">
        <v>7.5887023820000001</v>
      </c>
      <c r="K512" s="4">
        <v>0.150768921</v>
      </c>
      <c r="L512" s="4">
        <v>50.799075279999997</v>
      </c>
      <c r="M512" s="4">
        <v>0.40205045700000003</v>
      </c>
      <c r="N512" s="1">
        <v>92.27</v>
      </c>
      <c r="O512" s="31">
        <v>1580.3852139999999</v>
      </c>
      <c r="P512" s="31"/>
      <c r="Q512" s="31">
        <v>894.00610529999994</v>
      </c>
      <c r="R512" s="31">
        <v>58988.034520000001</v>
      </c>
      <c r="S512" s="31">
        <v>1167.6409000000001</v>
      </c>
      <c r="T512" s="31">
        <v>306307.07929999998</v>
      </c>
      <c r="U512" s="31">
        <v>3159.2370249999999</v>
      </c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 t="s">
        <v>1602</v>
      </c>
    </row>
    <row r="513" spans="1:36" ht="15.75" x14ac:dyDescent="0.2">
      <c r="A513" s="1" t="s">
        <v>986</v>
      </c>
      <c r="B513" s="1" t="s">
        <v>1586</v>
      </c>
      <c r="C513" s="1" t="s">
        <v>1593</v>
      </c>
      <c r="D513" s="1">
        <v>2.69</v>
      </c>
      <c r="E513" s="4">
        <v>40.900469200000003</v>
      </c>
      <c r="F513" s="4"/>
      <c r="G513" s="4">
        <v>0.21962663499999999</v>
      </c>
      <c r="H513" s="4"/>
      <c r="I513" s="4">
        <v>0.14974543300000001</v>
      </c>
      <c r="J513" s="4">
        <v>7.497254667</v>
      </c>
      <c r="K513" s="4">
        <v>0.129779375</v>
      </c>
      <c r="L513" s="4">
        <v>50.693820510000002</v>
      </c>
      <c r="M513" s="4">
        <v>0.40930418299999999</v>
      </c>
      <c r="N513" s="1">
        <v>92.34</v>
      </c>
      <c r="O513" s="31">
        <v>1569.656833</v>
      </c>
      <c r="P513" s="31"/>
      <c r="Q513" s="31">
        <v>1024.542901</v>
      </c>
      <c r="R513" s="31">
        <v>58277.198770000003</v>
      </c>
      <c r="S513" s="31">
        <v>1005.085828</v>
      </c>
      <c r="T513" s="31">
        <v>305672.41639999999</v>
      </c>
      <c r="U513" s="31">
        <v>3216.235439</v>
      </c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 t="s">
        <v>1602</v>
      </c>
    </row>
    <row r="514" spans="1:36" ht="15.75" x14ac:dyDescent="0.2">
      <c r="A514" s="1" t="s">
        <v>986</v>
      </c>
      <c r="B514" s="1" t="s">
        <v>1586</v>
      </c>
      <c r="C514" s="1" t="s">
        <v>1593</v>
      </c>
      <c r="D514" s="1">
        <v>2.69</v>
      </c>
      <c r="E514" s="4">
        <v>41.227806200000003</v>
      </c>
      <c r="F514" s="4"/>
      <c r="G514" s="4">
        <v>0.22068412100000001</v>
      </c>
      <c r="H514" s="4"/>
      <c r="I514" s="4">
        <v>0.17052863900000001</v>
      </c>
      <c r="J514" s="4">
        <v>6.5703681410000003</v>
      </c>
      <c r="K514" s="4">
        <v>0.11034206000000001</v>
      </c>
      <c r="L514" s="4">
        <v>51.258902599999999</v>
      </c>
      <c r="M514" s="4">
        <v>0.44136824200000002</v>
      </c>
      <c r="N514" s="1">
        <v>93.29</v>
      </c>
      <c r="O514" s="31">
        <v>1577.2146150000001</v>
      </c>
      <c r="P514" s="31"/>
      <c r="Q514" s="31">
        <v>1166.739466</v>
      </c>
      <c r="R514" s="31">
        <v>51072.381450000001</v>
      </c>
      <c r="S514" s="31">
        <v>854.55212819999997</v>
      </c>
      <c r="T514" s="31">
        <v>309079.7353</v>
      </c>
      <c r="U514" s="31">
        <v>3468.1887929999998</v>
      </c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 t="s">
        <v>1602</v>
      </c>
    </row>
    <row r="515" spans="1:36" ht="15.75" x14ac:dyDescent="0.2">
      <c r="A515" s="1" t="s">
        <v>987</v>
      </c>
      <c r="B515" s="1" t="s">
        <v>1586</v>
      </c>
      <c r="C515" s="1" t="s">
        <v>1593</v>
      </c>
      <c r="D515" s="1">
        <v>2.69</v>
      </c>
      <c r="E515" s="4">
        <v>40.900193450000003</v>
      </c>
      <c r="F515" s="4"/>
      <c r="G515" s="4"/>
      <c r="H515" s="4"/>
      <c r="I515" s="4">
        <v>0.180381756</v>
      </c>
      <c r="J515" s="4">
        <v>9.3302493650000002</v>
      </c>
      <c r="K515" s="4">
        <v>0.11286415299999999</v>
      </c>
      <c r="L515" s="4">
        <v>49.049156000000004</v>
      </c>
      <c r="M515" s="4">
        <v>0.42715527399999997</v>
      </c>
      <c r="N515" s="1">
        <v>90.36</v>
      </c>
      <c r="O515" s="31"/>
      <c r="P515" s="31"/>
      <c r="Q515" s="31">
        <v>1234.1534859999999</v>
      </c>
      <c r="R515" s="31">
        <v>72525.320399999997</v>
      </c>
      <c r="S515" s="31">
        <v>874.08465769999998</v>
      </c>
      <c r="T515" s="31">
        <v>295755.45679999999</v>
      </c>
      <c r="U515" s="31">
        <v>3356.50596</v>
      </c>
      <c r="V515" s="1"/>
      <c r="W515" s="1"/>
      <c r="X515" s="1"/>
      <c r="Y515" s="1"/>
      <c r="Z515" s="1"/>
      <c r="AA515" s="1"/>
      <c r="AB515" s="1"/>
      <c r="AC515" s="1"/>
      <c r="AD515" s="1">
        <v>4.6900000000000004</v>
      </c>
      <c r="AE515" s="1">
        <v>14.67</v>
      </c>
      <c r="AF515" s="1">
        <v>5.3</v>
      </c>
      <c r="AG515" s="1">
        <v>136.49</v>
      </c>
      <c r="AH515" s="1">
        <v>3.17</v>
      </c>
      <c r="AI515" s="1">
        <v>48.67</v>
      </c>
      <c r="AJ515" s="1" t="s">
        <v>1603</v>
      </c>
    </row>
    <row r="516" spans="1:36" ht="15.75" x14ac:dyDescent="0.2">
      <c r="A516" s="1" t="s">
        <v>988</v>
      </c>
      <c r="B516" s="1" t="s">
        <v>1586</v>
      </c>
      <c r="C516" s="1" t="s">
        <v>1593</v>
      </c>
      <c r="D516" s="1">
        <v>2.69</v>
      </c>
      <c r="E516" s="4">
        <v>39.815625220000001</v>
      </c>
      <c r="F516" s="4"/>
      <c r="G516" s="4"/>
      <c r="H516" s="4"/>
      <c r="I516" s="4">
        <v>0.2762771</v>
      </c>
      <c r="J516" s="4">
        <v>10.77406646</v>
      </c>
      <c r="K516" s="4">
        <v>0.180242071</v>
      </c>
      <c r="L516" s="4">
        <v>48.43789022</v>
      </c>
      <c r="M516" s="4">
        <v>0.51589892800000003</v>
      </c>
      <c r="N516" s="1">
        <v>88.91</v>
      </c>
      <c r="O516" s="31"/>
      <c r="P516" s="31"/>
      <c r="Q516" s="31">
        <v>1890.2595980000001</v>
      </c>
      <c r="R516" s="31">
        <v>83748.310630000007</v>
      </c>
      <c r="S516" s="31">
        <v>1395.8978529999999</v>
      </c>
      <c r="T516" s="31">
        <v>292069.6606</v>
      </c>
      <c r="U516" s="31">
        <v>4053.8369339999999</v>
      </c>
      <c r="V516" s="1"/>
      <c r="W516" s="1"/>
      <c r="X516" s="1"/>
      <c r="Y516" s="1"/>
      <c r="Z516" s="1"/>
      <c r="AA516" s="1"/>
      <c r="AB516" s="1"/>
      <c r="AC516" s="1"/>
      <c r="AD516" s="1">
        <v>5.14</v>
      </c>
      <c r="AE516" s="1">
        <v>21.84</v>
      </c>
      <c r="AF516" s="1">
        <v>8.5299999999999994</v>
      </c>
      <c r="AG516" s="1">
        <v>155.37</v>
      </c>
      <c r="AH516" s="1">
        <v>3.33</v>
      </c>
      <c r="AI516" s="1">
        <v>65.12</v>
      </c>
      <c r="AJ516" s="1" t="s">
        <v>1603</v>
      </c>
    </row>
    <row r="517" spans="1:36" ht="15.75" x14ac:dyDescent="0.2">
      <c r="A517" s="1" t="s">
        <v>989</v>
      </c>
      <c r="B517" s="1" t="s">
        <v>1586</v>
      </c>
      <c r="C517" s="1" t="s">
        <v>1593</v>
      </c>
      <c r="D517" s="1">
        <v>2.69</v>
      </c>
      <c r="E517" s="4">
        <v>40.758221560000003</v>
      </c>
      <c r="F517" s="4"/>
      <c r="G517" s="4"/>
      <c r="H517" s="4"/>
      <c r="I517" s="4">
        <v>0.258268206</v>
      </c>
      <c r="J517" s="4">
        <v>9.2832621809999996</v>
      </c>
      <c r="K517" s="4">
        <v>0.169650572</v>
      </c>
      <c r="L517" s="4">
        <v>49.03136834</v>
      </c>
      <c r="M517" s="4">
        <v>0.49922914899999998</v>
      </c>
      <c r="N517" s="1">
        <v>90.4</v>
      </c>
      <c r="O517" s="31"/>
      <c r="P517" s="31"/>
      <c r="Q517" s="31">
        <v>1767.0445910000001</v>
      </c>
      <c r="R517" s="31">
        <v>72160.082500000004</v>
      </c>
      <c r="S517" s="31">
        <v>1313.871218</v>
      </c>
      <c r="T517" s="31">
        <v>295648.20110000001</v>
      </c>
      <c r="U517" s="31">
        <v>3922.8489439999998</v>
      </c>
      <c r="V517" s="1"/>
      <c r="W517" s="1"/>
      <c r="X517" s="1"/>
      <c r="Y517" s="1"/>
      <c r="Z517" s="1"/>
      <c r="AA517" s="1"/>
      <c r="AB517" s="1"/>
      <c r="AC517" s="1"/>
      <c r="AD517" s="1">
        <v>4.87</v>
      </c>
      <c r="AE517" s="1">
        <v>19.510000000000002</v>
      </c>
      <c r="AF517" s="1">
        <v>7.98</v>
      </c>
      <c r="AG517" s="1">
        <v>144.69999999999999</v>
      </c>
      <c r="AH517" s="1">
        <v>3.54</v>
      </c>
      <c r="AI517" s="1">
        <v>57.74</v>
      </c>
      <c r="AJ517" s="1" t="s">
        <v>1603</v>
      </c>
    </row>
    <row r="518" spans="1:36" ht="15.75" x14ac:dyDescent="0.2">
      <c r="A518" s="1" t="s">
        <v>990</v>
      </c>
      <c r="B518" s="1" t="s">
        <v>1586</v>
      </c>
      <c r="C518" s="1" t="s">
        <v>1593</v>
      </c>
      <c r="D518" s="1">
        <v>2.69</v>
      </c>
      <c r="E518" s="4">
        <v>40.413296510000002</v>
      </c>
      <c r="F518" s="4"/>
      <c r="G518" s="4"/>
      <c r="H518" s="4"/>
      <c r="I518" s="4">
        <v>0.233550068</v>
      </c>
      <c r="J518" s="4">
        <v>9.3852067550000005</v>
      </c>
      <c r="K518" s="4">
        <v>0.15081467400000001</v>
      </c>
      <c r="L518" s="4">
        <v>49.33389227</v>
      </c>
      <c r="M518" s="4">
        <v>0.48323972199999998</v>
      </c>
      <c r="N518" s="1">
        <v>90.36</v>
      </c>
      <c r="O518" s="31"/>
      <c r="P518" s="31"/>
      <c r="Q518" s="31">
        <v>1597.9256270000001</v>
      </c>
      <c r="R518" s="31">
        <v>72952.511799999993</v>
      </c>
      <c r="S518" s="31">
        <v>1167.9952330000001</v>
      </c>
      <c r="T518" s="31">
        <v>297472.3529</v>
      </c>
      <c r="U518" s="31">
        <v>3797.2070239999998</v>
      </c>
      <c r="V518" s="1"/>
      <c r="W518" s="1"/>
      <c r="X518" s="1"/>
      <c r="Y518" s="1"/>
      <c r="Z518" s="1"/>
      <c r="AA518" s="1"/>
      <c r="AB518" s="1"/>
      <c r="AC518" s="1"/>
      <c r="AD518" s="1">
        <v>4.5999999999999996</v>
      </c>
      <c r="AE518" s="1">
        <v>20.440000000000001</v>
      </c>
      <c r="AF518" s="1">
        <v>7.28</v>
      </c>
      <c r="AG518" s="1">
        <v>146.19</v>
      </c>
      <c r="AH518" s="1">
        <v>3.18</v>
      </c>
      <c r="AI518" s="1">
        <v>53.13</v>
      </c>
      <c r="AJ518" s="1" t="s">
        <v>1603</v>
      </c>
    </row>
    <row r="519" spans="1:36" ht="15.75" x14ac:dyDescent="0.2">
      <c r="A519" s="1" t="s">
        <v>991</v>
      </c>
      <c r="B519" s="1" t="s">
        <v>1586</v>
      </c>
      <c r="C519" s="1" t="s">
        <v>1593</v>
      </c>
      <c r="D519" s="1">
        <v>2.69</v>
      </c>
      <c r="E519" s="4">
        <v>40.918785219999997</v>
      </c>
      <c r="F519" s="4"/>
      <c r="G519" s="4"/>
      <c r="H519" s="4"/>
      <c r="I519" s="4">
        <v>0.21689402299999999</v>
      </c>
      <c r="J519" s="4">
        <v>9.0205413970000006</v>
      </c>
      <c r="K519" s="4">
        <v>0.13174191499999999</v>
      </c>
      <c r="L519" s="4">
        <v>49.266519680000002</v>
      </c>
      <c r="M519" s="4">
        <v>0.44551776500000001</v>
      </c>
      <c r="N519" s="1">
        <v>90.69</v>
      </c>
      <c r="O519" s="31"/>
      <c r="P519" s="31"/>
      <c r="Q519" s="31">
        <v>1483.9666749999999</v>
      </c>
      <c r="R519" s="31">
        <v>70117.91747</v>
      </c>
      <c r="S519" s="31">
        <v>1020.284865</v>
      </c>
      <c r="T519" s="31">
        <v>297066.11119999998</v>
      </c>
      <c r="U519" s="31">
        <v>3500.7949709999998</v>
      </c>
      <c r="V519" s="1"/>
      <c r="W519" s="1"/>
      <c r="X519" s="1"/>
      <c r="Y519" s="1"/>
      <c r="Z519" s="1"/>
      <c r="AA519" s="1"/>
      <c r="AB519" s="1"/>
      <c r="AC519" s="1"/>
      <c r="AD519" s="1">
        <v>4.42</v>
      </c>
      <c r="AE519" s="1">
        <v>19.5</v>
      </c>
      <c r="AF519" s="1">
        <v>6.44</v>
      </c>
      <c r="AG519" s="1">
        <v>131.58000000000001</v>
      </c>
      <c r="AH519" s="1">
        <v>3.31</v>
      </c>
      <c r="AI519" s="1">
        <v>51.91</v>
      </c>
      <c r="AJ519" s="1" t="s">
        <v>1603</v>
      </c>
    </row>
    <row r="520" spans="1:36" ht="15.75" x14ac:dyDescent="0.2">
      <c r="A520" s="1">
        <v>12105</v>
      </c>
      <c r="B520" s="1" t="s">
        <v>1586</v>
      </c>
      <c r="C520" s="1" t="s">
        <v>1594</v>
      </c>
      <c r="D520" s="1">
        <v>2.41</v>
      </c>
      <c r="E520" s="4">
        <v>40.631538120000002</v>
      </c>
      <c r="F520" s="4">
        <v>8.1646819999999995E-3</v>
      </c>
      <c r="G520" s="4">
        <v>0.26024922700000003</v>
      </c>
      <c r="H520" s="4">
        <v>6.0214526999999997E-2</v>
      </c>
      <c r="I520" s="4">
        <v>9.5935009000000002E-2</v>
      </c>
      <c r="J520" s="4">
        <v>12.48992172</v>
      </c>
      <c r="K520" s="4">
        <v>0.13982017299999999</v>
      </c>
      <c r="L520" s="4">
        <v>46.028392680000003</v>
      </c>
      <c r="M520" s="4">
        <v>0.28576385700000001</v>
      </c>
      <c r="N520" s="1">
        <v>86.79</v>
      </c>
      <c r="O520" s="31">
        <v>1859.983776</v>
      </c>
      <c r="P520" s="31">
        <v>318.67162389999999</v>
      </c>
      <c r="Q520" s="31">
        <v>656.3774985</v>
      </c>
      <c r="R520" s="31">
        <v>97085.891180000006</v>
      </c>
      <c r="S520" s="31">
        <v>1082.8475189999999</v>
      </c>
      <c r="T520" s="31">
        <v>277540.92859999998</v>
      </c>
      <c r="U520" s="31">
        <v>2245.478748</v>
      </c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 t="s">
        <v>1602</v>
      </c>
    </row>
    <row r="521" spans="1:36" ht="15.75" x14ac:dyDescent="0.2">
      <c r="A521" s="1">
        <v>12105</v>
      </c>
      <c r="B521" s="1" t="s">
        <v>1586</v>
      </c>
      <c r="C521" s="1" t="s">
        <v>1594</v>
      </c>
      <c r="D521" s="1">
        <v>2.41</v>
      </c>
      <c r="E521" s="4">
        <v>40.114441970000001</v>
      </c>
      <c r="F521" s="4"/>
      <c r="G521" s="4">
        <v>0.22787117700000001</v>
      </c>
      <c r="H521" s="4">
        <v>8.1020859999999997E-3</v>
      </c>
      <c r="I521" s="4">
        <v>8.6084667000000004E-2</v>
      </c>
      <c r="J521" s="4">
        <v>13.7654446</v>
      </c>
      <c r="K521" s="4">
        <v>0.17622037700000001</v>
      </c>
      <c r="L521" s="4">
        <v>45.33724934</v>
      </c>
      <c r="M521" s="4">
        <v>0.28458578099999998</v>
      </c>
      <c r="N521" s="1">
        <v>85.45</v>
      </c>
      <c r="O521" s="31">
        <v>1628.580023</v>
      </c>
      <c r="P521" s="31">
        <v>42.878440179999998</v>
      </c>
      <c r="Q521" s="31">
        <v>588.98246600000004</v>
      </c>
      <c r="R521" s="31">
        <v>107000.7072</v>
      </c>
      <c r="S521" s="31">
        <v>1364.75155</v>
      </c>
      <c r="T521" s="31">
        <v>273373.48859999998</v>
      </c>
      <c r="U521" s="31">
        <v>2236.221646</v>
      </c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 t="s">
        <v>1602</v>
      </c>
    </row>
    <row r="522" spans="1:36" ht="15.75" x14ac:dyDescent="0.2">
      <c r="A522" s="1">
        <v>12105</v>
      </c>
      <c r="B522" s="1" t="s">
        <v>1586</v>
      </c>
      <c r="C522" s="1" t="s">
        <v>1594</v>
      </c>
      <c r="D522" s="1">
        <v>2.41</v>
      </c>
      <c r="E522" s="4">
        <v>39.332343299999998</v>
      </c>
      <c r="F522" s="4"/>
      <c r="G522" s="4">
        <v>0.24854072599999999</v>
      </c>
      <c r="H522" s="4">
        <v>2.3719654E-2</v>
      </c>
      <c r="I522" s="4">
        <v>4.6408019000000002E-2</v>
      </c>
      <c r="J522" s="4">
        <v>12.94577481</v>
      </c>
      <c r="K522" s="4">
        <v>0.20625786400000001</v>
      </c>
      <c r="L522" s="4">
        <v>46.914382359999998</v>
      </c>
      <c r="M522" s="4">
        <v>0.28257327300000001</v>
      </c>
      <c r="N522" s="1">
        <v>86.6</v>
      </c>
      <c r="O522" s="31">
        <v>1776.3039020000001</v>
      </c>
      <c r="P522" s="31">
        <v>125.53085</v>
      </c>
      <c r="Q522" s="31">
        <v>317.518911</v>
      </c>
      <c r="R522" s="31">
        <v>100629.3003</v>
      </c>
      <c r="S522" s="31">
        <v>1597.379056</v>
      </c>
      <c r="T522" s="31">
        <v>282883.24849999999</v>
      </c>
      <c r="U522" s="31">
        <v>2220.4077379999999</v>
      </c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 t="s">
        <v>1602</v>
      </c>
    </row>
    <row r="523" spans="1:36" ht="15.75" x14ac:dyDescent="0.2">
      <c r="A523" s="1">
        <v>12105</v>
      </c>
      <c r="B523" s="1" t="s">
        <v>1586</v>
      </c>
      <c r="C523" s="1" t="s">
        <v>1594</v>
      </c>
      <c r="D523" s="1">
        <v>2.41</v>
      </c>
      <c r="E523" s="4">
        <v>40.502781830000004</v>
      </c>
      <c r="F523" s="4">
        <v>2.5662608999999999E-2</v>
      </c>
      <c r="G523" s="4">
        <v>0.24738754600000001</v>
      </c>
      <c r="H523" s="4">
        <v>7.3908313000000003E-2</v>
      </c>
      <c r="I523" s="4">
        <v>9.1358886E-2</v>
      </c>
      <c r="J523" s="4">
        <v>12.229772730000001</v>
      </c>
      <c r="K523" s="4">
        <v>0.19195631199999999</v>
      </c>
      <c r="L523" s="4">
        <v>46.34461804</v>
      </c>
      <c r="M523" s="4">
        <v>0.29255373800000001</v>
      </c>
      <c r="N523" s="1">
        <v>87.11</v>
      </c>
      <c r="O523" s="31">
        <v>1768.0622080000001</v>
      </c>
      <c r="P523" s="31">
        <v>391.142855</v>
      </c>
      <c r="Q523" s="31">
        <v>625.06813620000003</v>
      </c>
      <c r="R523" s="31">
        <v>95063.717059999995</v>
      </c>
      <c r="S523" s="31">
        <v>1486.6196480000001</v>
      </c>
      <c r="T523" s="31">
        <v>279447.69689999998</v>
      </c>
      <c r="U523" s="31">
        <v>2298.8323540000001</v>
      </c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 t="s">
        <v>1602</v>
      </c>
    </row>
    <row r="524" spans="1:36" ht="15.75" x14ac:dyDescent="0.2">
      <c r="A524" s="1">
        <v>12105</v>
      </c>
      <c r="B524" s="1" t="s">
        <v>1586</v>
      </c>
      <c r="C524" s="1" t="s">
        <v>1594</v>
      </c>
      <c r="D524" s="1">
        <v>2.41</v>
      </c>
      <c r="E524" s="4">
        <v>40.117970020000001</v>
      </c>
      <c r="F524" s="4">
        <v>1.7348532E-2</v>
      </c>
      <c r="G524" s="4">
        <v>0.264309988</v>
      </c>
      <c r="H524" s="4">
        <v>3.0615056000000002E-2</v>
      </c>
      <c r="I524" s="4">
        <v>0.12858323699999999</v>
      </c>
      <c r="J524" s="4">
        <v>12.752191529999999</v>
      </c>
      <c r="K524" s="4">
        <v>0.24492045200000001</v>
      </c>
      <c r="L524" s="4">
        <v>46.176689699999997</v>
      </c>
      <c r="M524" s="4">
        <v>0.26737149300000002</v>
      </c>
      <c r="N524" s="1">
        <v>86.59</v>
      </c>
      <c r="O524" s="31">
        <v>1889.0057609999999</v>
      </c>
      <c r="P524" s="31">
        <v>162.02319030000001</v>
      </c>
      <c r="Q524" s="31">
        <v>879.75332849999995</v>
      </c>
      <c r="R524" s="31">
        <v>99124.550709999996</v>
      </c>
      <c r="S524" s="31">
        <v>1896.8042889999999</v>
      </c>
      <c r="T524" s="31">
        <v>278435.12650000001</v>
      </c>
      <c r="U524" s="31">
        <v>2100.9550060000001</v>
      </c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 t="s">
        <v>1602</v>
      </c>
    </row>
    <row r="525" spans="1:36" ht="15.75" x14ac:dyDescent="0.2">
      <c r="A525" s="1">
        <v>12105</v>
      </c>
      <c r="B525" s="1" t="s">
        <v>1586</v>
      </c>
      <c r="C525" s="1" t="s">
        <v>1594</v>
      </c>
      <c r="D525" s="1">
        <v>2.41</v>
      </c>
      <c r="E525" s="4">
        <v>40.066329590000002</v>
      </c>
      <c r="F525" s="4">
        <v>3.3571727000000003E-2</v>
      </c>
      <c r="G525" s="4">
        <v>0.23805406100000001</v>
      </c>
      <c r="H525" s="4">
        <v>5.1883577E-2</v>
      </c>
      <c r="I525" s="4">
        <v>8.0368678999999998E-2</v>
      </c>
      <c r="J525" s="4">
        <v>13.03803778</v>
      </c>
      <c r="K525" s="4">
        <v>0.19227443399999999</v>
      </c>
      <c r="L525" s="4">
        <v>46.043114240000001</v>
      </c>
      <c r="M525" s="4">
        <v>0.256365911</v>
      </c>
      <c r="N525" s="1">
        <v>86.29</v>
      </c>
      <c r="O525" s="31">
        <v>1701.356411</v>
      </c>
      <c r="P525" s="31">
        <v>274.5819765</v>
      </c>
      <c r="Q525" s="31">
        <v>549.87426059999996</v>
      </c>
      <c r="R525" s="31">
        <v>101346.47319999999</v>
      </c>
      <c r="S525" s="31">
        <v>1489.0833640000001</v>
      </c>
      <c r="T525" s="31">
        <v>277629.69630000001</v>
      </c>
      <c r="U525" s="31">
        <v>2014.4752100000001</v>
      </c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 t="s">
        <v>1602</v>
      </c>
    </row>
    <row r="526" spans="1:36" ht="15.75" x14ac:dyDescent="0.2">
      <c r="A526" s="1">
        <v>12105</v>
      </c>
      <c r="B526" s="1" t="s">
        <v>1586</v>
      </c>
      <c r="C526" s="1" t="s">
        <v>1594</v>
      </c>
      <c r="D526" s="1">
        <v>2.41</v>
      </c>
      <c r="E526" s="4">
        <v>39.826072949999997</v>
      </c>
      <c r="F526" s="4"/>
      <c r="G526" s="4">
        <v>0.26169578900000001</v>
      </c>
      <c r="H526" s="4">
        <v>4.0260891E-2</v>
      </c>
      <c r="I526" s="4">
        <v>7.3476125000000003E-2</v>
      </c>
      <c r="J526" s="4">
        <v>13.853772449999999</v>
      </c>
      <c r="K526" s="4">
        <v>0.16506965100000001</v>
      </c>
      <c r="L526" s="4">
        <v>45.473669379999997</v>
      </c>
      <c r="M526" s="4">
        <v>0.30598276800000002</v>
      </c>
      <c r="N526" s="1">
        <v>85.41</v>
      </c>
      <c r="O526" s="31">
        <v>1870.3222559999999</v>
      </c>
      <c r="P526" s="31">
        <v>213.0715629</v>
      </c>
      <c r="Q526" s="31">
        <v>502.71611739999997</v>
      </c>
      <c r="R526" s="31">
        <v>107687.2917</v>
      </c>
      <c r="S526" s="31">
        <v>1278.393945</v>
      </c>
      <c r="T526" s="31">
        <v>274196.07089999999</v>
      </c>
      <c r="U526" s="31">
        <v>2404.3551579999998</v>
      </c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 t="s">
        <v>1602</v>
      </c>
    </row>
    <row r="527" spans="1:36" ht="15.75" x14ac:dyDescent="0.2">
      <c r="A527" s="1">
        <v>12105</v>
      </c>
      <c r="B527" s="1" t="s">
        <v>1586</v>
      </c>
      <c r="C527" s="1" t="s">
        <v>1594</v>
      </c>
      <c r="D527" s="1">
        <v>2.41</v>
      </c>
      <c r="E527" s="4">
        <v>40.00040723</v>
      </c>
      <c r="F527" s="4">
        <v>1.5271217E-2</v>
      </c>
      <c r="G527" s="4">
        <v>0.20361622400000001</v>
      </c>
      <c r="H527" s="4">
        <v>3.2578596000000001E-2</v>
      </c>
      <c r="I527" s="4">
        <v>6.1084867000000001E-2</v>
      </c>
      <c r="J527" s="4">
        <v>13.63312429</v>
      </c>
      <c r="K527" s="4">
        <v>0.207688549</v>
      </c>
      <c r="L527" s="4">
        <v>45.552003579999997</v>
      </c>
      <c r="M527" s="4">
        <v>0.294225444</v>
      </c>
      <c r="N527" s="1">
        <v>85.63</v>
      </c>
      <c r="O527" s="31">
        <v>1455.2315020000001</v>
      </c>
      <c r="P527" s="31">
        <v>172.41477370000001</v>
      </c>
      <c r="Q527" s="31">
        <v>417.93640010000001</v>
      </c>
      <c r="R527" s="31">
        <v>105972.163</v>
      </c>
      <c r="S527" s="31">
        <v>1608.4591009999999</v>
      </c>
      <c r="T527" s="31">
        <v>274668.40870000003</v>
      </c>
      <c r="U527" s="31">
        <v>2311.9683089999999</v>
      </c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 t="s">
        <v>1602</v>
      </c>
    </row>
    <row r="528" spans="1:36" ht="15.75" x14ac:dyDescent="0.2">
      <c r="A528" s="1">
        <v>12105</v>
      </c>
      <c r="B528" s="1" t="s">
        <v>1586</v>
      </c>
      <c r="C528" s="1" t="s">
        <v>1594</v>
      </c>
      <c r="D528" s="1">
        <v>2.41</v>
      </c>
      <c r="E528" s="4">
        <v>39.968604720000002</v>
      </c>
      <c r="F528" s="4">
        <v>3.0187769999999998E-3</v>
      </c>
      <c r="G528" s="4">
        <v>0.26062106299999999</v>
      </c>
      <c r="H528" s="4">
        <v>8.3519491000000001E-2</v>
      </c>
      <c r="I528" s="4">
        <v>0.121757331</v>
      </c>
      <c r="J528" s="4">
        <v>14.37944012</v>
      </c>
      <c r="K528" s="4">
        <v>0.20125178599999999</v>
      </c>
      <c r="L528" s="4">
        <v>44.742297090000001</v>
      </c>
      <c r="M528" s="4">
        <v>0.23948962500000001</v>
      </c>
      <c r="N528" s="1">
        <v>84.73</v>
      </c>
      <c r="O528" s="31">
        <v>1862.641263</v>
      </c>
      <c r="P528" s="31">
        <v>442.00782140000001</v>
      </c>
      <c r="Q528" s="31">
        <v>833.05117499999994</v>
      </c>
      <c r="R528" s="31">
        <v>111773.3793</v>
      </c>
      <c r="S528" s="31">
        <v>1558.6091240000001</v>
      </c>
      <c r="T528" s="31">
        <v>269786.05940000003</v>
      </c>
      <c r="U528" s="31">
        <v>1881.864523</v>
      </c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 t="s">
        <v>1602</v>
      </c>
    </row>
    <row r="529" spans="1:36" ht="15.75" x14ac:dyDescent="0.2">
      <c r="A529" s="1">
        <v>12105</v>
      </c>
      <c r="B529" s="1" t="s">
        <v>1586</v>
      </c>
      <c r="C529" s="1" t="s">
        <v>1594</v>
      </c>
      <c r="D529" s="1">
        <v>2.41</v>
      </c>
      <c r="E529" s="4">
        <v>39.948897010000003</v>
      </c>
      <c r="F529" s="4">
        <v>2.0359760000000001E-3</v>
      </c>
      <c r="G529" s="4">
        <v>0.23210122899999999</v>
      </c>
      <c r="H529" s="4">
        <v>3.0539634999999999E-2</v>
      </c>
      <c r="I529" s="4">
        <v>6.1079270999999997E-2</v>
      </c>
      <c r="J529" s="4">
        <v>14.01667464</v>
      </c>
      <c r="K529" s="4">
        <v>0.20359756900000001</v>
      </c>
      <c r="L529" s="4">
        <v>45.291297219999997</v>
      </c>
      <c r="M529" s="4">
        <v>0.21377744700000001</v>
      </c>
      <c r="N529" s="1">
        <v>85.21</v>
      </c>
      <c r="O529" s="31">
        <v>1658.8119200000001</v>
      </c>
      <c r="P529" s="31">
        <v>161.62404119999999</v>
      </c>
      <c r="Q529" s="31">
        <v>417.89810920000002</v>
      </c>
      <c r="R529" s="31">
        <v>108953.5531</v>
      </c>
      <c r="S529" s="31">
        <v>1576.7762110000001</v>
      </c>
      <c r="T529" s="31">
        <v>273096.40759999998</v>
      </c>
      <c r="U529" s="31">
        <v>1679.823054</v>
      </c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 t="s">
        <v>1602</v>
      </c>
    </row>
    <row r="530" spans="1:36" ht="15.75" x14ac:dyDescent="0.2">
      <c r="A530" s="1">
        <v>12105</v>
      </c>
      <c r="B530" s="1" t="s">
        <v>1586</v>
      </c>
      <c r="C530" s="1" t="s">
        <v>1594</v>
      </c>
      <c r="D530" s="1">
        <v>2.41</v>
      </c>
      <c r="E530" s="4">
        <v>40.528115769999999</v>
      </c>
      <c r="F530" s="4">
        <v>2.5370665000000001E-2</v>
      </c>
      <c r="G530" s="4">
        <v>0.246602868</v>
      </c>
      <c r="H530" s="4">
        <v>3.6533758E-2</v>
      </c>
      <c r="I530" s="4">
        <v>9.9453007999999996E-2</v>
      </c>
      <c r="J530" s="4">
        <v>11.959731680000001</v>
      </c>
      <c r="K530" s="4">
        <v>0.20195049700000001</v>
      </c>
      <c r="L530" s="4">
        <v>46.616060650000001</v>
      </c>
      <c r="M530" s="4">
        <v>0.28618110600000002</v>
      </c>
      <c r="N530" s="1">
        <v>87.42</v>
      </c>
      <c r="O530" s="31">
        <v>1762.4541630000001</v>
      </c>
      <c r="P530" s="31">
        <v>193.34656659999999</v>
      </c>
      <c r="Q530" s="31">
        <v>680.4472892</v>
      </c>
      <c r="R530" s="31">
        <v>92964.650569999998</v>
      </c>
      <c r="S530" s="31">
        <v>1564.02034</v>
      </c>
      <c r="T530" s="31">
        <v>281084.43520000001</v>
      </c>
      <c r="U530" s="31">
        <v>2248.7574119999999</v>
      </c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 t="s">
        <v>1602</v>
      </c>
    </row>
    <row r="531" spans="1:36" ht="15.75" x14ac:dyDescent="0.2">
      <c r="A531" s="1">
        <v>12105</v>
      </c>
      <c r="B531" s="1" t="s">
        <v>1586</v>
      </c>
      <c r="C531" s="1" t="s">
        <v>1594</v>
      </c>
      <c r="D531" s="1">
        <v>2.41</v>
      </c>
      <c r="E531" s="4">
        <v>40.228813469999999</v>
      </c>
      <c r="F531" s="4">
        <v>2.0266920000000001E-3</v>
      </c>
      <c r="G531" s="4">
        <v>0.23914959999999999</v>
      </c>
      <c r="H531" s="4">
        <v>2.5333643999999999E-2</v>
      </c>
      <c r="I531" s="4">
        <v>0.13173494899999999</v>
      </c>
      <c r="J531" s="4">
        <v>12.50468672</v>
      </c>
      <c r="K531" s="4">
        <v>0.180375546</v>
      </c>
      <c r="L531" s="4">
        <v>46.394009099999998</v>
      </c>
      <c r="M531" s="4">
        <v>0.29387027100000002</v>
      </c>
      <c r="N531" s="1">
        <v>86.87</v>
      </c>
      <c r="O531" s="31">
        <v>1709.1861590000001</v>
      </c>
      <c r="P531" s="31">
        <v>134.07252209999999</v>
      </c>
      <c r="Q531" s="31">
        <v>901.31701929999997</v>
      </c>
      <c r="R531" s="31">
        <v>97200.661590000003</v>
      </c>
      <c r="S531" s="31">
        <v>1396.9315610000001</v>
      </c>
      <c r="T531" s="31">
        <v>279745.51390000002</v>
      </c>
      <c r="U531" s="31">
        <v>2309.1774310000001</v>
      </c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 t="s">
        <v>1602</v>
      </c>
    </row>
    <row r="532" spans="1:36" ht="15.75" x14ac:dyDescent="0.2">
      <c r="A532" s="1">
        <v>12105</v>
      </c>
      <c r="B532" s="1" t="s">
        <v>1586</v>
      </c>
      <c r="C532" s="1" t="s">
        <v>1594</v>
      </c>
      <c r="D532" s="1">
        <v>2.41</v>
      </c>
      <c r="E532" s="4">
        <v>40.493268030000003</v>
      </c>
      <c r="F532" s="4">
        <v>1.2295838E-2</v>
      </c>
      <c r="G532" s="4">
        <v>0.23771953200000001</v>
      </c>
      <c r="H532" s="4">
        <v>5.8405230000000002E-2</v>
      </c>
      <c r="I532" s="4">
        <v>9.6317396999999999E-2</v>
      </c>
      <c r="J532" s="4">
        <v>12.561223030000001</v>
      </c>
      <c r="K532" s="4">
        <v>0.17111707700000001</v>
      </c>
      <c r="L532" s="4">
        <v>46.080701679999997</v>
      </c>
      <c r="M532" s="4">
        <v>0.28895219</v>
      </c>
      <c r="N532" s="1">
        <v>86.74</v>
      </c>
      <c r="O532" s="31">
        <v>1698.9655560000001</v>
      </c>
      <c r="P532" s="31">
        <v>309.09633209999998</v>
      </c>
      <c r="Q532" s="31">
        <v>658.99375410000005</v>
      </c>
      <c r="R532" s="31">
        <v>97640.126099999994</v>
      </c>
      <c r="S532" s="31">
        <v>1325.2286730000001</v>
      </c>
      <c r="T532" s="31">
        <v>277856.34019999998</v>
      </c>
      <c r="U532" s="31">
        <v>2270.532068</v>
      </c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 t="s">
        <v>1602</v>
      </c>
    </row>
    <row r="533" spans="1:36" ht="15.75" x14ac:dyDescent="0.2">
      <c r="A533" s="1" t="s">
        <v>992</v>
      </c>
      <c r="B533" s="1" t="s">
        <v>1586</v>
      </c>
      <c r="C533" s="1" t="s">
        <v>1594</v>
      </c>
      <c r="D533" s="1">
        <v>2.41</v>
      </c>
      <c r="E533" s="4">
        <v>40.416052049999998</v>
      </c>
      <c r="F533" s="4"/>
      <c r="G533" s="4">
        <v>0.22227161600000001</v>
      </c>
      <c r="H533" s="4">
        <v>1.7175533999999999E-2</v>
      </c>
      <c r="I533" s="4">
        <v>9.6991251000000001E-2</v>
      </c>
      <c r="J533" s="4">
        <v>10.92566025</v>
      </c>
      <c r="K533" s="4">
        <v>0.14447655000000001</v>
      </c>
      <c r="L533" s="4">
        <v>47.952070159999998</v>
      </c>
      <c r="M533" s="4">
        <v>0.225302592</v>
      </c>
      <c r="N533" s="1">
        <v>88.67</v>
      </c>
      <c r="O533" s="31">
        <v>1588.560336</v>
      </c>
      <c r="P533" s="31">
        <v>90.897588499999998</v>
      </c>
      <c r="Q533" s="31">
        <v>663.60419420000005</v>
      </c>
      <c r="R533" s="31">
        <v>84926.670119999995</v>
      </c>
      <c r="S533" s="31">
        <v>1118.909173</v>
      </c>
      <c r="T533" s="31">
        <v>289140.27409999998</v>
      </c>
      <c r="U533" s="31">
        <v>1770.3854799999999</v>
      </c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 t="s">
        <v>1602</v>
      </c>
    </row>
    <row r="534" spans="1:36" ht="15.75" x14ac:dyDescent="0.2">
      <c r="A534" s="1" t="s">
        <v>992</v>
      </c>
      <c r="B534" s="1" t="s">
        <v>1586</v>
      </c>
      <c r="C534" s="1" t="s">
        <v>1594</v>
      </c>
      <c r="D534" s="1">
        <v>2.41</v>
      </c>
      <c r="E534" s="4">
        <v>40.397061219999998</v>
      </c>
      <c r="F534" s="4">
        <v>2.035168E-3</v>
      </c>
      <c r="G534" s="4">
        <v>0.15772549699999999</v>
      </c>
      <c r="H534" s="4">
        <v>2.8492348000000001E-2</v>
      </c>
      <c r="I534" s="4">
        <v>4.7826440999999997E-2</v>
      </c>
      <c r="J534" s="4">
        <v>11.18731683</v>
      </c>
      <c r="K534" s="4">
        <v>0.17909475699999999</v>
      </c>
      <c r="L534" s="4">
        <v>47.77861446</v>
      </c>
      <c r="M534" s="4">
        <v>0.22183327899999999</v>
      </c>
      <c r="N534" s="1">
        <v>88.39</v>
      </c>
      <c r="O534" s="31">
        <v>1127.253549</v>
      </c>
      <c r="P534" s="31">
        <v>150.78923950000001</v>
      </c>
      <c r="Q534" s="31">
        <v>327.22360609999998</v>
      </c>
      <c r="R534" s="31">
        <v>86960.563009999998</v>
      </c>
      <c r="S534" s="31">
        <v>1387.012401</v>
      </c>
      <c r="T534" s="31">
        <v>288094.375</v>
      </c>
      <c r="U534" s="31">
        <v>1743.1242669999999</v>
      </c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 t="s">
        <v>1602</v>
      </c>
    </row>
    <row r="535" spans="1:36" ht="15.75" x14ac:dyDescent="0.2">
      <c r="A535" s="1" t="s">
        <v>992</v>
      </c>
      <c r="B535" s="1" t="s">
        <v>1586</v>
      </c>
      <c r="C535" s="1" t="s">
        <v>1594</v>
      </c>
      <c r="D535" s="1">
        <v>2.41</v>
      </c>
      <c r="E535" s="4">
        <v>40.121726760000001</v>
      </c>
      <c r="F535" s="4">
        <v>7.320338E-3</v>
      </c>
      <c r="G535" s="4">
        <v>0.21961014000000001</v>
      </c>
      <c r="H535" s="4">
        <v>1.3594913E-2</v>
      </c>
      <c r="I535" s="4">
        <v>4.3922028000000002E-2</v>
      </c>
      <c r="J535" s="4">
        <v>11.806659420000001</v>
      </c>
      <c r="K535" s="4">
        <v>0.15686438599999999</v>
      </c>
      <c r="L535" s="4">
        <v>47.361541039999999</v>
      </c>
      <c r="M535" s="4">
        <v>0.26876098100000001</v>
      </c>
      <c r="N535" s="1">
        <v>87.73</v>
      </c>
      <c r="O535" s="31">
        <v>1569.5389439999999</v>
      </c>
      <c r="P535" s="31">
        <v>71.947972500000006</v>
      </c>
      <c r="Q535" s="31">
        <v>300.51001289999999</v>
      </c>
      <c r="R535" s="31">
        <v>91774.79866</v>
      </c>
      <c r="S535" s="31">
        <v>1214.8476659999999</v>
      </c>
      <c r="T535" s="31">
        <v>285579.51539999997</v>
      </c>
      <c r="U535" s="31">
        <v>2111.8733360000001</v>
      </c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 t="s">
        <v>1602</v>
      </c>
    </row>
    <row r="536" spans="1:36" ht="15.75" x14ac:dyDescent="0.2">
      <c r="A536" s="1" t="s">
        <v>992</v>
      </c>
      <c r="B536" s="1" t="s">
        <v>1586</v>
      </c>
      <c r="C536" s="1" t="s">
        <v>1594</v>
      </c>
      <c r="D536" s="1">
        <v>2.41</v>
      </c>
      <c r="E536" s="4">
        <v>39.909261579999999</v>
      </c>
      <c r="F536" s="4"/>
      <c r="G536" s="4">
        <v>0.189820609</v>
      </c>
      <c r="H536" s="4">
        <v>1.7730495999999998E-2</v>
      </c>
      <c r="I536" s="4">
        <v>4.2761786000000003E-2</v>
      </c>
      <c r="J536" s="4">
        <v>12.11305799</v>
      </c>
      <c r="K536" s="4">
        <v>0.174176053</v>
      </c>
      <c r="L536" s="4">
        <v>47.306007510000001</v>
      </c>
      <c r="M536" s="4">
        <v>0.24718398</v>
      </c>
      <c r="N536" s="1">
        <v>87.44</v>
      </c>
      <c r="O536" s="31">
        <v>1356.635166</v>
      </c>
      <c r="P536" s="31">
        <v>93.834600690000002</v>
      </c>
      <c r="Q536" s="31">
        <v>292.5717535</v>
      </c>
      <c r="R536" s="31">
        <v>94156.477199999994</v>
      </c>
      <c r="S536" s="31">
        <v>1348.9191390000001</v>
      </c>
      <c r="T536" s="31">
        <v>285244.66070000001</v>
      </c>
      <c r="U536" s="31">
        <v>1942.3253159999999</v>
      </c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 t="s">
        <v>1602</v>
      </c>
    </row>
    <row r="537" spans="1:36" ht="15.75" x14ac:dyDescent="0.2">
      <c r="A537" s="1" t="s">
        <v>992</v>
      </c>
      <c r="B537" s="1" t="s">
        <v>1586</v>
      </c>
      <c r="C537" s="1" t="s">
        <v>1594</v>
      </c>
      <c r="D537" s="1">
        <v>2.41</v>
      </c>
      <c r="E537" s="4">
        <v>40.319805180000003</v>
      </c>
      <c r="F537" s="4">
        <v>5.0315480000000003E-3</v>
      </c>
      <c r="G537" s="4">
        <v>0.19019250700000001</v>
      </c>
      <c r="H537" s="4">
        <v>2.3145120000000002E-2</v>
      </c>
      <c r="I537" s="4">
        <v>0.12981393299999999</v>
      </c>
      <c r="J537" s="4">
        <v>11.459853280000001</v>
      </c>
      <c r="K537" s="4">
        <v>0.18314833999999999</v>
      </c>
      <c r="L537" s="4">
        <v>47.398186629999998</v>
      </c>
      <c r="M537" s="4">
        <v>0.290823463</v>
      </c>
      <c r="N537" s="1">
        <v>88.06</v>
      </c>
      <c r="O537" s="31">
        <v>1359.2930960000001</v>
      </c>
      <c r="P537" s="31">
        <v>122.4902579</v>
      </c>
      <c r="Q537" s="31">
        <v>888.17362530000003</v>
      </c>
      <c r="R537" s="31">
        <v>89079.026540000006</v>
      </c>
      <c r="S537" s="31">
        <v>1418.405667</v>
      </c>
      <c r="T537" s="31">
        <v>285800.48019999999</v>
      </c>
      <c r="U537" s="31">
        <v>2285.236183</v>
      </c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 t="s">
        <v>1602</v>
      </c>
    </row>
    <row r="538" spans="1:36" ht="15.75" x14ac:dyDescent="0.2">
      <c r="A538" s="1" t="s">
        <v>992</v>
      </c>
      <c r="B538" s="1" t="s">
        <v>1586</v>
      </c>
      <c r="C538" s="1" t="s">
        <v>1594</v>
      </c>
      <c r="D538" s="1">
        <v>2.41</v>
      </c>
      <c r="E538" s="4">
        <v>40.261054440000002</v>
      </c>
      <c r="F538" s="4">
        <v>1.2265675E-2</v>
      </c>
      <c r="G538" s="4">
        <v>0.228959258</v>
      </c>
      <c r="H538" s="4">
        <v>5.2129117000000003E-2</v>
      </c>
      <c r="I538" s="4">
        <v>6.7461209999999994E-2</v>
      </c>
      <c r="J538" s="4">
        <v>10.9961772</v>
      </c>
      <c r="K538" s="4">
        <v>0.14105525699999999</v>
      </c>
      <c r="L538" s="4">
        <v>47.940388820000003</v>
      </c>
      <c r="M538" s="4">
        <v>0.30050902499999999</v>
      </c>
      <c r="N538" s="1">
        <v>88.6</v>
      </c>
      <c r="O538" s="31">
        <v>1636.356462</v>
      </c>
      <c r="P538" s="31">
        <v>275.88143739999998</v>
      </c>
      <c r="Q538" s="31">
        <v>461.56268230000001</v>
      </c>
      <c r="R538" s="31">
        <v>85474.808139999994</v>
      </c>
      <c r="S538" s="31">
        <v>1092.4127169999999</v>
      </c>
      <c r="T538" s="31">
        <v>289069.8383</v>
      </c>
      <c r="U538" s="31">
        <v>2361.3435140000001</v>
      </c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 t="s">
        <v>1602</v>
      </c>
    </row>
    <row r="539" spans="1:36" ht="15.75" x14ac:dyDescent="0.2">
      <c r="A539" s="1" t="s">
        <v>992</v>
      </c>
      <c r="B539" s="1" t="s">
        <v>1586</v>
      </c>
      <c r="C539" s="1" t="s">
        <v>1594</v>
      </c>
      <c r="D539" s="1">
        <v>2.41</v>
      </c>
      <c r="E539" s="4">
        <v>40.55646084</v>
      </c>
      <c r="F539" s="4">
        <v>7.0848049999999996E-3</v>
      </c>
      <c r="G539" s="4">
        <v>0.26213778900000001</v>
      </c>
      <c r="H539" s="4">
        <v>6.0726901E-2</v>
      </c>
      <c r="I539" s="4">
        <v>0.102223617</v>
      </c>
      <c r="J539" s="4">
        <v>11.28508244</v>
      </c>
      <c r="K539" s="4">
        <v>0.18116858799999999</v>
      </c>
      <c r="L539" s="4">
        <v>47.295122620000001</v>
      </c>
      <c r="M539" s="4">
        <v>0.249992409</v>
      </c>
      <c r="N539" s="1">
        <v>88.2</v>
      </c>
      <c r="O539" s="31">
        <v>1873.481205</v>
      </c>
      <c r="P539" s="31">
        <v>321.38324619999997</v>
      </c>
      <c r="Q539" s="31">
        <v>699.40350679999995</v>
      </c>
      <c r="R539" s="31">
        <v>87720.508570000005</v>
      </c>
      <c r="S539" s="31">
        <v>1403.073333</v>
      </c>
      <c r="T539" s="31">
        <v>285179.02720000001</v>
      </c>
      <c r="U539" s="31">
        <v>1964.393425</v>
      </c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 t="s">
        <v>1602</v>
      </c>
    </row>
    <row r="540" spans="1:36" ht="15.75" x14ac:dyDescent="0.2">
      <c r="A540" s="1" t="s">
        <v>992</v>
      </c>
      <c r="B540" s="1" t="s">
        <v>1586</v>
      </c>
      <c r="C540" s="1" t="s">
        <v>1594</v>
      </c>
      <c r="D540" s="1">
        <v>2.41</v>
      </c>
      <c r="E540" s="4">
        <v>40.089751679999999</v>
      </c>
      <c r="F540" s="4">
        <v>5.0084639999999998E-3</v>
      </c>
      <c r="G540" s="4">
        <v>0.20634872900000001</v>
      </c>
      <c r="H540" s="4">
        <v>5.5093107000000002E-2</v>
      </c>
      <c r="I540" s="4">
        <v>9.5160822000000006E-2</v>
      </c>
      <c r="J540" s="4">
        <v>11.68975569</v>
      </c>
      <c r="K540" s="4">
        <v>0.183309794</v>
      </c>
      <c r="L540" s="4">
        <v>47.36805201</v>
      </c>
      <c r="M540" s="4">
        <v>0.307519708</v>
      </c>
      <c r="N540" s="1">
        <v>87.84</v>
      </c>
      <c r="O540" s="31">
        <v>1474.760534</v>
      </c>
      <c r="P540" s="31">
        <v>291.56768069999998</v>
      </c>
      <c r="Q540" s="31">
        <v>651.0805881</v>
      </c>
      <c r="R540" s="31">
        <v>90866.089789999998</v>
      </c>
      <c r="S540" s="31">
        <v>1419.6560549999999</v>
      </c>
      <c r="T540" s="31">
        <v>285618.77510000003</v>
      </c>
      <c r="U540" s="31">
        <v>2416.4321439999999</v>
      </c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 t="s">
        <v>1602</v>
      </c>
    </row>
    <row r="541" spans="1:36" ht="15.75" x14ac:dyDescent="0.2">
      <c r="A541" s="1" t="s">
        <v>992</v>
      </c>
      <c r="B541" s="1" t="s">
        <v>1586</v>
      </c>
      <c r="C541" s="1" t="s">
        <v>1594</v>
      </c>
      <c r="D541" s="1">
        <v>2.41</v>
      </c>
      <c r="E541" s="4">
        <v>39.873958450000003</v>
      </c>
      <c r="F541" s="4">
        <v>2.0102320999999999E-2</v>
      </c>
      <c r="G541" s="4">
        <v>0.22213064499999999</v>
      </c>
      <c r="H541" s="4">
        <v>4.5230222E-2</v>
      </c>
      <c r="I541" s="4">
        <v>8.8450212E-2</v>
      </c>
      <c r="J541" s="4">
        <v>11.79704697</v>
      </c>
      <c r="K541" s="4">
        <v>0.14775205799999999</v>
      </c>
      <c r="L541" s="4">
        <v>47.491732919999997</v>
      </c>
      <c r="M541" s="4">
        <v>0.31359620500000002</v>
      </c>
      <c r="N541" s="1">
        <v>87.77</v>
      </c>
      <c r="O541" s="31">
        <v>1587.5528260000001</v>
      </c>
      <c r="P541" s="31">
        <v>239.37061299999999</v>
      </c>
      <c r="Q541" s="31">
        <v>605.16728090000004</v>
      </c>
      <c r="R541" s="31">
        <v>91700.07978</v>
      </c>
      <c r="S541" s="31">
        <v>1144.2765810000001</v>
      </c>
      <c r="T541" s="31">
        <v>286364.54340000002</v>
      </c>
      <c r="U541" s="31">
        <v>2464.1801110000001</v>
      </c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 t="s">
        <v>1602</v>
      </c>
    </row>
    <row r="542" spans="1:36" ht="15.75" x14ac:dyDescent="0.2">
      <c r="A542" s="1" t="s">
        <v>992</v>
      </c>
      <c r="B542" s="1" t="s">
        <v>1586</v>
      </c>
      <c r="C542" s="1" t="s">
        <v>1594</v>
      </c>
      <c r="D542" s="1">
        <v>2.41</v>
      </c>
      <c r="E542" s="4">
        <v>40.151530440000002</v>
      </c>
      <c r="F542" s="4"/>
      <c r="G542" s="4">
        <v>0.24010814999999999</v>
      </c>
      <c r="H542" s="4">
        <v>3.8336595000000001E-2</v>
      </c>
      <c r="I542" s="4">
        <v>0.111983213</v>
      </c>
      <c r="J542" s="4">
        <v>11.362765080000001</v>
      </c>
      <c r="K542" s="4">
        <v>0.11299207</v>
      </c>
      <c r="L542" s="4">
        <v>47.638263960000003</v>
      </c>
      <c r="M542" s="4">
        <v>0.34402050000000001</v>
      </c>
      <c r="N542" s="1">
        <v>88.2</v>
      </c>
      <c r="O542" s="31">
        <v>1716.036846</v>
      </c>
      <c r="P542" s="31">
        <v>202.88766989999999</v>
      </c>
      <c r="Q542" s="31">
        <v>766.17766159999996</v>
      </c>
      <c r="R542" s="31">
        <v>88324.3465</v>
      </c>
      <c r="S542" s="31">
        <v>875.07532370000001</v>
      </c>
      <c r="T542" s="31">
        <v>287248.09279999998</v>
      </c>
      <c r="U542" s="31">
        <v>2703.248513</v>
      </c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 t="s">
        <v>1602</v>
      </c>
    </row>
    <row r="543" spans="1:36" ht="15.75" x14ac:dyDescent="0.2">
      <c r="A543" s="1" t="s">
        <v>992</v>
      </c>
      <c r="B543" s="1" t="s">
        <v>1586</v>
      </c>
      <c r="C543" s="1" t="s">
        <v>1594</v>
      </c>
      <c r="D543" s="1">
        <v>2.41</v>
      </c>
      <c r="E543" s="4">
        <v>40.031357219999997</v>
      </c>
      <c r="F543" s="4"/>
      <c r="G543" s="4">
        <v>0.228052493</v>
      </c>
      <c r="H543" s="4">
        <v>6.3121672000000004E-2</v>
      </c>
      <c r="I543" s="4">
        <v>0.11606242899999999</v>
      </c>
      <c r="J543" s="4">
        <v>11.44029402</v>
      </c>
      <c r="K543" s="4">
        <v>0.18020219300000001</v>
      </c>
      <c r="L543" s="4">
        <v>47.653808169999998</v>
      </c>
      <c r="M543" s="4">
        <v>0.28710179899999999</v>
      </c>
      <c r="N543" s="1">
        <v>88.13</v>
      </c>
      <c r="O543" s="31">
        <v>1629.8758760000001</v>
      </c>
      <c r="P543" s="31">
        <v>334.05702500000001</v>
      </c>
      <c r="Q543" s="31">
        <v>794.08724459999996</v>
      </c>
      <c r="R543" s="31">
        <v>88926.989740000005</v>
      </c>
      <c r="S543" s="31">
        <v>1395.5890159999999</v>
      </c>
      <c r="T543" s="31">
        <v>287341.821</v>
      </c>
      <c r="U543" s="31">
        <v>2255.992045</v>
      </c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 t="s">
        <v>1602</v>
      </c>
    </row>
    <row r="544" spans="1:36" ht="15.75" x14ac:dyDescent="0.2">
      <c r="A544" s="1">
        <v>12110</v>
      </c>
      <c r="B544" s="1" t="s">
        <v>1586</v>
      </c>
      <c r="C544" s="1" t="s">
        <v>1594</v>
      </c>
      <c r="D544" s="1">
        <v>2.41</v>
      </c>
      <c r="E544" s="4">
        <v>40.47373228</v>
      </c>
      <c r="F544" s="4">
        <v>2.9781996000000002E-2</v>
      </c>
      <c r="G544" s="4">
        <v>0.36731128099999999</v>
      </c>
      <c r="H544" s="4">
        <v>1.1912798E-2</v>
      </c>
      <c r="I544" s="4">
        <v>0.13898264699999999</v>
      </c>
      <c r="J544" s="4">
        <v>10.830719139999999</v>
      </c>
      <c r="K544" s="4">
        <v>0.129055315</v>
      </c>
      <c r="L544" s="4">
        <v>47.710757260000001</v>
      </c>
      <c r="M544" s="4">
        <v>0.30774729000000001</v>
      </c>
      <c r="N544" s="1">
        <v>88.71</v>
      </c>
      <c r="O544" s="31">
        <v>2625.149101</v>
      </c>
      <c r="P544" s="31">
        <v>63.045762760000002</v>
      </c>
      <c r="Q544" s="31">
        <v>950.90502430000004</v>
      </c>
      <c r="R544" s="31">
        <v>84188.679709999997</v>
      </c>
      <c r="S544" s="31">
        <v>999.47829309999997</v>
      </c>
      <c r="T544" s="31">
        <v>287685.21130000002</v>
      </c>
      <c r="U544" s="31">
        <v>2418.2204369999999</v>
      </c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 t="s">
        <v>1602</v>
      </c>
    </row>
    <row r="545" spans="1:36" ht="15.75" x14ac:dyDescent="0.2">
      <c r="A545" s="1">
        <v>12110</v>
      </c>
      <c r="B545" s="1" t="s">
        <v>1586</v>
      </c>
      <c r="C545" s="1" t="s">
        <v>1594</v>
      </c>
      <c r="D545" s="1">
        <v>2.41</v>
      </c>
      <c r="E545" s="4">
        <v>40.289266529999999</v>
      </c>
      <c r="F545" s="4"/>
      <c r="G545" s="4">
        <v>0.30006901600000002</v>
      </c>
      <c r="H545" s="4"/>
      <c r="I545" s="4">
        <v>0.200046011</v>
      </c>
      <c r="J545" s="4">
        <v>10.67245466</v>
      </c>
      <c r="K545" s="4">
        <v>0.17704071900000001</v>
      </c>
      <c r="L545" s="4">
        <v>48.081058640000002</v>
      </c>
      <c r="M545" s="4">
        <v>0.28006441500000001</v>
      </c>
      <c r="N545" s="1">
        <v>88.93</v>
      </c>
      <c r="O545" s="31">
        <v>2144.5731380000002</v>
      </c>
      <c r="P545" s="31"/>
      <c r="Q545" s="31">
        <v>1368.6942979999999</v>
      </c>
      <c r="R545" s="31">
        <v>82958.468059999999</v>
      </c>
      <c r="S545" s="31">
        <v>1371.104754</v>
      </c>
      <c r="T545" s="31">
        <v>289918.04590000003</v>
      </c>
      <c r="U545" s="31">
        <v>2200.6936009999999</v>
      </c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 t="s">
        <v>1602</v>
      </c>
    </row>
    <row r="546" spans="1:36" ht="15.75" x14ac:dyDescent="0.2">
      <c r="A546" s="1">
        <v>12110</v>
      </c>
      <c r="B546" s="1" t="s">
        <v>1586</v>
      </c>
      <c r="C546" s="1" t="s">
        <v>1594</v>
      </c>
      <c r="D546" s="1">
        <v>2.41</v>
      </c>
      <c r="E546" s="4">
        <v>40.447521569999999</v>
      </c>
      <c r="F546" s="4"/>
      <c r="G546" s="4">
        <v>0.21071643600000001</v>
      </c>
      <c r="H546" s="4"/>
      <c r="I546" s="4">
        <v>0.20068232</v>
      </c>
      <c r="J546" s="4">
        <v>10.10435481</v>
      </c>
      <c r="K546" s="4">
        <v>0.11037527599999999</v>
      </c>
      <c r="L546" s="4">
        <v>48.705599040000003</v>
      </c>
      <c r="M546" s="4">
        <v>0.22075055199999999</v>
      </c>
      <c r="N546" s="1">
        <v>89.58</v>
      </c>
      <c r="O546" s="31">
        <v>1505.9762390000001</v>
      </c>
      <c r="P546" s="31"/>
      <c r="Q546" s="31">
        <v>1373.047861</v>
      </c>
      <c r="R546" s="31">
        <v>78542.549190000005</v>
      </c>
      <c r="S546" s="31">
        <v>854.80936850000001</v>
      </c>
      <c r="T546" s="31">
        <v>293683.88500000001</v>
      </c>
      <c r="U546" s="31">
        <v>1734.6164000000001</v>
      </c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 t="s">
        <v>1602</v>
      </c>
    </row>
    <row r="547" spans="1:36" ht="15.75" x14ac:dyDescent="0.2">
      <c r="A547" s="1">
        <v>12110</v>
      </c>
      <c r="B547" s="1" t="s">
        <v>1586</v>
      </c>
      <c r="C547" s="1" t="s">
        <v>1594</v>
      </c>
      <c r="D547" s="1">
        <v>2.41</v>
      </c>
      <c r="E547" s="4">
        <v>40.8667801</v>
      </c>
      <c r="F547" s="4"/>
      <c r="G547" s="4">
        <v>0.31027925099999998</v>
      </c>
      <c r="H547" s="4"/>
      <c r="I547" s="4">
        <v>0.120108097</v>
      </c>
      <c r="J547" s="4">
        <v>10.149134220000001</v>
      </c>
      <c r="K547" s="4">
        <v>0.15013512200000001</v>
      </c>
      <c r="L547" s="4">
        <v>48.033229910000003</v>
      </c>
      <c r="M547" s="4">
        <v>0.37033329999999998</v>
      </c>
      <c r="N547" s="1">
        <v>89.4</v>
      </c>
      <c r="O547" s="31">
        <v>2217.5450059999998</v>
      </c>
      <c r="P547" s="31"/>
      <c r="Q547" s="31">
        <v>821.76728979999996</v>
      </c>
      <c r="R547" s="31">
        <v>78890.625780000002</v>
      </c>
      <c r="S547" s="31">
        <v>1162.732391</v>
      </c>
      <c r="T547" s="31">
        <v>289629.64929999999</v>
      </c>
      <c r="U547" s="31">
        <v>2910.009556</v>
      </c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 t="s">
        <v>1602</v>
      </c>
    </row>
    <row r="548" spans="1:36" ht="15.75" x14ac:dyDescent="0.2">
      <c r="A548" s="1">
        <v>12110</v>
      </c>
      <c r="B548" s="1" t="s">
        <v>1586</v>
      </c>
      <c r="C548" s="1" t="s">
        <v>1594</v>
      </c>
      <c r="D548" s="1">
        <v>2.41</v>
      </c>
      <c r="E548" s="4">
        <v>40.589929490000003</v>
      </c>
      <c r="F548" s="4"/>
      <c r="G548" s="4">
        <v>0.367464495</v>
      </c>
      <c r="H548" s="4"/>
      <c r="I548" s="4">
        <v>0.13904062</v>
      </c>
      <c r="J548" s="4">
        <v>10.63660741</v>
      </c>
      <c r="K548" s="4">
        <v>0.12910914700000001</v>
      </c>
      <c r="L548" s="4">
        <v>47.829973189999997</v>
      </c>
      <c r="M548" s="4">
        <v>0.307875658</v>
      </c>
      <c r="N548" s="1">
        <v>88.91</v>
      </c>
      <c r="O548" s="31">
        <v>2626.2441079999999</v>
      </c>
      <c r="P548" s="31"/>
      <c r="Q548" s="31">
        <v>951.30166750000001</v>
      </c>
      <c r="R548" s="31">
        <v>82679.822379999998</v>
      </c>
      <c r="S548" s="31">
        <v>999.89519729999995</v>
      </c>
      <c r="T548" s="31">
        <v>288404.05670000002</v>
      </c>
      <c r="U548" s="31">
        <v>2419.2291289999998</v>
      </c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 t="s">
        <v>1602</v>
      </c>
    </row>
    <row r="549" spans="1:36" ht="15.75" x14ac:dyDescent="0.2">
      <c r="A549" s="1">
        <v>12110</v>
      </c>
      <c r="B549" s="1" t="s">
        <v>1586</v>
      </c>
      <c r="C549" s="1" t="s">
        <v>1594</v>
      </c>
      <c r="D549" s="1">
        <v>2.41</v>
      </c>
      <c r="E549" s="4">
        <v>40.328394070000002</v>
      </c>
      <c r="F549" s="4"/>
      <c r="G549" s="4">
        <v>0.30036043299999998</v>
      </c>
      <c r="H549" s="4"/>
      <c r="I549" s="4">
        <v>0.20024028799999999</v>
      </c>
      <c r="J549" s="4">
        <v>10.68281938</v>
      </c>
      <c r="K549" s="4">
        <v>0.18021625999999999</v>
      </c>
      <c r="L549" s="4">
        <v>48.127753300000002</v>
      </c>
      <c r="M549" s="4">
        <v>0.18021625999999999</v>
      </c>
      <c r="N549" s="1">
        <v>88.93</v>
      </c>
      <c r="O549" s="31">
        <v>2146.6558730000002</v>
      </c>
      <c r="P549" s="31"/>
      <c r="Q549" s="31">
        <v>1370.0235270000001</v>
      </c>
      <c r="R549" s="31">
        <v>83039.034450000006</v>
      </c>
      <c r="S549" s="31">
        <v>1395.697956</v>
      </c>
      <c r="T549" s="31">
        <v>290199.60430000001</v>
      </c>
      <c r="U549" s="31">
        <v>1416.1055389999999</v>
      </c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 t="s">
        <v>1602</v>
      </c>
    </row>
    <row r="550" spans="1:36" ht="15.75" x14ac:dyDescent="0.2">
      <c r="A550" s="1" t="s">
        <v>995</v>
      </c>
      <c r="B550" s="1" t="s">
        <v>1586</v>
      </c>
      <c r="C550" s="1" t="s">
        <v>1595</v>
      </c>
      <c r="D550" s="1">
        <v>3.55</v>
      </c>
      <c r="E550" s="4">
        <v>41.51</v>
      </c>
      <c r="F550" s="4"/>
      <c r="G550" s="4">
        <v>0.27</v>
      </c>
      <c r="H550" s="4">
        <v>0.04</v>
      </c>
      <c r="I550" s="4">
        <v>0.15</v>
      </c>
      <c r="J550" s="4">
        <v>6.03</v>
      </c>
      <c r="K550" s="4">
        <v>0.08</v>
      </c>
      <c r="L550" s="4">
        <v>51.51</v>
      </c>
      <c r="M550" s="4">
        <v>0.46</v>
      </c>
      <c r="N550" s="1">
        <v>93.84</v>
      </c>
      <c r="O550" s="31">
        <v>1921.6195829999999</v>
      </c>
      <c r="P550" s="31">
        <v>222.5342502</v>
      </c>
      <c r="Q550" s="31">
        <v>1008.6385739999999</v>
      </c>
      <c r="R550" s="31">
        <v>46900.545409999999</v>
      </c>
      <c r="S550" s="31">
        <v>617.26693639999996</v>
      </c>
      <c r="T550" s="31">
        <v>310608.94510000001</v>
      </c>
      <c r="U550" s="31">
        <v>3608.6375969999999</v>
      </c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 t="s">
        <v>1602</v>
      </c>
    </row>
    <row r="551" spans="1:36" ht="15.75" x14ac:dyDescent="0.2">
      <c r="A551" s="1" t="s">
        <v>995</v>
      </c>
      <c r="B551" s="1" t="s">
        <v>1586</v>
      </c>
      <c r="C551" s="1" t="s">
        <v>1595</v>
      </c>
      <c r="D551" s="1">
        <v>3.55</v>
      </c>
      <c r="E551" s="4">
        <v>41.27</v>
      </c>
      <c r="F551" s="4"/>
      <c r="G551" s="4">
        <v>0.24</v>
      </c>
      <c r="H551" s="4">
        <v>0.05</v>
      </c>
      <c r="I551" s="4">
        <v>0.14000000000000001</v>
      </c>
      <c r="J551" s="4">
        <v>6.18</v>
      </c>
      <c r="K551" s="4">
        <v>0.1</v>
      </c>
      <c r="L551" s="4">
        <v>51.59</v>
      </c>
      <c r="M551" s="4">
        <v>0.44</v>
      </c>
      <c r="N551" s="1">
        <v>93.7</v>
      </c>
      <c r="O551" s="31">
        <v>1743.2876900000001</v>
      </c>
      <c r="P551" s="31">
        <v>257.22074099999998</v>
      </c>
      <c r="Q551" s="31">
        <v>978.33452790000001</v>
      </c>
      <c r="R551" s="31">
        <v>48053.940640000001</v>
      </c>
      <c r="S551" s="31">
        <v>797.24140290000003</v>
      </c>
      <c r="T551" s="31">
        <v>311093.86719999998</v>
      </c>
      <c r="U551" s="31">
        <v>3464.1097530000002</v>
      </c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 t="s">
        <v>1602</v>
      </c>
    </row>
    <row r="552" spans="1:36" ht="15.75" x14ac:dyDescent="0.2">
      <c r="A552" s="1" t="s">
        <v>995</v>
      </c>
      <c r="B552" s="1" t="s">
        <v>1586</v>
      </c>
      <c r="C552" s="1" t="s">
        <v>1595</v>
      </c>
      <c r="D552" s="1">
        <v>3.55</v>
      </c>
      <c r="E552" s="4">
        <v>41.03</v>
      </c>
      <c r="F552" s="4"/>
      <c r="G552" s="4">
        <v>0.26</v>
      </c>
      <c r="H552" s="4">
        <v>0.05</v>
      </c>
      <c r="I552" s="4">
        <v>0.19</v>
      </c>
      <c r="J552" s="4">
        <v>6.58</v>
      </c>
      <c r="K552" s="4">
        <v>0.11</v>
      </c>
      <c r="L552" s="4">
        <v>51.34</v>
      </c>
      <c r="M552" s="4">
        <v>0.47</v>
      </c>
      <c r="N552" s="1">
        <v>93.29</v>
      </c>
      <c r="O552" s="31">
        <v>1823.1734799999999</v>
      </c>
      <c r="P552" s="31">
        <v>260.37845490000001</v>
      </c>
      <c r="Q552" s="31">
        <v>1299.9540239999999</v>
      </c>
      <c r="R552" s="31">
        <v>51157.877820000002</v>
      </c>
      <c r="S552" s="31">
        <v>865.83891860000006</v>
      </c>
      <c r="T552" s="31">
        <v>309540.0528</v>
      </c>
      <c r="U552" s="31">
        <v>3716.7266300000001</v>
      </c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 t="s">
        <v>1602</v>
      </c>
    </row>
    <row r="553" spans="1:36" ht="15.75" x14ac:dyDescent="0.2">
      <c r="A553" s="1" t="s">
        <v>995</v>
      </c>
      <c r="B553" s="1" t="s">
        <v>1586</v>
      </c>
      <c r="C553" s="1" t="s">
        <v>1595</v>
      </c>
      <c r="D553" s="1">
        <v>3.55</v>
      </c>
      <c r="E553" s="4">
        <v>41.23</v>
      </c>
      <c r="F553" s="4"/>
      <c r="G553" s="4">
        <v>0.24</v>
      </c>
      <c r="H553" s="4">
        <v>0.05</v>
      </c>
      <c r="I553" s="4">
        <v>0.11</v>
      </c>
      <c r="J553" s="4">
        <v>6.41</v>
      </c>
      <c r="K553" s="4">
        <v>0.08</v>
      </c>
      <c r="L553" s="4">
        <v>51.4</v>
      </c>
      <c r="M553" s="4">
        <v>0.51</v>
      </c>
      <c r="N553" s="1">
        <v>93.46</v>
      </c>
      <c r="O553" s="31">
        <v>1738.575069</v>
      </c>
      <c r="P553" s="31">
        <v>283.06960559999999</v>
      </c>
      <c r="Q553" s="31">
        <v>771.88249229999997</v>
      </c>
      <c r="R553" s="31">
        <v>49847.124400000001</v>
      </c>
      <c r="S553" s="31">
        <v>617.84460260000003</v>
      </c>
      <c r="T553" s="31">
        <v>309931.36410000001</v>
      </c>
      <c r="U553" s="31">
        <v>4010.5982399999998</v>
      </c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 t="s">
        <v>1602</v>
      </c>
    </row>
    <row r="554" spans="1:36" ht="15.75" x14ac:dyDescent="0.2">
      <c r="A554" s="1" t="s">
        <v>995</v>
      </c>
      <c r="B554" s="1" t="s">
        <v>1586</v>
      </c>
      <c r="C554" s="1" t="s">
        <v>1595</v>
      </c>
      <c r="D554" s="1">
        <v>3.55</v>
      </c>
      <c r="E554" s="4">
        <v>41.28</v>
      </c>
      <c r="F554" s="4"/>
      <c r="G554" s="4">
        <v>0.24</v>
      </c>
      <c r="H554" s="4">
        <v>0.04</v>
      </c>
      <c r="I554" s="4">
        <v>0.15</v>
      </c>
      <c r="J554" s="4">
        <v>6.44</v>
      </c>
      <c r="K554" s="4">
        <v>7.0000000000000007E-2</v>
      </c>
      <c r="L554" s="4">
        <v>51.3</v>
      </c>
      <c r="M554" s="4">
        <v>0.48</v>
      </c>
      <c r="N554" s="1">
        <v>93.42</v>
      </c>
      <c r="O554" s="31">
        <v>1697.825891</v>
      </c>
      <c r="P554" s="31">
        <v>224.3725446</v>
      </c>
      <c r="Q554" s="31">
        <v>1032.1287600000001</v>
      </c>
      <c r="R554" s="31">
        <v>50054.33642</v>
      </c>
      <c r="S554" s="31">
        <v>580.25101629999995</v>
      </c>
      <c r="T554" s="31">
        <v>309337.1642</v>
      </c>
      <c r="U554" s="31">
        <v>3797.5010560000001</v>
      </c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 t="s">
        <v>1602</v>
      </c>
    </row>
    <row r="555" spans="1:36" ht="15.75" x14ac:dyDescent="0.2">
      <c r="A555" s="1" t="s">
        <v>995</v>
      </c>
      <c r="B555" s="1" t="s">
        <v>1586</v>
      </c>
      <c r="C555" s="1" t="s">
        <v>1595</v>
      </c>
      <c r="D555" s="1">
        <v>3.55</v>
      </c>
      <c r="E555" s="4">
        <v>41.46</v>
      </c>
      <c r="F555" s="4"/>
      <c r="G555" s="4">
        <v>0.24</v>
      </c>
      <c r="H555" s="4">
        <v>0.02</v>
      </c>
      <c r="I555" s="4">
        <v>0.17</v>
      </c>
      <c r="J555" s="4">
        <v>6.1</v>
      </c>
      <c r="K555" s="4">
        <v>0.1</v>
      </c>
      <c r="L555" s="4">
        <v>51.47</v>
      </c>
      <c r="M555" s="4">
        <v>0.44</v>
      </c>
      <c r="N555" s="1">
        <v>93.77</v>
      </c>
      <c r="O555" s="31">
        <v>1720.787746</v>
      </c>
      <c r="P555" s="31">
        <v>127.6906884</v>
      </c>
      <c r="Q555" s="31">
        <v>1187.3305800000001</v>
      </c>
      <c r="R555" s="31">
        <v>47406.602529999996</v>
      </c>
      <c r="S555" s="31">
        <v>788.8743776</v>
      </c>
      <c r="T555" s="31">
        <v>310361.59509999998</v>
      </c>
      <c r="U555" s="31">
        <v>3419.7856550000001</v>
      </c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 t="s">
        <v>1602</v>
      </c>
    </row>
    <row r="556" spans="1:36" ht="15.75" x14ac:dyDescent="0.2">
      <c r="A556" s="1" t="s">
        <v>995</v>
      </c>
      <c r="B556" s="1" t="s">
        <v>1586</v>
      </c>
      <c r="C556" s="1" t="s">
        <v>1595</v>
      </c>
      <c r="D556" s="1">
        <v>3.55</v>
      </c>
      <c r="E556" s="4">
        <v>41.06</v>
      </c>
      <c r="F556" s="4">
        <v>0.01</v>
      </c>
      <c r="G556" s="4">
        <v>0.26</v>
      </c>
      <c r="H556" s="4">
        <v>7.0000000000000007E-2</v>
      </c>
      <c r="I556" s="4">
        <v>0.11</v>
      </c>
      <c r="J556" s="4">
        <v>6.59</v>
      </c>
      <c r="K556" s="4">
        <v>0.11</v>
      </c>
      <c r="L556" s="4">
        <v>51.33</v>
      </c>
      <c r="M556" s="4">
        <v>0.47</v>
      </c>
      <c r="N556" s="1">
        <v>93.28</v>
      </c>
      <c r="O556" s="31">
        <v>1880.0582810000001</v>
      </c>
      <c r="P556" s="31">
        <v>350.97287249999999</v>
      </c>
      <c r="Q556" s="31">
        <v>752.56279930000005</v>
      </c>
      <c r="R556" s="31">
        <v>51219.012280000003</v>
      </c>
      <c r="S556" s="31">
        <v>816.00002859999995</v>
      </c>
      <c r="T556" s="31">
        <v>309492.86</v>
      </c>
      <c r="U556" s="31">
        <v>3707.1083060000001</v>
      </c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 t="s">
        <v>1602</v>
      </c>
    </row>
    <row r="557" spans="1:36" ht="15.75" x14ac:dyDescent="0.2">
      <c r="A557" s="1" t="s">
        <v>995</v>
      </c>
      <c r="B557" s="1" t="s">
        <v>1586</v>
      </c>
      <c r="C557" s="1" t="s">
        <v>1595</v>
      </c>
      <c r="D557" s="1">
        <v>3.55</v>
      </c>
      <c r="E557" s="4">
        <v>41.36</v>
      </c>
      <c r="F557" s="4"/>
      <c r="G557" s="4">
        <v>0.23</v>
      </c>
      <c r="H557" s="4">
        <v>0.02</v>
      </c>
      <c r="I557" s="4">
        <v>0.1</v>
      </c>
      <c r="J557" s="4">
        <v>6.21</v>
      </c>
      <c r="K557" s="4">
        <v>0.14000000000000001</v>
      </c>
      <c r="L557" s="4">
        <v>51.48</v>
      </c>
      <c r="M557" s="4">
        <v>0.49</v>
      </c>
      <c r="N557" s="1">
        <v>93.67</v>
      </c>
      <c r="O557" s="31">
        <v>1619.422452</v>
      </c>
      <c r="P557" s="31">
        <v>87.300367769999994</v>
      </c>
      <c r="Q557" s="31">
        <v>706.94993680000005</v>
      </c>
      <c r="R557" s="31">
        <v>48232.792780000003</v>
      </c>
      <c r="S557" s="31">
        <v>1075.3205290000001</v>
      </c>
      <c r="T557" s="31">
        <v>310422.78320000001</v>
      </c>
      <c r="U557" s="31">
        <v>3828.1953440000002</v>
      </c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 t="s">
        <v>1602</v>
      </c>
    </row>
    <row r="558" spans="1:36" ht="15.75" x14ac:dyDescent="0.2">
      <c r="A558" s="1" t="s">
        <v>995</v>
      </c>
      <c r="B558" s="1" t="s">
        <v>1586</v>
      </c>
      <c r="C558" s="1" t="s">
        <v>1595</v>
      </c>
      <c r="D558" s="1">
        <v>3.55</v>
      </c>
      <c r="E558" s="4">
        <v>40.83</v>
      </c>
      <c r="F558" s="4">
        <v>0</v>
      </c>
      <c r="G558" s="4">
        <v>0.26</v>
      </c>
      <c r="H558" s="4">
        <v>0.06</v>
      </c>
      <c r="I558" s="4">
        <v>0.12</v>
      </c>
      <c r="J558" s="4">
        <v>6.77</v>
      </c>
      <c r="K558" s="4">
        <v>0.08</v>
      </c>
      <c r="L558" s="4">
        <v>51.4</v>
      </c>
      <c r="M558" s="4">
        <v>0.47</v>
      </c>
      <c r="N558" s="1">
        <v>93.12</v>
      </c>
      <c r="O558" s="31">
        <v>1824.9734960000001</v>
      </c>
      <c r="P558" s="31">
        <v>294.26162090000003</v>
      </c>
      <c r="Q558" s="31">
        <v>845.5387614</v>
      </c>
      <c r="R558" s="31">
        <v>52658.171309999998</v>
      </c>
      <c r="S558" s="31">
        <v>653.26665890000004</v>
      </c>
      <c r="T558" s="31">
        <v>309915.68979999999</v>
      </c>
      <c r="U558" s="31">
        <v>3729.0408510000002</v>
      </c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 t="s">
        <v>1602</v>
      </c>
    </row>
    <row r="559" spans="1:36" ht="15.75" x14ac:dyDescent="0.2">
      <c r="A559" s="1" t="s">
        <v>995</v>
      </c>
      <c r="B559" s="1" t="s">
        <v>1586</v>
      </c>
      <c r="C559" s="1" t="s">
        <v>1595</v>
      </c>
      <c r="D559" s="1">
        <v>3.55</v>
      </c>
      <c r="E559" s="4">
        <v>40.799999999999997</v>
      </c>
      <c r="F559" s="4">
        <v>0</v>
      </c>
      <c r="G559" s="4">
        <v>0.26</v>
      </c>
      <c r="H559" s="4">
        <v>0.04</v>
      </c>
      <c r="I559" s="4">
        <v>0.12</v>
      </c>
      <c r="J559" s="4">
        <v>6.07</v>
      </c>
      <c r="K559" s="4">
        <v>0.1</v>
      </c>
      <c r="L559" s="4">
        <v>52.11</v>
      </c>
      <c r="M559" s="4">
        <v>0.5</v>
      </c>
      <c r="N559" s="1">
        <v>93.87</v>
      </c>
      <c r="O559" s="31">
        <v>1865.2301299999999</v>
      </c>
      <c r="P559" s="31">
        <v>226.48618880000001</v>
      </c>
      <c r="Q559" s="31">
        <v>844.12419899999998</v>
      </c>
      <c r="R559" s="31">
        <v>47168.666230000003</v>
      </c>
      <c r="S559" s="31">
        <v>745.92058610000004</v>
      </c>
      <c r="T559" s="31">
        <v>314213.26909999998</v>
      </c>
      <c r="U559" s="31">
        <v>3926.681341</v>
      </c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 t="s">
        <v>1602</v>
      </c>
    </row>
    <row r="560" spans="1:36" ht="15.75" x14ac:dyDescent="0.2">
      <c r="A560" s="1" t="s">
        <v>995</v>
      </c>
      <c r="B560" s="1" t="s">
        <v>1586</v>
      </c>
      <c r="C560" s="1" t="s">
        <v>1595</v>
      </c>
      <c r="D560" s="1">
        <v>3.55</v>
      </c>
      <c r="E560" s="4">
        <v>40.85</v>
      </c>
      <c r="F560" s="4"/>
      <c r="G560" s="4">
        <v>0.25</v>
      </c>
      <c r="H560" s="4">
        <v>0.05</v>
      </c>
      <c r="I560" s="4">
        <v>0.11</v>
      </c>
      <c r="J560" s="4">
        <v>6.16</v>
      </c>
      <c r="K560" s="4">
        <v>0.11</v>
      </c>
      <c r="L560" s="4">
        <v>51.99</v>
      </c>
      <c r="M560" s="4">
        <v>0.51</v>
      </c>
      <c r="N560" s="1">
        <v>93.77</v>
      </c>
      <c r="O560" s="31">
        <v>1759.948838</v>
      </c>
      <c r="P560" s="31">
        <v>268.5001939</v>
      </c>
      <c r="Q560" s="31">
        <v>749.11962410000001</v>
      </c>
      <c r="R560" s="31">
        <v>47904.49469</v>
      </c>
      <c r="S560" s="31">
        <v>869.69598710000002</v>
      </c>
      <c r="T560" s="31">
        <v>313479.75530000002</v>
      </c>
      <c r="U560" s="31">
        <v>4005.5223970000002</v>
      </c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 t="s">
        <v>1602</v>
      </c>
    </row>
    <row r="561" spans="1:36" ht="15.75" x14ac:dyDescent="0.2">
      <c r="A561" s="1" t="s">
        <v>997</v>
      </c>
      <c r="B561" s="1" t="s">
        <v>1586</v>
      </c>
      <c r="C561" s="1" t="s">
        <v>996</v>
      </c>
      <c r="D561" s="1">
        <v>3.48</v>
      </c>
      <c r="E561" s="4">
        <v>40.73579342</v>
      </c>
      <c r="F561" s="4">
        <v>1.0051000000000001E-3</v>
      </c>
      <c r="G561" s="4">
        <v>0.32816510999999998</v>
      </c>
      <c r="H561" s="4">
        <v>1.0051000000000001E-3</v>
      </c>
      <c r="I561" s="4">
        <v>0.31821462099999998</v>
      </c>
      <c r="J561" s="4">
        <v>6.9468483079999999</v>
      </c>
      <c r="K561" s="4">
        <v>0.110359966</v>
      </c>
      <c r="L561" s="4">
        <v>51.102896090000002</v>
      </c>
      <c r="M561" s="4">
        <v>0.45571228400000002</v>
      </c>
      <c r="N561" s="1">
        <v>92.92</v>
      </c>
      <c r="O561" s="31">
        <v>2345.374037</v>
      </c>
      <c r="P561" s="31">
        <v>5.3192614110000003</v>
      </c>
      <c r="Q561" s="31">
        <v>2177.1918179999998</v>
      </c>
      <c r="R561" s="31">
        <v>53998.813920000001</v>
      </c>
      <c r="S561" s="31">
        <v>854.6908032</v>
      </c>
      <c r="T561" s="31">
        <v>308139.05089999997</v>
      </c>
      <c r="U561" s="31">
        <v>3580.9015869999998</v>
      </c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 t="s">
        <v>1602</v>
      </c>
    </row>
    <row r="562" spans="1:36" ht="15.75" x14ac:dyDescent="0.2">
      <c r="A562" s="1" t="s">
        <v>998</v>
      </c>
      <c r="B562" s="1" t="s">
        <v>1586</v>
      </c>
      <c r="C562" s="1" t="s">
        <v>1596</v>
      </c>
      <c r="D562" s="1">
        <v>3.48</v>
      </c>
      <c r="E562" s="4">
        <v>40.991977679999998</v>
      </c>
      <c r="F562" s="4">
        <v>1.0034169999999999E-3</v>
      </c>
      <c r="G562" s="4">
        <v>0.35651392999999998</v>
      </c>
      <c r="H562" s="4">
        <v>1.0034169999999999E-3</v>
      </c>
      <c r="I562" s="4">
        <v>0.120811363</v>
      </c>
      <c r="J562" s="4">
        <v>6.554819159</v>
      </c>
      <c r="K562" s="4">
        <v>0.10907138800000001</v>
      </c>
      <c r="L562" s="4">
        <v>51.411355669999999</v>
      </c>
      <c r="M562" s="4">
        <v>0.453443977</v>
      </c>
      <c r="N562" s="1">
        <v>93.33</v>
      </c>
      <c r="O562" s="31">
        <v>2547.9811540000001</v>
      </c>
      <c r="P562" s="31">
        <v>5.3103532319999998</v>
      </c>
      <c r="Q562" s="31">
        <v>826.5789595</v>
      </c>
      <c r="R562" s="31">
        <v>50951.517059999998</v>
      </c>
      <c r="S562" s="31">
        <v>844.71131390000005</v>
      </c>
      <c r="T562" s="31">
        <v>309998.99320000003</v>
      </c>
      <c r="U562" s="31">
        <v>3563.0776540000002</v>
      </c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 t="s">
        <v>1602</v>
      </c>
    </row>
    <row r="563" spans="1:36" ht="15.75" x14ac:dyDescent="0.2">
      <c r="A563" s="1" t="s">
        <v>999</v>
      </c>
      <c r="B563" s="1" t="s">
        <v>1586</v>
      </c>
      <c r="C563" s="1" t="s">
        <v>1596</v>
      </c>
      <c r="D563" s="1">
        <v>3.48</v>
      </c>
      <c r="E563" s="4">
        <v>41.142404339999999</v>
      </c>
      <c r="F563" s="4">
        <v>1.0017750000000001E-3</v>
      </c>
      <c r="G563" s="4">
        <v>0.30253609399999998</v>
      </c>
      <c r="H563" s="4">
        <v>1.0017750000000001E-3</v>
      </c>
      <c r="I563" s="4">
        <v>0.185628934</v>
      </c>
      <c r="J563" s="4">
        <v>6.5529117599999998</v>
      </c>
      <c r="K563" s="4">
        <v>9.0861005999999994E-2</v>
      </c>
      <c r="L563" s="4">
        <v>51.27065159</v>
      </c>
      <c r="M563" s="4">
        <v>0.453002721</v>
      </c>
      <c r="N563" s="1">
        <v>93.31</v>
      </c>
      <c r="O563" s="31">
        <v>2162.205179</v>
      </c>
      <c r="P563" s="31">
        <v>5.3016660309999999</v>
      </c>
      <c r="Q563" s="31">
        <v>1270.0541410000001</v>
      </c>
      <c r="R563" s="31">
        <v>50936.690569999999</v>
      </c>
      <c r="S563" s="31">
        <v>703.67968050000002</v>
      </c>
      <c r="T563" s="31">
        <v>309150.57909999997</v>
      </c>
      <c r="U563" s="31">
        <v>3559.6103469999998</v>
      </c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 t="s">
        <v>1602</v>
      </c>
    </row>
    <row r="564" spans="1:36" ht="15.75" x14ac:dyDescent="0.2">
      <c r="A564" s="1" t="s">
        <v>1000</v>
      </c>
      <c r="B564" s="1" t="s">
        <v>1586</v>
      </c>
      <c r="C564" s="1" t="s">
        <v>1596</v>
      </c>
      <c r="D564" s="1">
        <v>3.48</v>
      </c>
      <c r="E564" s="4">
        <v>40.820260449999999</v>
      </c>
      <c r="F564" s="4">
        <v>1.0018819999999999E-3</v>
      </c>
      <c r="G564" s="4">
        <v>0.28944357500000001</v>
      </c>
      <c r="H564" s="4">
        <v>1.0018819999999999E-3</v>
      </c>
      <c r="I564" s="4">
        <v>0.168616662</v>
      </c>
      <c r="J564" s="4">
        <v>6.285904929</v>
      </c>
      <c r="K564" s="4">
        <v>0.117220139</v>
      </c>
      <c r="L564" s="4">
        <v>51.869010000000003</v>
      </c>
      <c r="M564" s="4">
        <v>0.44754048099999999</v>
      </c>
      <c r="N564" s="1">
        <v>93.64</v>
      </c>
      <c r="O564" s="31">
        <v>2068.633824</v>
      </c>
      <c r="P564" s="31">
        <v>5.3022290649999997</v>
      </c>
      <c r="Q564" s="31">
        <v>1153.6579180000001</v>
      </c>
      <c r="R564" s="31">
        <v>48861.209510000001</v>
      </c>
      <c r="S564" s="31">
        <v>907.81991259999995</v>
      </c>
      <c r="T564" s="31">
        <v>312758.54670000001</v>
      </c>
      <c r="U564" s="31">
        <v>3516.6890920000001</v>
      </c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 t="s">
        <v>1602</v>
      </c>
    </row>
    <row r="565" spans="1:36" ht="15.75" x14ac:dyDescent="0.2">
      <c r="A565" s="1" t="s">
        <v>1001</v>
      </c>
      <c r="B565" s="1" t="s">
        <v>1586</v>
      </c>
      <c r="C565" s="1" t="s">
        <v>1596</v>
      </c>
      <c r="D565" s="1">
        <v>3.48</v>
      </c>
      <c r="E565" s="4">
        <v>40.873779509999999</v>
      </c>
      <c r="F565" s="4">
        <v>1.0007099999999999E-3</v>
      </c>
      <c r="G565" s="4">
        <v>0.29210710400000001</v>
      </c>
      <c r="H565" s="4">
        <v>1.0007099999999999E-3</v>
      </c>
      <c r="I565" s="4">
        <v>0.117683438</v>
      </c>
      <c r="J565" s="4">
        <v>6.4040404649999996</v>
      </c>
      <c r="K565" s="4">
        <v>7.9056051000000002E-2</v>
      </c>
      <c r="L565" s="4">
        <v>51.759697629999998</v>
      </c>
      <c r="M565" s="4">
        <v>0.47163438899999999</v>
      </c>
      <c r="N565" s="1">
        <v>93.51</v>
      </c>
      <c r="O565" s="31">
        <v>2087.669887</v>
      </c>
      <c r="P565" s="31">
        <v>5.2960263620000001</v>
      </c>
      <c r="Q565" s="31">
        <v>805.17801640000005</v>
      </c>
      <c r="R565" s="31">
        <v>49779.49338</v>
      </c>
      <c r="S565" s="31">
        <v>612.25534640000001</v>
      </c>
      <c r="T565" s="31">
        <v>312099.41739999998</v>
      </c>
      <c r="U565" s="31">
        <v>3706.0144970000001</v>
      </c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 t="s">
        <v>1602</v>
      </c>
    </row>
    <row r="566" spans="1:36" ht="15.75" x14ac:dyDescent="0.2">
      <c r="A566" s="1" t="s">
        <v>1002</v>
      </c>
      <c r="B566" s="1" t="s">
        <v>1586</v>
      </c>
      <c r="C566" s="1" t="s">
        <v>1596</v>
      </c>
      <c r="D566" s="1">
        <v>3.48</v>
      </c>
      <c r="E566" s="4">
        <v>40.79889532</v>
      </c>
      <c r="F566" s="4">
        <v>1.00062E-3</v>
      </c>
      <c r="G566" s="4">
        <v>0.29968580500000003</v>
      </c>
      <c r="H566" s="4">
        <v>1.00062E-3</v>
      </c>
      <c r="I566" s="4">
        <v>0.127579099</v>
      </c>
      <c r="J566" s="4">
        <v>6.3931637620000004</v>
      </c>
      <c r="K566" s="4">
        <v>0.110668615</v>
      </c>
      <c r="L566" s="4">
        <v>51.815925870000001</v>
      </c>
      <c r="M566" s="4">
        <v>0.45208029</v>
      </c>
      <c r="N566" s="1">
        <v>93.53</v>
      </c>
      <c r="O566" s="31">
        <v>2141.8343570000002</v>
      </c>
      <c r="P566" s="31">
        <v>5.2955547230000004</v>
      </c>
      <c r="Q566" s="31">
        <v>872.8831179</v>
      </c>
      <c r="R566" s="31">
        <v>49694.947260000001</v>
      </c>
      <c r="S566" s="31">
        <v>857.08115069999997</v>
      </c>
      <c r="T566" s="31">
        <v>312438.46120000002</v>
      </c>
      <c r="U566" s="31">
        <v>3552.3620569999998</v>
      </c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 t="s">
        <v>1602</v>
      </c>
    </row>
    <row r="567" spans="1:36" ht="15.75" x14ac:dyDescent="0.2">
      <c r="A567" s="1" t="s">
        <v>1003</v>
      </c>
      <c r="B567" s="1" t="s">
        <v>1586</v>
      </c>
      <c r="C567" s="1" t="s">
        <v>1596</v>
      </c>
      <c r="D567" s="1">
        <v>3.48</v>
      </c>
      <c r="E567" s="4">
        <v>40.93987903</v>
      </c>
      <c r="F567" s="4">
        <v>1.004209E-3</v>
      </c>
      <c r="G567" s="4">
        <v>0.27424937900000002</v>
      </c>
      <c r="H567" s="4">
        <v>1.004209E-3</v>
      </c>
      <c r="I567" s="4">
        <v>0.34062756999999999</v>
      </c>
      <c r="J567" s="4">
        <v>7.6587980230000001</v>
      </c>
      <c r="K567" s="4">
        <v>0.116789465</v>
      </c>
      <c r="L567" s="4">
        <v>50.267169709999997</v>
      </c>
      <c r="M567" s="4">
        <v>0.40047840499999998</v>
      </c>
      <c r="N567" s="1">
        <v>92.13</v>
      </c>
      <c r="O567" s="31">
        <v>1960.041925</v>
      </c>
      <c r="P567" s="31">
        <v>5.3145447360000002</v>
      </c>
      <c r="Q567" s="31">
        <v>2330.5389180000002</v>
      </c>
      <c r="R567" s="31">
        <v>59532.897640000003</v>
      </c>
      <c r="S567" s="31">
        <v>904.48452039999995</v>
      </c>
      <c r="T567" s="31">
        <v>303099.80739999999</v>
      </c>
      <c r="U567" s="31">
        <v>3146.884133</v>
      </c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 t="s">
        <v>1602</v>
      </c>
    </row>
    <row r="568" spans="1:36" ht="15.75" x14ac:dyDescent="0.2">
      <c r="A568" s="1" t="s">
        <v>1004</v>
      </c>
      <c r="B568" s="1" t="s">
        <v>1586</v>
      </c>
      <c r="C568" s="1" t="s">
        <v>1596</v>
      </c>
      <c r="D568" s="1">
        <v>3.48</v>
      </c>
      <c r="E568" s="4">
        <v>40.871511040000001</v>
      </c>
      <c r="F568" s="4">
        <v>1.010705E-3</v>
      </c>
      <c r="G568" s="4">
        <v>0.27976325200000002</v>
      </c>
      <c r="H568" s="4">
        <v>1.010705E-3</v>
      </c>
      <c r="I568" s="4">
        <v>0.21699844800000001</v>
      </c>
      <c r="J568" s="4">
        <v>7.5972702869999997</v>
      </c>
      <c r="K568" s="4">
        <v>0.11875788399999999</v>
      </c>
      <c r="L568" s="4">
        <v>50.489888899999997</v>
      </c>
      <c r="M568" s="4">
        <v>0.42378877100000001</v>
      </c>
      <c r="N568" s="1">
        <v>92.22</v>
      </c>
      <c r="O568" s="31">
        <v>1999.4492069999999</v>
      </c>
      <c r="P568" s="31">
        <v>5.3489273170000002</v>
      </c>
      <c r="Q568" s="31">
        <v>1484.6811339999999</v>
      </c>
      <c r="R568" s="31">
        <v>59054.634030000001</v>
      </c>
      <c r="S568" s="31">
        <v>919.72908370000005</v>
      </c>
      <c r="T568" s="31">
        <v>304442.75439999998</v>
      </c>
      <c r="U568" s="31">
        <v>3330.0526110000001</v>
      </c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 t="s">
        <v>1602</v>
      </c>
    </row>
    <row r="569" spans="1:36" ht="15.75" x14ac:dyDescent="0.2">
      <c r="A569" s="1" t="s">
        <v>1005</v>
      </c>
      <c r="B569" s="1" t="s">
        <v>1586</v>
      </c>
      <c r="C569" s="1" t="s">
        <v>1596</v>
      </c>
      <c r="D569" s="1">
        <v>3.48</v>
      </c>
      <c r="E569" s="4">
        <v>41.122449600000003</v>
      </c>
      <c r="F569" s="4">
        <v>1.0119630000000001E-3</v>
      </c>
      <c r="G569" s="4">
        <v>0.31016679200000002</v>
      </c>
      <c r="H569" s="4">
        <v>1.0119630000000001E-3</v>
      </c>
      <c r="I569" s="4">
        <v>0.36289008699999997</v>
      </c>
      <c r="J569" s="4">
        <v>7.0702849079999996</v>
      </c>
      <c r="K569" s="4">
        <v>0.127305</v>
      </c>
      <c r="L569" s="4">
        <v>50.564473200000002</v>
      </c>
      <c r="M569" s="4">
        <v>0.44040648500000001</v>
      </c>
      <c r="N569" s="1">
        <v>92.73</v>
      </c>
      <c r="O569" s="31">
        <v>2216.7412650000001</v>
      </c>
      <c r="P569" s="31">
        <v>5.3555852069999998</v>
      </c>
      <c r="Q569" s="31">
        <v>2482.8567739999999</v>
      </c>
      <c r="R569" s="31">
        <v>54958.30371</v>
      </c>
      <c r="S569" s="31">
        <v>985.92284800000004</v>
      </c>
      <c r="T569" s="31">
        <v>304892.48109999998</v>
      </c>
      <c r="U569" s="31">
        <v>3460.6314940000002</v>
      </c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 t="s">
        <v>1602</v>
      </c>
    </row>
    <row r="570" spans="1:36" ht="15.75" x14ac:dyDescent="0.2">
      <c r="A570" s="1" t="s">
        <v>1006</v>
      </c>
      <c r="B570" s="1" t="s">
        <v>1586</v>
      </c>
      <c r="C570" s="1" t="s">
        <v>1596</v>
      </c>
      <c r="D570" s="1">
        <v>3.48</v>
      </c>
      <c r="E570" s="4">
        <v>41.11041634</v>
      </c>
      <c r="F570" s="4">
        <v>1.0004650000000001E-3</v>
      </c>
      <c r="G570" s="4">
        <v>0.30674263499999999</v>
      </c>
      <c r="H570" s="4">
        <v>1.0004650000000001E-3</v>
      </c>
      <c r="I570" s="4">
        <v>0.21399951</v>
      </c>
      <c r="J570" s="4">
        <v>7.0841941500000001</v>
      </c>
      <c r="K570" s="4">
        <v>9.5944613999999998E-2</v>
      </c>
      <c r="L570" s="4">
        <v>50.73379121</v>
      </c>
      <c r="M570" s="4">
        <v>0.45291060300000002</v>
      </c>
      <c r="N570" s="1">
        <v>92.74</v>
      </c>
      <c r="O570" s="31">
        <v>2192.2690480000001</v>
      </c>
      <c r="P570" s="31">
        <v>5.2947335300000002</v>
      </c>
      <c r="Q570" s="31">
        <v>1464.1627089999999</v>
      </c>
      <c r="R570" s="31">
        <v>55066.422169999998</v>
      </c>
      <c r="S570" s="31">
        <v>743.05005730000005</v>
      </c>
      <c r="T570" s="31">
        <v>305913.43089999998</v>
      </c>
      <c r="U570" s="31">
        <v>3558.8865059999998</v>
      </c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 t="s">
        <v>1602</v>
      </c>
    </row>
    <row r="571" spans="1:36" ht="15.75" x14ac:dyDescent="0.2">
      <c r="A571" s="1" t="s">
        <v>1007</v>
      </c>
      <c r="B571" s="1" t="s">
        <v>1586</v>
      </c>
      <c r="C571" s="1" t="s">
        <v>1596</v>
      </c>
      <c r="D571" s="1">
        <v>3.48</v>
      </c>
      <c r="E571" s="4">
        <v>41.025682310000001</v>
      </c>
      <c r="F571" s="4">
        <v>1.0062020000000001E-3</v>
      </c>
      <c r="G571" s="4">
        <v>0.28706949599999998</v>
      </c>
      <c r="H571" s="4">
        <v>1.0062020000000001E-3</v>
      </c>
      <c r="I571" s="4">
        <v>0.13030318900000001</v>
      </c>
      <c r="J571" s="4">
        <v>6.8499229250000004</v>
      </c>
      <c r="K571" s="4">
        <v>0.12124736899999999</v>
      </c>
      <c r="L571" s="4">
        <v>51.143045729999997</v>
      </c>
      <c r="M571" s="4">
        <v>0.440716577</v>
      </c>
      <c r="N571" s="1">
        <v>93.01</v>
      </c>
      <c r="O571" s="31">
        <v>2051.6664430000001</v>
      </c>
      <c r="P571" s="31">
        <v>5.3250953670000003</v>
      </c>
      <c r="Q571" s="31">
        <v>891.52106119999996</v>
      </c>
      <c r="R571" s="31">
        <v>53245.399490000003</v>
      </c>
      <c r="S571" s="31">
        <v>939.00908389999995</v>
      </c>
      <c r="T571" s="31">
        <v>308381.14429999999</v>
      </c>
      <c r="U571" s="31">
        <v>3463.068135</v>
      </c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 t="s">
        <v>1602</v>
      </c>
    </row>
    <row r="572" spans="1:36" ht="15.75" x14ac:dyDescent="0.2">
      <c r="A572" s="1" t="s">
        <v>1008</v>
      </c>
      <c r="B572" s="1" t="s">
        <v>1586</v>
      </c>
      <c r="C572" s="1" t="s">
        <v>1596</v>
      </c>
      <c r="D572" s="1">
        <v>3.48</v>
      </c>
      <c r="E572" s="4">
        <v>40.875991980000002</v>
      </c>
      <c r="F572" s="4">
        <v>1.000105E-3</v>
      </c>
      <c r="G572" s="4">
        <v>0.31643322499999998</v>
      </c>
      <c r="H572" s="4">
        <v>1.000105E-3</v>
      </c>
      <c r="I572" s="4">
        <v>0.15931672799999999</v>
      </c>
      <c r="J572" s="4">
        <v>6.5391866150000002</v>
      </c>
      <c r="K572" s="4">
        <v>0.11591217099999999</v>
      </c>
      <c r="L572" s="4">
        <v>51.502607769999997</v>
      </c>
      <c r="M572" s="4">
        <v>0.48855129800000002</v>
      </c>
      <c r="N572" s="1">
        <v>93.35</v>
      </c>
      <c r="O572" s="31">
        <v>2261.527047</v>
      </c>
      <c r="P572" s="31">
        <v>5.292827226</v>
      </c>
      <c r="Q572" s="31">
        <v>1090.028724</v>
      </c>
      <c r="R572" s="31">
        <v>50830.003120000001</v>
      </c>
      <c r="S572" s="31">
        <v>897.69025409999995</v>
      </c>
      <c r="T572" s="31">
        <v>310549.2231</v>
      </c>
      <c r="U572" s="31">
        <v>3838.9443930000002</v>
      </c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 t="s">
        <v>1602</v>
      </c>
    </row>
    <row r="573" spans="1:36" ht="15.75" x14ac:dyDescent="0.2">
      <c r="A573" s="1" t="s">
        <v>1009</v>
      </c>
      <c r="B573" s="1" t="s">
        <v>1586</v>
      </c>
      <c r="C573" s="1" t="s">
        <v>1596</v>
      </c>
      <c r="D573" s="1">
        <v>3.48</v>
      </c>
      <c r="E573" s="4">
        <v>41.171610870000002</v>
      </c>
      <c r="F573" s="4">
        <v>1.002611E-3</v>
      </c>
      <c r="G573" s="4">
        <v>0.27762292999999999</v>
      </c>
      <c r="H573" s="4">
        <v>1.002611E-3</v>
      </c>
      <c r="I573" s="4">
        <v>0.15831224499999999</v>
      </c>
      <c r="J573" s="4">
        <v>7.6398942849999996</v>
      </c>
      <c r="K573" s="4">
        <v>9.9860035999999999E-2</v>
      </c>
      <c r="L573" s="4">
        <v>50.226790559999998</v>
      </c>
      <c r="M573" s="4">
        <v>0.42390384599999997</v>
      </c>
      <c r="N573" s="1">
        <v>92.14</v>
      </c>
      <c r="O573" s="31">
        <v>1984.152468</v>
      </c>
      <c r="P573" s="31">
        <v>5.3060885339999997</v>
      </c>
      <c r="Q573" s="31">
        <v>1083.1561529999999</v>
      </c>
      <c r="R573" s="31">
        <v>59385.956270000002</v>
      </c>
      <c r="S573" s="31">
        <v>773.37332279999998</v>
      </c>
      <c r="T573" s="31">
        <v>302856.33020000003</v>
      </c>
      <c r="U573" s="31">
        <v>3330.9568479999998</v>
      </c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 t="s">
        <v>1602</v>
      </c>
    </row>
    <row r="574" spans="1:36" ht="15.75" x14ac:dyDescent="0.2">
      <c r="A574" s="1" t="s">
        <v>1010</v>
      </c>
      <c r="B574" s="1" t="s">
        <v>1586</v>
      </c>
      <c r="C574" s="1" t="s">
        <v>1596</v>
      </c>
      <c r="D574" s="1">
        <v>3.48</v>
      </c>
      <c r="E574" s="4">
        <v>41.129168149999998</v>
      </c>
      <c r="F574" s="4">
        <v>1.0030449999999999E-3</v>
      </c>
      <c r="G574" s="4">
        <v>0.30793489000000002</v>
      </c>
      <c r="H574" s="4">
        <v>1.0030449999999999E-3</v>
      </c>
      <c r="I574" s="4">
        <v>0.15777901699999999</v>
      </c>
      <c r="J574" s="4">
        <v>7.5639641949999996</v>
      </c>
      <c r="K574" s="4">
        <v>0.10732584100000001</v>
      </c>
      <c r="L574" s="4">
        <v>50.336621979999997</v>
      </c>
      <c r="M574" s="4">
        <v>0.395199827</v>
      </c>
      <c r="N574" s="1">
        <v>92.23</v>
      </c>
      <c r="O574" s="31">
        <v>2200.790015</v>
      </c>
      <c r="P574" s="31">
        <v>5.308387744</v>
      </c>
      <c r="Q574" s="31">
        <v>1079.5078619999999</v>
      </c>
      <c r="R574" s="31">
        <v>58795.741170000001</v>
      </c>
      <c r="S574" s="31">
        <v>831.19279930000005</v>
      </c>
      <c r="T574" s="31">
        <v>303518.58909999998</v>
      </c>
      <c r="U574" s="31">
        <v>3105.4060549999999</v>
      </c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 t="s">
        <v>1602</v>
      </c>
    </row>
    <row r="575" spans="1:36" ht="15.75" x14ac:dyDescent="0.2">
      <c r="A575" s="1" t="s">
        <v>1011</v>
      </c>
      <c r="B575" s="1" t="s">
        <v>1586</v>
      </c>
      <c r="C575" s="1" t="s">
        <v>1596</v>
      </c>
      <c r="D575" s="1">
        <v>3.48</v>
      </c>
      <c r="E575" s="4">
        <v>41.094063179999999</v>
      </c>
      <c r="F575" s="4">
        <v>1.0082229999999999E-3</v>
      </c>
      <c r="G575" s="4">
        <v>0.32001000200000002</v>
      </c>
      <c r="H575" s="4">
        <v>1.0082229999999999E-3</v>
      </c>
      <c r="I575" s="4">
        <v>0.18752949099999999</v>
      </c>
      <c r="J575" s="4">
        <v>6.6560870459999997</v>
      </c>
      <c r="K575" s="4">
        <v>0.106770823</v>
      </c>
      <c r="L575" s="4">
        <v>51.158045020000003</v>
      </c>
      <c r="M575" s="4">
        <v>0.47547799899999998</v>
      </c>
      <c r="N575" s="1">
        <v>93.2</v>
      </c>
      <c r="O575" s="31">
        <v>2287.0900259999999</v>
      </c>
      <c r="P575" s="31">
        <v>5.3357901840000004</v>
      </c>
      <c r="Q575" s="31">
        <v>1283.0575510000001</v>
      </c>
      <c r="R575" s="31">
        <v>51738.68636</v>
      </c>
      <c r="S575" s="31">
        <v>826.89441869999996</v>
      </c>
      <c r="T575" s="31">
        <v>308471.58659999998</v>
      </c>
      <c r="U575" s="31">
        <v>3736.2168609999999</v>
      </c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 t="s">
        <v>1602</v>
      </c>
    </row>
    <row r="576" spans="1:36" ht="15.75" x14ac:dyDescent="0.2">
      <c r="A576" s="1" t="s">
        <v>1012</v>
      </c>
      <c r="B576" s="1" t="s">
        <v>1586</v>
      </c>
      <c r="C576" s="1" t="s">
        <v>1596</v>
      </c>
      <c r="D576" s="1">
        <v>3.48</v>
      </c>
      <c r="E576" s="4">
        <v>40.965265639999998</v>
      </c>
      <c r="F576" s="4">
        <v>1.005569E-3</v>
      </c>
      <c r="G576" s="4">
        <v>0.29764837700000002</v>
      </c>
      <c r="H576" s="4">
        <v>1.005569E-3</v>
      </c>
      <c r="I576" s="4">
        <v>0.15294702099999999</v>
      </c>
      <c r="J576" s="4">
        <v>6.4676176669999998</v>
      </c>
      <c r="K576" s="4">
        <v>0.121171045</v>
      </c>
      <c r="L576" s="4">
        <v>51.536207519999998</v>
      </c>
      <c r="M576" s="4">
        <v>0.457131595</v>
      </c>
      <c r="N576" s="1">
        <v>93.42</v>
      </c>
      <c r="O576" s="31">
        <v>2127.2729920000002</v>
      </c>
      <c r="P576" s="31">
        <v>5.3217432929999999</v>
      </c>
      <c r="Q576" s="31">
        <v>1046.4478369999999</v>
      </c>
      <c r="R576" s="31">
        <v>50273.68778</v>
      </c>
      <c r="S576" s="31">
        <v>938.41799070000002</v>
      </c>
      <c r="T576" s="31">
        <v>310751.82199999999</v>
      </c>
      <c r="U576" s="31">
        <v>3592.0542639999999</v>
      </c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 t="s">
        <v>1602</v>
      </c>
    </row>
    <row r="577" spans="1:36" ht="15.75" x14ac:dyDescent="0.2">
      <c r="A577" s="1" t="s">
        <v>1013</v>
      </c>
      <c r="B577" s="1" t="s">
        <v>1586</v>
      </c>
      <c r="C577" s="1" t="s">
        <v>1596</v>
      </c>
      <c r="D577" s="1">
        <v>3.48</v>
      </c>
      <c r="E577" s="4">
        <v>40.727047749999997</v>
      </c>
      <c r="F577" s="4">
        <v>9.9787000000000009E-4</v>
      </c>
      <c r="G577" s="4">
        <v>0.31822059899999999</v>
      </c>
      <c r="H577" s="4">
        <v>9.9787000000000009E-4</v>
      </c>
      <c r="I577" s="4">
        <v>0.17113462800000001</v>
      </c>
      <c r="J577" s="4">
        <v>6.8935822020000002</v>
      </c>
      <c r="K577" s="4">
        <v>9.1704211999999993E-2</v>
      </c>
      <c r="L577" s="4">
        <v>51.34517804</v>
      </c>
      <c r="M577" s="4">
        <v>0.45113682300000002</v>
      </c>
      <c r="N577" s="1">
        <v>93</v>
      </c>
      <c r="O577" s="31">
        <v>2274.301285</v>
      </c>
      <c r="P577" s="31">
        <v>5.2809965510000003</v>
      </c>
      <c r="Q577" s="31">
        <v>1170.885579</v>
      </c>
      <c r="R577" s="31">
        <v>53584.769099999998</v>
      </c>
      <c r="S577" s="31">
        <v>710.20994929999995</v>
      </c>
      <c r="T577" s="31">
        <v>309599.95689999999</v>
      </c>
      <c r="U577" s="31">
        <v>3544.948472</v>
      </c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 t="s">
        <v>1602</v>
      </c>
    </row>
    <row r="578" spans="1:36" ht="15.75" x14ac:dyDescent="0.2">
      <c r="A578" s="1" t="s">
        <v>1014</v>
      </c>
      <c r="B578" s="1" t="s">
        <v>1586</v>
      </c>
      <c r="C578" s="1" t="s">
        <v>1596</v>
      </c>
      <c r="D578" s="1">
        <v>3.48</v>
      </c>
      <c r="E578" s="4">
        <v>40.777780010000001</v>
      </c>
      <c r="F578" s="4">
        <v>1.0057930000000001E-3</v>
      </c>
      <c r="G578" s="4">
        <v>0.31541680100000002</v>
      </c>
      <c r="H578" s="4">
        <v>1.0057930000000001E-3</v>
      </c>
      <c r="I578" s="4">
        <v>0.211518346</v>
      </c>
      <c r="J578" s="4">
        <v>6.9365545539999998</v>
      </c>
      <c r="K578" s="4">
        <v>8.9415031000000006E-2</v>
      </c>
      <c r="L578" s="4">
        <v>51.214797230000002</v>
      </c>
      <c r="M578" s="4">
        <v>0.45250643699999998</v>
      </c>
      <c r="N578" s="1">
        <v>92.94</v>
      </c>
      <c r="O578" s="31">
        <v>2254.2627269999998</v>
      </c>
      <c r="P578" s="31">
        <v>5.3229315650000002</v>
      </c>
      <c r="Q578" s="31">
        <v>1447.186839</v>
      </c>
      <c r="R578" s="31">
        <v>53918.799140000003</v>
      </c>
      <c r="S578" s="31">
        <v>692.48122069999999</v>
      </c>
      <c r="T578" s="31">
        <v>308813.78980000003</v>
      </c>
      <c r="U578" s="31">
        <v>3555.7106429999999</v>
      </c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 t="s">
        <v>1602</v>
      </c>
    </row>
    <row r="579" spans="1:36" ht="15.75" x14ac:dyDescent="0.2">
      <c r="A579" s="1" t="s">
        <v>1015</v>
      </c>
      <c r="B579" s="1" t="s">
        <v>1586</v>
      </c>
      <c r="C579" s="1" t="s">
        <v>1596</v>
      </c>
      <c r="D579" s="1">
        <v>3.48</v>
      </c>
      <c r="E579" s="4">
        <v>40.773991049999999</v>
      </c>
      <c r="F579" s="4">
        <v>1.0015149999999999E-3</v>
      </c>
      <c r="G579" s="4">
        <v>0.29724973900000001</v>
      </c>
      <c r="H579" s="4">
        <v>1.0015149999999999E-3</v>
      </c>
      <c r="I579" s="4">
        <v>0.14241547500000001</v>
      </c>
      <c r="J579" s="4">
        <v>7.1092563049999997</v>
      </c>
      <c r="K579" s="4">
        <v>6.2694857000000007E-2</v>
      </c>
      <c r="L579" s="4">
        <v>51.170420849999999</v>
      </c>
      <c r="M579" s="4">
        <v>0.44196869900000002</v>
      </c>
      <c r="N579" s="1">
        <v>92.77</v>
      </c>
      <c r="O579" s="31">
        <v>2124.4239539999999</v>
      </c>
      <c r="P579" s="31">
        <v>5.3002908189999998</v>
      </c>
      <c r="Q579" s="31">
        <v>974.39207880000004</v>
      </c>
      <c r="R579" s="31">
        <v>55261.233769999999</v>
      </c>
      <c r="S579" s="31">
        <v>485.54489160000003</v>
      </c>
      <c r="T579" s="31">
        <v>308546.21010000003</v>
      </c>
      <c r="U579" s="31">
        <v>3472.907072</v>
      </c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 t="s">
        <v>1602</v>
      </c>
    </row>
    <row r="580" spans="1:36" ht="15.75" x14ac:dyDescent="0.2">
      <c r="A580" s="1" t="s">
        <v>1016</v>
      </c>
      <c r="B580" s="1" t="s">
        <v>1586</v>
      </c>
      <c r="C580" s="1" t="s">
        <v>1596</v>
      </c>
      <c r="D580" s="1">
        <v>3.48</v>
      </c>
      <c r="E580" s="4">
        <v>41.004604669999999</v>
      </c>
      <c r="F580" s="4">
        <v>1.012237E-3</v>
      </c>
      <c r="G580" s="4">
        <v>0.327053753</v>
      </c>
      <c r="H580" s="4">
        <v>1.012237E-3</v>
      </c>
      <c r="I580" s="4">
        <v>0.125618603</v>
      </c>
      <c r="J580" s="4">
        <v>7.4454075319999999</v>
      </c>
      <c r="K580" s="4">
        <v>0.117115813</v>
      </c>
      <c r="L580" s="4">
        <v>50.509205790000003</v>
      </c>
      <c r="M580" s="4">
        <v>0.46896937100000002</v>
      </c>
      <c r="N580" s="1">
        <v>92.36</v>
      </c>
      <c r="O580" s="31">
        <v>2337.431243</v>
      </c>
      <c r="P580" s="31">
        <v>5.3570326469999996</v>
      </c>
      <c r="Q580" s="31">
        <v>859.469607</v>
      </c>
      <c r="R580" s="31">
        <v>57874.183810000002</v>
      </c>
      <c r="S580" s="31">
        <v>907.01194950000001</v>
      </c>
      <c r="T580" s="31">
        <v>304559.23090000002</v>
      </c>
      <c r="U580" s="31">
        <v>3685.0732849999999</v>
      </c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 t="s">
        <v>1602</v>
      </c>
    </row>
    <row r="581" spans="1:36" ht="15.75" x14ac:dyDescent="0.2">
      <c r="A581" s="1" t="s">
        <v>1017</v>
      </c>
      <c r="B581" s="1" t="s">
        <v>1586</v>
      </c>
      <c r="C581" s="1" t="s">
        <v>1596</v>
      </c>
      <c r="D581" s="1">
        <v>3.48</v>
      </c>
      <c r="E581" s="4">
        <v>41.127766620000003</v>
      </c>
      <c r="F581" s="4">
        <v>9.9707099999999998E-4</v>
      </c>
      <c r="G581" s="4">
        <v>0.29593055600000001</v>
      </c>
      <c r="H581" s="4">
        <v>9.9707099999999998E-4</v>
      </c>
      <c r="I581" s="4">
        <v>0.16391840799999999</v>
      </c>
      <c r="J581" s="4">
        <v>7.0524798139999998</v>
      </c>
      <c r="K581" s="4">
        <v>7.8070628000000003E-2</v>
      </c>
      <c r="L581" s="4">
        <v>50.825075929999997</v>
      </c>
      <c r="M581" s="4">
        <v>0.454763904</v>
      </c>
      <c r="N581" s="1">
        <v>92.78</v>
      </c>
      <c r="O581" s="31">
        <v>2114.9958430000001</v>
      </c>
      <c r="P581" s="31">
        <v>5.2767683339999998</v>
      </c>
      <c r="Q581" s="31">
        <v>1121.512943</v>
      </c>
      <c r="R581" s="31">
        <v>54819.902240000003</v>
      </c>
      <c r="S581" s="31">
        <v>604.62367200000006</v>
      </c>
      <c r="T581" s="31">
        <v>306463.85729999997</v>
      </c>
      <c r="U581" s="31">
        <v>3573.449392</v>
      </c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 t="s">
        <v>1602</v>
      </c>
    </row>
    <row r="582" spans="1:36" ht="15.75" x14ac:dyDescent="0.2">
      <c r="A582" s="1" t="s">
        <v>1018</v>
      </c>
      <c r="B582" s="1" t="s">
        <v>1586</v>
      </c>
      <c r="C582" s="1" t="s">
        <v>1596</v>
      </c>
      <c r="D582" s="1">
        <v>3.48</v>
      </c>
      <c r="E582" s="4">
        <v>40.913445379999999</v>
      </c>
      <c r="F582" s="4">
        <v>9.9998399999999999E-4</v>
      </c>
      <c r="G582" s="4">
        <v>0.33009471800000001</v>
      </c>
      <c r="H582" s="4">
        <v>9.9998399999999999E-4</v>
      </c>
      <c r="I582" s="4">
        <v>0.12339802599999999</v>
      </c>
      <c r="J582" s="4">
        <v>7.5346794450000001</v>
      </c>
      <c r="K582" s="4">
        <v>0.128497944</v>
      </c>
      <c r="L582" s="4">
        <v>50.504191929999998</v>
      </c>
      <c r="M582" s="4">
        <v>0.46369258099999999</v>
      </c>
      <c r="N582" s="1">
        <v>92.28</v>
      </c>
      <c r="O582" s="31">
        <v>2359.1648209999998</v>
      </c>
      <c r="P582" s="31">
        <v>5.292186804</v>
      </c>
      <c r="Q582" s="31">
        <v>844.27664219999997</v>
      </c>
      <c r="R582" s="31">
        <v>58568.106749999999</v>
      </c>
      <c r="S582" s="31">
        <v>995.16169230000003</v>
      </c>
      <c r="T582" s="31">
        <v>304528.99849999999</v>
      </c>
      <c r="U582" s="31">
        <v>3643.6092610000001</v>
      </c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 t="s">
        <v>1602</v>
      </c>
    </row>
    <row r="583" spans="1:36" ht="15.75" x14ac:dyDescent="0.2">
      <c r="A583" s="1" t="s">
        <v>1019</v>
      </c>
      <c r="B583" s="1" t="s">
        <v>1586</v>
      </c>
      <c r="C583" s="1" t="s">
        <v>1596</v>
      </c>
      <c r="D583" s="1">
        <v>3.48</v>
      </c>
      <c r="E583" s="4">
        <v>40.62302725</v>
      </c>
      <c r="F583" s="4">
        <v>9.9413999999999991E-4</v>
      </c>
      <c r="G583" s="4">
        <v>0.29486179000000001</v>
      </c>
      <c r="H583" s="4">
        <v>9.9413999999999991E-4</v>
      </c>
      <c r="I583" s="4">
        <v>0.19226658799999999</v>
      </c>
      <c r="J583" s="4">
        <v>8.20175068</v>
      </c>
      <c r="K583" s="4">
        <v>0.148524448</v>
      </c>
      <c r="L583" s="4">
        <v>50.126703089999999</v>
      </c>
      <c r="M583" s="4">
        <v>0.410877875</v>
      </c>
      <c r="N583" s="1">
        <v>91.59</v>
      </c>
      <c r="O583" s="31">
        <v>2107.357442</v>
      </c>
      <c r="P583" s="31">
        <v>5.2612563730000002</v>
      </c>
      <c r="Q583" s="31">
        <v>1315.46829</v>
      </c>
      <c r="R583" s="31">
        <v>63753.343840000001</v>
      </c>
      <c r="S583" s="31">
        <v>1150.258415</v>
      </c>
      <c r="T583" s="31">
        <v>302252.82510000002</v>
      </c>
      <c r="U583" s="31">
        <v>3228.601216</v>
      </c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 t="s">
        <v>1602</v>
      </c>
    </row>
    <row r="584" spans="1:36" ht="15.75" x14ac:dyDescent="0.2">
      <c r="A584" s="1" t="s">
        <v>1020</v>
      </c>
      <c r="B584" s="1" t="s">
        <v>1586</v>
      </c>
      <c r="C584" s="1" t="s">
        <v>1596</v>
      </c>
      <c r="D584" s="1">
        <v>3.48</v>
      </c>
      <c r="E584" s="4">
        <v>40.763605009999999</v>
      </c>
      <c r="F584" s="4">
        <v>1.003634E-3</v>
      </c>
      <c r="G584" s="4">
        <v>0.30510478400000002</v>
      </c>
      <c r="H584" s="4">
        <v>1.003634E-3</v>
      </c>
      <c r="I584" s="4">
        <v>0.15777129000000001</v>
      </c>
      <c r="J584" s="4">
        <v>8.2660312989999998</v>
      </c>
      <c r="K584" s="4">
        <v>0.13689569900000001</v>
      </c>
      <c r="L584" s="4">
        <v>49.915845279999999</v>
      </c>
      <c r="M584" s="4">
        <v>0.452739369</v>
      </c>
      <c r="N584" s="1">
        <v>91.5</v>
      </c>
      <c r="O584" s="31">
        <v>2180.5634380000001</v>
      </c>
      <c r="P584" s="31">
        <v>5.311504437</v>
      </c>
      <c r="Q584" s="31">
        <v>1079.4549919999999</v>
      </c>
      <c r="R584" s="31">
        <v>64253.005989999998</v>
      </c>
      <c r="S584" s="31">
        <v>1060.1987200000001</v>
      </c>
      <c r="T584" s="31">
        <v>300981.3996</v>
      </c>
      <c r="U584" s="31">
        <v>3557.5409800000002</v>
      </c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 t="s">
        <v>1602</v>
      </c>
    </row>
    <row r="585" spans="1:36" ht="15.75" x14ac:dyDescent="0.2">
      <c r="A585" s="1" t="s">
        <v>1021</v>
      </c>
      <c r="B585" s="1" t="s">
        <v>1586</v>
      </c>
      <c r="C585" s="1" t="s">
        <v>1596</v>
      </c>
      <c r="D585" s="1">
        <v>3.48</v>
      </c>
      <c r="E585" s="4">
        <v>40.488601430000003</v>
      </c>
      <c r="F585" s="4">
        <v>9.9934799999999995E-4</v>
      </c>
      <c r="G585" s="4">
        <v>0.329285306</v>
      </c>
      <c r="H585" s="4">
        <v>9.9934799999999995E-4</v>
      </c>
      <c r="I585" s="4">
        <v>0.244940299</v>
      </c>
      <c r="J585" s="4">
        <v>8.5132493609999997</v>
      </c>
      <c r="K585" s="4">
        <v>0.137710213</v>
      </c>
      <c r="L585" s="4">
        <v>49.826013439999997</v>
      </c>
      <c r="M585" s="4">
        <v>0.45820125299999998</v>
      </c>
      <c r="N585" s="1">
        <v>91.25</v>
      </c>
      <c r="O585" s="31">
        <v>2353.3800040000001</v>
      </c>
      <c r="P585" s="31">
        <v>5.2888231660000002</v>
      </c>
      <c r="Q585" s="31">
        <v>1675.856417</v>
      </c>
      <c r="R585" s="31">
        <v>66174.666230000003</v>
      </c>
      <c r="S585" s="31">
        <v>1066.5067799999999</v>
      </c>
      <c r="T585" s="31">
        <v>300439.73359999998</v>
      </c>
      <c r="U585" s="31">
        <v>3600.4594360000001</v>
      </c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 t="s">
        <v>1602</v>
      </c>
    </row>
    <row r="586" spans="1:36" ht="15.75" x14ac:dyDescent="0.2">
      <c r="A586" s="1" t="s">
        <v>1022</v>
      </c>
      <c r="B586" s="1" t="s">
        <v>1586</v>
      </c>
      <c r="C586" s="1" t="s">
        <v>1596</v>
      </c>
      <c r="D586" s="1">
        <v>3.48</v>
      </c>
      <c r="E586" s="4">
        <v>40.814186550000002</v>
      </c>
      <c r="F586" s="4">
        <v>9.9865900000000005E-4</v>
      </c>
      <c r="G586" s="4">
        <v>0.27323304799999998</v>
      </c>
      <c r="H586" s="4">
        <v>9.9865900000000005E-4</v>
      </c>
      <c r="I586" s="4">
        <v>0.16647642200000001</v>
      </c>
      <c r="J586" s="4">
        <v>7.5494610739999999</v>
      </c>
      <c r="K586" s="4">
        <v>0.10575796699999999</v>
      </c>
      <c r="L586" s="4">
        <v>50.62560981</v>
      </c>
      <c r="M586" s="4">
        <v>0.46327781800000001</v>
      </c>
      <c r="N586" s="1">
        <v>92.28</v>
      </c>
      <c r="O586" s="31">
        <v>1952.7782749999999</v>
      </c>
      <c r="P586" s="31">
        <v>5.2851734910000001</v>
      </c>
      <c r="Q586" s="31">
        <v>1139.014615</v>
      </c>
      <c r="R586" s="31">
        <v>58683.006399999998</v>
      </c>
      <c r="S586" s="31">
        <v>819.05028330000005</v>
      </c>
      <c r="T586" s="31">
        <v>305261.12119999999</v>
      </c>
      <c r="U586" s="31">
        <v>3640.3501310000001</v>
      </c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 t="s">
        <v>1602</v>
      </c>
    </row>
    <row r="587" spans="1:36" ht="15.75" x14ac:dyDescent="0.2">
      <c r="A587" s="1" t="s">
        <v>1023</v>
      </c>
      <c r="B587" s="1" t="s">
        <v>1586</v>
      </c>
      <c r="C587" s="1" t="s">
        <v>1596</v>
      </c>
      <c r="D587" s="1">
        <v>3.48</v>
      </c>
      <c r="E587" s="4">
        <v>40.834551779999998</v>
      </c>
      <c r="F587" s="4">
        <v>9.9736099999999999E-4</v>
      </c>
      <c r="G587" s="4">
        <v>0.30988005699999999</v>
      </c>
      <c r="H587" s="4">
        <v>9.9736099999999999E-4</v>
      </c>
      <c r="I587" s="4">
        <v>0.153593591</v>
      </c>
      <c r="J587" s="4">
        <v>8.3694544240000006</v>
      </c>
      <c r="K587" s="4">
        <v>0.11310073499999999</v>
      </c>
      <c r="L587" s="4">
        <v>49.766916739999999</v>
      </c>
      <c r="M587" s="4">
        <v>0.45050795599999999</v>
      </c>
      <c r="N587" s="1">
        <v>91.38</v>
      </c>
      <c r="O587" s="31">
        <v>2214.6919929999999</v>
      </c>
      <c r="P587" s="31">
        <v>5.2783050840000003</v>
      </c>
      <c r="Q587" s="31">
        <v>1050.8716079999999</v>
      </c>
      <c r="R587" s="31">
        <v>65056.928260000001</v>
      </c>
      <c r="S587" s="31">
        <v>875.91688829999998</v>
      </c>
      <c r="T587" s="31">
        <v>300083.39370000002</v>
      </c>
      <c r="U587" s="31">
        <v>3540.0069530000001</v>
      </c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 t="s">
        <v>1602</v>
      </c>
    </row>
    <row r="588" spans="1:36" ht="15.75" x14ac:dyDescent="0.2">
      <c r="A588" s="1" t="s">
        <v>1024</v>
      </c>
      <c r="B588" s="1" t="s">
        <v>1586</v>
      </c>
      <c r="C588" s="1" t="s">
        <v>1596</v>
      </c>
      <c r="D588" s="1">
        <v>3.48</v>
      </c>
      <c r="E588" s="4">
        <v>39.657166660000001</v>
      </c>
      <c r="F588" s="4">
        <v>1.001441E-3</v>
      </c>
      <c r="G588" s="4">
        <v>0.33718521000000001</v>
      </c>
      <c r="H588" s="4">
        <v>1.001441E-3</v>
      </c>
      <c r="I588" s="4">
        <v>0.18025939299999999</v>
      </c>
      <c r="J588" s="4">
        <v>12.486868599999999</v>
      </c>
      <c r="K588" s="4">
        <v>0.24124715499999999</v>
      </c>
      <c r="L588" s="4">
        <v>46.74516629</v>
      </c>
      <c r="M588" s="4">
        <v>0.35010379899999999</v>
      </c>
      <c r="N588" s="1">
        <v>86.97</v>
      </c>
      <c r="O588" s="31">
        <v>2409.8400849999998</v>
      </c>
      <c r="P588" s="31">
        <v>5.2998980319999998</v>
      </c>
      <c r="Q588" s="31">
        <v>1233.3162910000001</v>
      </c>
      <c r="R588" s="31">
        <v>97062.158880000003</v>
      </c>
      <c r="S588" s="31">
        <v>1868.3561709999999</v>
      </c>
      <c r="T588" s="31">
        <v>281862.91340000002</v>
      </c>
      <c r="U588" s="31">
        <v>2751.0499380000001</v>
      </c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 t="s">
        <v>1602</v>
      </c>
    </row>
    <row r="589" spans="1:36" ht="15.75" x14ac:dyDescent="0.2">
      <c r="A589" s="1" t="s">
        <v>1025</v>
      </c>
      <c r="B589" s="1" t="s">
        <v>1586</v>
      </c>
      <c r="C589" s="1" t="s">
        <v>1596</v>
      </c>
      <c r="D589" s="1">
        <v>3.48</v>
      </c>
      <c r="E589" s="4">
        <v>39.818573479999998</v>
      </c>
      <c r="F589" s="4">
        <v>1.003798E-3</v>
      </c>
      <c r="G589" s="4">
        <v>0.38706465299999998</v>
      </c>
      <c r="H589" s="4">
        <v>1.003798E-3</v>
      </c>
      <c r="I589" s="4">
        <v>0.10168477500000001</v>
      </c>
      <c r="J589" s="4">
        <v>12.601684779999999</v>
      </c>
      <c r="K589" s="4">
        <v>0.25155187200000001</v>
      </c>
      <c r="L589" s="4">
        <v>46.471749099999997</v>
      </c>
      <c r="M589" s="4">
        <v>0.365683747</v>
      </c>
      <c r="N589" s="1">
        <v>86.8</v>
      </c>
      <c r="O589" s="31">
        <v>2766.3251209999999</v>
      </c>
      <c r="P589" s="31">
        <v>5.3123734999999996</v>
      </c>
      <c r="Q589" s="31">
        <v>695.71680849999996</v>
      </c>
      <c r="R589" s="31">
        <v>97954.640880000006</v>
      </c>
      <c r="S589" s="31">
        <v>1948.1618080000001</v>
      </c>
      <c r="T589" s="31">
        <v>280214.26880000002</v>
      </c>
      <c r="U589" s="31">
        <v>2873.474244</v>
      </c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 t="s">
        <v>1602</v>
      </c>
    </row>
    <row r="590" spans="1:36" ht="15.75" x14ac:dyDescent="0.2">
      <c r="A590" s="1" t="s">
        <v>1026</v>
      </c>
      <c r="B590" s="1" t="s">
        <v>1586</v>
      </c>
      <c r="C590" s="1" t="s">
        <v>1596</v>
      </c>
      <c r="D590" s="1">
        <v>3.48</v>
      </c>
      <c r="E590" s="4">
        <v>39.957457069999997</v>
      </c>
      <c r="F590" s="4">
        <v>1.009083E-3</v>
      </c>
      <c r="G590" s="4">
        <v>0.35741711100000001</v>
      </c>
      <c r="H590" s="4">
        <v>1.009083E-3</v>
      </c>
      <c r="I590" s="4">
        <v>0.135116181</v>
      </c>
      <c r="J590" s="4">
        <v>11.987701299999999</v>
      </c>
      <c r="K590" s="4">
        <v>0.21685188399999999</v>
      </c>
      <c r="L590" s="4">
        <v>47.007312820000003</v>
      </c>
      <c r="M590" s="4">
        <v>0.33612546500000001</v>
      </c>
      <c r="N590" s="1">
        <v>87.49</v>
      </c>
      <c r="O590" s="31">
        <v>2554.4361319999998</v>
      </c>
      <c r="P590" s="31">
        <v>5.340339878</v>
      </c>
      <c r="Q590" s="31">
        <v>924.4510583</v>
      </c>
      <c r="R590" s="31">
        <v>93182.062290000002</v>
      </c>
      <c r="S590" s="31">
        <v>1679.4252180000001</v>
      </c>
      <c r="T590" s="31">
        <v>283443.59840000002</v>
      </c>
      <c r="U590" s="31">
        <v>2641.2108130000001</v>
      </c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 t="s">
        <v>1602</v>
      </c>
    </row>
    <row r="591" spans="1:36" ht="15.75" x14ac:dyDescent="0.2">
      <c r="A591" s="1" t="s">
        <v>1027</v>
      </c>
      <c r="B591" s="1" t="s">
        <v>1586</v>
      </c>
      <c r="C591" s="1" t="s">
        <v>1596</v>
      </c>
      <c r="D591" s="1">
        <v>3.48</v>
      </c>
      <c r="E591" s="4">
        <v>39.83128997</v>
      </c>
      <c r="F591" s="4">
        <v>1.000178E-3</v>
      </c>
      <c r="G591" s="4">
        <v>0.38076777699999997</v>
      </c>
      <c r="H591" s="4">
        <v>1.000178E-3</v>
      </c>
      <c r="I591" s="4">
        <v>0.111519851</v>
      </c>
      <c r="J591" s="4">
        <v>12.195770850000001</v>
      </c>
      <c r="K591" s="4">
        <v>0.17303079900000001</v>
      </c>
      <c r="L591" s="4">
        <v>46.966560049999998</v>
      </c>
      <c r="M591" s="4">
        <v>0.33906035299999998</v>
      </c>
      <c r="N591" s="1">
        <v>87.29</v>
      </c>
      <c r="O591" s="31">
        <v>2721.32177</v>
      </c>
      <c r="P591" s="31">
        <v>5.2932136710000002</v>
      </c>
      <c r="Q591" s="31">
        <v>763.00738579999995</v>
      </c>
      <c r="R591" s="31">
        <v>94799.415699999998</v>
      </c>
      <c r="S591" s="31">
        <v>1340.0496370000001</v>
      </c>
      <c r="T591" s="31">
        <v>283197.86829999997</v>
      </c>
      <c r="U591" s="31">
        <v>2664.2726069999999</v>
      </c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 t="s">
        <v>1602</v>
      </c>
    </row>
    <row r="592" spans="1:36" ht="15.75" x14ac:dyDescent="0.2">
      <c r="A592" s="1" t="s">
        <v>1028</v>
      </c>
      <c r="B592" s="1" t="s">
        <v>1586</v>
      </c>
      <c r="C592" s="1" t="s">
        <v>1596</v>
      </c>
      <c r="D592" s="1">
        <v>3.48</v>
      </c>
      <c r="E592" s="4">
        <v>39.845956889999997</v>
      </c>
      <c r="F592" s="4">
        <v>9.9781799999999993E-4</v>
      </c>
      <c r="G592" s="4">
        <v>0.67322765100000004</v>
      </c>
      <c r="H592" s="4">
        <v>9.9781799999999993E-4</v>
      </c>
      <c r="I592" s="4">
        <v>0.20485198900000001</v>
      </c>
      <c r="J592" s="4">
        <v>12.353782280000001</v>
      </c>
      <c r="K592" s="4">
        <v>0.19856573699999999</v>
      </c>
      <c r="L592" s="4">
        <v>46.397329040000002</v>
      </c>
      <c r="M592" s="4">
        <v>0.324290776</v>
      </c>
      <c r="N592" s="1">
        <v>87.01</v>
      </c>
      <c r="O592" s="31">
        <v>4811.5128850000001</v>
      </c>
      <c r="P592" s="31">
        <v>5.2807225390000001</v>
      </c>
      <c r="Q592" s="31">
        <v>1401.5763079999999</v>
      </c>
      <c r="R592" s="31">
        <v>96027.660440000007</v>
      </c>
      <c r="S592" s="31">
        <v>1537.8068189999999</v>
      </c>
      <c r="T592" s="31">
        <v>279765.53240000003</v>
      </c>
      <c r="U592" s="31">
        <v>2548.216046</v>
      </c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 t="s">
        <v>1602</v>
      </c>
    </row>
    <row r="593" spans="1:36" ht="15.75" x14ac:dyDescent="0.2">
      <c r="A593" s="1" t="s">
        <v>1029</v>
      </c>
      <c r="B593" s="1" t="s">
        <v>1586</v>
      </c>
      <c r="C593" s="1" t="s">
        <v>1596</v>
      </c>
      <c r="D593" s="1">
        <v>3.48</v>
      </c>
      <c r="E593" s="4">
        <v>39.69716906</v>
      </c>
      <c r="F593" s="4">
        <v>9.9983800000000007E-4</v>
      </c>
      <c r="G593" s="4">
        <v>0.35724212700000002</v>
      </c>
      <c r="H593" s="4">
        <v>9.9983800000000007E-4</v>
      </c>
      <c r="I593" s="4">
        <v>7.6187658000000005E-2</v>
      </c>
      <c r="J593" s="4">
        <v>12.564464559999999</v>
      </c>
      <c r="K593" s="4">
        <v>0.23836138500000001</v>
      </c>
      <c r="L593" s="4">
        <v>46.706133610000002</v>
      </c>
      <c r="M593" s="4">
        <v>0.35844193200000002</v>
      </c>
      <c r="N593" s="1">
        <v>86.89</v>
      </c>
      <c r="O593" s="31">
        <v>2553.185528</v>
      </c>
      <c r="P593" s="31">
        <v>5.2914142699999998</v>
      </c>
      <c r="Q593" s="31">
        <v>521.26814349999995</v>
      </c>
      <c r="R593" s="31">
        <v>97665.322960000005</v>
      </c>
      <c r="S593" s="31">
        <v>1846.0071210000001</v>
      </c>
      <c r="T593" s="31">
        <v>281627.55499999999</v>
      </c>
      <c r="U593" s="31">
        <v>2816.569422</v>
      </c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 t="s">
        <v>1602</v>
      </c>
    </row>
    <row r="594" spans="1:36" ht="15.75" x14ac:dyDescent="0.2">
      <c r="A594" s="1" t="s">
        <v>1030</v>
      </c>
      <c r="B594" s="1" t="s">
        <v>1586</v>
      </c>
      <c r="C594" s="1" t="s">
        <v>1596</v>
      </c>
      <c r="D594" s="1">
        <v>3.48</v>
      </c>
      <c r="E594" s="4">
        <v>40.014227099999999</v>
      </c>
      <c r="F594" s="4">
        <v>1.001909E-3</v>
      </c>
      <c r="G594" s="4">
        <v>0.38483310700000001</v>
      </c>
      <c r="H594" s="4">
        <v>1.001909E-3</v>
      </c>
      <c r="I594" s="4">
        <v>8.6364523999999998E-2</v>
      </c>
      <c r="J594" s="4">
        <v>11.42676799</v>
      </c>
      <c r="K594" s="4">
        <v>0.15709927400000001</v>
      </c>
      <c r="L594" s="4">
        <v>47.579639210000003</v>
      </c>
      <c r="M594" s="4">
        <v>0.349064969</v>
      </c>
      <c r="N594" s="1">
        <v>88.13</v>
      </c>
      <c r="O594" s="31">
        <v>2750.3764139999998</v>
      </c>
      <c r="P594" s="31">
        <v>5.3023724989999996</v>
      </c>
      <c r="Q594" s="31">
        <v>590.89722310000002</v>
      </c>
      <c r="R594" s="31">
        <v>88821.850019999998</v>
      </c>
      <c r="S594" s="31">
        <v>1216.666778</v>
      </c>
      <c r="T594" s="31">
        <v>286894.59869999997</v>
      </c>
      <c r="U594" s="31">
        <v>2742.8870019999999</v>
      </c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 t="s">
        <v>1602</v>
      </c>
    </row>
    <row r="595" spans="1:36" ht="15.75" x14ac:dyDescent="0.2">
      <c r="A595" s="1" t="s">
        <v>1031</v>
      </c>
      <c r="B595" s="1" t="s">
        <v>1586</v>
      </c>
      <c r="C595" s="1" t="s">
        <v>1596</v>
      </c>
      <c r="D595" s="1">
        <v>3.48</v>
      </c>
      <c r="E595" s="4">
        <v>40.252205029999999</v>
      </c>
      <c r="F595" s="4">
        <v>1.008014E-3</v>
      </c>
      <c r="G595" s="4">
        <v>0.42618819600000002</v>
      </c>
      <c r="H595" s="4">
        <v>1.008014E-3</v>
      </c>
      <c r="I595" s="4">
        <v>0</v>
      </c>
      <c r="J595" s="4">
        <v>11.520084669999999</v>
      </c>
      <c r="K595" s="4">
        <v>0.155637317</v>
      </c>
      <c r="L595" s="4">
        <v>47.28219344</v>
      </c>
      <c r="M595" s="4">
        <v>0.361675319</v>
      </c>
      <c r="N595" s="1">
        <v>87.98</v>
      </c>
      <c r="O595" s="31">
        <v>3045.938463</v>
      </c>
      <c r="P595" s="31">
        <v>5.3346822029999998</v>
      </c>
      <c r="Q595" s="31">
        <v>0</v>
      </c>
      <c r="R595" s="31">
        <v>89547.213499999998</v>
      </c>
      <c r="S595" s="31">
        <v>1205.344542</v>
      </c>
      <c r="T595" s="31">
        <v>285101.06709999999</v>
      </c>
      <c r="U595" s="31">
        <v>2841.9767649999999</v>
      </c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 t="s">
        <v>1602</v>
      </c>
    </row>
    <row r="596" spans="1:36" ht="15.75" x14ac:dyDescent="0.2">
      <c r="A596" s="1" t="s">
        <v>1032</v>
      </c>
      <c r="B596" s="1" t="s">
        <v>1586</v>
      </c>
      <c r="C596" s="1" t="s">
        <v>1596</v>
      </c>
      <c r="D596" s="1">
        <v>3.48</v>
      </c>
      <c r="E596" s="4">
        <v>40.248004270000003</v>
      </c>
      <c r="F596" s="4">
        <v>1.000744E-3</v>
      </c>
      <c r="G596" s="4">
        <v>0.32794366200000002</v>
      </c>
      <c r="H596" s="4">
        <v>1.000744E-3</v>
      </c>
      <c r="I596" s="4">
        <v>0.16502261200000001</v>
      </c>
      <c r="J596" s="4">
        <v>11.49333955</v>
      </c>
      <c r="K596" s="4">
        <v>0.18994112599999999</v>
      </c>
      <c r="L596" s="4">
        <v>47.222486310000001</v>
      </c>
      <c r="M596" s="4">
        <v>0.35126098700000002</v>
      </c>
      <c r="N596" s="1">
        <v>87.99</v>
      </c>
      <c r="O596" s="31">
        <v>2343.7913659999999</v>
      </c>
      <c r="P596" s="31">
        <v>5.2962065599999999</v>
      </c>
      <c r="Q596" s="31">
        <v>1129.067794</v>
      </c>
      <c r="R596" s="31">
        <v>89339.319959999993</v>
      </c>
      <c r="S596" s="31">
        <v>1471.0128950000001</v>
      </c>
      <c r="T596" s="31">
        <v>284741.0465</v>
      </c>
      <c r="U596" s="31">
        <v>2760.1428999999998</v>
      </c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 t="s">
        <v>1602</v>
      </c>
    </row>
    <row r="597" spans="1:36" ht="15.75" x14ac:dyDescent="0.2">
      <c r="A597" s="1" t="s">
        <v>1033</v>
      </c>
      <c r="B597" s="1" t="s">
        <v>1586</v>
      </c>
      <c r="C597" s="1" t="s">
        <v>1596</v>
      </c>
      <c r="D597" s="1">
        <v>3.48</v>
      </c>
      <c r="E597" s="4">
        <v>40.261244810000001</v>
      </c>
      <c r="F597" s="4">
        <v>1.002167E-3</v>
      </c>
      <c r="G597" s="4">
        <v>0.33101565599999999</v>
      </c>
      <c r="H597" s="4">
        <v>1.002167E-3</v>
      </c>
      <c r="I597" s="4">
        <v>0.107231835</v>
      </c>
      <c r="J597" s="4">
        <v>11.432116239999999</v>
      </c>
      <c r="K597" s="4">
        <v>0.17507851999999999</v>
      </c>
      <c r="L597" s="4">
        <v>47.34275504</v>
      </c>
      <c r="M597" s="4">
        <v>0.34855357300000001</v>
      </c>
      <c r="N597" s="1">
        <v>88.07</v>
      </c>
      <c r="O597" s="31">
        <v>2365.7466989999998</v>
      </c>
      <c r="P597" s="31">
        <v>5.3037381610000001</v>
      </c>
      <c r="Q597" s="31">
        <v>733.66922460000001</v>
      </c>
      <c r="R597" s="31">
        <v>88863.422649999993</v>
      </c>
      <c r="S597" s="31">
        <v>1355.9083559999999</v>
      </c>
      <c r="T597" s="31">
        <v>285466.23999999999</v>
      </c>
      <c r="U597" s="31">
        <v>2738.8685489999998</v>
      </c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 t="s">
        <v>1602</v>
      </c>
    </row>
    <row r="598" spans="1:36" ht="15.75" x14ac:dyDescent="0.2">
      <c r="A598" s="1" t="s">
        <v>1034</v>
      </c>
      <c r="B598" s="1" t="s">
        <v>1586</v>
      </c>
      <c r="C598" s="1" t="s">
        <v>1596</v>
      </c>
      <c r="D598" s="1">
        <v>3.48</v>
      </c>
      <c r="E598" s="4">
        <v>39.692894670000001</v>
      </c>
      <c r="F598" s="4">
        <v>9.9826199999999998E-4</v>
      </c>
      <c r="G598" s="4">
        <v>0.33172247100000002</v>
      </c>
      <c r="H598" s="4">
        <v>9.9826199999999998E-4</v>
      </c>
      <c r="I598" s="4">
        <v>7.4170869E-2</v>
      </c>
      <c r="J598" s="4">
        <v>12.915713739999999</v>
      </c>
      <c r="K598" s="4">
        <v>0.22041625500000001</v>
      </c>
      <c r="L598" s="4">
        <v>46.441046139999997</v>
      </c>
      <c r="M598" s="4">
        <v>0.32203933000000001</v>
      </c>
      <c r="N598" s="1">
        <v>86.51</v>
      </c>
      <c r="O598" s="31">
        <v>2370.79826</v>
      </c>
      <c r="P598" s="31">
        <v>5.2830736480000002</v>
      </c>
      <c r="Q598" s="31">
        <v>507.46947940000001</v>
      </c>
      <c r="R598" s="31">
        <v>100395.6315</v>
      </c>
      <c r="S598" s="31">
        <v>1707.029753</v>
      </c>
      <c r="T598" s="31">
        <v>280029.13679999998</v>
      </c>
      <c r="U598" s="31">
        <v>2530.524602</v>
      </c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 t="s">
        <v>1602</v>
      </c>
    </row>
    <row r="599" spans="1:36" ht="15.75" x14ac:dyDescent="0.2">
      <c r="A599" s="1" t="s">
        <v>1035</v>
      </c>
      <c r="B599" s="1" t="s">
        <v>1586</v>
      </c>
      <c r="C599" s="1" t="s">
        <v>1596</v>
      </c>
      <c r="D599" s="1">
        <v>3.48</v>
      </c>
      <c r="E599" s="4">
        <v>39.679561649999997</v>
      </c>
      <c r="F599" s="4">
        <v>1.0076040000000001E-3</v>
      </c>
      <c r="G599" s="4">
        <v>0.379866855</v>
      </c>
      <c r="H599" s="4">
        <v>1.0076040000000001E-3</v>
      </c>
      <c r="I599" s="4">
        <v>7.8593142000000005E-2</v>
      </c>
      <c r="J599" s="4">
        <v>13.086262019999999</v>
      </c>
      <c r="K599" s="4">
        <v>0.17391251799999999</v>
      </c>
      <c r="L599" s="4">
        <v>46.233826690000001</v>
      </c>
      <c r="M599" s="4">
        <v>0.36596191500000003</v>
      </c>
      <c r="N599" s="1">
        <v>86.3</v>
      </c>
      <c r="O599" s="31">
        <v>2714.8829449999998</v>
      </c>
      <c r="P599" s="31">
        <v>5.3325159769999999</v>
      </c>
      <c r="Q599" s="31">
        <v>537.72622430000001</v>
      </c>
      <c r="R599" s="31">
        <v>101721.3269</v>
      </c>
      <c r="S599" s="31">
        <v>1346.878168</v>
      </c>
      <c r="T599" s="31">
        <v>278779.64980000001</v>
      </c>
      <c r="U599" s="31">
        <v>2875.66003</v>
      </c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 t="s">
        <v>1602</v>
      </c>
    </row>
    <row r="600" spans="1:36" ht="15.75" x14ac:dyDescent="0.2">
      <c r="A600" s="1" t="s">
        <v>1036</v>
      </c>
      <c r="B600" s="1" t="s">
        <v>1586</v>
      </c>
      <c r="C600" s="1" t="s">
        <v>1596</v>
      </c>
      <c r="D600" s="1">
        <v>3.48</v>
      </c>
      <c r="E600" s="4">
        <v>40.192455629999998</v>
      </c>
      <c r="F600" s="4">
        <v>1.008255E-3</v>
      </c>
      <c r="G600" s="4">
        <v>0.349763514</v>
      </c>
      <c r="H600" s="4">
        <v>1.008255E-3</v>
      </c>
      <c r="I600" s="4">
        <v>8.7718147999999996E-2</v>
      </c>
      <c r="J600" s="4">
        <v>12.51435502</v>
      </c>
      <c r="K600" s="4">
        <v>0.19519808699999999</v>
      </c>
      <c r="L600" s="4">
        <v>46.327684759999997</v>
      </c>
      <c r="M600" s="4">
        <v>0.33080832799999998</v>
      </c>
      <c r="N600" s="1">
        <v>86.84</v>
      </c>
      <c r="O600" s="31">
        <v>2499.7363829999999</v>
      </c>
      <c r="P600" s="31">
        <v>5.3359569589999998</v>
      </c>
      <c r="Q600" s="31">
        <v>600.15858019999996</v>
      </c>
      <c r="R600" s="31">
        <v>97275.814629999993</v>
      </c>
      <c r="S600" s="31">
        <v>1511.7258079999999</v>
      </c>
      <c r="T600" s="31">
        <v>279345.59289999999</v>
      </c>
      <c r="U600" s="31">
        <v>2599.429744</v>
      </c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 t="s">
        <v>1602</v>
      </c>
    </row>
    <row r="601" spans="1:36" ht="15.75" x14ac:dyDescent="0.2">
      <c r="A601" s="1" t="s">
        <v>1037</v>
      </c>
      <c r="B601" s="1" t="s">
        <v>1586</v>
      </c>
      <c r="C601" s="1" t="s">
        <v>1596</v>
      </c>
      <c r="D601" s="1">
        <v>3.48</v>
      </c>
      <c r="E601" s="4">
        <v>39.754713770000002</v>
      </c>
      <c r="F601" s="4">
        <v>1.002396E-3</v>
      </c>
      <c r="G601" s="4">
        <v>0.375898397</v>
      </c>
      <c r="H601" s="4">
        <v>1.002396E-3</v>
      </c>
      <c r="I601" s="4">
        <v>0.139032287</v>
      </c>
      <c r="J601" s="4">
        <v>12.53596095</v>
      </c>
      <c r="K601" s="4">
        <v>0.199176031</v>
      </c>
      <c r="L601" s="4">
        <v>46.666533010000002</v>
      </c>
      <c r="M601" s="4">
        <v>0.32668076699999998</v>
      </c>
      <c r="N601" s="1">
        <v>86.91</v>
      </c>
      <c r="O601" s="31">
        <v>2686.520642</v>
      </c>
      <c r="P601" s="31">
        <v>5.3049503099999997</v>
      </c>
      <c r="Q601" s="31">
        <v>951.24465699999996</v>
      </c>
      <c r="R601" s="31">
        <v>97443.760460000005</v>
      </c>
      <c r="S601" s="31">
        <v>1542.5332860000001</v>
      </c>
      <c r="T601" s="31">
        <v>281388.77230000001</v>
      </c>
      <c r="U601" s="31">
        <v>2566.996146</v>
      </c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 t="s">
        <v>1602</v>
      </c>
    </row>
    <row r="602" spans="1:36" ht="15.75" x14ac:dyDescent="0.2">
      <c r="A602" s="1" t="s">
        <v>1038</v>
      </c>
      <c r="B602" s="1" t="s">
        <v>1586</v>
      </c>
      <c r="C602" s="1" t="s">
        <v>1596</v>
      </c>
      <c r="D602" s="1">
        <v>3.48</v>
      </c>
      <c r="E602" s="4">
        <v>39.930809179999997</v>
      </c>
      <c r="F602" s="4">
        <v>1.0089070000000001E-3</v>
      </c>
      <c r="G602" s="4">
        <v>0.33253562399999997</v>
      </c>
      <c r="H602" s="4">
        <v>1.0089070000000001E-3</v>
      </c>
      <c r="I602" s="4">
        <v>0.16566246800000001</v>
      </c>
      <c r="J602" s="4">
        <v>11.839418390000001</v>
      </c>
      <c r="K602" s="4">
        <v>0.162534858</v>
      </c>
      <c r="L602" s="4">
        <v>47.227827259999998</v>
      </c>
      <c r="M602" s="4">
        <v>0.339194408</v>
      </c>
      <c r="N602" s="1">
        <v>87.67</v>
      </c>
      <c r="O602" s="31">
        <v>2376.609813</v>
      </c>
      <c r="P602" s="31">
        <v>5.3394077710000003</v>
      </c>
      <c r="Q602" s="31">
        <v>1133.4456259999999</v>
      </c>
      <c r="R602" s="31">
        <v>92029.438670000003</v>
      </c>
      <c r="S602" s="31">
        <v>1258.7630509999999</v>
      </c>
      <c r="T602" s="31">
        <v>284773.2512</v>
      </c>
      <c r="U602" s="31">
        <v>2665.3259899999998</v>
      </c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 t="s">
        <v>1602</v>
      </c>
    </row>
    <row r="603" spans="1:36" ht="15.75" x14ac:dyDescent="0.2">
      <c r="A603" s="1" t="s">
        <v>1039</v>
      </c>
      <c r="B603" s="1" t="s">
        <v>1586</v>
      </c>
      <c r="C603" s="1" t="s">
        <v>1596</v>
      </c>
      <c r="D603" s="1">
        <v>3.48</v>
      </c>
      <c r="E603" s="4">
        <v>40.493078300000001</v>
      </c>
      <c r="F603" s="4">
        <v>1.009951E-3</v>
      </c>
      <c r="G603" s="4">
        <v>0</v>
      </c>
      <c r="H603" s="4">
        <v>1.009951E-3</v>
      </c>
      <c r="I603" s="4">
        <v>0.103418987</v>
      </c>
      <c r="J603" s="4">
        <v>11.30094824</v>
      </c>
      <c r="K603" s="4">
        <v>0.151593652</v>
      </c>
      <c r="L603" s="4">
        <v>47.597073969999997</v>
      </c>
      <c r="M603" s="4">
        <v>0.35186694499999999</v>
      </c>
      <c r="N603" s="1">
        <v>88.25</v>
      </c>
      <c r="O603" s="31"/>
      <c r="P603" s="31">
        <v>5.3449351250000001</v>
      </c>
      <c r="Q603" s="31">
        <v>707.58210980000001</v>
      </c>
      <c r="R603" s="31">
        <v>87843.835680000004</v>
      </c>
      <c r="S603" s="31">
        <v>1174.028088</v>
      </c>
      <c r="T603" s="31">
        <v>286999.72639999999</v>
      </c>
      <c r="U603" s="31">
        <v>2764.9044050000002</v>
      </c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 t="s">
        <v>1602</v>
      </c>
    </row>
    <row r="604" spans="1:36" ht="15.75" x14ac:dyDescent="0.2">
      <c r="A604" s="1" t="s">
        <v>1040</v>
      </c>
      <c r="B604" s="1" t="s">
        <v>1586</v>
      </c>
      <c r="C604" s="1" t="s">
        <v>1596</v>
      </c>
      <c r="D604" s="1">
        <v>3.48</v>
      </c>
      <c r="E604" s="4">
        <v>39.912562190000003</v>
      </c>
      <c r="F604" s="4">
        <v>1.005957E-3</v>
      </c>
      <c r="G604" s="4">
        <v>0.34443977199999998</v>
      </c>
      <c r="H604" s="4">
        <v>1.005957E-3</v>
      </c>
      <c r="I604" s="4">
        <v>9.5364749999999998E-2</v>
      </c>
      <c r="J604" s="4">
        <v>11.24640119</v>
      </c>
      <c r="K604" s="4">
        <v>0.15672814400000001</v>
      </c>
      <c r="L604" s="4">
        <v>47.8619384</v>
      </c>
      <c r="M604" s="4">
        <v>0.380553639</v>
      </c>
      <c r="N604" s="1">
        <v>88.36</v>
      </c>
      <c r="O604" s="31">
        <v>2461.6879589999999</v>
      </c>
      <c r="P604" s="31">
        <v>5.3237990169999998</v>
      </c>
      <c r="Q604" s="31">
        <v>652.47584429999995</v>
      </c>
      <c r="R604" s="31">
        <v>87419.833870000002</v>
      </c>
      <c r="S604" s="31">
        <v>1213.7925339999999</v>
      </c>
      <c r="T604" s="31">
        <v>288596.79979999998</v>
      </c>
      <c r="U604" s="31">
        <v>2990.3190589999999</v>
      </c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 t="s">
        <v>1602</v>
      </c>
    </row>
    <row r="605" spans="1:36" ht="15.75" x14ac:dyDescent="0.2">
      <c r="A605" s="1" t="s">
        <v>1041</v>
      </c>
      <c r="B605" s="1" t="s">
        <v>1586</v>
      </c>
      <c r="C605" s="1" t="s">
        <v>1596</v>
      </c>
      <c r="D605" s="1">
        <v>3.48</v>
      </c>
      <c r="E605" s="4">
        <v>40.05826047</v>
      </c>
      <c r="F605" s="4">
        <v>1.008316E-3</v>
      </c>
      <c r="G605" s="4">
        <v>0.33032418400000002</v>
      </c>
      <c r="H605" s="4">
        <v>1.008316E-3</v>
      </c>
      <c r="I605" s="4">
        <v>9.4479170000000001E-2</v>
      </c>
      <c r="J605" s="4">
        <v>11.34183612</v>
      </c>
      <c r="K605" s="4">
        <v>0.16223797700000001</v>
      </c>
      <c r="L605" s="4">
        <v>47.664690700000001</v>
      </c>
      <c r="M605" s="4">
        <v>0.34615473800000002</v>
      </c>
      <c r="N605" s="1">
        <v>88.23</v>
      </c>
      <c r="O605" s="31">
        <v>2360.8047929999998</v>
      </c>
      <c r="P605" s="31">
        <v>5.3362797779999998</v>
      </c>
      <c r="Q605" s="31">
        <v>646.41679439999996</v>
      </c>
      <c r="R605" s="31">
        <v>88161.662830000001</v>
      </c>
      <c r="S605" s="31">
        <v>1256.463833</v>
      </c>
      <c r="T605" s="31">
        <v>287407.44020000001</v>
      </c>
      <c r="U605" s="31">
        <v>2720.0189559999999</v>
      </c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 t="s">
        <v>1602</v>
      </c>
    </row>
    <row r="606" spans="1:36" ht="15.75" x14ac:dyDescent="0.2">
      <c r="A606" s="1" t="s">
        <v>1042</v>
      </c>
      <c r="B606" s="1" t="s">
        <v>1586</v>
      </c>
      <c r="C606" s="1" t="s">
        <v>1596</v>
      </c>
      <c r="D606" s="1">
        <v>3.48</v>
      </c>
      <c r="E606" s="4">
        <v>40.218565320000003</v>
      </c>
      <c r="F606" s="4">
        <v>1.002869E-3</v>
      </c>
      <c r="G606" s="4">
        <v>0.207995074</v>
      </c>
      <c r="H606" s="4">
        <v>1.002869E-3</v>
      </c>
      <c r="I606" s="4">
        <v>7.7722364000000002E-2</v>
      </c>
      <c r="J606" s="4">
        <v>11.227521940000001</v>
      </c>
      <c r="K606" s="4">
        <v>0.185731377</v>
      </c>
      <c r="L606" s="4">
        <v>47.703279080000001</v>
      </c>
      <c r="M606" s="4">
        <v>0.37717910900000001</v>
      </c>
      <c r="N606" s="1">
        <v>88.34</v>
      </c>
      <c r="O606" s="31">
        <v>1486.526848</v>
      </c>
      <c r="P606" s="31">
        <v>5.3074561109999996</v>
      </c>
      <c r="Q606" s="31">
        <v>531.76844519999997</v>
      </c>
      <c r="R606" s="31">
        <v>87273.082859999995</v>
      </c>
      <c r="S606" s="31">
        <v>1438.4101889999999</v>
      </c>
      <c r="T606" s="31">
        <v>287640.11949999997</v>
      </c>
      <c r="U606" s="31">
        <v>2963.8026420000001</v>
      </c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 t="s">
        <v>1602</v>
      </c>
    </row>
    <row r="607" spans="1:36" ht="15.75" x14ac:dyDescent="0.2">
      <c r="A607" s="1" t="s">
        <v>1043</v>
      </c>
      <c r="B607" s="1" t="s">
        <v>1586</v>
      </c>
      <c r="C607" s="1" t="s">
        <v>1596</v>
      </c>
      <c r="D607" s="1">
        <v>3.48</v>
      </c>
      <c r="E607" s="4">
        <v>40.65967586</v>
      </c>
      <c r="F607" s="4">
        <v>1.000115E-3</v>
      </c>
      <c r="G607" s="4">
        <v>0.36914245099999998</v>
      </c>
      <c r="H607" s="4">
        <v>1.000115E-3</v>
      </c>
      <c r="I607" s="4">
        <v>0.14721693</v>
      </c>
      <c r="J607" s="4">
        <v>9.6382083939999994</v>
      </c>
      <c r="K607" s="4">
        <v>0.17672032300000001</v>
      </c>
      <c r="L607" s="4">
        <v>48.643193969999999</v>
      </c>
      <c r="M607" s="4">
        <v>0.36384184200000003</v>
      </c>
      <c r="N607" s="1">
        <v>90</v>
      </c>
      <c r="O607" s="31">
        <v>2638.2363500000001</v>
      </c>
      <c r="P607" s="31">
        <v>5.2928801600000002</v>
      </c>
      <c r="Q607" s="31">
        <v>1007.243144</v>
      </c>
      <c r="R607" s="31">
        <v>74919.128570000001</v>
      </c>
      <c r="S607" s="31">
        <v>1368.623419</v>
      </c>
      <c r="T607" s="31">
        <v>293307.59639999998</v>
      </c>
      <c r="U607" s="31">
        <v>2859.000896</v>
      </c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 t="s">
        <v>1602</v>
      </c>
    </row>
    <row r="608" spans="1:36" ht="15.75" x14ac:dyDescent="0.2">
      <c r="A608" s="1" t="s">
        <v>1044</v>
      </c>
      <c r="B608" s="1" t="s">
        <v>1586</v>
      </c>
      <c r="C608" s="1" t="s">
        <v>1596</v>
      </c>
      <c r="D608" s="1">
        <v>3.48</v>
      </c>
      <c r="E608" s="4">
        <v>40.793256270000001</v>
      </c>
      <c r="F608" s="4">
        <v>9.9818299999999993E-4</v>
      </c>
      <c r="G608" s="4">
        <v>0.38450021000000001</v>
      </c>
      <c r="H608" s="4">
        <v>9.9818299999999993E-4</v>
      </c>
      <c r="I608" s="4">
        <v>0.110698529</v>
      </c>
      <c r="J608" s="4">
        <v>9.6929588150000008</v>
      </c>
      <c r="K608" s="4">
        <v>0.118683995</v>
      </c>
      <c r="L608" s="4">
        <v>48.520792159999999</v>
      </c>
      <c r="M608" s="4">
        <v>0.37711365299999999</v>
      </c>
      <c r="N608" s="1">
        <v>89.92</v>
      </c>
      <c r="O608" s="31">
        <v>2747.9972189999999</v>
      </c>
      <c r="P608" s="31">
        <v>5.2826570430000004</v>
      </c>
      <c r="Q608" s="31">
        <v>757.38798589999999</v>
      </c>
      <c r="R608" s="31">
        <v>75344.711179999998</v>
      </c>
      <c r="S608" s="31">
        <v>919.15684980000003</v>
      </c>
      <c r="T608" s="31">
        <v>292569.54080000002</v>
      </c>
      <c r="U608" s="31">
        <v>2963.2882989999998</v>
      </c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 t="s">
        <v>1602</v>
      </c>
    </row>
    <row r="609" spans="1:36" ht="15.75" x14ac:dyDescent="0.2">
      <c r="A609" s="1" t="s">
        <v>1045</v>
      </c>
      <c r="B609" s="1" t="s">
        <v>1586</v>
      </c>
      <c r="C609" s="1" t="s">
        <v>1596</v>
      </c>
      <c r="D609" s="1">
        <v>3.48</v>
      </c>
      <c r="E609" s="4">
        <v>40.475525650000002</v>
      </c>
      <c r="F609" s="4">
        <v>1.000812E-3</v>
      </c>
      <c r="G609" s="4">
        <v>0.43265088000000002</v>
      </c>
      <c r="H609" s="4">
        <v>1.000812E-3</v>
      </c>
      <c r="I609" s="4">
        <v>0.14902085600000001</v>
      </c>
      <c r="J609" s="4">
        <v>9.4919980099999997</v>
      </c>
      <c r="K609" s="4">
        <v>0.12720316200000001</v>
      </c>
      <c r="L609" s="4">
        <v>48.943893500000001</v>
      </c>
      <c r="M609" s="4">
        <v>0.37770631999999998</v>
      </c>
      <c r="N609" s="1">
        <v>90.19</v>
      </c>
      <c r="O609" s="31">
        <v>3092.1268300000002</v>
      </c>
      <c r="P609" s="31">
        <v>5.2965669950000001</v>
      </c>
      <c r="Q609" s="31">
        <v>1019.585421</v>
      </c>
      <c r="R609" s="31">
        <v>73782.615009999994</v>
      </c>
      <c r="S609" s="31">
        <v>985.13415669999995</v>
      </c>
      <c r="T609" s="31">
        <v>295120.74739999999</v>
      </c>
      <c r="U609" s="31">
        <v>2967.9453619999999</v>
      </c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 t="s">
        <v>1602</v>
      </c>
    </row>
    <row r="610" spans="1:36" ht="15.75" x14ac:dyDescent="0.2">
      <c r="A610" s="1" t="s">
        <v>1046</v>
      </c>
      <c r="B610" s="1" t="s">
        <v>1586</v>
      </c>
      <c r="C610" s="1" t="s">
        <v>1596</v>
      </c>
      <c r="D610" s="1">
        <v>3.48</v>
      </c>
      <c r="E610" s="4">
        <v>40.579704339999999</v>
      </c>
      <c r="F610" s="4">
        <v>1.002186E-3</v>
      </c>
      <c r="G610" s="4">
        <v>0.40829048200000001</v>
      </c>
      <c r="H610" s="4">
        <v>1.002186E-3</v>
      </c>
      <c r="I610" s="4">
        <v>0.21597103300000001</v>
      </c>
      <c r="J610" s="4">
        <v>9.2754297119999993</v>
      </c>
      <c r="K610" s="4">
        <v>0.166463056</v>
      </c>
      <c r="L610" s="4">
        <v>48.952365110000002</v>
      </c>
      <c r="M610" s="4">
        <v>0.39977190299999998</v>
      </c>
      <c r="N610" s="1">
        <v>90.39</v>
      </c>
      <c r="O610" s="31">
        <v>2918.0246969999998</v>
      </c>
      <c r="P610" s="31">
        <v>5.3038391520000001</v>
      </c>
      <c r="Q610" s="31">
        <v>1477.651668</v>
      </c>
      <c r="R610" s="31">
        <v>72099.199640000006</v>
      </c>
      <c r="S610" s="31">
        <v>1289.185268</v>
      </c>
      <c r="T610" s="31">
        <v>295171.82929999998</v>
      </c>
      <c r="U610" s="31">
        <v>3141.3325690000001</v>
      </c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 t="s">
        <v>1602</v>
      </c>
    </row>
    <row r="611" spans="1:36" ht="15.75" x14ac:dyDescent="0.2">
      <c r="A611" s="1" t="s">
        <v>1047</v>
      </c>
      <c r="B611" s="1" t="s">
        <v>1586</v>
      </c>
      <c r="C611" s="1" t="s">
        <v>1596</v>
      </c>
      <c r="D611" s="1">
        <v>3.48</v>
      </c>
      <c r="E611" s="4">
        <v>40.464984700000002</v>
      </c>
      <c r="F611" s="4">
        <v>9.9966599999999997E-4</v>
      </c>
      <c r="G611" s="4">
        <v>0.38457155300000001</v>
      </c>
      <c r="H611" s="4">
        <v>9.9966599999999997E-4</v>
      </c>
      <c r="I611" s="4">
        <v>0.203032187</v>
      </c>
      <c r="J611" s="4">
        <v>9.3352820160000007</v>
      </c>
      <c r="K611" s="4">
        <v>0.14665101899999999</v>
      </c>
      <c r="L611" s="4">
        <v>49.067811349999999</v>
      </c>
      <c r="M611" s="4">
        <v>0.39566784700000002</v>
      </c>
      <c r="N611" s="1">
        <v>90.36</v>
      </c>
      <c r="O611" s="31">
        <v>2748.507106</v>
      </c>
      <c r="P611" s="31">
        <v>5.2905044510000003</v>
      </c>
      <c r="Q611" s="31">
        <v>1389.125413</v>
      </c>
      <c r="R611" s="31">
        <v>72564.439889999994</v>
      </c>
      <c r="S611" s="31">
        <v>1135.749501</v>
      </c>
      <c r="T611" s="31">
        <v>295867.94439999998</v>
      </c>
      <c r="U611" s="31">
        <v>3109.0836709999999</v>
      </c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 t="s">
        <v>1602</v>
      </c>
    </row>
    <row r="612" spans="1:36" ht="15.75" x14ac:dyDescent="0.2">
      <c r="A612" s="1" t="s">
        <v>1048</v>
      </c>
      <c r="B612" s="1" t="s">
        <v>1586</v>
      </c>
      <c r="C612" s="1" t="s">
        <v>1596</v>
      </c>
      <c r="D612" s="1">
        <v>3.48</v>
      </c>
      <c r="E612" s="4">
        <v>40.086939119999997</v>
      </c>
      <c r="F612" s="4">
        <v>1.0057740000000001E-3</v>
      </c>
      <c r="G612" s="4">
        <v>0.384507457</v>
      </c>
      <c r="H612" s="4">
        <v>1.0057740000000001E-3</v>
      </c>
      <c r="I612" s="4">
        <v>0.15267651600000001</v>
      </c>
      <c r="J612" s="4">
        <v>10.089121649999999</v>
      </c>
      <c r="K612" s="4">
        <v>0.13970202900000001</v>
      </c>
      <c r="L612" s="4">
        <v>48.766166560000002</v>
      </c>
      <c r="M612" s="4">
        <v>0.37887512200000001</v>
      </c>
      <c r="N612" s="1">
        <v>89.6</v>
      </c>
      <c r="O612" s="31">
        <v>2748.0490169999998</v>
      </c>
      <c r="P612" s="31">
        <v>5.3228298450000002</v>
      </c>
      <c r="Q612" s="31">
        <v>1044.5970709999999</v>
      </c>
      <c r="R612" s="31">
        <v>78424.139739999999</v>
      </c>
      <c r="S612" s="31">
        <v>1081.932548</v>
      </c>
      <c r="T612" s="31">
        <v>294049.09370000003</v>
      </c>
      <c r="U612" s="31">
        <v>2977.1295909999999</v>
      </c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 t="s">
        <v>1602</v>
      </c>
    </row>
    <row r="613" spans="1:36" ht="15.75" x14ac:dyDescent="0.2">
      <c r="A613" s="1" t="s">
        <v>1049</v>
      </c>
      <c r="B613" s="1" t="s">
        <v>1586</v>
      </c>
      <c r="C613" s="1" t="s">
        <v>1596</v>
      </c>
      <c r="D613" s="1">
        <v>3.48</v>
      </c>
      <c r="E613" s="4">
        <v>40.282132140000002</v>
      </c>
      <c r="F613" s="4">
        <v>1.007759E-3</v>
      </c>
      <c r="G613" s="4">
        <v>0.39635151000000002</v>
      </c>
      <c r="H613" s="4">
        <v>1.007759E-3</v>
      </c>
      <c r="I613" s="4">
        <v>0.16648174299999999</v>
      </c>
      <c r="J613" s="4">
        <v>9.5298704730000008</v>
      </c>
      <c r="K613" s="4">
        <v>0.13574510200000001</v>
      </c>
      <c r="L613" s="4">
        <v>49.088129510000002</v>
      </c>
      <c r="M613" s="4">
        <v>0.39927401099999998</v>
      </c>
      <c r="N613" s="1">
        <v>90.18</v>
      </c>
      <c r="O613" s="31">
        <v>2832.69767</v>
      </c>
      <c r="P613" s="31">
        <v>5.3333328079999998</v>
      </c>
      <c r="Q613" s="31">
        <v>1139.0510200000001</v>
      </c>
      <c r="R613" s="31">
        <v>74077.002909999996</v>
      </c>
      <c r="S613" s="31">
        <v>1051.287832</v>
      </c>
      <c r="T613" s="31">
        <v>295990.4583</v>
      </c>
      <c r="U613" s="31">
        <v>3137.420228</v>
      </c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 t="s">
        <v>1602</v>
      </c>
    </row>
    <row r="614" spans="1:36" ht="15.75" x14ac:dyDescent="0.2">
      <c r="A614" s="1" t="s">
        <v>1050</v>
      </c>
      <c r="B614" s="1" t="s">
        <v>1586</v>
      </c>
      <c r="C614" s="1" t="s">
        <v>1596</v>
      </c>
      <c r="D614" s="1">
        <v>3.48</v>
      </c>
      <c r="E614" s="4">
        <v>40.625496730000002</v>
      </c>
      <c r="F614" s="4">
        <v>1.006042E-3</v>
      </c>
      <c r="G614" s="4">
        <v>0.36841268700000002</v>
      </c>
      <c r="H614" s="4">
        <v>1.006042E-3</v>
      </c>
      <c r="I614" s="4">
        <v>0.112978549</v>
      </c>
      <c r="J614" s="4">
        <v>9.313939521</v>
      </c>
      <c r="K614" s="4">
        <v>0.13722416800000001</v>
      </c>
      <c r="L614" s="4">
        <v>49.047982179999998</v>
      </c>
      <c r="M614" s="4">
        <v>0.39195407599999998</v>
      </c>
      <c r="N614" s="1">
        <v>90.37</v>
      </c>
      <c r="O614" s="31">
        <v>2633.0207700000001</v>
      </c>
      <c r="P614" s="31">
        <v>5.3242489180000003</v>
      </c>
      <c r="Q614" s="31">
        <v>772.98765230000004</v>
      </c>
      <c r="R614" s="31">
        <v>72398.541719999994</v>
      </c>
      <c r="S614" s="31">
        <v>1062.742573</v>
      </c>
      <c r="T614" s="31">
        <v>295748.37890000001</v>
      </c>
      <c r="U614" s="31">
        <v>3079.9015570000001</v>
      </c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 t="s">
        <v>1602</v>
      </c>
    </row>
    <row r="615" spans="1:36" ht="15.75" x14ac:dyDescent="0.2">
      <c r="A615" s="1" t="s">
        <v>1051</v>
      </c>
      <c r="B615" s="1" t="s">
        <v>1586</v>
      </c>
      <c r="C615" s="1" t="s">
        <v>1596</v>
      </c>
      <c r="D615" s="1">
        <v>3.48</v>
      </c>
      <c r="E615" s="4">
        <v>40.713969259999999</v>
      </c>
      <c r="F615" s="4">
        <v>1.004628E-3</v>
      </c>
      <c r="G615" s="4">
        <v>0.40526706499999998</v>
      </c>
      <c r="H615" s="4">
        <v>1.004628E-3</v>
      </c>
      <c r="I615" s="4">
        <v>0.14707758600000001</v>
      </c>
      <c r="J615" s="4">
        <v>9.4610872290000003</v>
      </c>
      <c r="K615" s="4">
        <v>0.146776198</v>
      </c>
      <c r="L615" s="4">
        <v>48.741050020000003</v>
      </c>
      <c r="M615" s="4">
        <v>0.38276339100000001</v>
      </c>
      <c r="N615" s="1">
        <v>90.18</v>
      </c>
      <c r="O615" s="31">
        <v>2896.4165440000002</v>
      </c>
      <c r="P615" s="31">
        <v>5.3167658189999996</v>
      </c>
      <c r="Q615" s="31">
        <v>1006.28977</v>
      </c>
      <c r="R615" s="31">
        <v>73542.341230000005</v>
      </c>
      <c r="S615" s="31">
        <v>1136.7189619999999</v>
      </c>
      <c r="T615" s="31">
        <v>293897.64649999997</v>
      </c>
      <c r="U615" s="31">
        <v>3007.6828780000001</v>
      </c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 t="s">
        <v>1602</v>
      </c>
    </row>
    <row r="616" spans="1:36" ht="15.75" x14ac:dyDescent="0.2">
      <c r="A616" s="1" t="s">
        <v>1052</v>
      </c>
      <c r="B616" s="1" t="s">
        <v>1586</v>
      </c>
      <c r="C616" s="1" t="s">
        <v>1596</v>
      </c>
      <c r="D616" s="1">
        <v>3.48</v>
      </c>
      <c r="E616" s="4">
        <v>40.429755520000001</v>
      </c>
      <c r="F616" s="4">
        <v>1.0035860000000001E-3</v>
      </c>
      <c r="G616" s="4">
        <v>0.40384293100000002</v>
      </c>
      <c r="H616" s="4">
        <v>1.0035860000000001E-3</v>
      </c>
      <c r="I616" s="4">
        <v>0.159570144</v>
      </c>
      <c r="J616" s="4">
        <v>9.1675556759999992</v>
      </c>
      <c r="K616" s="4">
        <v>0.158967993</v>
      </c>
      <c r="L616" s="4">
        <v>49.306371669999997</v>
      </c>
      <c r="M616" s="4">
        <v>0.37192890200000001</v>
      </c>
      <c r="N616" s="1">
        <v>90.56</v>
      </c>
      <c r="O616" s="31">
        <v>2886.2383500000001</v>
      </c>
      <c r="P616" s="31">
        <v>5.3112485700000001</v>
      </c>
      <c r="Q616" s="31">
        <v>1091.762569</v>
      </c>
      <c r="R616" s="31">
        <v>71260.679820000005</v>
      </c>
      <c r="S616" s="31">
        <v>1231.1392040000001</v>
      </c>
      <c r="T616" s="31">
        <v>297306.40980000002</v>
      </c>
      <c r="U616" s="31">
        <v>2922.547497</v>
      </c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 t="s">
        <v>1602</v>
      </c>
    </row>
    <row r="617" spans="1:36" ht="15.75" x14ac:dyDescent="0.2">
      <c r="A617" s="1" t="s">
        <v>1053</v>
      </c>
      <c r="B617" s="1" t="s">
        <v>1586</v>
      </c>
      <c r="C617" s="1" t="s">
        <v>1596</v>
      </c>
      <c r="D617" s="1">
        <v>3.48</v>
      </c>
      <c r="E617" s="4">
        <v>41.013239820000003</v>
      </c>
      <c r="F617" s="4">
        <v>9.9968400000000003E-4</v>
      </c>
      <c r="G617" s="4">
        <v>0.37008305400000002</v>
      </c>
      <c r="H617" s="4">
        <v>9.9968400000000003E-4</v>
      </c>
      <c r="I617" s="4">
        <v>0.22372930199999999</v>
      </c>
      <c r="J617" s="4">
        <v>9.0226488430000007</v>
      </c>
      <c r="K617" s="4">
        <v>0.11946225000000001</v>
      </c>
      <c r="L617" s="4">
        <v>48.827070650000003</v>
      </c>
      <c r="M617" s="4">
        <v>0.42176672199999998</v>
      </c>
      <c r="N617" s="1">
        <v>90.61</v>
      </c>
      <c r="O617" s="31">
        <v>2644.958772</v>
      </c>
      <c r="P617" s="31">
        <v>5.2905996499999999</v>
      </c>
      <c r="Q617" s="31">
        <v>1530.732947</v>
      </c>
      <c r="R617" s="31">
        <v>70134.298939999993</v>
      </c>
      <c r="S617" s="31">
        <v>925.18410080000001</v>
      </c>
      <c r="T617" s="31">
        <v>294416.33169999998</v>
      </c>
      <c r="U617" s="31">
        <v>3314.1637300000002</v>
      </c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 t="s">
        <v>1602</v>
      </c>
    </row>
    <row r="618" spans="1:36" ht="15.75" x14ac:dyDescent="0.2">
      <c r="A618" s="1" t="s">
        <v>1054</v>
      </c>
      <c r="B618" s="1" t="s">
        <v>1586</v>
      </c>
      <c r="C618" s="1" t="s">
        <v>1596</v>
      </c>
      <c r="D618" s="1">
        <v>3.48</v>
      </c>
      <c r="E618" s="4">
        <v>40.845569380000001</v>
      </c>
      <c r="F618" s="4">
        <v>1.0035720000000001E-3</v>
      </c>
      <c r="G618" s="4">
        <v>0.42200190500000001</v>
      </c>
      <c r="H618" s="4">
        <v>1.0035720000000001E-3</v>
      </c>
      <c r="I618" s="4">
        <v>0.21476434599999999</v>
      </c>
      <c r="J618" s="4">
        <v>9.4813441039999997</v>
      </c>
      <c r="K618" s="4">
        <v>0.16819861899999999</v>
      </c>
      <c r="L618" s="4">
        <v>48.463180459999997</v>
      </c>
      <c r="M618" s="4">
        <v>0.40293404199999999</v>
      </c>
      <c r="N618" s="1">
        <v>90.11</v>
      </c>
      <c r="O618" s="31">
        <v>3016.019319</v>
      </c>
      <c r="P618" s="31">
        <v>5.3111739470000003</v>
      </c>
      <c r="Q618" s="31">
        <v>1469.3956430000001</v>
      </c>
      <c r="R618" s="31">
        <v>73699.800719999999</v>
      </c>
      <c r="S618" s="31">
        <v>1302.6264619999999</v>
      </c>
      <c r="T618" s="31">
        <v>292222.15509999997</v>
      </c>
      <c r="U618" s="31">
        <v>3166.1800699999999</v>
      </c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 t="s">
        <v>1602</v>
      </c>
    </row>
    <row r="619" spans="1:36" ht="15.75" x14ac:dyDescent="0.2">
      <c r="A619" s="1" t="s">
        <v>1055</v>
      </c>
      <c r="B619" s="1" t="s">
        <v>1586</v>
      </c>
      <c r="C619" s="1" t="s">
        <v>1596</v>
      </c>
      <c r="D619" s="1">
        <v>3.48</v>
      </c>
      <c r="E619" s="4">
        <v>40.332132629999997</v>
      </c>
      <c r="F619" s="4">
        <v>9.9919599999999994E-4</v>
      </c>
      <c r="G619" s="4">
        <v>0.36730432000000002</v>
      </c>
      <c r="H619" s="4">
        <v>9.9919599999999994E-4</v>
      </c>
      <c r="I619" s="4">
        <v>0.135291091</v>
      </c>
      <c r="J619" s="4">
        <v>10.26103986</v>
      </c>
      <c r="K619" s="4">
        <v>0.14937974900000001</v>
      </c>
      <c r="L619" s="4">
        <v>48.366764750000002</v>
      </c>
      <c r="M619" s="4">
        <v>0.38608919800000002</v>
      </c>
      <c r="N619" s="1">
        <v>89.37</v>
      </c>
      <c r="O619" s="31">
        <v>2625.0993490000001</v>
      </c>
      <c r="P619" s="31">
        <v>5.2880146269999999</v>
      </c>
      <c r="Q619" s="31">
        <v>925.64777409999999</v>
      </c>
      <c r="R619" s="31">
        <v>79760.483829999997</v>
      </c>
      <c r="S619" s="31">
        <v>1156.882355</v>
      </c>
      <c r="T619" s="31">
        <v>291640.78999999998</v>
      </c>
      <c r="U619" s="31">
        <v>3033.8164470000002</v>
      </c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 t="s">
        <v>1602</v>
      </c>
    </row>
    <row r="620" spans="1:36" ht="15.75" x14ac:dyDescent="0.2">
      <c r="A620" s="1" t="s">
        <v>1056</v>
      </c>
      <c r="B620" s="1" t="s">
        <v>1586</v>
      </c>
      <c r="C620" s="1" t="s">
        <v>1596</v>
      </c>
      <c r="D620" s="1">
        <v>3.48</v>
      </c>
      <c r="E620" s="4">
        <v>40.218399910000002</v>
      </c>
      <c r="F620" s="4">
        <v>9.9990800000000009E-4</v>
      </c>
      <c r="G620" s="4">
        <v>0.38986413199999997</v>
      </c>
      <c r="H620" s="4">
        <v>9.9990800000000009E-4</v>
      </c>
      <c r="I620" s="4">
        <v>0.12848817900000001</v>
      </c>
      <c r="J620" s="4">
        <v>11.1814713</v>
      </c>
      <c r="K620" s="4">
        <v>0.16898445300000001</v>
      </c>
      <c r="L620" s="4">
        <v>47.512128879999999</v>
      </c>
      <c r="M620" s="4">
        <v>0.39866332300000001</v>
      </c>
      <c r="N620" s="1">
        <v>88.34</v>
      </c>
      <c r="O620" s="31">
        <v>2786.3328160000001</v>
      </c>
      <c r="P620" s="31">
        <v>5.291784635</v>
      </c>
      <c r="Q620" s="31">
        <v>879.10295040000005</v>
      </c>
      <c r="R620" s="31">
        <v>86915.124890000006</v>
      </c>
      <c r="S620" s="31">
        <v>1308.712415</v>
      </c>
      <c r="T620" s="31">
        <v>286487.52649999998</v>
      </c>
      <c r="U620" s="31">
        <v>3132.6215590000002</v>
      </c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 t="s">
        <v>1602</v>
      </c>
    </row>
    <row r="621" spans="1:36" ht="15.75" x14ac:dyDescent="0.2">
      <c r="A621" s="1" t="s">
        <v>1057</v>
      </c>
      <c r="B621" s="1" t="s">
        <v>1586</v>
      </c>
      <c r="C621" s="1" t="s">
        <v>1596</v>
      </c>
      <c r="D621" s="1">
        <v>3.48</v>
      </c>
      <c r="E621" s="4">
        <v>40.52621319</v>
      </c>
      <c r="F621" s="4">
        <v>9.9458199999999993E-4</v>
      </c>
      <c r="G621" s="4">
        <v>0.39942393799999998</v>
      </c>
      <c r="H621" s="4">
        <v>9.9458199999999993E-4</v>
      </c>
      <c r="I621" s="4">
        <v>0.16967560700000001</v>
      </c>
      <c r="J621" s="4">
        <v>9.4092384689999999</v>
      </c>
      <c r="K621" s="4">
        <v>0.13029017900000001</v>
      </c>
      <c r="L621" s="4">
        <v>48.977470740000001</v>
      </c>
      <c r="M621" s="4">
        <v>0.38569871300000003</v>
      </c>
      <c r="N621" s="1">
        <v>90.27</v>
      </c>
      <c r="O621" s="31">
        <v>2854.6561069999998</v>
      </c>
      <c r="P621" s="31">
        <v>5.2635954109999998</v>
      </c>
      <c r="Q621" s="31">
        <v>1160.903112</v>
      </c>
      <c r="R621" s="31">
        <v>73139.313639999993</v>
      </c>
      <c r="S621" s="31">
        <v>1009.041787</v>
      </c>
      <c r="T621" s="31">
        <v>295323.2107</v>
      </c>
      <c r="U621" s="31">
        <v>3030.7480909999999</v>
      </c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 t="s">
        <v>1602</v>
      </c>
    </row>
    <row r="622" spans="1:36" ht="15.75" x14ac:dyDescent="0.2">
      <c r="A622" s="1" t="s">
        <v>1058</v>
      </c>
      <c r="B622" s="1" t="s">
        <v>1586</v>
      </c>
      <c r="C622" s="1" t="s">
        <v>1596</v>
      </c>
      <c r="D622" s="1">
        <v>3.48</v>
      </c>
      <c r="E622" s="4">
        <v>40.624292439999998</v>
      </c>
      <c r="F622" s="4">
        <v>1.001849E-3</v>
      </c>
      <c r="G622" s="4">
        <v>0.34022806100000003</v>
      </c>
      <c r="H622" s="4">
        <v>1.001849E-3</v>
      </c>
      <c r="I622" s="4">
        <v>0.13805484900000001</v>
      </c>
      <c r="J622" s="4">
        <v>9.3752066309999993</v>
      </c>
      <c r="K622" s="4">
        <v>9.9884387000000005E-2</v>
      </c>
      <c r="L622" s="4">
        <v>49.021293309999997</v>
      </c>
      <c r="M622" s="4">
        <v>0.39903662200000001</v>
      </c>
      <c r="N622" s="1">
        <v>90.31</v>
      </c>
      <c r="O622" s="31">
        <v>2431.587141</v>
      </c>
      <c r="P622" s="31">
        <v>5.3020590800000003</v>
      </c>
      <c r="Q622" s="31">
        <v>944.55712700000004</v>
      </c>
      <c r="R622" s="31">
        <v>72874.779450000002</v>
      </c>
      <c r="S622" s="31">
        <v>773.56191130000002</v>
      </c>
      <c r="T622" s="31">
        <v>295587.451</v>
      </c>
      <c r="U622" s="31">
        <v>3135.5548699999999</v>
      </c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 t="s">
        <v>1602</v>
      </c>
    </row>
    <row r="623" spans="1:36" ht="15.75" x14ac:dyDescent="0.2">
      <c r="A623" s="1" t="s">
        <v>1059</v>
      </c>
      <c r="B623" s="1" t="s">
        <v>1586</v>
      </c>
      <c r="C623" s="1" t="s">
        <v>1596</v>
      </c>
      <c r="D623" s="1">
        <v>3.48</v>
      </c>
      <c r="E623" s="4">
        <v>40.762451319999997</v>
      </c>
      <c r="F623" s="4">
        <v>9.9980500000000009E-4</v>
      </c>
      <c r="G623" s="4">
        <v>0.317838022</v>
      </c>
      <c r="H623" s="4">
        <v>9.9980500000000009E-4</v>
      </c>
      <c r="I623" s="4">
        <v>0.191562645</v>
      </c>
      <c r="J623" s="4">
        <v>8.0811241809999999</v>
      </c>
      <c r="K623" s="4">
        <v>8.9982453000000004E-2</v>
      </c>
      <c r="L623" s="4">
        <v>50.129124820000001</v>
      </c>
      <c r="M623" s="4">
        <v>0.42591694600000002</v>
      </c>
      <c r="N623" s="1">
        <v>91.71</v>
      </c>
      <c r="O623" s="31">
        <v>2271.5670300000002</v>
      </c>
      <c r="P623" s="31">
        <v>5.291239687</v>
      </c>
      <c r="Q623" s="31">
        <v>1310.651983</v>
      </c>
      <c r="R623" s="31">
        <v>62815.697359999998</v>
      </c>
      <c r="S623" s="31">
        <v>696.87566830000003</v>
      </c>
      <c r="T623" s="31">
        <v>302267.4276</v>
      </c>
      <c r="U623" s="31">
        <v>3346.7754150000001</v>
      </c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 t="s">
        <v>1602</v>
      </c>
    </row>
    <row r="624" spans="1:36" ht="15.75" x14ac:dyDescent="0.2">
      <c r="A624" s="1" t="s">
        <v>1060</v>
      </c>
      <c r="B624" s="1" t="s">
        <v>1586</v>
      </c>
      <c r="C624" s="1" t="s">
        <v>1596</v>
      </c>
      <c r="D624" s="1">
        <v>3.48</v>
      </c>
      <c r="E624" s="4">
        <v>40.98121218</v>
      </c>
      <c r="F624" s="4">
        <v>1.0031409999999999E-3</v>
      </c>
      <c r="G624" s="4">
        <v>0.319099099</v>
      </c>
      <c r="H624" s="4">
        <v>1.0031409999999999E-3</v>
      </c>
      <c r="I624" s="4">
        <v>0.17805749800000001</v>
      </c>
      <c r="J624" s="4">
        <v>8.0278351519999998</v>
      </c>
      <c r="K624" s="4">
        <v>0.12067784199999999</v>
      </c>
      <c r="L624" s="4">
        <v>49.965843049999997</v>
      </c>
      <c r="M624" s="4">
        <v>0.40526889700000002</v>
      </c>
      <c r="N624" s="1">
        <v>91.73</v>
      </c>
      <c r="O624" s="31">
        <v>2280.5798679999998</v>
      </c>
      <c r="P624" s="31">
        <v>5.3088936249999996</v>
      </c>
      <c r="Q624" s="31">
        <v>1218.2511489999999</v>
      </c>
      <c r="R624" s="31">
        <v>62401.474349999997</v>
      </c>
      <c r="S624" s="31">
        <v>934.59834469999998</v>
      </c>
      <c r="T624" s="31">
        <v>301282.875</v>
      </c>
      <c r="U624" s="31">
        <v>3184.5269189999999</v>
      </c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 t="s">
        <v>1602</v>
      </c>
    </row>
    <row r="625" spans="1:36" ht="15.75" x14ac:dyDescent="0.2">
      <c r="A625" s="1" t="s">
        <v>1061</v>
      </c>
      <c r="B625" s="1" t="s">
        <v>1586</v>
      </c>
      <c r="C625" s="1" t="s">
        <v>1596</v>
      </c>
      <c r="D625" s="1">
        <v>3.48</v>
      </c>
      <c r="E625" s="4">
        <v>40.627787980000001</v>
      </c>
      <c r="F625" s="4">
        <v>1.0001719999999999E-3</v>
      </c>
      <c r="G625" s="4">
        <v>0.34966014200000001</v>
      </c>
      <c r="H625" s="4">
        <v>1.0001719999999999E-3</v>
      </c>
      <c r="I625" s="4">
        <v>0.20123461200000001</v>
      </c>
      <c r="J625" s="4">
        <v>8.1623039160000008</v>
      </c>
      <c r="K625" s="4">
        <v>0.105218098</v>
      </c>
      <c r="L625" s="4">
        <v>50.146125130000001</v>
      </c>
      <c r="M625" s="4">
        <v>0.40566977500000001</v>
      </c>
      <c r="N625" s="1">
        <v>91.63</v>
      </c>
      <c r="O625" s="31">
        <v>2498.9975880000002</v>
      </c>
      <c r="P625" s="31">
        <v>5.293181906</v>
      </c>
      <c r="Q625" s="31">
        <v>1376.8265899999999</v>
      </c>
      <c r="R625" s="31">
        <v>63446.718679999998</v>
      </c>
      <c r="S625" s="31">
        <v>814.86922430000004</v>
      </c>
      <c r="T625" s="31">
        <v>302369.93569999997</v>
      </c>
      <c r="U625" s="31">
        <v>3187.676946</v>
      </c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 t="s">
        <v>1602</v>
      </c>
    </row>
    <row r="626" spans="1:36" ht="15.75" x14ac:dyDescent="0.2">
      <c r="A626" s="1" t="s">
        <v>1062</v>
      </c>
      <c r="B626" s="1" t="s">
        <v>1586</v>
      </c>
      <c r="C626" s="1" t="s">
        <v>1596</v>
      </c>
      <c r="D626" s="1">
        <v>3.48</v>
      </c>
      <c r="E626" s="4">
        <v>40.662104880000001</v>
      </c>
      <c r="F626" s="4">
        <v>1.003767E-3</v>
      </c>
      <c r="G626" s="4">
        <v>0.361757677</v>
      </c>
      <c r="H626" s="4">
        <v>1.003767E-3</v>
      </c>
      <c r="I626" s="4">
        <v>0.20998808499999999</v>
      </c>
      <c r="J626" s="4">
        <v>7.854979739</v>
      </c>
      <c r="K626" s="4">
        <v>0.110414385</v>
      </c>
      <c r="L626" s="4">
        <v>50.358896940000001</v>
      </c>
      <c r="M626" s="4">
        <v>0.43985076000000001</v>
      </c>
      <c r="N626" s="1">
        <v>91.96</v>
      </c>
      <c r="O626" s="31">
        <v>2585.45786</v>
      </c>
      <c r="P626" s="31">
        <v>5.3122081960000003</v>
      </c>
      <c r="Q626" s="31">
        <v>1436.716954</v>
      </c>
      <c r="R626" s="31">
        <v>61057.845289999997</v>
      </c>
      <c r="S626" s="31">
        <v>855.11225290000004</v>
      </c>
      <c r="T626" s="31">
        <v>303652.90210000001</v>
      </c>
      <c r="U626" s="31">
        <v>3456.2647069999998</v>
      </c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 t="s">
        <v>1602</v>
      </c>
    </row>
    <row r="627" spans="1:36" ht="15.75" x14ac:dyDescent="0.2">
      <c r="A627" s="1" t="s">
        <v>1063</v>
      </c>
      <c r="B627" s="1" t="s">
        <v>1586</v>
      </c>
      <c r="C627" s="1" t="s">
        <v>1596</v>
      </c>
      <c r="D627" s="1">
        <v>3.48</v>
      </c>
      <c r="E627" s="4">
        <v>40.704765819999999</v>
      </c>
      <c r="F627" s="4">
        <v>9.9878899999999993E-4</v>
      </c>
      <c r="G627" s="4">
        <v>0.33938866099999998</v>
      </c>
      <c r="H627" s="4">
        <v>9.9878899999999993E-4</v>
      </c>
      <c r="I627" s="4">
        <v>0.20365317199999999</v>
      </c>
      <c r="J627" s="4">
        <v>7.8607727430000001</v>
      </c>
      <c r="K627" s="4">
        <v>0.12045401</v>
      </c>
      <c r="L627" s="4">
        <v>50.32430694</v>
      </c>
      <c r="M627" s="4">
        <v>0.44466107100000002</v>
      </c>
      <c r="N627" s="1">
        <v>91.94</v>
      </c>
      <c r="O627" s="31">
        <v>2425.5880050000001</v>
      </c>
      <c r="P627" s="31">
        <v>5.2858650110000003</v>
      </c>
      <c r="Q627" s="31">
        <v>1393.374129</v>
      </c>
      <c r="R627" s="31">
        <v>61102.875119999997</v>
      </c>
      <c r="S627" s="31">
        <v>932.86485689999995</v>
      </c>
      <c r="T627" s="31">
        <v>303444.3322</v>
      </c>
      <c r="U627" s="31">
        <v>3494.0632270000001</v>
      </c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 t="s">
        <v>1602</v>
      </c>
    </row>
    <row r="628" spans="1:36" ht="15.75" x14ac:dyDescent="0.2">
      <c r="A628" s="1" t="s">
        <v>1064</v>
      </c>
      <c r="B628" s="1" t="s">
        <v>1586</v>
      </c>
      <c r="C628" s="1" t="s">
        <v>1596</v>
      </c>
      <c r="D628" s="1">
        <v>3.48</v>
      </c>
      <c r="E628" s="4">
        <v>40.76756039</v>
      </c>
      <c r="F628" s="4">
        <v>9.9427499999999998E-4</v>
      </c>
      <c r="G628" s="4">
        <v>0.35505558999999998</v>
      </c>
      <c r="H628" s="4">
        <v>9.9427499999999998E-4</v>
      </c>
      <c r="I628" s="4">
        <v>0.13253685300000001</v>
      </c>
      <c r="J628" s="4">
        <v>8.2383635030000004</v>
      </c>
      <c r="K628" s="4">
        <v>0.103106314</v>
      </c>
      <c r="L628" s="4">
        <v>49.971563740000001</v>
      </c>
      <c r="M628" s="4">
        <v>0.42982506700000001</v>
      </c>
      <c r="N628" s="1">
        <v>91.54</v>
      </c>
      <c r="O628" s="31">
        <v>2537.5584960000001</v>
      </c>
      <c r="P628" s="31">
        <v>5.2619730379999998</v>
      </c>
      <c r="Q628" s="31">
        <v>906.80356089999998</v>
      </c>
      <c r="R628" s="31">
        <v>64037.94038</v>
      </c>
      <c r="S628" s="31">
        <v>798.51436179999996</v>
      </c>
      <c r="T628" s="31">
        <v>301317.36940000003</v>
      </c>
      <c r="U628" s="31">
        <v>3377.484696</v>
      </c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 t="s">
        <v>1602</v>
      </c>
    </row>
    <row r="629" spans="1:36" ht="15.75" x14ac:dyDescent="0.2">
      <c r="A629" s="1" t="s">
        <v>1065</v>
      </c>
      <c r="B629" s="1" t="s">
        <v>1586</v>
      </c>
      <c r="C629" s="1" t="s">
        <v>1596</v>
      </c>
      <c r="D629" s="1">
        <v>3.48</v>
      </c>
      <c r="E629" s="4">
        <v>41.027317660000001</v>
      </c>
      <c r="F629" s="4">
        <v>1.004437E-3</v>
      </c>
      <c r="G629" s="4">
        <v>0.35637410400000002</v>
      </c>
      <c r="H629" s="4">
        <v>1.004437E-3</v>
      </c>
      <c r="I629" s="4">
        <v>0.143433546</v>
      </c>
      <c r="J629" s="4">
        <v>7.7232134339999998</v>
      </c>
      <c r="K629" s="4">
        <v>0.138712694</v>
      </c>
      <c r="L629" s="4">
        <v>50.180346589999999</v>
      </c>
      <c r="M629" s="4">
        <v>0.42859309600000001</v>
      </c>
      <c r="N629" s="1">
        <v>92.05</v>
      </c>
      <c r="O629" s="31">
        <v>2546.9818300000002</v>
      </c>
      <c r="P629" s="31">
        <v>5.3157511519999998</v>
      </c>
      <c r="Q629" s="31">
        <v>981.35761860000002</v>
      </c>
      <c r="R629" s="31">
        <v>60033.607550000001</v>
      </c>
      <c r="S629" s="31">
        <v>1074.2705679999999</v>
      </c>
      <c r="T629" s="31">
        <v>302576.28340000001</v>
      </c>
      <c r="U629" s="31">
        <v>3367.804095</v>
      </c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 t="s">
        <v>1602</v>
      </c>
    </row>
    <row r="630" spans="1:36" ht="15.75" x14ac:dyDescent="0.2">
      <c r="A630" s="1" t="s">
        <v>1066</v>
      </c>
      <c r="B630" s="1" t="s">
        <v>1586</v>
      </c>
      <c r="C630" s="1" t="s">
        <v>1596</v>
      </c>
      <c r="D630" s="1">
        <v>3.48</v>
      </c>
      <c r="E630" s="4">
        <v>40.956256869999997</v>
      </c>
      <c r="F630" s="4">
        <v>1.0086030000000001E-3</v>
      </c>
      <c r="G630" s="4">
        <v>0.36188689499999999</v>
      </c>
      <c r="H630" s="4">
        <v>1.0086030000000001E-3</v>
      </c>
      <c r="I630" s="4">
        <v>0.19990519100000001</v>
      </c>
      <c r="J630" s="4">
        <v>7.6840449030000002</v>
      </c>
      <c r="K630" s="4">
        <v>0.12345305500000001</v>
      </c>
      <c r="L630" s="4">
        <v>50.220884140000003</v>
      </c>
      <c r="M630" s="4">
        <v>0.45155173599999998</v>
      </c>
      <c r="N630" s="1">
        <v>92.1</v>
      </c>
      <c r="O630" s="31">
        <v>2586.3813770000002</v>
      </c>
      <c r="P630" s="31">
        <v>5.3378029380000003</v>
      </c>
      <c r="Q630" s="31">
        <v>1367.7308270000001</v>
      </c>
      <c r="R630" s="31">
        <v>59729.145140000001</v>
      </c>
      <c r="S630" s="31">
        <v>956.09117809999998</v>
      </c>
      <c r="T630" s="31">
        <v>302820.71580000001</v>
      </c>
      <c r="U630" s="31">
        <v>3548.2087839999999</v>
      </c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 t="s">
        <v>1602</v>
      </c>
    </row>
    <row r="631" spans="1:36" ht="15.75" x14ac:dyDescent="0.2">
      <c r="A631" s="1" t="s">
        <v>1067</v>
      </c>
      <c r="B631" s="1" t="s">
        <v>1586</v>
      </c>
      <c r="C631" s="1" t="s">
        <v>1596</v>
      </c>
      <c r="D631" s="1">
        <v>3.48</v>
      </c>
      <c r="E631" s="4">
        <v>40.857874750000001</v>
      </c>
      <c r="F631" s="4">
        <v>1.0029870000000001E-3</v>
      </c>
      <c r="G631" s="4">
        <v>0.338106882</v>
      </c>
      <c r="H631" s="4">
        <v>1.0029870000000001E-3</v>
      </c>
      <c r="I631" s="4">
        <v>0.16479074699999999</v>
      </c>
      <c r="J631" s="4">
        <v>7.7384450889999998</v>
      </c>
      <c r="K631" s="4">
        <v>0.11173274</v>
      </c>
      <c r="L631" s="4">
        <v>50.364284840000003</v>
      </c>
      <c r="M631" s="4">
        <v>0.42275897600000001</v>
      </c>
      <c r="N631" s="1">
        <v>92.07</v>
      </c>
      <c r="O631" s="31">
        <v>2416.4272190000002</v>
      </c>
      <c r="P631" s="31">
        <v>5.3080789380000004</v>
      </c>
      <c r="Q631" s="31">
        <v>1127.4813979999999</v>
      </c>
      <c r="R631" s="31">
        <v>60152.005319999997</v>
      </c>
      <c r="S631" s="31">
        <v>865.32234860000005</v>
      </c>
      <c r="T631" s="31">
        <v>303685.39</v>
      </c>
      <c r="U631" s="31">
        <v>3321.9606789999998</v>
      </c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 t="s">
        <v>1602</v>
      </c>
    </row>
    <row r="632" spans="1:36" ht="15.75" x14ac:dyDescent="0.2">
      <c r="A632" s="1" t="s">
        <v>1068</v>
      </c>
      <c r="B632" s="1" t="s">
        <v>1586</v>
      </c>
      <c r="C632" s="1" t="s">
        <v>1596</v>
      </c>
      <c r="D632" s="1">
        <v>3.48</v>
      </c>
      <c r="E632" s="4">
        <v>41.163409119999997</v>
      </c>
      <c r="F632" s="4"/>
      <c r="G632" s="4"/>
      <c r="H632" s="4"/>
      <c r="I632" s="4">
        <v>0.13781885699999999</v>
      </c>
      <c r="J632" s="4">
        <v>7.2173212209999997</v>
      </c>
      <c r="K632" s="4">
        <v>9.4960463999999994E-2</v>
      </c>
      <c r="L632" s="4">
        <v>51.050698560000001</v>
      </c>
      <c r="M632" s="4">
        <v>0.33579177700000001</v>
      </c>
      <c r="N632" s="1">
        <v>92.65</v>
      </c>
      <c r="O632" s="31"/>
      <c r="P632" s="31"/>
      <c r="Q632" s="31">
        <v>942.94249279999997</v>
      </c>
      <c r="R632" s="31">
        <v>56101.23732</v>
      </c>
      <c r="S632" s="31">
        <v>735.4282379</v>
      </c>
      <c r="T632" s="31">
        <v>307824.31140000001</v>
      </c>
      <c r="U632" s="31">
        <v>2638.5887499999999</v>
      </c>
      <c r="V632" s="1"/>
      <c r="W632" s="1"/>
      <c r="X632" s="1"/>
      <c r="Y632" s="1"/>
      <c r="Z632" s="1"/>
      <c r="AA632" s="1"/>
      <c r="AB632" s="1"/>
      <c r="AC632" s="1"/>
      <c r="AD632" s="1">
        <v>3.19</v>
      </c>
      <c r="AE632" s="1"/>
      <c r="AF632" s="1"/>
      <c r="AG632" s="1">
        <v>104.96</v>
      </c>
      <c r="AH632" s="1"/>
      <c r="AI632" s="1">
        <v>45.53</v>
      </c>
      <c r="AJ632" s="1" t="s">
        <v>1603</v>
      </c>
    </row>
    <row r="633" spans="1:36" ht="15.75" x14ac:dyDescent="0.2">
      <c r="A633" s="1" t="s">
        <v>1069</v>
      </c>
      <c r="B633" s="1" t="s">
        <v>1586</v>
      </c>
      <c r="C633" s="1" t="s">
        <v>1596</v>
      </c>
      <c r="D633" s="1">
        <v>3.48</v>
      </c>
      <c r="E633" s="4">
        <v>41.146380010000001</v>
      </c>
      <c r="F633" s="4"/>
      <c r="G633" s="4"/>
      <c r="H633" s="4"/>
      <c r="I633" s="4">
        <v>0.13712933499999999</v>
      </c>
      <c r="J633" s="4">
        <v>7.1739283130000002</v>
      </c>
      <c r="K633" s="4">
        <v>0.10390149799999999</v>
      </c>
      <c r="L633" s="4">
        <v>51.029579130000002</v>
      </c>
      <c r="M633" s="4">
        <v>0.40908171999999998</v>
      </c>
      <c r="N633" s="1">
        <v>92.69</v>
      </c>
      <c r="O633" s="31"/>
      <c r="P633" s="31"/>
      <c r="Q633" s="31">
        <v>938.22485400000005</v>
      </c>
      <c r="R633" s="31">
        <v>55763.938240000003</v>
      </c>
      <c r="S633" s="31">
        <v>804.67272390000005</v>
      </c>
      <c r="T633" s="31">
        <v>307696.96600000001</v>
      </c>
      <c r="U633" s="31">
        <v>3214.4873659999998</v>
      </c>
      <c r="V633" s="1"/>
      <c r="W633" s="1"/>
      <c r="X633" s="1"/>
      <c r="Y633" s="1"/>
      <c r="Z633" s="1"/>
      <c r="AA633" s="1"/>
      <c r="AB633" s="1"/>
      <c r="AC633" s="1"/>
      <c r="AD633" s="1">
        <v>1.91</v>
      </c>
      <c r="AE633" s="1">
        <v>17.59</v>
      </c>
      <c r="AF633" s="1">
        <v>2.46</v>
      </c>
      <c r="AG633" s="1">
        <v>114.27</v>
      </c>
      <c r="AH633" s="1">
        <v>2.2200000000000002</v>
      </c>
      <c r="AI633" s="1">
        <v>44.57</v>
      </c>
      <c r="AJ633" s="1" t="s">
        <v>1603</v>
      </c>
    </row>
    <row r="634" spans="1:36" ht="15.75" x14ac:dyDescent="0.2">
      <c r="A634" s="1" t="s">
        <v>1070</v>
      </c>
      <c r="B634" s="1" t="s">
        <v>1586</v>
      </c>
      <c r="C634" s="1" t="s">
        <v>1596</v>
      </c>
      <c r="D634" s="1">
        <v>3.48</v>
      </c>
      <c r="E634" s="4">
        <v>41.160345749999998</v>
      </c>
      <c r="F634" s="4"/>
      <c r="G634" s="4"/>
      <c r="H634" s="4"/>
      <c r="I634" s="4">
        <v>0.12951500699999999</v>
      </c>
      <c r="J634" s="4">
        <v>7.215807957</v>
      </c>
      <c r="K634" s="4">
        <v>0.106355356</v>
      </c>
      <c r="L634" s="4">
        <v>51.04689939</v>
      </c>
      <c r="M634" s="4">
        <v>0.34107653700000001</v>
      </c>
      <c r="N634" s="1">
        <v>92.65</v>
      </c>
      <c r="O634" s="31"/>
      <c r="P634" s="31"/>
      <c r="Q634" s="31">
        <v>886.12840170000004</v>
      </c>
      <c r="R634" s="31">
        <v>56089.474520000003</v>
      </c>
      <c r="S634" s="31">
        <v>823.67680489999998</v>
      </c>
      <c r="T634" s="31">
        <v>307801.40330000001</v>
      </c>
      <c r="U634" s="31">
        <v>2680.1154019999999</v>
      </c>
      <c r="V634" s="1"/>
      <c r="W634" s="1"/>
      <c r="X634" s="1"/>
      <c r="Y634" s="1"/>
      <c r="Z634" s="1"/>
      <c r="AA634" s="1"/>
      <c r="AB634" s="1"/>
      <c r="AC634" s="1"/>
      <c r="AD634" s="1">
        <v>2.2000000000000002</v>
      </c>
      <c r="AE634" s="1">
        <v>20.239999999999998</v>
      </c>
      <c r="AF634" s="1">
        <v>3.01</v>
      </c>
      <c r="AG634" s="1">
        <v>104.43</v>
      </c>
      <c r="AH634" s="1">
        <v>2.5299999999999998</v>
      </c>
      <c r="AI634" s="1">
        <v>46.72</v>
      </c>
      <c r="AJ634" s="1" t="s">
        <v>1603</v>
      </c>
    </row>
    <row r="635" spans="1:36" ht="15.75" x14ac:dyDescent="0.2">
      <c r="A635" s="1" t="s">
        <v>1071</v>
      </c>
      <c r="B635" s="1" t="s">
        <v>1586</v>
      </c>
      <c r="C635" s="1" t="s">
        <v>1596</v>
      </c>
      <c r="D635" s="1">
        <v>3.48</v>
      </c>
      <c r="E635" s="4">
        <v>41.190200269999998</v>
      </c>
      <c r="F635" s="4"/>
      <c r="G635" s="4"/>
      <c r="H635" s="4"/>
      <c r="I635" s="4">
        <v>0.124306315</v>
      </c>
      <c r="J635" s="4">
        <v>7.1907975860000004</v>
      </c>
      <c r="K635" s="4">
        <v>9.2219286999999997E-2</v>
      </c>
      <c r="L635" s="4">
        <v>51.083924840000002</v>
      </c>
      <c r="M635" s="4">
        <v>0.31855170799999999</v>
      </c>
      <c r="N635" s="1">
        <v>92.68</v>
      </c>
      <c r="O635" s="31"/>
      <c r="P635" s="31"/>
      <c r="Q635" s="31">
        <v>850.49106500000005</v>
      </c>
      <c r="R635" s="31">
        <v>55895.065439999998</v>
      </c>
      <c r="S635" s="31">
        <v>714.1989906</v>
      </c>
      <c r="T635" s="31">
        <v>308024.65850000002</v>
      </c>
      <c r="U635" s="31">
        <v>2503.1195240000002</v>
      </c>
      <c r="V635" s="1"/>
      <c r="W635" s="1"/>
      <c r="X635" s="1"/>
      <c r="Y635" s="1"/>
      <c r="Z635" s="1"/>
      <c r="AA635" s="1"/>
      <c r="AB635" s="1"/>
      <c r="AC635" s="1"/>
      <c r="AD635" s="1">
        <v>2.17</v>
      </c>
      <c r="AE635" s="1">
        <v>74.48</v>
      </c>
      <c r="AF635" s="1">
        <v>5.72</v>
      </c>
      <c r="AG635" s="1">
        <v>99.5</v>
      </c>
      <c r="AH635" s="1">
        <v>1.1499999999999999</v>
      </c>
      <c r="AI635" s="1">
        <v>33.04</v>
      </c>
      <c r="AJ635" s="1" t="s">
        <v>1603</v>
      </c>
    </row>
    <row r="636" spans="1:36" ht="15.75" x14ac:dyDescent="0.2">
      <c r="A636" s="1" t="s">
        <v>1072</v>
      </c>
      <c r="B636" s="1" t="s">
        <v>1586</v>
      </c>
      <c r="C636" s="1" t="s">
        <v>1596</v>
      </c>
      <c r="D636" s="1">
        <v>3.48</v>
      </c>
      <c r="E636" s="4">
        <v>41.122666719999998</v>
      </c>
      <c r="F636" s="4"/>
      <c r="G636" s="4"/>
      <c r="H636" s="4"/>
      <c r="I636" s="4">
        <v>0.12928780100000001</v>
      </c>
      <c r="J636" s="4">
        <v>7.2498535679999998</v>
      </c>
      <c r="K636" s="4">
        <v>0.116680096</v>
      </c>
      <c r="L636" s="4">
        <v>51.000169999999997</v>
      </c>
      <c r="M636" s="4">
        <v>0.38134180899999998</v>
      </c>
      <c r="N636" s="1">
        <v>92.62</v>
      </c>
      <c r="O636" s="31"/>
      <c r="P636" s="31"/>
      <c r="Q636" s="31">
        <v>884.5738844</v>
      </c>
      <c r="R636" s="31">
        <v>56354.115769999997</v>
      </c>
      <c r="S636" s="31">
        <v>903.63750419999997</v>
      </c>
      <c r="T636" s="31">
        <v>307519.63549999997</v>
      </c>
      <c r="U636" s="31">
        <v>2996.512354</v>
      </c>
      <c r="V636" s="1"/>
      <c r="W636" s="1"/>
      <c r="X636" s="1"/>
      <c r="Y636" s="1"/>
      <c r="Z636" s="1"/>
      <c r="AA636" s="1"/>
      <c r="AB636" s="1"/>
      <c r="AC636" s="1"/>
      <c r="AD636" s="1">
        <v>1.75</v>
      </c>
      <c r="AE636" s="1">
        <v>21.95</v>
      </c>
      <c r="AF636" s="1">
        <v>3.75</v>
      </c>
      <c r="AG636" s="1">
        <v>106.35</v>
      </c>
      <c r="AH636" s="1">
        <v>0.76</v>
      </c>
      <c r="AI636" s="1">
        <v>36.369999999999997</v>
      </c>
      <c r="AJ636" s="1" t="s">
        <v>1603</v>
      </c>
    </row>
    <row r="637" spans="1:36" ht="15.75" x14ac:dyDescent="0.2">
      <c r="A637" s="1" t="s">
        <v>1073</v>
      </c>
      <c r="B637" s="1" t="s">
        <v>1586</v>
      </c>
      <c r="C637" s="1" t="s">
        <v>1596</v>
      </c>
      <c r="D637" s="1">
        <v>3.48</v>
      </c>
      <c r="E637" s="4">
        <v>41.134229320000003</v>
      </c>
      <c r="F637" s="4"/>
      <c r="G637" s="4"/>
      <c r="H637" s="4"/>
      <c r="I637" s="4">
        <v>0.149038326</v>
      </c>
      <c r="J637" s="4">
        <v>7.2106927949999999</v>
      </c>
      <c r="K637" s="4">
        <v>0.115860512</v>
      </c>
      <c r="L637" s="4">
        <v>51.014509889999999</v>
      </c>
      <c r="M637" s="4">
        <v>0.37566915899999997</v>
      </c>
      <c r="N637" s="1">
        <v>92.65</v>
      </c>
      <c r="O637" s="31"/>
      <c r="P637" s="31"/>
      <c r="Q637" s="31">
        <v>1019.7049510000001</v>
      </c>
      <c r="R637" s="31">
        <v>56049.713649999998</v>
      </c>
      <c r="S637" s="31">
        <v>897.29017690000001</v>
      </c>
      <c r="T637" s="31">
        <v>307606.1018</v>
      </c>
      <c r="U637" s="31">
        <v>2951.9377370000002</v>
      </c>
      <c r="V637" s="1"/>
      <c r="W637" s="1"/>
      <c r="X637" s="1"/>
      <c r="Y637" s="1"/>
      <c r="Z637" s="1"/>
      <c r="AA637" s="1"/>
      <c r="AB637" s="1"/>
      <c r="AC637" s="1"/>
      <c r="AD637" s="1">
        <v>3.51</v>
      </c>
      <c r="AE637" s="1">
        <v>53.27</v>
      </c>
      <c r="AF637" s="1">
        <v>7.21</v>
      </c>
      <c r="AG637" s="1">
        <v>119.42</v>
      </c>
      <c r="AH637" s="1">
        <v>2.14</v>
      </c>
      <c r="AI637" s="1">
        <v>44.23</v>
      </c>
      <c r="AJ637" s="1" t="s">
        <v>1603</v>
      </c>
    </row>
    <row r="638" spans="1:36" ht="15.75" x14ac:dyDescent="0.2">
      <c r="A638" s="1" t="s">
        <v>1074</v>
      </c>
      <c r="B638" s="1" t="s">
        <v>1586</v>
      </c>
      <c r="C638" s="1" t="s">
        <v>1596</v>
      </c>
      <c r="D638" s="1">
        <v>3.48</v>
      </c>
      <c r="E638" s="4">
        <v>41.135178609999997</v>
      </c>
      <c r="F638" s="4"/>
      <c r="G638" s="4"/>
      <c r="H638" s="4"/>
      <c r="I638" s="4">
        <v>0.14565491899999999</v>
      </c>
      <c r="J638" s="4">
        <v>7.2279957379999997</v>
      </c>
      <c r="K638" s="4">
        <v>0.105793364</v>
      </c>
      <c r="L638" s="4">
        <v>51.015687190000001</v>
      </c>
      <c r="M638" s="4">
        <v>0.36969017799999998</v>
      </c>
      <c r="N638" s="1">
        <v>92.64</v>
      </c>
      <c r="O638" s="31"/>
      <c r="P638" s="31"/>
      <c r="Q638" s="31">
        <v>996.55602529999999</v>
      </c>
      <c r="R638" s="31">
        <v>56184.211819999997</v>
      </c>
      <c r="S638" s="31">
        <v>819.32441559999995</v>
      </c>
      <c r="T638" s="31">
        <v>307613.20069999999</v>
      </c>
      <c r="U638" s="31">
        <v>2904.9560240000001</v>
      </c>
      <c r="V638" s="1"/>
      <c r="W638" s="1"/>
      <c r="X638" s="1"/>
      <c r="Y638" s="1"/>
      <c r="Z638" s="1"/>
      <c r="AA638" s="1"/>
      <c r="AB638" s="1"/>
      <c r="AC638" s="1"/>
      <c r="AD638" s="1">
        <v>2.85</v>
      </c>
      <c r="AE638" s="1">
        <v>30.65</v>
      </c>
      <c r="AF638" s="1">
        <v>4.8099999999999996</v>
      </c>
      <c r="AG638" s="1">
        <v>114</v>
      </c>
      <c r="AH638" s="1">
        <v>2.5099999999999998</v>
      </c>
      <c r="AI638" s="1">
        <v>39.15</v>
      </c>
      <c r="AJ638" s="1" t="s">
        <v>1603</v>
      </c>
    </row>
    <row r="639" spans="1:36" ht="15.75" x14ac:dyDescent="0.2">
      <c r="A639" s="1" t="s">
        <v>1075</v>
      </c>
      <c r="B639" s="1" t="s">
        <v>1586</v>
      </c>
      <c r="C639" s="1" t="s">
        <v>1596</v>
      </c>
      <c r="D639" s="1">
        <v>3.48</v>
      </c>
      <c r="E639" s="4">
        <v>41.12299196</v>
      </c>
      <c r="F639" s="4"/>
      <c r="G639" s="4"/>
      <c r="H639" s="4"/>
      <c r="I639" s="4">
        <v>0.14191029999999999</v>
      </c>
      <c r="J639" s="4">
        <v>7.2230462659999999</v>
      </c>
      <c r="K639" s="4">
        <v>0.12178995099999999</v>
      </c>
      <c r="L639" s="4">
        <v>51.000573359999997</v>
      </c>
      <c r="M639" s="4">
        <v>0.38968816099999998</v>
      </c>
      <c r="N639" s="1">
        <v>92.64</v>
      </c>
      <c r="O639" s="31"/>
      <c r="P639" s="31"/>
      <c r="Q639" s="31">
        <v>970.93572659999995</v>
      </c>
      <c r="R639" s="31">
        <v>56145.738890000001</v>
      </c>
      <c r="S639" s="31">
        <v>943.21115239999995</v>
      </c>
      <c r="T639" s="31">
        <v>307522.06770000001</v>
      </c>
      <c r="U639" s="31">
        <v>3062.0964239999998</v>
      </c>
      <c r="V639" s="1"/>
      <c r="W639" s="1"/>
      <c r="X639" s="1"/>
      <c r="Y639" s="1"/>
      <c r="Z639" s="1"/>
      <c r="AA639" s="1"/>
      <c r="AB639" s="1"/>
      <c r="AC639" s="1"/>
      <c r="AD639" s="1">
        <v>1.69</v>
      </c>
      <c r="AE639" s="1">
        <v>12.05</v>
      </c>
      <c r="AF639" s="1">
        <v>3.38</v>
      </c>
      <c r="AG639" s="1">
        <v>111.37</v>
      </c>
      <c r="AH639" s="1">
        <v>2.42</v>
      </c>
      <c r="AI639" s="1">
        <v>39.69</v>
      </c>
      <c r="AJ639" s="1" t="s">
        <v>1603</v>
      </c>
    </row>
    <row r="640" spans="1:36" ht="15.75" x14ac:dyDescent="0.2">
      <c r="A640" s="1" t="s">
        <v>1076</v>
      </c>
      <c r="B640" s="1" t="s">
        <v>1586</v>
      </c>
      <c r="C640" s="1" t="s">
        <v>1596</v>
      </c>
      <c r="D640" s="1">
        <v>3.48</v>
      </c>
      <c r="E640" s="4">
        <v>40.676124569999999</v>
      </c>
      <c r="F640" s="4"/>
      <c r="G640" s="4"/>
      <c r="H640" s="4"/>
      <c r="I640" s="4">
        <v>0.159596829</v>
      </c>
      <c r="J640" s="4">
        <v>8.2855797510000002</v>
      </c>
      <c r="K640" s="4">
        <v>0.10954760099999999</v>
      </c>
      <c r="L640" s="4">
        <v>50.270493010000003</v>
      </c>
      <c r="M640" s="4">
        <v>0.49865823999999997</v>
      </c>
      <c r="N640" s="1">
        <v>91.54</v>
      </c>
      <c r="O640" s="31"/>
      <c r="P640" s="31"/>
      <c r="Q640" s="31">
        <v>1091.9451469999999</v>
      </c>
      <c r="R640" s="31">
        <v>64404.95882</v>
      </c>
      <c r="S640" s="31">
        <v>848.39937799999996</v>
      </c>
      <c r="T640" s="31">
        <v>303119.84620000003</v>
      </c>
      <c r="U640" s="31">
        <v>3918.3628440000002</v>
      </c>
      <c r="V640" s="1"/>
      <c r="W640" s="1"/>
      <c r="X640" s="1"/>
      <c r="Y640" s="1"/>
      <c r="Z640" s="1"/>
      <c r="AA640" s="1"/>
      <c r="AB640" s="1"/>
      <c r="AC640" s="1"/>
      <c r="AD640" s="1">
        <v>2.88</v>
      </c>
      <c r="AE640" s="1">
        <v>27.81</v>
      </c>
      <c r="AF640" s="1">
        <v>4.2300000000000004</v>
      </c>
      <c r="AG640" s="1">
        <v>127.39</v>
      </c>
      <c r="AH640" s="1">
        <v>3.39</v>
      </c>
      <c r="AI640" s="1">
        <v>36.97</v>
      </c>
      <c r="AJ640" s="1" t="s">
        <v>1603</v>
      </c>
    </row>
    <row r="641" spans="1:36" ht="15.75" x14ac:dyDescent="0.2">
      <c r="A641" s="1" t="s">
        <v>1077</v>
      </c>
      <c r="B641" s="1" t="s">
        <v>1586</v>
      </c>
      <c r="C641" s="1" t="s">
        <v>1596</v>
      </c>
      <c r="D641" s="1">
        <v>3.48</v>
      </c>
      <c r="E641" s="4">
        <v>40.616425159999999</v>
      </c>
      <c r="F641" s="4"/>
      <c r="G641" s="4"/>
      <c r="H641" s="4"/>
      <c r="I641" s="4">
        <v>0.182564317</v>
      </c>
      <c r="J641" s="4">
        <v>8.3189253979999993</v>
      </c>
      <c r="K641" s="4">
        <v>0.12647492599999999</v>
      </c>
      <c r="L641" s="4">
        <v>50.196712179999999</v>
      </c>
      <c r="M641" s="4">
        <v>0.55889802099999997</v>
      </c>
      <c r="N641" s="1">
        <v>91.5</v>
      </c>
      <c r="O641" s="31"/>
      <c r="P641" s="31"/>
      <c r="Q641" s="31">
        <v>1249.086339</v>
      </c>
      <c r="R641" s="31">
        <v>64664.159140000003</v>
      </c>
      <c r="S641" s="31">
        <v>979.49428079999996</v>
      </c>
      <c r="T641" s="31">
        <v>302674.96419999999</v>
      </c>
      <c r="U641" s="31">
        <v>4391.7157420000003</v>
      </c>
      <c r="V641" s="1"/>
      <c r="W641" s="1"/>
      <c r="X641" s="1"/>
      <c r="Y641" s="1"/>
      <c r="Z641" s="1"/>
      <c r="AA641" s="1"/>
      <c r="AB641" s="1"/>
      <c r="AC641" s="1"/>
      <c r="AD641" s="1">
        <v>2.82</v>
      </c>
      <c r="AE641" s="1">
        <v>15.18</v>
      </c>
      <c r="AF641" s="1">
        <v>4.9000000000000004</v>
      </c>
      <c r="AG641" s="1">
        <v>145.85</v>
      </c>
      <c r="AH641" s="1">
        <v>2.74</v>
      </c>
      <c r="AI641" s="1">
        <v>45.87</v>
      </c>
      <c r="AJ641" s="1" t="s">
        <v>1603</v>
      </c>
    </row>
    <row r="642" spans="1:36" ht="15.75" x14ac:dyDescent="0.2">
      <c r="A642" s="1" t="s">
        <v>1078</v>
      </c>
      <c r="B642" s="1" t="s">
        <v>1586</v>
      </c>
      <c r="C642" s="1" t="s">
        <v>1596</v>
      </c>
      <c r="D642" s="1">
        <v>3.48</v>
      </c>
      <c r="E642" s="4">
        <v>40.610907859999998</v>
      </c>
      <c r="F642" s="4"/>
      <c r="G642" s="4"/>
      <c r="H642" s="4"/>
      <c r="I642" s="4">
        <v>0.19015448200000001</v>
      </c>
      <c r="J642" s="4">
        <v>8.2675460429999994</v>
      </c>
      <c r="K642" s="4">
        <v>0.134220915</v>
      </c>
      <c r="L642" s="4">
        <v>50.189893499999997</v>
      </c>
      <c r="M642" s="4">
        <v>0.60727720299999999</v>
      </c>
      <c r="N642" s="1">
        <v>91.54</v>
      </c>
      <c r="O642" s="31"/>
      <c r="P642" s="31"/>
      <c r="Q642" s="31">
        <v>1301.017474</v>
      </c>
      <c r="R642" s="31">
        <v>64264.780310000002</v>
      </c>
      <c r="S642" s="31">
        <v>1039.483659</v>
      </c>
      <c r="T642" s="31">
        <v>302633.84909999999</v>
      </c>
      <c r="U642" s="31">
        <v>4771.8702730000005</v>
      </c>
      <c r="V642" s="1"/>
      <c r="W642" s="1"/>
      <c r="X642" s="1"/>
      <c r="Y642" s="1"/>
      <c r="Z642" s="1"/>
      <c r="AA642" s="1"/>
      <c r="AB642" s="1"/>
      <c r="AC642" s="1"/>
      <c r="AD642" s="1">
        <v>3.13</v>
      </c>
      <c r="AE642" s="1">
        <v>36.96</v>
      </c>
      <c r="AF642" s="1">
        <v>6.01</v>
      </c>
      <c r="AG642" s="1">
        <v>145.33000000000001</v>
      </c>
      <c r="AH642" s="1">
        <v>3.42</v>
      </c>
      <c r="AI642" s="1">
        <v>42.01</v>
      </c>
      <c r="AJ642" s="1" t="s">
        <v>1603</v>
      </c>
    </row>
    <row r="643" spans="1:36" ht="15.75" x14ac:dyDescent="0.2">
      <c r="A643" s="1" t="s">
        <v>1079</v>
      </c>
      <c r="B643" s="1" t="s">
        <v>1586</v>
      </c>
      <c r="C643" s="1" t="s">
        <v>1596</v>
      </c>
      <c r="D643" s="1">
        <v>3.48</v>
      </c>
      <c r="E643" s="4">
        <v>40.684378889999998</v>
      </c>
      <c r="F643" s="4"/>
      <c r="G643" s="4"/>
      <c r="H643" s="4"/>
      <c r="I643" s="4">
        <v>0.15989824899999999</v>
      </c>
      <c r="J643" s="4">
        <v>8.291229457</v>
      </c>
      <c r="K643" s="4">
        <v>0.141335723</v>
      </c>
      <c r="L643" s="4">
        <v>50.280694310000001</v>
      </c>
      <c r="M643" s="4">
        <v>0.442463369</v>
      </c>
      <c r="N643" s="1">
        <v>91.53</v>
      </c>
      <c r="O643" s="31"/>
      <c r="P643" s="31"/>
      <c r="Q643" s="31">
        <v>1094.007427</v>
      </c>
      <c r="R643" s="31">
        <v>64448.874759999999</v>
      </c>
      <c r="S643" s="31">
        <v>1094.5848100000001</v>
      </c>
      <c r="T643" s="31">
        <v>303181.35769999999</v>
      </c>
      <c r="U643" s="31">
        <v>3476.7941019999998</v>
      </c>
      <c r="V643" s="1"/>
      <c r="W643" s="1"/>
      <c r="X643" s="1"/>
      <c r="Y643" s="1"/>
      <c r="Z643" s="1"/>
      <c r="AA643" s="1"/>
      <c r="AB643" s="1"/>
      <c r="AC643" s="1"/>
      <c r="AD643" s="1">
        <v>3.14</v>
      </c>
      <c r="AE643" s="1">
        <v>26.78</v>
      </c>
      <c r="AF643" s="1">
        <v>5.15</v>
      </c>
      <c r="AG643" s="1">
        <v>127.12</v>
      </c>
      <c r="AH643" s="1"/>
      <c r="AI643" s="1">
        <v>47.57</v>
      </c>
      <c r="AJ643" s="1" t="s">
        <v>1603</v>
      </c>
    </row>
    <row r="644" spans="1:36" ht="15.75" x14ac:dyDescent="0.2">
      <c r="A644" s="1" t="s">
        <v>1080</v>
      </c>
      <c r="B644" s="1" t="s">
        <v>1586</v>
      </c>
      <c r="C644" s="1" t="s">
        <v>1596</v>
      </c>
      <c r="D644" s="1">
        <v>3.48</v>
      </c>
      <c r="E644" s="4">
        <v>40.682899900000002</v>
      </c>
      <c r="F644" s="4"/>
      <c r="G644" s="4"/>
      <c r="H644" s="4"/>
      <c r="I644" s="4">
        <v>0.160745481</v>
      </c>
      <c r="J644" s="4">
        <v>8.2959338369999998</v>
      </c>
      <c r="K644" s="4">
        <v>0.13257835300000001</v>
      </c>
      <c r="L644" s="4">
        <v>50.278866460000003</v>
      </c>
      <c r="M644" s="4">
        <v>0.44897597099999997</v>
      </c>
      <c r="N644" s="1">
        <v>91.53</v>
      </c>
      <c r="O644" s="31"/>
      <c r="P644" s="31"/>
      <c r="Q644" s="31">
        <v>1099.8041049999999</v>
      </c>
      <c r="R644" s="31">
        <v>64485.442560000003</v>
      </c>
      <c r="S644" s="31">
        <v>1026.7627150000001</v>
      </c>
      <c r="T644" s="31">
        <v>303170.33620000002</v>
      </c>
      <c r="U644" s="31">
        <v>3527.968903</v>
      </c>
      <c r="V644" s="1"/>
      <c r="W644" s="1"/>
      <c r="X644" s="1"/>
      <c r="Y644" s="1"/>
      <c r="Z644" s="1"/>
      <c r="AA644" s="1"/>
      <c r="AB644" s="1"/>
      <c r="AC644" s="1"/>
      <c r="AD644" s="1">
        <v>1.89</v>
      </c>
      <c r="AE644" s="1">
        <v>21.96</v>
      </c>
      <c r="AF644" s="1">
        <v>4.83</v>
      </c>
      <c r="AG644" s="1">
        <v>127.49</v>
      </c>
      <c r="AH644" s="1">
        <v>1.92</v>
      </c>
      <c r="AI644" s="1">
        <v>53.71</v>
      </c>
      <c r="AJ644" s="1" t="s">
        <v>1603</v>
      </c>
    </row>
    <row r="645" spans="1:36" ht="15.75" x14ac:dyDescent="0.2">
      <c r="A645" s="1" t="s">
        <v>1081</v>
      </c>
      <c r="B645" s="1" t="s">
        <v>1586</v>
      </c>
      <c r="C645" s="1" t="s">
        <v>1596</v>
      </c>
      <c r="D645" s="1">
        <v>3.48</v>
      </c>
      <c r="E645" s="4">
        <v>40.722746669999999</v>
      </c>
      <c r="F645" s="4"/>
      <c r="G645" s="4"/>
      <c r="H645" s="4"/>
      <c r="I645" s="4">
        <v>0.156801896</v>
      </c>
      <c r="J645" s="4">
        <v>8.2747808079999992</v>
      </c>
      <c r="K645" s="4">
        <v>0.132444378</v>
      </c>
      <c r="L645" s="4">
        <v>50.328111980000003</v>
      </c>
      <c r="M645" s="4">
        <v>0.38511427100000001</v>
      </c>
      <c r="N645" s="1">
        <v>91.56</v>
      </c>
      <c r="O645" s="31"/>
      <c r="P645" s="31"/>
      <c r="Q645" s="31">
        <v>1072.8225</v>
      </c>
      <c r="R645" s="31">
        <v>64321.017140000004</v>
      </c>
      <c r="S645" s="31">
        <v>1025.725138</v>
      </c>
      <c r="T645" s="31">
        <v>303467.2757</v>
      </c>
      <c r="U645" s="31">
        <v>3026.1556540000001</v>
      </c>
      <c r="V645" s="1"/>
      <c r="W645" s="1"/>
      <c r="X645" s="1"/>
      <c r="Y645" s="1"/>
      <c r="Z645" s="1"/>
      <c r="AA645" s="1"/>
      <c r="AB645" s="1"/>
      <c r="AC645" s="1"/>
      <c r="AD645" s="1">
        <v>2.71</v>
      </c>
      <c r="AE645" s="1">
        <v>33.83</v>
      </c>
      <c r="AF645" s="1">
        <v>7.01</v>
      </c>
      <c r="AG645" s="1">
        <v>118.48</v>
      </c>
      <c r="AH645" s="1">
        <v>0.93</v>
      </c>
      <c r="AI645" s="1">
        <v>42.31</v>
      </c>
      <c r="AJ645" s="1" t="s">
        <v>1603</v>
      </c>
    </row>
    <row r="646" spans="1:36" ht="15.75" x14ac:dyDescent="0.2">
      <c r="A646" s="1" t="s">
        <v>1082</v>
      </c>
      <c r="B646" s="1" t="s">
        <v>1586</v>
      </c>
      <c r="C646" s="1" t="s">
        <v>1596</v>
      </c>
      <c r="D646" s="1">
        <v>3.48</v>
      </c>
      <c r="E646" s="4">
        <v>40.773703230000002</v>
      </c>
      <c r="F646" s="4"/>
      <c r="G646" s="4"/>
      <c r="H646" s="4"/>
      <c r="I646" s="4">
        <v>0.14606118100000001</v>
      </c>
      <c r="J646" s="4">
        <v>8.1634742790000008</v>
      </c>
      <c r="K646" s="4">
        <v>0.13062178199999999</v>
      </c>
      <c r="L646" s="4">
        <v>50.391087769999999</v>
      </c>
      <c r="M646" s="4">
        <v>0.395051763</v>
      </c>
      <c r="N646" s="1">
        <v>91.67</v>
      </c>
      <c r="O646" s="31"/>
      <c r="P646" s="31"/>
      <c r="Q646" s="31">
        <v>999.33562930000005</v>
      </c>
      <c r="R646" s="31">
        <v>63455.816070000001</v>
      </c>
      <c r="S646" s="31">
        <v>1011.609913</v>
      </c>
      <c r="T646" s="31">
        <v>303847.00569999998</v>
      </c>
      <c r="U646" s="31">
        <v>3104.242596</v>
      </c>
      <c r="V646" s="1"/>
      <c r="W646" s="1"/>
      <c r="X646" s="1"/>
      <c r="Y646" s="1"/>
      <c r="Z646" s="1"/>
      <c r="AA646" s="1"/>
      <c r="AB646" s="1"/>
      <c r="AC646" s="1"/>
      <c r="AD646" s="1">
        <v>1.2</v>
      </c>
      <c r="AE646" s="1">
        <v>15.33</v>
      </c>
      <c r="AF646" s="1">
        <v>2.2400000000000002</v>
      </c>
      <c r="AG646" s="1">
        <v>117.74</v>
      </c>
      <c r="AH646" s="1"/>
      <c r="AI646" s="1">
        <v>45.86</v>
      </c>
      <c r="AJ646" s="1" t="s">
        <v>1603</v>
      </c>
    </row>
    <row r="647" spans="1:36" ht="15.75" x14ac:dyDescent="0.2">
      <c r="A647" s="1" t="s">
        <v>1083</v>
      </c>
      <c r="B647" s="1" t="s">
        <v>1586</v>
      </c>
      <c r="C647" s="1" t="s">
        <v>1596</v>
      </c>
      <c r="D647" s="1">
        <v>3.48</v>
      </c>
      <c r="E647" s="4">
        <v>40.699792100000003</v>
      </c>
      <c r="F647" s="4"/>
      <c r="G647" s="4"/>
      <c r="H647" s="4"/>
      <c r="I647" s="4">
        <v>0.15808055200000001</v>
      </c>
      <c r="J647" s="4">
        <v>8.3223597130000009</v>
      </c>
      <c r="K647" s="4">
        <v>0.108234794</v>
      </c>
      <c r="L647" s="4">
        <v>50.299743059999997</v>
      </c>
      <c r="M647" s="4">
        <v>0.41178978700000002</v>
      </c>
      <c r="N647" s="1">
        <v>91.51</v>
      </c>
      <c r="O647" s="31"/>
      <c r="P647" s="31"/>
      <c r="Q647" s="31">
        <v>1081.5709300000001</v>
      </c>
      <c r="R647" s="31">
        <v>64690.854549999996</v>
      </c>
      <c r="S647" s="31">
        <v>838.23225109999998</v>
      </c>
      <c r="T647" s="31">
        <v>303296.21740000002</v>
      </c>
      <c r="U647" s="31">
        <v>3235.76685</v>
      </c>
      <c r="V647" s="1"/>
      <c r="W647" s="1"/>
      <c r="X647" s="1"/>
      <c r="Y647" s="1"/>
      <c r="Z647" s="1"/>
      <c r="AA647" s="1"/>
      <c r="AB647" s="1"/>
      <c r="AC647" s="1"/>
      <c r="AD647" s="1">
        <v>3</v>
      </c>
      <c r="AE647" s="1">
        <v>84.12</v>
      </c>
      <c r="AF647" s="1">
        <v>4.76</v>
      </c>
      <c r="AG647" s="1">
        <v>120.98</v>
      </c>
      <c r="AH647" s="1">
        <v>1.3</v>
      </c>
      <c r="AI647" s="1">
        <v>40.29</v>
      </c>
      <c r="AJ647" s="1" t="s">
        <v>1603</v>
      </c>
    </row>
    <row r="648" spans="1:36" ht="15.75" x14ac:dyDescent="0.2">
      <c r="A648" s="1" t="s">
        <v>1084</v>
      </c>
      <c r="B648" s="1" t="s">
        <v>1586</v>
      </c>
      <c r="C648" s="1" t="s">
        <v>1596</v>
      </c>
      <c r="D648" s="1">
        <v>3.48</v>
      </c>
      <c r="E648" s="4">
        <v>40.614933399999998</v>
      </c>
      <c r="F648" s="4"/>
      <c r="G648" s="4"/>
      <c r="H648" s="4"/>
      <c r="I648" s="4">
        <v>0.20424052500000001</v>
      </c>
      <c r="J648" s="4">
        <v>8.2930272079999998</v>
      </c>
      <c r="K648" s="4">
        <v>0.136477917</v>
      </c>
      <c r="L648" s="4">
        <v>50.194868550000002</v>
      </c>
      <c r="M648" s="4">
        <v>0.55645239400000002</v>
      </c>
      <c r="N648" s="1">
        <v>91.52</v>
      </c>
      <c r="O648" s="31"/>
      <c r="P648" s="31"/>
      <c r="Q648" s="31">
        <v>1397.3927329999999</v>
      </c>
      <c r="R648" s="31">
        <v>64462.84893</v>
      </c>
      <c r="S648" s="31">
        <v>1056.9631770000001</v>
      </c>
      <c r="T648" s="31">
        <v>302663.84759999998</v>
      </c>
      <c r="U648" s="31">
        <v>4372.4984610000001</v>
      </c>
      <c r="V648" s="1"/>
      <c r="W648" s="1"/>
      <c r="X648" s="1"/>
      <c r="Y648" s="1"/>
      <c r="Z648" s="1"/>
      <c r="AA648" s="1"/>
      <c r="AB648" s="1"/>
      <c r="AC648" s="1"/>
      <c r="AD648" s="1">
        <v>3.48</v>
      </c>
      <c r="AE648" s="1">
        <v>40.72</v>
      </c>
      <c r="AF648" s="1">
        <v>8.91</v>
      </c>
      <c r="AG648" s="1">
        <v>144.88</v>
      </c>
      <c r="AH648" s="1">
        <v>1.65</v>
      </c>
      <c r="AI648" s="1">
        <v>49.88</v>
      </c>
      <c r="AJ648" s="1" t="s">
        <v>1603</v>
      </c>
    </row>
    <row r="649" spans="1:36" ht="15.75" x14ac:dyDescent="0.2">
      <c r="A649" s="1" t="s">
        <v>1085</v>
      </c>
      <c r="B649" s="1" t="s">
        <v>1586</v>
      </c>
      <c r="C649" s="1" t="s">
        <v>1596</v>
      </c>
      <c r="D649" s="1">
        <v>3.48</v>
      </c>
      <c r="E649" s="4">
        <v>39.934007520000002</v>
      </c>
      <c r="F649" s="4"/>
      <c r="G649" s="4"/>
      <c r="H649" s="4"/>
      <c r="I649" s="4">
        <v>0.148647956</v>
      </c>
      <c r="J649" s="4">
        <v>12.38853168</v>
      </c>
      <c r="K649" s="4">
        <v>0.191679562</v>
      </c>
      <c r="L649" s="4">
        <v>46.957576680000003</v>
      </c>
      <c r="M649" s="4">
        <v>0.37955659200000003</v>
      </c>
      <c r="N649" s="1">
        <v>87.11</v>
      </c>
      <c r="O649" s="31"/>
      <c r="P649" s="31"/>
      <c r="Q649" s="31">
        <v>1017.034079</v>
      </c>
      <c r="R649" s="31">
        <v>96297.772389999998</v>
      </c>
      <c r="S649" s="31">
        <v>1484.4763350000001</v>
      </c>
      <c r="T649" s="31">
        <v>283143.70059999998</v>
      </c>
      <c r="U649" s="31">
        <v>2982.4844520000001</v>
      </c>
      <c r="V649" s="1"/>
      <c r="W649" s="1"/>
      <c r="X649" s="1"/>
      <c r="Y649" s="1"/>
      <c r="Z649" s="1"/>
      <c r="AA649" s="1"/>
      <c r="AB649" s="1"/>
      <c r="AC649" s="1"/>
      <c r="AD649" s="1">
        <v>4.25</v>
      </c>
      <c r="AE649" s="1">
        <v>28.48</v>
      </c>
      <c r="AF649" s="1">
        <v>9.6199999999999992</v>
      </c>
      <c r="AG649" s="1">
        <v>161.51</v>
      </c>
      <c r="AH649" s="1">
        <v>4.1500000000000004</v>
      </c>
      <c r="AI649" s="1">
        <v>70.09</v>
      </c>
      <c r="AJ649" s="1" t="s">
        <v>1603</v>
      </c>
    </row>
    <row r="650" spans="1:36" ht="15.75" x14ac:dyDescent="0.2">
      <c r="A650" s="1" t="s">
        <v>1086</v>
      </c>
      <c r="B650" s="1" t="s">
        <v>1586</v>
      </c>
      <c r="C650" s="1" t="s">
        <v>1596</v>
      </c>
      <c r="D650" s="1">
        <v>3.48</v>
      </c>
      <c r="E650" s="4">
        <v>40.070111840000003</v>
      </c>
      <c r="F650" s="4"/>
      <c r="G650" s="4"/>
      <c r="H650" s="4"/>
      <c r="I650" s="4">
        <v>7.3974681E-2</v>
      </c>
      <c r="J650" s="4">
        <v>12.30063854</v>
      </c>
      <c r="K650" s="4">
        <v>0.15334744</v>
      </c>
      <c r="L650" s="4">
        <v>47.117618950000001</v>
      </c>
      <c r="M650" s="4">
        <v>0.28430855100000002</v>
      </c>
      <c r="N650" s="1">
        <v>87.23</v>
      </c>
      <c r="O650" s="31"/>
      <c r="P650" s="31"/>
      <c r="Q650" s="31">
        <v>506.127185</v>
      </c>
      <c r="R650" s="31">
        <v>95614.566810000004</v>
      </c>
      <c r="S650" s="31">
        <v>1187.610428</v>
      </c>
      <c r="T650" s="31">
        <v>284108.71970000002</v>
      </c>
      <c r="U650" s="31">
        <v>2234.0432300000002</v>
      </c>
      <c r="V650" s="1"/>
      <c r="W650" s="1"/>
      <c r="X650" s="1"/>
      <c r="Y650" s="1"/>
      <c r="Z650" s="1"/>
      <c r="AA650" s="1"/>
      <c r="AB650" s="1"/>
      <c r="AC650" s="1"/>
      <c r="AD650" s="1">
        <v>3.62</v>
      </c>
      <c r="AE650" s="1">
        <v>40</v>
      </c>
      <c r="AF650" s="1">
        <v>6.9</v>
      </c>
      <c r="AG650" s="1">
        <v>135.03</v>
      </c>
      <c r="AH650" s="1">
        <v>3.73</v>
      </c>
      <c r="AI650" s="1">
        <v>60.37</v>
      </c>
      <c r="AJ650" s="1" t="s">
        <v>1603</v>
      </c>
    </row>
    <row r="651" spans="1:36" ht="15.75" x14ac:dyDescent="0.2">
      <c r="A651" s="1" t="s">
        <v>1087</v>
      </c>
      <c r="B651" s="1" t="s">
        <v>1586</v>
      </c>
      <c r="C651" s="1" t="s">
        <v>1596</v>
      </c>
      <c r="D651" s="1">
        <v>3.48</v>
      </c>
      <c r="E651" s="4">
        <v>40.022161109999999</v>
      </c>
      <c r="F651" s="4"/>
      <c r="G651" s="4"/>
      <c r="H651" s="4"/>
      <c r="I651" s="4">
        <v>0.108992494</v>
      </c>
      <c r="J651" s="4">
        <v>12.3098525</v>
      </c>
      <c r="K651" s="4">
        <v>0.16024956000000001</v>
      </c>
      <c r="L651" s="4">
        <v>47.061234669999997</v>
      </c>
      <c r="M651" s="4">
        <v>0.33750966599999999</v>
      </c>
      <c r="N651" s="1">
        <v>87.21</v>
      </c>
      <c r="O651" s="31"/>
      <c r="P651" s="31"/>
      <c r="Q651" s="31">
        <v>745.71546880000005</v>
      </c>
      <c r="R651" s="31">
        <v>95686.188160000005</v>
      </c>
      <c r="S651" s="31">
        <v>1241.064396</v>
      </c>
      <c r="T651" s="31">
        <v>283768.73509999999</v>
      </c>
      <c r="U651" s="31">
        <v>2652.0876050000002</v>
      </c>
      <c r="V651" s="1"/>
      <c r="W651" s="1"/>
      <c r="X651" s="1"/>
      <c r="Y651" s="1"/>
      <c r="Z651" s="1"/>
      <c r="AA651" s="1"/>
      <c r="AB651" s="1"/>
      <c r="AC651" s="1"/>
      <c r="AD651" s="1">
        <v>3.32</v>
      </c>
      <c r="AE651" s="1">
        <v>20.3</v>
      </c>
      <c r="AF651" s="1">
        <v>6.6</v>
      </c>
      <c r="AG651" s="1">
        <v>145.86000000000001</v>
      </c>
      <c r="AH651" s="1">
        <v>3.27</v>
      </c>
      <c r="AI651" s="1">
        <v>68.930000000000007</v>
      </c>
      <c r="AJ651" s="1" t="s">
        <v>1603</v>
      </c>
    </row>
    <row r="652" spans="1:36" ht="15.75" x14ac:dyDescent="0.2">
      <c r="A652" s="1" t="s">
        <v>1088</v>
      </c>
      <c r="B652" s="1" t="s">
        <v>1586</v>
      </c>
      <c r="C652" s="1" t="s">
        <v>1596</v>
      </c>
      <c r="D652" s="1">
        <v>3.48</v>
      </c>
      <c r="E652" s="4">
        <v>39.92057458</v>
      </c>
      <c r="F652" s="4"/>
      <c r="G652" s="4"/>
      <c r="H652" s="4"/>
      <c r="I652" s="4">
        <v>0.103772855</v>
      </c>
      <c r="J652" s="4">
        <v>12.54318625</v>
      </c>
      <c r="K652" s="4">
        <v>0.16836764500000001</v>
      </c>
      <c r="L652" s="4">
        <v>46.941781169999999</v>
      </c>
      <c r="M652" s="4">
        <v>0.32231749300000001</v>
      </c>
      <c r="N652" s="1">
        <v>86.97</v>
      </c>
      <c r="O652" s="31"/>
      <c r="P652" s="31"/>
      <c r="Q652" s="31">
        <v>710.00323309999999</v>
      </c>
      <c r="R652" s="31">
        <v>97499.923760000005</v>
      </c>
      <c r="S652" s="31">
        <v>1303.9354940000001</v>
      </c>
      <c r="T652" s="31">
        <v>283048.4572</v>
      </c>
      <c r="U652" s="31">
        <v>2532.710356</v>
      </c>
      <c r="V652" s="1"/>
      <c r="W652" s="1"/>
      <c r="X652" s="1"/>
      <c r="Y652" s="1"/>
      <c r="Z652" s="1"/>
      <c r="AA652" s="1"/>
      <c r="AB652" s="1"/>
      <c r="AC652" s="1"/>
      <c r="AD652" s="1">
        <v>3.25</v>
      </c>
      <c r="AE652" s="1">
        <v>30.4</v>
      </c>
      <c r="AF652" s="1">
        <v>7.32</v>
      </c>
      <c r="AG652" s="1">
        <v>142.84</v>
      </c>
      <c r="AH652" s="1">
        <v>3.36</v>
      </c>
      <c r="AI652" s="1">
        <v>63.54</v>
      </c>
      <c r="AJ652" s="1" t="s">
        <v>1603</v>
      </c>
    </row>
    <row r="653" spans="1:36" ht="15.75" x14ac:dyDescent="0.2">
      <c r="A653" s="1" t="s">
        <v>1089</v>
      </c>
      <c r="B653" s="1" t="s">
        <v>1586</v>
      </c>
      <c r="C653" s="1" t="s">
        <v>1596</v>
      </c>
      <c r="D653" s="1">
        <v>3.48</v>
      </c>
      <c r="E653" s="4">
        <v>40.067192550000001</v>
      </c>
      <c r="F653" s="4"/>
      <c r="G653" s="4"/>
      <c r="H653" s="4"/>
      <c r="I653" s="4">
        <v>0.116948628</v>
      </c>
      <c r="J653" s="4">
        <v>12.18066305</v>
      </c>
      <c r="K653" s="4">
        <v>0.18483488300000001</v>
      </c>
      <c r="L653" s="4">
        <v>47.11418621</v>
      </c>
      <c r="M653" s="4">
        <v>0.336174684</v>
      </c>
      <c r="N653" s="1">
        <v>87.34</v>
      </c>
      <c r="O653" s="31"/>
      <c r="P653" s="31"/>
      <c r="Q653" s="31">
        <v>800.15052809999997</v>
      </c>
      <c r="R653" s="31">
        <v>94681.980689999997</v>
      </c>
      <c r="S653" s="31">
        <v>1431.4672210000001</v>
      </c>
      <c r="T653" s="31">
        <v>284088.02110000001</v>
      </c>
      <c r="U653" s="31">
        <v>2641.5975629999998</v>
      </c>
      <c r="V653" s="1"/>
      <c r="W653" s="1"/>
      <c r="X653" s="1"/>
      <c r="Y653" s="1"/>
      <c r="Z653" s="1"/>
      <c r="AA653" s="1"/>
      <c r="AB653" s="1"/>
      <c r="AC653" s="1"/>
      <c r="AD653" s="1">
        <v>3.1</v>
      </c>
      <c r="AE653" s="1">
        <v>18.93</v>
      </c>
      <c r="AF653" s="1">
        <v>5.24</v>
      </c>
      <c r="AG653" s="1">
        <v>145.66999999999999</v>
      </c>
      <c r="AH653" s="1">
        <v>4.24</v>
      </c>
      <c r="AI653" s="1">
        <v>66.099999999999994</v>
      </c>
      <c r="AJ653" s="1" t="s">
        <v>1603</v>
      </c>
    </row>
    <row r="654" spans="1:36" ht="15.75" x14ac:dyDescent="0.2">
      <c r="A654" s="1" t="s">
        <v>1090</v>
      </c>
      <c r="B654" s="1" t="s">
        <v>1586</v>
      </c>
      <c r="C654" s="1" t="s">
        <v>1596</v>
      </c>
      <c r="D654" s="1">
        <v>3.48</v>
      </c>
      <c r="E654" s="4">
        <v>40.000480119999999</v>
      </c>
      <c r="F654" s="4"/>
      <c r="G654" s="4"/>
      <c r="H654" s="4"/>
      <c r="I654" s="4">
        <v>0.118108033</v>
      </c>
      <c r="J654" s="4">
        <v>12.34434551</v>
      </c>
      <c r="K654" s="4">
        <v>0.16563800100000001</v>
      </c>
      <c r="L654" s="4">
        <v>47.035740439999998</v>
      </c>
      <c r="M654" s="4">
        <v>0.33568789300000001</v>
      </c>
      <c r="N654" s="1">
        <v>87.17</v>
      </c>
      <c r="O654" s="31"/>
      <c r="P654" s="31"/>
      <c r="Q654" s="31">
        <v>808.08305619999999</v>
      </c>
      <c r="R654" s="31">
        <v>95954.307109999994</v>
      </c>
      <c r="S654" s="31">
        <v>1282.7955710000001</v>
      </c>
      <c r="T654" s="31">
        <v>283615.01059999998</v>
      </c>
      <c r="U654" s="31">
        <v>2637.772453</v>
      </c>
      <c r="V654" s="1"/>
      <c r="W654" s="1"/>
      <c r="X654" s="1"/>
      <c r="Y654" s="1"/>
      <c r="Z654" s="1"/>
      <c r="AA654" s="1"/>
      <c r="AB654" s="1"/>
      <c r="AC654" s="1"/>
      <c r="AD654" s="1">
        <v>3.58</v>
      </c>
      <c r="AE654" s="1">
        <v>35.53</v>
      </c>
      <c r="AF654" s="1">
        <v>7.59</v>
      </c>
      <c r="AG654" s="1">
        <v>146.13</v>
      </c>
      <c r="AH654" s="1">
        <v>3.69</v>
      </c>
      <c r="AI654" s="1">
        <v>65.62</v>
      </c>
      <c r="AJ654" s="1" t="s">
        <v>1603</v>
      </c>
    </row>
    <row r="655" spans="1:36" ht="15.75" x14ac:dyDescent="0.2">
      <c r="A655" s="1" t="s">
        <v>1091</v>
      </c>
      <c r="B655" s="1" t="s">
        <v>1586</v>
      </c>
      <c r="C655" s="1" t="s">
        <v>1596</v>
      </c>
      <c r="D655" s="1">
        <v>3.48</v>
      </c>
      <c r="E655" s="4">
        <v>40.626735269999998</v>
      </c>
      <c r="F655" s="4"/>
      <c r="G655" s="4"/>
      <c r="H655" s="4"/>
      <c r="I655" s="4">
        <v>0.156621604</v>
      </c>
      <c r="J655" s="4">
        <v>9.8256336839999996</v>
      </c>
      <c r="K655" s="4">
        <v>0.15550398100000001</v>
      </c>
      <c r="L655" s="4">
        <v>48.852395250000001</v>
      </c>
      <c r="M655" s="4">
        <v>0.38311021200000001</v>
      </c>
      <c r="N655" s="1">
        <v>89.86</v>
      </c>
      <c r="O655" s="31"/>
      <c r="P655" s="31"/>
      <c r="Q655" s="31">
        <v>1071.5889589999999</v>
      </c>
      <c r="R655" s="31">
        <v>76376.011310000002</v>
      </c>
      <c r="S655" s="31">
        <v>1204.311917</v>
      </c>
      <c r="T655" s="31">
        <v>294569.03340000001</v>
      </c>
      <c r="U655" s="31">
        <v>3010.4081289999999</v>
      </c>
      <c r="V655" s="1"/>
      <c r="W655" s="1"/>
      <c r="X655" s="1"/>
      <c r="Y655" s="1"/>
      <c r="Z655" s="1"/>
      <c r="AA655" s="1"/>
      <c r="AB655" s="1"/>
      <c r="AC655" s="1"/>
      <c r="AD655" s="1">
        <v>3.24</v>
      </c>
      <c r="AE655" s="1">
        <v>34.43</v>
      </c>
      <c r="AF655" s="1">
        <v>5.62</v>
      </c>
      <c r="AG655" s="1">
        <v>136.09</v>
      </c>
      <c r="AH655" s="1">
        <v>3.04</v>
      </c>
      <c r="AI655" s="1">
        <v>61.62</v>
      </c>
      <c r="AJ655" s="1" t="s">
        <v>1603</v>
      </c>
    </row>
    <row r="656" spans="1:36" ht="15.75" x14ac:dyDescent="0.2">
      <c r="A656" s="1" t="s">
        <v>1092</v>
      </c>
      <c r="B656" s="1" t="s">
        <v>1586</v>
      </c>
      <c r="C656" s="1" t="s">
        <v>1596</v>
      </c>
      <c r="D656" s="1">
        <v>3.48</v>
      </c>
      <c r="E656" s="4">
        <v>40.652027709999999</v>
      </c>
      <c r="F656" s="4"/>
      <c r="G656" s="4"/>
      <c r="H656" s="4"/>
      <c r="I656" s="4">
        <v>0.152591115</v>
      </c>
      <c r="J656" s="4">
        <v>9.7381336550000004</v>
      </c>
      <c r="K656" s="4">
        <v>0.15071310900000001</v>
      </c>
      <c r="L656" s="4">
        <v>48.88280863</v>
      </c>
      <c r="M656" s="4">
        <v>0.42372577300000003</v>
      </c>
      <c r="N656" s="1">
        <v>89.95</v>
      </c>
      <c r="O656" s="31"/>
      <c r="P656" s="31"/>
      <c r="Q656" s="31">
        <v>1044.0127640000001</v>
      </c>
      <c r="R656" s="31">
        <v>75695.86146</v>
      </c>
      <c r="S656" s="31">
        <v>1167.20866</v>
      </c>
      <c r="T656" s="31">
        <v>294752.41930000001</v>
      </c>
      <c r="U656" s="31">
        <v>3329.5575840000001</v>
      </c>
      <c r="V656" s="1"/>
      <c r="W656" s="1"/>
      <c r="X656" s="1"/>
      <c r="Y656" s="1"/>
      <c r="Z656" s="1"/>
      <c r="AA656" s="1"/>
      <c r="AB656" s="1"/>
      <c r="AC656" s="1"/>
      <c r="AD656" s="1">
        <v>4.9000000000000004</v>
      </c>
      <c r="AE656" s="1">
        <v>94.25</v>
      </c>
      <c r="AF656" s="1">
        <v>6.88</v>
      </c>
      <c r="AG656" s="1">
        <v>141.94</v>
      </c>
      <c r="AH656" s="1">
        <v>2.87</v>
      </c>
      <c r="AI656" s="1">
        <v>69.34</v>
      </c>
      <c r="AJ656" s="1" t="s">
        <v>1603</v>
      </c>
    </row>
    <row r="657" spans="1:36" ht="15.75" x14ac:dyDescent="0.2">
      <c r="A657" s="1" t="s">
        <v>1093</v>
      </c>
      <c r="B657" s="1" t="s">
        <v>1586</v>
      </c>
      <c r="C657" s="1" t="s">
        <v>1596</v>
      </c>
      <c r="D657" s="1">
        <v>3.48</v>
      </c>
      <c r="E657" s="4">
        <v>40.737809919999997</v>
      </c>
      <c r="F657" s="4"/>
      <c r="G657" s="4"/>
      <c r="H657" s="4"/>
      <c r="I657" s="4">
        <v>0.12934870400000001</v>
      </c>
      <c r="J657" s="4">
        <v>9.7270267730000004</v>
      </c>
      <c r="K657" s="4">
        <v>9.9971921000000005E-2</v>
      </c>
      <c r="L657" s="4">
        <v>48.985959090000001</v>
      </c>
      <c r="M657" s="4">
        <v>0.31988359700000002</v>
      </c>
      <c r="N657" s="1">
        <v>89.98</v>
      </c>
      <c r="O657" s="31"/>
      <c r="P657" s="31"/>
      <c r="Q657" s="31">
        <v>884.99057040000002</v>
      </c>
      <c r="R657" s="31">
        <v>75609.526140000002</v>
      </c>
      <c r="S657" s="31">
        <v>774.23983009999995</v>
      </c>
      <c r="T657" s="31">
        <v>295374.39350000001</v>
      </c>
      <c r="U657" s="31">
        <v>2513.5852559999998</v>
      </c>
      <c r="V657" s="1"/>
      <c r="W657" s="1"/>
      <c r="X657" s="1"/>
      <c r="Y657" s="1"/>
      <c r="Z657" s="1"/>
      <c r="AA657" s="1"/>
      <c r="AB657" s="1"/>
      <c r="AC657" s="1"/>
      <c r="AD657" s="1">
        <v>2.64</v>
      </c>
      <c r="AE657" s="1">
        <v>54.86</v>
      </c>
      <c r="AF657" s="1">
        <v>5.68</v>
      </c>
      <c r="AG657" s="1">
        <v>121.65</v>
      </c>
      <c r="AH657" s="1">
        <v>3.02</v>
      </c>
      <c r="AI657" s="1">
        <v>43.33</v>
      </c>
      <c r="AJ657" s="1" t="s">
        <v>1603</v>
      </c>
    </row>
    <row r="658" spans="1:36" ht="15.75" x14ac:dyDescent="0.2">
      <c r="A658" s="1" t="s">
        <v>1094</v>
      </c>
      <c r="B658" s="1" t="s">
        <v>1586</v>
      </c>
      <c r="C658" s="1" t="s">
        <v>1596</v>
      </c>
      <c r="D658" s="1">
        <v>3.48</v>
      </c>
      <c r="E658" s="4">
        <v>40.570345289999999</v>
      </c>
      <c r="F658" s="4"/>
      <c r="G658" s="4"/>
      <c r="H658" s="4"/>
      <c r="I658" s="4">
        <v>0.188664782</v>
      </c>
      <c r="J658" s="4">
        <v>9.8824834730000006</v>
      </c>
      <c r="K658" s="4">
        <v>0.15482180600000001</v>
      </c>
      <c r="L658" s="4">
        <v>48.784588040000003</v>
      </c>
      <c r="M658" s="4">
        <v>0.41909661399999998</v>
      </c>
      <c r="N658" s="1">
        <v>89.8</v>
      </c>
      <c r="O658" s="31"/>
      <c r="P658" s="31"/>
      <c r="Q658" s="31">
        <v>1290.8251009999999</v>
      </c>
      <c r="R658" s="31">
        <v>76817.912590000007</v>
      </c>
      <c r="S658" s="31">
        <v>1199.0287579999999</v>
      </c>
      <c r="T658" s="31">
        <v>294160.17099999997</v>
      </c>
      <c r="U658" s="31">
        <v>3293.1825269999999</v>
      </c>
      <c r="V658" s="1"/>
      <c r="W658" s="1"/>
      <c r="X658" s="1"/>
      <c r="Y658" s="1"/>
      <c r="Z658" s="1"/>
      <c r="AA658" s="1"/>
      <c r="AB658" s="1"/>
      <c r="AC658" s="1"/>
      <c r="AD658" s="1">
        <v>6.37</v>
      </c>
      <c r="AE658" s="1">
        <v>64.31</v>
      </c>
      <c r="AF658" s="1">
        <v>8.73</v>
      </c>
      <c r="AG658" s="1">
        <v>157.97999999999999</v>
      </c>
      <c r="AH658" s="1">
        <v>2.08</v>
      </c>
      <c r="AI658" s="1">
        <v>58.25</v>
      </c>
      <c r="AJ658" s="1" t="s">
        <v>1603</v>
      </c>
    </row>
    <row r="659" spans="1:36" ht="15.75" x14ac:dyDescent="0.2">
      <c r="A659" s="1" t="s">
        <v>1095</v>
      </c>
      <c r="B659" s="1" t="s">
        <v>1586</v>
      </c>
      <c r="C659" s="1" t="s">
        <v>1596</v>
      </c>
      <c r="D659" s="1">
        <v>3.48</v>
      </c>
      <c r="E659" s="4">
        <v>40.67542821</v>
      </c>
      <c r="F659" s="4"/>
      <c r="G659" s="4"/>
      <c r="H659" s="4"/>
      <c r="I659" s="4">
        <v>0.156059753</v>
      </c>
      <c r="J659" s="4">
        <v>9.7904125529999995</v>
      </c>
      <c r="K659" s="4">
        <v>0.116657777</v>
      </c>
      <c r="L659" s="4">
        <v>48.910947010000001</v>
      </c>
      <c r="M659" s="4">
        <v>0.35049469500000002</v>
      </c>
      <c r="N659" s="1">
        <v>89.91</v>
      </c>
      <c r="O659" s="31"/>
      <c r="P659" s="31"/>
      <c r="Q659" s="31">
        <v>1067.744835</v>
      </c>
      <c r="R659" s="31">
        <v>76102.232579999996</v>
      </c>
      <c r="S659" s="31">
        <v>903.464653</v>
      </c>
      <c r="T659" s="31">
        <v>294922.08740000002</v>
      </c>
      <c r="U659" s="31">
        <v>2754.1215229999998</v>
      </c>
      <c r="V659" s="1"/>
      <c r="W659" s="1"/>
      <c r="X659" s="1"/>
      <c r="Y659" s="1"/>
      <c r="Z659" s="1"/>
      <c r="AA659" s="1"/>
      <c r="AB659" s="1"/>
      <c r="AC659" s="1"/>
      <c r="AD659" s="1">
        <v>3.21</v>
      </c>
      <c r="AE659" s="1">
        <v>63.2</v>
      </c>
      <c r="AF659" s="1">
        <v>6.11</v>
      </c>
      <c r="AG659" s="1">
        <v>124</v>
      </c>
      <c r="AH659" s="1">
        <v>3.81</v>
      </c>
      <c r="AI659" s="1">
        <v>56.98</v>
      </c>
      <c r="AJ659" s="1" t="s">
        <v>1603</v>
      </c>
    </row>
    <row r="660" spans="1:36" ht="15.75" x14ac:dyDescent="0.2">
      <c r="A660" s="1" t="s">
        <v>1096</v>
      </c>
      <c r="B660" s="1" t="s">
        <v>1586</v>
      </c>
      <c r="C660" s="1" t="s">
        <v>1596</v>
      </c>
      <c r="D660" s="1">
        <v>3.48</v>
      </c>
      <c r="E660" s="4">
        <v>40.629566629999999</v>
      </c>
      <c r="F660" s="4"/>
      <c r="G660" s="4"/>
      <c r="H660" s="4"/>
      <c r="I660" s="4">
        <v>0.20497906199999999</v>
      </c>
      <c r="J660" s="4">
        <v>9.6959435959999993</v>
      </c>
      <c r="K660" s="4">
        <v>0.16222277199999999</v>
      </c>
      <c r="L660" s="4">
        <v>48.855799869999998</v>
      </c>
      <c r="M660" s="4">
        <v>0.45148806499999999</v>
      </c>
      <c r="N660" s="1">
        <v>89.98</v>
      </c>
      <c r="O660" s="31"/>
      <c r="P660" s="31"/>
      <c r="Q660" s="31">
        <v>1402.4457279999999</v>
      </c>
      <c r="R660" s="31">
        <v>75367.912299999996</v>
      </c>
      <c r="S660" s="31">
        <v>1256.3460769999999</v>
      </c>
      <c r="T660" s="31">
        <v>294589.5625</v>
      </c>
      <c r="U660" s="31">
        <v>3547.7084639999998</v>
      </c>
      <c r="V660" s="1"/>
      <c r="W660" s="1"/>
      <c r="X660" s="1"/>
      <c r="Y660" s="1"/>
      <c r="Z660" s="1"/>
      <c r="AA660" s="1"/>
      <c r="AB660" s="1"/>
      <c r="AC660" s="1"/>
      <c r="AD660" s="1">
        <v>4.66</v>
      </c>
      <c r="AE660" s="1">
        <v>84.82</v>
      </c>
      <c r="AF660" s="1">
        <v>8.66</v>
      </c>
      <c r="AG660" s="1">
        <v>148.08000000000001</v>
      </c>
      <c r="AH660" s="1">
        <v>2.87</v>
      </c>
      <c r="AI660" s="1">
        <v>65.209999999999994</v>
      </c>
      <c r="AJ660" s="1" t="s">
        <v>1603</v>
      </c>
    </row>
    <row r="661" spans="1:36" ht="15.75" x14ac:dyDescent="0.2">
      <c r="A661" s="1" t="s">
        <v>1097</v>
      </c>
      <c r="B661" s="1" t="s">
        <v>1586</v>
      </c>
      <c r="C661" s="1" t="s">
        <v>1596</v>
      </c>
      <c r="D661" s="1">
        <v>3.48</v>
      </c>
      <c r="E661" s="4">
        <v>40.76023189</v>
      </c>
      <c r="F661" s="4"/>
      <c r="G661" s="4"/>
      <c r="H661" s="4"/>
      <c r="I661" s="4">
        <v>0.148396097</v>
      </c>
      <c r="J661" s="4">
        <v>8.8219089919999991</v>
      </c>
      <c r="K661" s="4">
        <v>0.128394227</v>
      </c>
      <c r="L661" s="4">
        <v>49.795751269999997</v>
      </c>
      <c r="M661" s="4">
        <v>0.34531752199999999</v>
      </c>
      <c r="N661" s="1">
        <v>90.96</v>
      </c>
      <c r="O661" s="31"/>
      <c r="P661" s="31"/>
      <c r="Q661" s="31">
        <v>1015.310886</v>
      </c>
      <c r="R661" s="31">
        <v>68573.920280000006</v>
      </c>
      <c r="S661" s="31">
        <v>994.35844680000002</v>
      </c>
      <c r="T661" s="31">
        <v>300257.25949999999</v>
      </c>
      <c r="U661" s="31">
        <v>2713.4402690000002</v>
      </c>
      <c r="V661" s="1"/>
      <c r="W661" s="1"/>
      <c r="X661" s="1"/>
      <c r="Y661" s="1"/>
      <c r="Z661" s="1"/>
      <c r="AA661" s="1"/>
      <c r="AB661" s="1"/>
      <c r="AC661" s="1"/>
      <c r="AD661" s="1">
        <v>2.2999999999999998</v>
      </c>
      <c r="AE661" s="1">
        <v>23.11</v>
      </c>
      <c r="AF661" s="1">
        <v>4.51</v>
      </c>
      <c r="AG661" s="1">
        <v>117.25</v>
      </c>
      <c r="AH661" s="1">
        <v>2.34</v>
      </c>
      <c r="AI661" s="1">
        <v>50.63</v>
      </c>
      <c r="AJ661" s="1" t="s">
        <v>1603</v>
      </c>
    </row>
    <row r="662" spans="1:36" ht="15.75" x14ac:dyDescent="0.2">
      <c r="A662" s="1" t="s">
        <v>1098</v>
      </c>
      <c r="B662" s="1" t="s">
        <v>1586</v>
      </c>
      <c r="C662" s="1" t="s">
        <v>1596</v>
      </c>
      <c r="D662" s="1">
        <v>3.48</v>
      </c>
      <c r="E662" s="4">
        <v>40.849984339999999</v>
      </c>
      <c r="F662" s="4"/>
      <c r="G662" s="4"/>
      <c r="H662" s="4"/>
      <c r="I662" s="4">
        <v>0.18279155399999999</v>
      </c>
      <c r="J662" s="4">
        <v>8.5129207670000007</v>
      </c>
      <c r="K662" s="4">
        <v>0.13558603799999999</v>
      </c>
      <c r="L662" s="4">
        <v>49.905399590000002</v>
      </c>
      <c r="M662" s="4">
        <v>0.413317712</v>
      </c>
      <c r="N662" s="1">
        <v>91.27</v>
      </c>
      <c r="O662" s="31"/>
      <c r="P662" s="31"/>
      <c r="Q662" s="31">
        <v>1250.641075</v>
      </c>
      <c r="R662" s="31">
        <v>66172.112009999997</v>
      </c>
      <c r="S662" s="31">
        <v>1050.0559499999999</v>
      </c>
      <c r="T662" s="31">
        <v>300918.41440000001</v>
      </c>
      <c r="U662" s="31">
        <v>3247.7730000000001</v>
      </c>
      <c r="V662" s="1"/>
      <c r="W662" s="1"/>
      <c r="X662" s="1"/>
      <c r="Y662" s="1"/>
      <c r="Z662" s="1"/>
      <c r="AA662" s="1"/>
      <c r="AB662" s="1"/>
      <c r="AC662" s="1"/>
      <c r="AD662" s="1">
        <v>1.93</v>
      </c>
      <c r="AE662" s="1">
        <v>27.07</v>
      </c>
      <c r="AF662" s="1">
        <v>5.62</v>
      </c>
      <c r="AG662" s="1">
        <v>134.37</v>
      </c>
      <c r="AH662" s="1">
        <v>2.86</v>
      </c>
      <c r="AI662" s="1">
        <v>48.21</v>
      </c>
      <c r="AJ662" s="1" t="s">
        <v>1603</v>
      </c>
    </row>
    <row r="663" spans="1:36" ht="15.75" x14ac:dyDescent="0.2">
      <c r="A663" s="1" t="s">
        <v>1099</v>
      </c>
      <c r="B663" s="1" t="s">
        <v>1586</v>
      </c>
      <c r="C663" s="1" t="s">
        <v>1596</v>
      </c>
      <c r="D663" s="1">
        <v>3.48</v>
      </c>
      <c r="E663" s="4">
        <v>40.73091222</v>
      </c>
      <c r="F663" s="4"/>
      <c r="G663" s="4"/>
      <c r="H663" s="4"/>
      <c r="I663" s="4">
        <v>0.19595620599999999</v>
      </c>
      <c r="J663" s="4">
        <v>8.7332632960000005</v>
      </c>
      <c r="K663" s="4">
        <v>0.13365281400000001</v>
      </c>
      <c r="L663" s="4">
        <v>49.75993218</v>
      </c>
      <c r="M663" s="4">
        <v>0.44628328299999998</v>
      </c>
      <c r="N663" s="1">
        <v>91.04</v>
      </c>
      <c r="O663" s="31"/>
      <c r="P663" s="31"/>
      <c r="Q663" s="31">
        <v>1340.712278</v>
      </c>
      <c r="R663" s="31">
        <v>67884.865009999994</v>
      </c>
      <c r="S663" s="31">
        <v>1035.083961</v>
      </c>
      <c r="T663" s="31">
        <v>300041.27840000001</v>
      </c>
      <c r="U663" s="31">
        <v>3506.8102650000001</v>
      </c>
      <c r="V663" s="1"/>
      <c r="W663" s="1"/>
      <c r="X663" s="1"/>
      <c r="Y663" s="1"/>
      <c r="Z663" s="1"/>
      <c r="AA663" s="1"/>
      <c r="AB663" s="1"/>
      <c r="AC663" s="1"/>
      <c r="AD663" s="1">
        <v>2.73</v>
      </c>
      <c r="AE663" s="1">
        <v>25.32</v>
      </c>
      <c r="AF663" s="1">
        <v>4.57</v>
      </c>
      <c r="AG663" s="1">
        <v>142.35</v>
      </c>
      <c r="AH663" s="1">
        <v>4.12</v>
      </c>
      <c r="AI663" s="1">
        <v>44.97</v>
      </c>
      <c r="AJ663" s="1" t="s">
        <v>1603</v>
      </c>
    </row>
    <row r="664" spans="1:36" ht="15.75" x14ac:dyDescent="0.2">
      <c r="A664" s="1" t="s">
        <v>1100</v>
      </c>
      <c r="B664" s="1" t="s">
        <v>1586</v>
      </c>
      <c r="C664" s="1" t="s">
        <v>1596</v>
      </c>
      <c r="D664" s="1">
        <v>3.48</v>
      </c>
      <c r="E664" s="4">
        <v>40.846267930000003</v>
      </c>
      <c r="F664" s="4"/>
      <c r="G664" s="4"/>
      <c r="H664" s="4"/>
      <c r="I664" s="4">
        <v>0.15550593300000001</v>
      </c>
      <c r="J664" s="4">
        <v>8.6293638430000001</v>
      </c>
      <c r="K664" s="4">
        <v>0.13323787000000001</v>
      </c>
      <c r="L664" s="4">
        <v>49.900859339999997</v>
      </c>
      <c r="M664" s="4">
        <v>0.33476508199999999</v>
      </c>
      <c r="N664" s="1">
        <v>91.16</v>
      </c>
      <c r="O664" s="31"/>
      <c r="P664" s="31"/>
      <c r="Q664" s="31">
        <v>1063.955653</v>
      </c>
      <c r="R664" s="31">
        <v>67077.240170000005</v>
      </c>
      <c r="S664" s="31">
        <v>1031.870392</v>
      </c>
      <c r="T664" s="31">
        <v>300891.03769999999</v>
      </c>
      <c r="U664" s="31">
        <v>2630.5211789999998</v>
      </c>
      <c r="V664" s="1"/>
      <c r="W664" s="1"/>
      <c r="X664" s="1"/>
      <c r="Y664" s="1"/>
      <c r="Z664" s="1"/>
      <c r="AA664" s="1"/>
      <c r="AB664" s="1"/>
      <c r="AC664" s="1"/>
      <c r="AD664" s="1">
        <v>1.8</v>
      </c>
      <c r="AE664" s="1">
        <v>18.62</v>
      </c>
      <c r="AF664" s="1">
        <v>3.98</v>
      </c>
      <c r="AG664" s="1">
        <v>112.42</v>
      </c>
      <c r="AH664" s="1">
        <v>2.21</v>
      </c>
      <c r="AI664" s="1">
        <v>57.72</v>
      </c>
      <c r="AJ664" s="1" t="s">
        <v>1603</v>
      </c>
    </row>
    <row r="665" spans="1:36" ht="15.75" x14ac:dyDescent="0.2">
      <c r="A665" s="1" t="s">
        <v>1101</v>
      </c>
      <c r="B665" s="1" t="s">
        <v>1586</v>
      </c>
      <c r="C665" s="1" t="s">
        <v>1596</v>
      </c>
      <c r="D665" s="1">
        <v>3.48</v>
      </c>
      <c r="E665" s="4">
        <v>40.75308313</v>
      </c>
      <c r="F665" s="4"/>
      <c r="G665" s="4"/>
      <c r="H665" s="4"/>
      <c r="I665" s="4">
        <v>0.17679305400000001</v>
      </c>
      <c r="J665" s="4">
        <v>8.7604468089999994</v>
      </c>
      <c r="K665" s="4">
        <v>0.13458292799999999</v>
      </c>
      <c r="L665" s="4">
        <v>49.787017810000002</v>
      </c>
      <c r="M665" s="4">
        <v>0.388076276</v>
      </c>
      <c r="N665" s="1">
        <v>91.02</v>
      </c>
      <c r="O665" s="31"/>
      <c r="P665" s="31"/>
      <c r="Q665" s="31">
        <v>1209.59995</v>
      </c>
      <c r="R665" s="31">
        <v>68096.166219999999</v>
      </c>
      <c r="S665" s="31">
        <v>1042.287294</v>
      </c>
      <c r="T665" s="31">
        <v>300204.59869999997</v>
      </c>
      <c r="U665" s="31">
        <v>3049.430527</v>
      </c>
      <c r="V665" s="1"/>
      <c r="W665" s="1"/>
      <c r="X665" s="1"/>
      <c r="Y665" s="1"/>
      <c r="Z665" s="1"/>
      <c r="AA665" s="1"/>
      <c r="AB665" s="1"/>
      <c r="AC665" s="1"/>
      <c r="AD665" s="1">
        <v>2.84</v>
      </c>
      <c r="AE665" s="1">
        <v>13.17</v>
      </c>
      <c r="AF665" s="1">
        <v>4.22</v>
      </c>
      <c r="AG665" s="1">
        <v>121.57</v>
      </c>
      <c r="AH665" s="1">
        <v>4.54</v>
      </c>
      <c r="AI665" s="1">
        <v>70.78</v>
      </c>
      <c r="AJ665" s="1" t="s">
        <v>1603</v>
      </c>
    </row>
    <row r="666" spans="1:36" ht="15.75" x14ac:dyDescent="0.2">
      <c r="A666" s="1" t="s">
        <v>1102</v>
      </c>
      <c r="B666" s="1" t="s">
        <v>1586</v>
      </c>
      <c r="C666" s="1" t="s">
        <v>1596</v>
      </c>
      <c r="D666" s="1">
        <v>3.48</v>
      </c>
      <c r="E666" s="4">
        <v>40.763574740000003</v>
      </c>
      <c r="F666" s="4"/>
      <c r="G666" s="4"/>
      <c r="H666" s="4"/>
      <c r="I666" s="4">
        <v>0.18525709200000001</v>
      </c>
      <c r="J666" s="4">
        <v>8.7009213830000007</v>
      </c>
      <c r="K666" s="4">
        <v>0.13166971799999999</v>
      </c>
      <c r="L666" s="4">
        <v>49.79983515</v>
      </c>
      <c r="M666" s="4">
        <v>0.41874192199999999</v>
      </c>
      <c r="N666" s="1">
        <v>91.07</v>
      </c>
      <c r="O666" s="31"/>
      <c r="P666" s="31"/>
      <c r="Q666" s="31">
        <v>1267.510033</v>
      </c>
      <c r="R666" s="31">
        <v>67633.466839999994</v>
      </c>
      <c r="S666" s="31">
        <v>1019.725728</v>
      </c>
      <c r="T666" s="31">
        <v>300281.88439999998</v>
      </c>
      <c r="U666" s="31">
        <v>3290.3954250000002</v>
      </c>
      <c r="V666" s="1"/>
      <c r="W666" s="1"/>
      <c r="X666" s="1"/>
      <c r="Y666" s="1"/>
      <c r="Z666" s="1"/>
      <c r="AA666" s="1"/>
      <c r="AB666" s="1"/>
      <c r="AC666" s="1"/>
      <c r="AD666" s="1">
        <v>3.65</v>
      </c>
      <c r="AE666" s="1">
        <v>22.37</v>
      </c>
      <c r="AF666" s="1">
        <v>4.46</v>
      </c>
      <c r="AG666" s="1">
        <v>130.01</v>
      </c>
      <c r="AH666" s="1">
        <v>4.42</v>
      </c>
      <c r="AI666" s="1">
        <v>50.37</v>
      </c>
      <c r="AJ666" s="1" t="s">
        <v>1603</v>
      </c>
    </row>
    <row r="667" spans="1:36" ht="15.75" x14ac:dyDescent="0.2">
      <c r="A667" s="1" t="s">
        <v>1103</v>
      </c>
      <c r="B667" s="1" t="s">
        <v>1586</v>
      </c>
      <c r="C667" s="1" t="s">
        <v>1596</v>
      </c>
      <c r="D667" s="1">
        <v>3.48</v>
      </c>
      <c r="E667" s="4">
        <v>40.821493019999998</v>
      </c>
      <c r="F667" s="4"/>
      <c r="G667" s="4"/>
      <c r="H667" s="4"/>
      <c r="I667" s="4">
        <v>0.19197186999999999</v>
      </c>
      <c r="J667" s="4">
        <v>8.6317174199999993</v>
      </c>
      <c r="K667" s="4">
        <v>0.12725241400000001</v>
      </c>
      <c r="L667" s="4">
        <v>49.870592459999997</v>
      </c>
      <c r="M667" s="4">
        <v>0.35697282000000002</v>
      </c>
      <c r="N667" s="1">
        <v>91.15</v>
      </c>
      <c r="O667" s="31"/>
      <c r="P667" s="31"/>
      <c r="Q667" s="31">
        <v>1313.4518559999999</v>
      </c>
      <c r="R667" s="31">
        <v>67095.534849999996</v>
      </c>
      <c r="S667" s="31">
        <v>985.51559520000001</v>
      </c>
      <c r="T667" s="31">
        <v>300708.53519999998</v>
      </c>
      <c r="U667" s="31">
        <v>2805.0254140000002</v>
      </c>
      <c r="V667" s="1"/>
      <c r="W667" s="1"/>
      <c r="X667" s="1"/>
      <c r="Y667" s="1"/>
      <c r="Z667" s="1"/>
      <c r="AA667" s="1"/>
      <c r="AB667" s="1"/>
      <c r="AC667" s="1"/>
      <c r="AD667" s="1">
        <v>2.73</v>
      </c>
      <c r="AE667" s="1">
        <v>47.45</v>
      </c>
      <c r="AF667" s="1">
        <v>7.35</v>
      </c>
      <c r="AG667" s="1">
        <v>126.87</v>
      </c>
      <c r="AH667" s="1">
        <v>3.2</v>
      </c>
      <c r="AI667" s="1">
        <v>54.07</v>
      </c>
      <c r="AJ667" s="1" t="s">
        <v>1603</v>
      </c>
    </row>
    <row r="668" spans="1:36" ht="15.75" x14ac:dyDescent="0.2">
      <c r="A668" s="1" t="s">
        <v>1104</v>
      </c>
      <c r="B668" s="1" t="s">
        <v>1586</v>
      </c>
      <c r="C668" s="1" t="s">
        <v>1596</v>
      </c>
      <c r="D668" s="1">
        <v>3.48</v>
      </c>
      <c r="E668" s="4">
        <v>40.810378110000002</v>
      </c>
      <c r="F668" s="4"/>
      <c r="G668" s="4"/>
      <c r="H668" s="4"/>
      <c r="I668" s="4">
        <v>0.17855869699999999</v>
      </c>
      <c r="J668" s="4">
        <v>8.6335849979999999</v>
      </c>
      <c r="K668" s="4">
        <v>0.124056949</v>
      </c>
      <c r="L668" s="4">
        <v>49.857013649999999</v>
      </c>
      <c r="M668" s="4">
        <v>0.396407593</v>
      </c>
      <c r="N668" s="1">
        <v>91.15</v>
      </c>
      <c r="O668" s="31"/>
      <c r="P668" s="31"/>
      <c r="Q668" s="31">
        <v>1221.680302</v>
      </c>
      <c r="R668" s="31">
        <v>67110.051800000001</v>
      </c>
      <c r="S668" s="31">
        <v>960.76808470000003</v>
      </c>
      <c r="T668" s="31">
        <v>300626.658</v>
      </c>
      <c r="U668" s="31">
        <v>3114.8964599999999</v>
      </c>
      <c r="V668" s="1"/>
      <c r="W668" s="1"/>
      <c r="X668" s="1"/>
      <c r="Y668" s="1"/>
      <c r="Z668" s="1"/>
      <c r="AA668" s="1"/>
      <c r="AB668" s="1"/>
      <c r="AC668" s="1"/>
      <c r="AD668" s="1">
        <v>2.54</v>
      </c>
      <c r="AE668" s="1">
        <v>29.05</v>
      </c>
      <c r="AF668" s="1">
        <v>4.6500000000000004</v>
      </c>
      <c r="AG668" s="1">
        <v>129.38999999999999</v>
      </c>
      <c r="AH668" s="1">
        <v>3.72</v>
      </c>
      <c r="AI668" s="1">
        <v>42.91</v>
      </c>
      <c r="AJ668" s="1" t="s">
        <v>1603</v>
      </c>
    </row>
    <row r="669" spans="1:36" ht="15.75" x14ac:dyDescent="0.2">
      <c r="A669" s="1" t="s">
        <v>1105</v>
      </c>
      <c r="B669" s="1" t="s">
        <v>1586</v>
      </c>
      <c r="C669" s="1" t="s">
        <v>1596</v>
      </c>
      <c r="D669" s="1">
        <v>3.48</v>
      </c>
      <c r="E669" s="4">
        <v>40.771208469999998</v>
      </c>
      <c r="F669" s="4"/>
      <c r="G669" s="4"/>
      <c r="H669" s="4"/>
      <c r="I669" s="4">
        <v>0.18593079800000001</v>
      </c>
      <c r="J669" s="4">
        <v>8.7309309259999992</v>
      </c>
      <c r="K669" s="4">
        <v>0.13095204499999999</v>
      </c>
      <c r="L669" s="4">
        <v>49.809161090000003</v>
      </c>
      <c r="M669" s="4">
        <v>0.37181667299999999</v>
      </c>
      <c r="N669" s="1">
        <v>91.05</v>
      </c>
      <c r="O669" s="31"/>
      <c r="P669" s="31"/>
      <c r="Q669" s="31">
        <v>1272.119461</v>
      </c>
      <c r="R669" s="31">
        <v>67866.73517</v>
      </c>
      <c r="S669" s="31">
        <v>1014.167659</v>
      </c>
      <c r="T669" s="31">
        <v>300338.1177</v>
      </c>
      <c r="U669" s="31">
        <v>2921.6656210000001</v>
      </c>
      <c r="V669" s="1"/>
      <c r="W669" s="1"/>
      <c r="X669" s="1"/>
      <c r="Y669" s="1"/>
      <c r="Z669" s="1"/>
      <c r="AA669" s="1"/>
      <c r="AB669" s="1"/>
      <c r="AC669" s="1"/>
      <c r="AD669" s="1">
        <v>2.63</v>
      </c>
      <c r="AE669" s="1">
        <v>48.46</v>
      </c>
      <c r="AF669" s="1">
        <v>8.15</v>
      </c>
      <c r="AG669" s="1">
        <v>121.86</v>
      </c>
      <c r="AH669" s="1">
        <v>2.5299999999999998</v>
      </c>
      <c r="AI669" s="1">
        <v>47.48</v>
      </c>
      <c r="AJ669" s="1" t="s">
        <v>1603</v>
      </c>
    </row>
    <row r="670" spans="1:36" ht="15.75" x14ac:dyDescent="0.2">
      <c r="A670" s="1" t="s">
        <v>1106</v>
      </c>
      <c r="B670" s="1" t="s">
        <v>1586</v>
      </c>
      <c r="C670" s="1" t="s">
        <v>1596</v>
      </c>
      <c r="D670" s="1">
        <v>3.48</v>
      </c>
      <c r="E670" s="4">
        <v>40.839724769999997</v>
      </c>
      <c r="F670" s="4"/>
      <c r="G670" s="4"/>
      <c r="H670" s="4"/>
      <c r="I670" s="4">
        <v>0.21113838300000001</v>
      </c>
      <c r="J670" s="4">
        <v>8.4800926719999996</v>
      </c>
      <c r="K670" s="4">
        <v>0.13673528800000001</v>
      </c>
      <c r="L670" s="4">
        <v>49.892865729999997</v>
      </c>
      <c r="M670" s="4">
        <v>0.43944314800000001</v>
      </c>
      <c r="N670" s="1">
        <v>91.3</v>
      </c>
      <c r="O670" s="31"/>
      <c r="P670" s="31"/>
      <c r="Q670" s="31">
        <v>1444.587176</v>
      </c>
      <c r="R670" s="31">
        <v>65916.934680000006</v>
      </c>
      <c r="S670" s="31">
        <v>1058.9563989999999</v>
      </c>
      <c r="T670" s="31">
        <v>300842.83809999999</v>
      </c>
      <c r="U670" s="31">
        <v>3453.0617710000001</v>
      </c>
      <c r="V670" s="1"/>
      <c r="W670" s="1"/>
      <c r="X670" s="1"/>
      <c r="Y670" s="1"/>
      <c r="Z670" s="1"/>
      <c r="AA670" s="1"/>
      <c r="AB670" s="1"/>
      <c r="AC670" s="1"/>
      <c r="AD670" s="1">
        <v>3.01</v>
      </c>
      <c r="AE670" s="1">
        <v>27.47</v>
      </c>
      <c r="AF670" s="1">
        <v>4.9400000000000004</v>
      </c>
      <c r="AG670" s="1">
        <v>141.83000000000001</v>
      </c>
      <c r="AH670" s="1">
        <v>3.56</v>
      </c>
      <c r="AI670" s="1">
        <v>47.76</v>
      </c>
      <c r="AJ670" s="1" t="s">
        <v>1603</v>
      </c>
    </row>
    <row r="671" spans="1:36" ht="15.75" x14ac:dyDescent="0.2">
      <c r="A671" s="1" t="s">
        <v>1107</v>
      </c>
      <c r="B671" s="1" t="s">
        <v>1586</v>
      </c>
      <c r="C671" s="1" t="s">
        <v>1596</v>
      </c>
      <c r="D671" s="1">
        <v>3.48</v>
      </c>
      <c r="E671" s="4">
        <v>40.132105680000002</v>
      </c>
      <c r="F671" s="4"/>
      <c r="G671" s="4">
        <v>0.38030424299999999</v>
      </c>
      <c r="H671" s="4"/>
      <c r="I671" s="4">
        <v>0.11008807</v>
      </c>
      <c r="J671" s="4">
        <v>11.50920737</v>
      </c>
      <c r="K671" s="4">
        <v>0.19015212200000001</v>
      </c>
      <c r="L671" s="4">
        <v>47.337870299999999</v>
      </c>
      <c r="M671" s="4">
        <v>0.34027221800000002</v>
      </c>
      <c r="N671" s="1">
        <v>88</v>
      </c>
      <c r="O671" s="31">
        <v>2718.0089290000001</v>
      </c>
      <c r="P671" s="31"/>
      <c r="Q671" s="31">
        <v>753.21129329999997</v>
      </c>
      <c r="R671" s="31">
        <v>89462.662679999994</v>
      </c>
      <c r="S671" s="31">
        <v>1472.646964</v>
      </c>
      <c r="T671" s="31">
        <v>285436.78619999997</v>
      </c>
      <c r="U671" s="31">
        <v>2673.7952150000001</v>
      </c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 t="s">
        <v>1604</v>
      </c>
    </row>
    <row r="672" spans="1:36" ht="15.75" x14ac:dyDescent="0.2">
      <c r="A672" s="1" t="s">
        <v>1108</v>
      </c>
      <c r="B672" s="1" t="s">
        <v>1586</v>
      </c>
      <c r="C672" s="1" t="s">
        <v>1596</v>
      </c>
      <c r="D672" s="1">
        <v>3.48</v>
      </c>
      <c r="E672" s="4">
        <v>41.054538139999998</v>
      </c>
      <c r="F672" s="4"/>
      <c r="G672" s="4">
        <v>0.30187160400000002</v>
      </c>
      <c r="H672" s="4"/>
      <c r="I672" s="4">
        <v>0.191185349</v>
      </c>
      <c r="J672" s="4">
        <v>6.983296438</v>
      </c>
      <c r="K672" s="4">
        <v>0.110686255</v>
      </c>
      <c r="L672" s="4">
        <v>50.915677199999998</v>
      </c>
      <c r="M672" s="4">
        <v>0.44274501900000002</v>
      </c>
      <c r="N672" s="1">
        <v>92.86</v>
      </c>
      <c r="O672" s="31">
        <v>2157.4561140000001</v>
      </c>
      <c r="P672" s="31"/>
      <c r="Q672" s="31">
        <v>1308.070561</v>
      </c>
      <c r="R672" s="31">
        <v>54282.130279999998</v>
      </c>
      <c r="S672" s="31">
        <v>857.21776680000005</v>
      </c>
      <c r="T672" s="31">
        <v>307010.16279999999</v>
      </c>
      <c r="U672" s="31">
        <v>3479.0072530000002</v>
      </c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 t="s">
        <v>1604</v>
      </c>
    </row>
    <row r="673" spans="1:36" ht="15.75" x14ac:dyDescent="0.2">
      <c r="A673" s="1" t="s">
        <v>1109</v>
      </c>
      <c r="B673" s="1" t="s">
        <v>1586</v>
      </c>
      <c r="C673" s="1" t="s">
        <v>1596</v>
      </c>
      <c r="D673" s="1">
        <v>3.48</v>
      </c>
      <c r="E673" s="4">
        <v>40.72036018</v>
      </c>
      <c r="F673" s="4"/>
      <c r="G673" s="4">
        <v>0.31015507799999997</v>
      </c>
      <c r="H673" s="4"/>
      <c r="I673" s="4">
        <v>0.17008504299999999</v>
      </c>
      <c r="J673" s="4">
        <v>7.9039519760000001</v>
      </c>
      <c r="K673" s="4">
        <v>0.12006003</v>
      </c>
      <c r="L673" s="4">
        <v>50.325162579999997</v>
      </c>
      <c r="M673" s="4">
        <v>0.45022511300000001</v>
      </c>
      <c r="N673" s="1">
        <v>91.9</v>
      </c>
      <c r="O673" s="31">
        <v>2216.6575440000001</v>
      </c>
      <c r="P673" s="31"/>
      <c r="Q673" s="31">
        <v>1163.704426</v>
      </c>
      <c r="R673" s="31">
        <v>61438.513270000003</v>
      </c>
      <c r="S673" s="31">
        <v>929.81365219999998</v>
      </c>
      <c r="T673" s="31">
        <v>303449.4915</v>
      </c>
      <c r="U673" s="31">
        <v>3537.7844230000001</v>
      </c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 t="s">
        <v>1604</v>
      </c>
    </row>
    <row r="674" spans="1:36" ht="15.75" x14ac:dyDescent="0.2">
      <c r="A674" s="1" t="s">
        <v>1110</v>
      </c>
      <c r="B674" s="1" t="s">
        <v>1586</v>
      </c>
      <c r="C674" s="1" t="s">
        <v>1596</v>
      </c>
      <c r="D674" s="1">
        <v>3.48</v>
      </c>
      <c r="E674" s="4">
        <v>39.947806890000003</v>
      </c>
      <c r="F674" s="4"/>
      <c r="G674" s="4">
        <v>0.35129980900000002</v>
      </c>
      <c r="H674" s="4"/>
      <c r="I674" s="4">
        <v>0.14051992399999999</v>
      </c>
      <c r="J674" s="4">
        <v>12.04456489</v>
      </c>
      <c r="K674" s="4">
        <v>0.190705611</v>
      </c>
      <c r="L674" s="4">
        <v>46.973803070000002</v>
      </c>
      <c r="M674" s="4">
        <v>0.35129980900000002</v>
      </c>
      <c r="N674" s="1">
        <v>87.43</v>
      </c>
      <c r="O674" s="31">
        <v>2510.716183</v>
      </c>
      <c r="P674" s="31"/>
      <c r="Q674" s="31">
        <v>961.42291379999995</v>
      </c>
      <c r="R674" s="31">
        <v>93624.070860000007</v>
      </c>
      <c r="S674" s="31">
        <v>1476.933501</v>
      </c>
      <c r="T674" s="31">
        <v>283241.54210000002</v>
      </c>
      <c r="U674" s="31">
        <v>2760.4479590000001</v>
      </c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 t="s">
        <v>1604</v>
      </c>
    </row>
    <row r="675" spans="1:36" ht="15.75" x14ac:dyDescent="0.2">
      <c r="A675" s="1" t="s">
        <v>1111</v>
      </c>
      <c r="B675" s="1" t="s">
        <v>1586</v>
      </c>
      <c r="C675" s="1" t="s">
        <v>1596</v>
      </c>
      <c r="D675" s="1">
        <v>3.48</v>
      </c>
      <c r="E675" s="4">
        <v>40.55271853</v>
      </c>
      <c r="F675" s="4"/>
      <c r="G675" s="4">
        <v>0.39050765999999998</v>
      </c>
      <c r="H675" s="4"/>
      <c r="I675" s="4">
        <v>0.16020827100000001</v>
      </c>
      <c r="J675" s="4">
        <v>9.6024832280000005</v>
      </c>
      <c r="K675" s="4">
        <v>0.14018223699999999</v>
      </c>
      <c r="L675" s="4">
        <v>48.763392410000002</v>
      </c>
      <c r="M675" s="4">
        <v>0.39050765999999998</v>
      </c>
      <c r="N675" s="1">
        <v>90.05</v>
      </c>
      <c r="O675" s="31">
        <v>2790.9320630000002</v>
      </c>
      <c r="P675" s="31"/>
      <c r="Q675" s="31">
        <v>1096.1285660000001</v>
      </c>
      <c r="R675" s="31">
        <v>74641.431909999999</v>
      </c>
      <c r="S675" s="31">
        <v>1085.65155</v>
      </c>
      <c r="T675" s="31">
        <v>294032.36609999998</v>
      </c>
      <c r="U675" s="31">
        <v>3068.5358900000001</v>
      </c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 t="s">
        <v>1604</v>
      </c>
    </row>
    <row r="676" spans="1:36" ht="15.75" x14ac:dyDescent="0.2">
      <c r="A676" s="1" t="s">
        <v>1112</v>
      </c>
      <c r="B676" s="1" t="s">
        <v>1586</v>
      </c>
      <c r="C676" s="1" t="s">
        <v>1596</v>
      </c>
      <c r="D676" s="1">
        <v>3.48</v>
      </c>
      <c r="E676" s="4">
        <v>40.7425991</v>
      </c>
      <c r="F676" s="4"/>
      <c r="G676" s="4">
        <v>0.34119418000000001</v>
      </c>
      <c r="H676" s="4"/>
      <c r="I676" s="4">
        <v>0.19066733599999999</v>
      </c>
      <c r="J676" s="4">
        <v>8.4094330159999995</v>
      </c>
      <c r="K676" s="4">
        <v>0.120421475</v>
      </c>
      <c r="L676" s="4">
        <v>49.774209730000003</v>
      </c>
      <c r="M676" s="4">
        <v>0.42147516299999999</v>
      </c>
      <c r="N676" s="1">
        <v>91.34</v>
      </c>
      <c r="O676" s="31">
        <v>2438.4919260000001</v>
      </c>
      <c r="P676" s="31"/>
      <c r="Q676" s="31">
        <v>1304.5263660000001</v>
      </c>
      <c r="R676" s="31">
        <v>65367.687389999999</v>
      </c>
      <c r="S676" s="31">
        <v>932.61289050000005</v>
      </c>
      <c r="T676" s="31">
        <v>300127.3689</v>
      </c>
      <c r="U676" s="31">
        <v>3311.8727170000002</v>
      </c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 t="s">
        <v>1604</v>
      </c>
    </row>
    <row r="677" spans="1:36" ht="15.75" x14ac:dyDescent="0.2">
      <c r="A677" s="1" t="s">
        <v>1113</v>
      </c>
      <c r="B677" s="1" t="s">
        <v>1586</v>
      </c>
      <c r="C677" s="1" t="s">
        <v>1597</v>
      </c>
      <c r="D677" s="1">
        <v>3.26</v>
      </c>
      <c r="E677" s="4">
        <v>41.657059889999999</v>
      </c>
      <c r="F677" s="4">
        <v>1.0046090000000001E-3</v>
      </c>
      <c r="G677" s="4">
        <v>0.172375001</v>
      </c>
      <c r="H677" s="4">
        <v>1.0046090000000001E-3</v>
      </c>
      <c r="I677" s="4">
        <v>0.16561129699999999</v>
      </c>
      <c r="J677" s="4">
        <v>4.6591978129999996</v>
      </c>
      <c r="K677" s="4">
        <v>6.2862665999999998E-2</v>
      </c>
      <c r="L677" s="4">
        <v>52.857854179999997</v>
      </c>
      <c r="M677" s="4">
        <v>0.42302993700000002</v>
      </c>
      <c r="N677" s="1">
        <v>95.29</v>
      </c>
      <c r="O677" s="31">
        <v>1231.952577</v>
      </c>
      <c r="P677" s="31">
        <v>5.3166639120000001</v>
      </c>
      <c r="Q677" s="31">
        <v>1133.095515</v>
      </c>
      <c r="R677" s="31">
        <v>36216.589820000001</v>
      </c>
      <c r="S677" s="31">
        <v>486.84450099999998</v>
      </c>
      <c r="T677" s="31">
        <v>318721.05619999999</v>
      </c>
      <c r="U677" s="31">
        <v>3324.0898360000001</v>
      </c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 t="s">
        <v>1602</v>
      </c>
    </row>
    <row r="678" spans="1:36" ht="15.75" x14ac:dyDescent="0.2">
      <c r="A678" s="1" t="s">
        <v>1114</v>
      </c>
      <c r="B678" s="1" t="s">
        <v>1586</v>
      </c>
      <c r="C678" s="1" t="s">
        <v>1597</v>
      </c>
      <c r="D678" s="1">
        <v>3.26</v>
      </c>
      <c r="E678" s="4">
        <v>41.318145610000002</v>
      </c>
      <c r="F678" s="4">
        <v>9.9848100000000006E-4</v>
      </c>
      <c r="G678" s="4">
        <v>0.13968852500000001</v>
      </c>
      <c r="H678" s="4">
        <v>9.9848100000000006E-4</v>
      </c>
      <c r="I678" s="4">
        <v>0.23004614200000001</v>
      </c>
      <c r="J678" s="4">
        <v>4.9326954389999997</v>
      </c>
      <c r="K678" s="4">
        <v>7.4243511999999998E-2</v>
      </c>
      <c r="L678" s="4">
        <v>52.879768419999998</v>
      </c>
      <c r="M678" s="4">
        <v>0.42341539500000003</v>
      </c>
      <c r="N678" s="1">
        <v>95.03</v>
      </c>
      <c r="O678" s="31">
        <v>998.34452409999994</v>
      </c>
      <c r="P678" s="31">
        <v>5.2842342110000002</v>
      </c>
      <c r="Q678" s="31">
        <v>1573.9521199999999</v>
      </c>
      <c r="R678" s="31">
        <v>38342.524740000001</v>
      </c>
      <c r="S678" s="31">
        <v>574.98428939999997</v>
      </c>
      <c r="T678" s="31">
        <v>318853.19420000003</v>
      </c>
      <c r="U678" s="31">
        <v>3327.1186969999999</v>
      </c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 t="s">
        <v>1602</v>
      </c>
    </row>
    <row r="679" spans="1:36" ht="15.75" x14ac:dyDescent="0.2">
      <c r="A679" s="1" t="s">
        <v>1115</v>
      </c>
      <c r="B679" s="1" t="s">
        <v>1586</v>
      </c>
      <c r="C679" s="1" t="s">
        <v>1597</v>
      </c>
      <c r="D679" s="1">
        <v>3.26</v>
      </c>
      <c r="E679" s="4">
        <v>41.29866054</v>
      </c>
      <c r="F679" s="4">
        <v>1.004376E-3</v>
      </c>
      <c r="G679" s="4">
        <v>0.158015241</v>
      </c>
      <c r="H679" s="4">
        <v>1.004376E-3</v>
      </c>
      <c r="I679" s="4">
        <v>0.19023483699999999</v>
      </c>
      <c r="J679" s="4">
        <v>5.0252625499999999</v>
      </c>
      <c r="K679" s="4">
        <v>9.8548208999999998E-2</v>
      </c>
      <c r="L679" s="4">
        <v>52.821541619999998</v>
      </c>
      <c r="M679" s="4">
        <v>0.40572824600000001</v>
      </c>
      <c r="N679" s="1">
        <v>94.93</v>
      </c>
      <c r="O679" s="31">
        <v>1129.324333</v>
      </c>
      <c r="P679" s="31">
        <v>5.3154320269999999</v>
      </c>
      <c r="Q679" s="31">
        <v>1301.5672549999999</v>
      </c>
      <c r="R679" s="31">
        <v>39062.061710000002</v>
      </c>
      <c r="S679" s="31">
        <v>763.21378560000005</v>
      </c>
      <c r="T679" s="31">
        <v>318502.09960000002</v>
      </c>
      <c r="U679" s="31">
        <v>3188.1364010000002</v>
      </c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 t="s">
        <v>1602</v>
      </c>
    </row>
    <row r="680" spans="1:36" ht="15.75" x14ac:dyDescent="0.2">
      <c r="A680" s="1" t="s">
        <v>1113</v>
      </c>
      <c r="B680" s="1" t="s">
        <v>1586</v>
      </c>
      <c r="C680" s="1" t="s">
        <v>1597</v>
      </c>
      <c r="D680" s="1">
        <v>3.26</v>
      </c>
      <c r="E680" s="4">
        <v>41.536765670000001</v>
      </c>
      <c r="F680" s="4">
        <v>1.0053639999999999E-3</v>
      </c>
      <c r="G680" s="4">
        <v>0.15906651199999999</v>
      </c>
      <c r="H680" s="4">
        <v>1.0053639999999999E-3</v>
      </c>
      <c r="I680" s="4">
        <v>0.17768067900000001</v>
      </c>
      <c r="J680" s="4">
        <v>4.7050042840000001</v>
      </c>
      <c r="K680" s="4">
        <v>5.9724597999999997E-2</v>
      </c>
      <c r="L680" s="4">
        <v>52.915695149999998</v>
      </c>
      <c r="M680" s="4">
        <v>0.44405238600000002</v>
      </c>
      <c r="N680" s="1">
        <v>95.25</v>
      </c>
      <c r="O680" s="31">
        <v>1136.8377</v>
      </c>
      <c r="P680" s="31">
        <v>5.320659568</v>
      </c>
      <c r="Q680" s="31">
        <v>1215.6729909999999</v>
      </c>
      <c r="R680" s="31">
        <v>36572.649859999998</v>
      </c>
      <c r="S680" s="31">
        <v>462.54150129999999</v>
      </c>
      <c r="T680" s="31">
        <v>319069.82429999998</v>
      </c>
      <c r="U680" s="31">
        <v>3489.2802940000001</v>
      </c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 t="s">
        <v>1602</v>
      </c>
    </row>
    <row r="681" spans="1:36" ht="15.75" x14ac:dyDescent="0.2">
      <c r="A681" s="1" t="s">
        <v>1116</v>
      </c>
      <c r="B681" s="1" t="s">
        <v>1586</v>
      </c>
      <c r="C681" s="1" t="s">
        <v>1597</v>
      </c>
      <c r="D681" s="1">
        <v>3.26</v>
      </c>
      <c r="E681" s="4">
        <v>41.729613569999998</v>
      </c>
      <c r="F681" s="4">
        <v>1.006486E-3</v>
      </c>
      <c r="G681" s="4">
        <v>0.169607865</v>
      </c>
      <c r="H681" s="4">
        <v>1.006486E-3</v>
      </c>
      <c r="I681" s="4">
        <v>0.18385811499999999</v>
      </c>
      <c r="J681" s="4">
        <v>4.6353171809999996</v>
      </c>
      <c r="K681" s="4">
        <v>5.7499258999999997E-2</v>
      </c>
      <c r="L681" s="4">
        <v>52.784020429999998</v>
      </c>
      <c r="M681" s="4">
        <v>0.43807060799999997</v>
      </c>
      <c r="N681" s="1">
        <v>95.31</v>
      </c>
      <c r="O681" s="31">
        <v>1212.1760400000001</v>
      </c>
      <c r="P681" s="31">
        <v>5.3265979750000003</v>
      </c>
      <c r="Q681" s="31">
        <v>1257.938373</v>
      </c>
      <c r="R681" s="31">
        <v>36030.962359999998</v>
      </c>
      <c r="S681" s="31">
        <v>445.30719859999999</v>
      </c>
      <c r="T681" s="31">
        <v>318275.85519999999</v>
      </c>
      <c r="U681" s="31">
        <v>3442.2766069999998</v>
      </c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 t="s">
        <v>1602</v>
      </c>
    </row>
    <row r="682" spans="1:36" ht="15.75" x14ac:dyDescent="0.2">
      <c r="A682" s="1" t="s">
        <v>1117</v>
      </c>
      <c r="B682" s="1" t="s">
        <v>1586</v>
      </c>
      <c r="C682" s="1" t="s">
        <v>1597</v>
      </c>
      <c r="D682" s="1">
        <v>3.26</v>
      </c>
      <c r="E682" s="4">
        <v>41.248734380000002</v>
      </c>
      <c r="F682" s="4">
        <v>1.0059260000000001E-3</v>
      </c>
      <c r="G682" s="4">
        <v>0.17588761999999999</v>
      </c>
      <c r="H682" s="4">
        <v>1.0059260000000001E-3</v>
      </c>
      <c r="I682" s="4">
        <v>0.35884660000000002</v>
      </c>
      <c r="J682" s="4">
        <v>4.6922952660000004</v>
      </c>
      <c r="K682" s="4">
        <v>5.3981365000000003E-2</v>
      </c>
      <c r="L682" s="4">
        <v>53.041670629999999</v>
      </c>
      <c r="M682" s="4">
        <v>0.42657229699999999</v>
      </c>
      <c r="N682" s="1">
        <v>95.27</v>
      </c>
      <c r="O682" s="31">
        <v>1257.0570270000001</v>
      </c>
      <c r="P682" s="31">
        <v>5.3236324179999999</v>
      </c>
      <c r="Q682" s="31">
        <v>2455.1916500000002</v>
      </c>
      <c r="R682" s="31">
        <v>36473.8609</v>
      </c>
      <c r="S682" s="31">
        <v>418.06261280000001</v>
      </c>
      <c r="T682" s="31">
        <v>319829.42830000003</v>
      </c>
      <c r="U682" s="31">
        <v>3351.925037</v>
      </c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 t="s">
        <v>1602</v>
      </c>
    </row>
    <row r="683" spans="1:36" ht="15.75" x14ac:dyDescent="0.2">
      <c r="A683" s="1" t="s">
        <v>1118</v>
      </c>
      <c r="B683" s="1" t="s">
        <v>1586</v>
      </c>
      <c r="C683" s="1" t="s">
        <v>1597</v>
      </c>
      <c r="D683" s="1">
        <v>3.26</v>
      </c>
      <c r="E683" s="4">
        <v>41.219523430000002</v>
      </c>
      <c r="F683" s="4">
        <v>1.006889E-3</v>
      </c>
      <c r="G683" s="4">
        <v>0.147942827</v>
      </c>
      <c r="H683" s="4">
        <v>1.006889E-3</v>
      </c>
      <c r="I683" s="4">
        <v>0.26677561</v>
      </c>
      <c r="J683" s="4">
        <v>4.7848139679999999</v>
      </c>
      <c r="K683" s="4">
        <v>5.4531486999999997E-2</v>
      </c>
      <c r="L683" s="4">
        <v>53.09482637</v>
      </c>
      <c r="M683" s="4">
        <v>0.42957253499999998</v>
      </c>
      <c r="N683" s="1">
        <v>95.19</v>
      </c>
      <c r="O683" s="31">
        <v>1057.3374659999999</v>
      </c>
      <c r="P683" s="31">
        <v>5.3287273610000003</v>
      </c>
      <c r="Q683" s="31">
        <v>1825.251377</v>
      </c>
      <c r="R683" s="31">
        <v>37193.021589999997</v>
      </c>
      <c r="S683" s="31">
        <v>422.32307370000001</v>
      </c>
      <c r="T683" s="31">
        <v>320149.94559999998</v>
      </c>
      <c r="U683" s="31">
        <v>3375.5003449999999</v>
      </c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 t="s">
        <v>1602</v>
      </c>
    </row>
    <row r="684" spans="1:36" ht="15.75" x14ac:dyDescent="0.2">
      <c r="A684" s="1" t="s">
        <v>1119</v>
      </c>
      <c r="B684" s="1" t="s">
        <v>1586</v>
      </c>
      <c r="C684" s="1" t="s">
        <v>1597</v>
      </c>
      <c r="D684" s="1">
        <v>3.26</v>
      </c>
      <c r="E684" s="4">
        <v>41.507374599999999</v>
      </c>
      <c r="F684" s="4">
        <v>1.004537E-3</v>
      </c>
      <c r="G684" s="4">
        <v>0.15197353799999999</v>
      </c>
      <c r="H684" s="4">
        <v>1.004537E-3</v>
      </c>
      <c r="I684" s="4">
        <v>0.203095526</v>
      </c>
      <c r="J684" s="4">
        <v>4.9745474160000001</v>
      </c>
      <c r="K684" s="4">
        <v>6.3156541999999996E-2</v>
      </c>
      <c r="L684" s="4">
        <v>52.661913980000001</v>
      </c>
      <c r="M684" s="4">
        <v>0.43592932899999998</v>
      </c>
      <c r="N684" s="1">
        <v>94.97</v>
      </c>
      <c r="O684" s="31">
        <v>1086.144683</v>
      </c>
      <c r="P684" s="31">
        <v>5.3162831830000004</v>
      </c>
      <c r="Q684" s="31">
        <v>1389.5587700000001</v>
      </c>
      <c r="R684" s="31">
        <v>38667.845959999999</v>
      </c>
      <c r="S684" s="31">
        <v>489.12044300000002</v>
      </c>
      <c r="T684" s="31">
        <v>317539.58059999999</v>
      </c>
      <c r="U684" s="31">
        <v>3425.45084</v>
      </c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 t="s">
        <v>1602</v>
      </c>
    </row>
    <row r="685" spans="1:36" ht="15.75" x14ac:dyDescent="0.2">
      <c r="A685" s="1" t="s">
        <v>1120</v>
      </c>
      <c r="B685" s="1" t="s">
        <v>1586</v>
      </c>
      <c r="C685" s="1" t="s">
        <v>1597</v>
      </c>
      <c r="D685" s="1">
        <v>3.26</v>
      </c>
      <c r="E685" s="4">
        <v>41.252135189999997</v>
      </c>
      <c r="F685" s="4">
        <v>1.004563E-3</v>
      </c>
      <c r="G685" s="4">
        <v>0.163713947</v>
      </c>
      <c r="H685" s="4">
        <v>1.004563E-3</v>
      </c>
      <c r="I685" s="4">
        <v>0.23104951400000001</v>
      </c>
      <c r="J685" s="4">
        <v>5.168924745</v>
      </c>
      <c r="K685" s="4">
        <v>8.0464510000000003E-2</v>
      </c>
      <c r="L685" s="4">
        <v>52.70117072</v>
      </c>
      <c r="M685" s="4">
        <v>0.40053223900000001</v>
      </c>
      <c r="N685" s="1">
        <v>94.79</v>
      </c>
      <c r="O685" s="31">
        <v>1170.0526050000001</v>
      </c>
      <c r="P685" s="31">
        <v>5.3164206619999996</v>
      </c>
      <c r="Q685" s="31">
        <v>1580.8170889999999</v>
      </c>
      <c r="R685" s="31">
        <v>40178.767849999997</v>
      </c>
      <c r="S685" s="31">
        <v>623.16326170000002</v>
      </c>
      <c r="T685" s="31">
        <v>317776.28999999998</v>
      </c>
      <c r="U685" s="31">
        <v>3147.3071540000001</v>
      </c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 t="s">
        <v>1602</v>
      </c>
    </row>
    <row r="686" spans="1:36" ht="15.75" x14ac:dyDescent="0.2">
      <c r="A686" s="1" t="s">
        <v>1121</v>
      </c>
      <c r="B686" s="1" t="s">
        <v>1586</v>
      </c>
      <c r="C686" s="1" t="s">
        <v>1597</v>
      </c>
      <c r="D686" s="1">
        <v>3.26</v>
      </c>
      <c r="E686" s="4">
        <v>41.468289110000001</v>
      </c>
      <c r="F686" s="4">
        <v>1.00394E-3</v>
      </c>
      <c r="G686" s="4">
        <v>0.16510340300000001</v>
      </c>
      <c r="H686" s="4">
        <v>1.00394E-3</v>
      </c>
      <c r="I686" s="4">
        <v>0.26042800399999999</v>
      </c>
      <c r="J686" s="4">
        <v>5.0933554880000003</v>
      </c>
      <c r="K686" s="4">
        <v>7.0574000999999997E-2</v>
      </c>
      <c r="L686" s="4">
        <v>52.5088461</v>
      </c>
      <c r="M686" s="4">
        <v>0.43139600700000003</v>
      </c>
      <c r="N686" s="1">
        <v>94.84</v>
      </c>
      <c r="O686" s="31">
        <v>1179.9829500000001</v>
      </c>
      <c r="P686" s="31">
        <v>5.3131231200000002</v>
      </c>
      <c r="Q686" s="31">
        <v>1781.8217110000001</v>
      </c>
      <c r="R686" s="31">
        <v>39591.357550000001</v>
      </c>
      <c r="S686" s="31">
        <v>546.56549570000004</v>
      </c>
      <c r="T686" s="31">
        <v>316616.61550000001</v>
      </c>
      <c r="U686" s="31">
        <v>3389.828849</v>
      </c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 t="s">
        <v>1602</v>
      </c>
    </row>
    <row r="687" spans="1:36" ht="15.75" x14ac:dyDescent="0.2">
      <c r="A687" s="1" t="s">
        <v>1122</v>
      </c>
      <c r="B687" s="1" t="s">
        <v>1586</v>
      </c>
      <c r="C687" s="1" t="s">
        <v>1597</v>
      </c>
      <c r="D687" s="1">
        <v>3.26</v>
      </c>
      <c r="E687" s="4">
        <v>41.435061650000002</v>
      </c>
      <c r="F687" s="4">
        <v>1.0097680000000001E-3</v>
      </c>
      <c r="G687" s="4">
        <v>0.15816359099999999</v>
      </c>
      <c r="H687" s="4">
        <v>1.0097680000000001E-3</v>
      </c>
      <c r="I687" s="4">
        <v>0.201253671</v>
      </c>
      <c r="J687" s="4">
        <v>5.0608349959999996</v>
      </c>
      <c r="K687" s="4">
        <v>5.8786467000000002E-2</v>
      </c>
      <c r="L687" s="4">
        <v>52.646280830000002</v>
      </c>
      <c r="M687" s="4">
        <v>0.43759926500000002</v>
      </c>
      <c r="N687" s="1">
        <v>94.88</v>
      </c>
      <c r="O687" s="31">
        <v>1130.384579</v>
      </c>
      <c r="P687" s="31">
        <v>5.3439640129999999</v>
      </c>
      <c r="Q687" s="31">
        <v>1376.9569899999999</v>
      </c>
      <c r="R687" s="31">
        <v>39338.571259999997</v>
      </c>
      <c r="S687" s="31">
        <v>455.27608070000002</v>
      </c>
      <c r="T687" s="31">
        <v>317445.3161</v>
      </c>
      <c r="U687" s="31">
        <v>3438.5728800000002</v>
      </c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 t="s">
        <v>1602</v>
      </c>
    </row>
    <row r="688" spans="1:36" ht="15.75" x14ac:dyDescent="0.2">
      <c r="A688" s="1" t="s">
        <v>1123</v>
      </c>
      <c r="B688" s="1" t="s">
        <v>1586</v>
      </c>
      <c r="C688" s="1" t="s">
        <v>1597</v>
      </c>
      <c r="D688" s="1">
        <v>3.26</v>
      </c>
      <c r="E688" s="4">
        <v>41.370067540000001</v>
      </c>
      <c r="F688" s="4">
        <v>1.0028960000000001E-3</v>
      </c>
      <c r="G688" s="4">
        <v>0.17972695799999999</v>
      </c>
      <c r="H688" s="4">
        <v>1.0028960000000001E-3</v>
      </c>
      <c r="I688" s="4">
        <v>0.193032711</v>
      </c>
      <c r="J688" s="4">
        <v>4.7352592119999999</v>
      </c>
      <c r="K688" s="4">
        <v>7.0500629999999995E-2</v>
      </c>
      <c r="L688" s="4">
        <v>53.005451780000001</v>
      </c>
      <c r="M688" s="4">
        <v>0.44395537499999999</v>
      </c>
      <c r="N688" s="1">
        <v>95.23</v>
      </c>
      <c r="O688" s="31">
        <v>1284.496519</v>
      </c>
      <c r="P688" s="31">
        <v>5.3075994059999996</v>
      </c>
      <c r="Q688" s="31">
        <v>1320.7100190000001</v>
      </c>
      <c r="R688" s="31">
        <v>36807.82561</v>
      </c>
      <c r="S688" s="31">
        <v>545.99726650000002</v>
      </c>
      <c r="T688" s="31">
        <v>319611.0368</v>
      </c>
      <c r="U688" s="31">
        <v>3488.518004</v>
      </c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 t="s">
        <v>1602</v>
      </c>
    </row>
    <row r="689" spans="1:36" ht="15.75" x14ac:dyDescent="0.2">
      <c r="A689" s="1" t="s">
        <v>1124</v>
      </c>
      <c r="B689" s="1" t="s">
        <v>1586</v>
      </c>
      <c r="C689" s="1" t="s">
        <v>1597</v>
      </c>
      <c r="D689" s="1">
        <v>3.26</v>
      </c>
      <c r="E689" s="4">
        <v>41.209105229999999</v>
      </c>
      <c r="F689" s="4">
        <v>1.0039000000000001E-3</v>
      </c>
      <c r="G689" s="4">
        <v>0.18567182099999999</v>
      </c>
      <c r="H689" s="4">
        <v>1.0039000000000001E-3</v>
      </c>
      <c r="I689" s="4">
        <v>0.193424713</v>
      </c>
      <c r="J689" s="4">
        <v>4.7416885520000003</v>
      </c>
      <c r="K689" s="4">
        <v>5.8444876999999999E-2</v>
      </c>
      <c r="L689" s="4">
        <v>53.193783930000002</v>
      </c>
      <c r="M689" s="4">
        <v>0.41587307200000001</v>
      </c>
      <c r="N689" s="1">
        <v>95.24</v>
      </c>
      <c r="O689" s="31">
        <v>1326.9840549999999</v>
      </c>
      <c r="P689" s="31">
        <v>5.3129118789999996</v>
      </c>
      <c r="Q689" s="31">
        <v>1323.392057</v>
      </c>
      <c r="R689" s="31">
        <v>36857.801760000002</v>
      </c>
      <c r="S689" s="31">
        <v>452.63061110000001</v>
      </c>
      <c r="T689" s="31">
        <v>320746.63760000002</v>
      </c>
      <c r="U689" s="31">
        <v>3267.8525370000002</v>
      </c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 t="s">
        <v>1602</v>
      </c>
    </row>
    <row r="690" spans="1:36" ht="15.75" x14ac:dyDescent="0.2">
      <c r="A690" s="1" t="s">
        <v>1125</v>
      </c>
      <c r="B690" s="1" t="s">
        <v>1586</v>
      </c>
      <c r="C690" s="1" t="s">
        <v>1597</v>
      </c>
      <c r="D690" s="1">
        <v>3.26</v>
      </c>
      <c r="E690" s="4">
        <v>41.16148304</v>
      </c>
      <c r="F690" s="4">
        <v>1.001542E-3</v>
      </c>
      <c r="G690" s="4">
        <v>0.17978170800000001</v>
      </c>
      <c r="H690" s="4">
        <v>1.001542E-3</v>
      </c>
      <c r="I690" s="4">
        <v>0.227974708</v>
      </c>
      <c r="J690" s="4">
        <v>5.4930104279999998</v>
      </c>
      <c r="K690" s="4">
        <v>8.7758858999999995E-2</v>
      </c>
      <c r="L690" s="4">
        <v>52.431505450000003</v>
      </c>
      <c r="M690" s="4">
        <v>0.41648271999999997</v>
      </c>
      <c r="N690" s="1">
        <v>94.45</v>
      </c>
      <c r="O690" s="31">
        <v>1284.8878099999999</v>
      </c>
      <c r="P690" s="31">
        <v>5.3004309940000001</v>
      </c>
      <c r="Q690" s="31">
        <v>1559.779583</v>
      </c>
      <c r="R690" s="31">
        <v>42697.93075</v>
      </c>
      <c r="S690" s="31">
        <v>679.65487840000003</v>
      </c>
      <c r="T690" s="31">
        <v>316150.26860000001</v>
      </c>
      <c r="U690" s="31">
        <v>3272.6430369999998</v>
      </c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 t="s">
        <v>1602</v>
      </c>
    </row>
    <row r="691" spans="1:36" ht="15.75" x14ac:dyDescent="0.2">
      <c r="A691" s="1" t="s">
        <v>1126</v>
      </c>
      <c r="B691" s="1" t="s">
        <v>1586</v>
      </c>
      <c r="C691" s="1" t="s">
        <v>1597</v>
      </c>
      <c r="D691" s="1">
        <v>3.26</v>
      </c>
      <c r="E691" s="4">
        <v>41.410220019999997</v>
      </c>
      <c r="F691" s="4">
        <v>1.000204E-3</v>
      </c>
      <c r="G691" s="4">
        <v>0.153100503</v>
      </c>
      <c r="H691" s="4">
        <v>1.000204E-3</v>
      </c>
      <c r="I691" s="4">
        <v>0.26332098199999998</v>
      </c>
      <c r="J691" s="4">
        <v>5.5249871710000003</v>
      </c>
      <c r="K691" s="4">
        <v>0.103684493</v>
      </c>
      <c r="L691" s="4">
        <v>52.096555909999999</v>
      </c>
      <c r="M691" s="4">
        <v>0.44613050900000001</v>
      </c>
      <c r="N691" s="1">
        <v>94.39</v>
      </c>
      <c r="O691" s="31">
        <v>1094.19903</v>
      </c>
      <c r="P691" s="31">
        <v>5.2933500650000003</v>
      </c>
      <c r="Q691" s="31">
        <v>1801.615164</v>
      </c>
      <c r="R691" s="31">
        <v>42946.490389999999</v>
      </c>
      <c r="S691" s="31">
        <v>802.99211500000001</v>
      </c>
      <c r="T691" s="31">
        <v>314130.59769999998</v>
      </c>
      <c r="U691" s="31">
        <v>3505.609794</v>
      </c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 t="s">
        <v>1602</v>
      </c>
    </row>
    <row r="692" spans="1:36" ht="15.75" x14ac:dyDescent="0.2">
      <c r="A692" s="1" t="s">
        <v>1127</v>
      </c>
      <c r="B692" s="1" t="s">
        <v>1586</v>
      </c>
      <c r="C692" s="1" t="s">
        <v>1597</v>
      </c>
      <c r="D692" s="1">
        <v>3.26</v>
      </c>
      <c r="E692" s="4">
        <v>41.497864329999999</v>
      </c>
      <c r="F692" s="4">
        <v>1.0012650000000001E-3</v>
      </c>
      <c r="G692" s="4">
        <v>0.18191295499999999</v>
      </c>
      <c r="H692" s="4">
        <v>1.0012650000000001E-3</v>
      </c>
      <c r="I692" s="4">
        <v>0.19866679100000001</v>
      </c>
      <c r="J692" s="4">
        <v>4.6545924049999998</v>
      </c>
      <c r="K692" s="4">
        <v>7.7920209000000004E-2</v>
      </c>
      <c r="L692" s="4">
        <v>52.951044500000002</v>
      </c>
      <c r="M692" s="4">
        <v>0.43599628099999999</v>
      </c>
      <c r="N692" s="1">
        <v>95.3</v>
      </c>
      <c r="O692" s="31">
        <v>1300.1196930000001</v>
      </c>
      <c r="P692" s="31">
        <v>5.2989649639999996</v>
      </c>
      <c r="Q692" s="31">
        <v>1359.2578209999999</v>
      </c>
      <c r="R692" s="31">
        <v>36180.79135</v>
      </c>
      <c r="S692" s="31">
        <v>603.45873359999996</v>
      </c>
      <c r="T692" s="31">
        <v>319282.973</v>
      </c>
      <c r="U692" s="31">
        <v>3425.9769369999999</v>
      </c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 t="s">
        <v>1602</v>
      </c>
    </row>
    <row r="693" spans="1:36" ht="15.75" x14ac:dyDescent="0.2">
      <c r="A693" s="1" t="s">
        <v>1128</v>
      </c>
      <c r="B693" s="1" t="s">
        <v>1586</v>
      </c>
      <c r="C693" s="1" t="s">
        <v>1597</v>
      </c>
      <c r="D693" s="1">
        <v>3.26</v>
      </c>
      <c r="E693" s="4">
        <v>41.834490819999999</v>
      </c>
      <c r="F693" s="4">
        <v>1.006248E-3</v>
      </c>
      <c r="G693" s="4">
        <v>0.15970443000000001</v>
      </c>
      <c r="H693" s="4">
        <v>1.006248E-3</v>
      </c>
      <c r="I693" s="4">
        <v>0.17893272399999999</v>
      </c>
      <c r="J693" s="4">
        <v>4.6926003549999997</v>
      </c>
      <c r="K693" s="4">
        <v>6.9640297000000004E-2</v>
      </c>
      <c r="L693" s="4">
        <v>52.638400879999999</v>
      </c>
      <c r="M693" s="4">
        <v>0.42421800599999998</v>
      </c>
      <c r="N693" s="1">
        <v>95.24</v>
      </c>
      <c r="O693" s="31">
        <v>1141.396855</v>
      </c>
      <c r="P693" s="31">
        <v>5.3253349549999998</v>
      </c>
      <c r="Q693" s="31">
        <v>1224.239356</v>
      </c>
      <c r="R693" s="31">
        <v>36476.232400000001</v>
      </c>
      <c r="S693" s="31">
        <v>539.33435850000001</v>
      </c>
      <c r="T693" s="31">
        <v>317397.80180000002</v>
      </c>
      <c r="U693" s="31">
        <v>3333.425463</v>
      </c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 t="s">
        <v>1602</v>
      </c>
    </row>
    <row r="694" spans="1:36" ht="15.75" x14ac:dyDescent="0.2">
      <c r="A694" s="1" t="s">
        <v>1129</v>
      </c>
      <c r="B694" s="1" t="s">
        <v>1586</v>
      </c>
      <c r="C694" s="1" t="s">
        <v>1597</v>
      </c>
      <c r="D694" s="1">
        <v>3.26</v>
      </c>
      <c r="E694" s="4">
        <v>41.264199779999998</v>
      </c>
      <c r="F694" s="4">
        <v>1.0094150000000001E-3</v>
      </c>
      <c r="G694" s="4">
        <v>0.16120662899999999</v>
      </c>
      <c r="H694" s="4">
        <v>1.0094150000000001E-3</v>
      </c>
      <c r="I694" s="4">
        <v>0.15281149199999999</v>
      </c>
      <c r="J694" s="4">
        <v>4.9872114070000002</v>
      </c>
      <c r="K694" s="4">
        <v>7.1558552999999997E-2</v>
      </c>
      <c r="L694" s="4">
        <v>52.923746569999999</v>
      </c>
      <c r="M694" s="4">
        <v>0.43724674699999999</v>
      </c>
      <c r="N694" s="1">
        <v>94.98</v>
      </c>
      <c r="O694" s="31">
        <v>1152.1329699999999</v>
      </c>
      <c r="P694" s="31">
        <v>5.3421000489999999</v>
      </c>
      <c r="Q694" s="31">
        <v>1045.520561</v>
      </c>
      <c r="R694" s="31">
        <v>38766.284910000002</v>
      </c>
      <c r="S694" s="31">
        <v>554.19043099999999</v>
      </c>
      <c r="T694" s="31">
        <v>319118.3726</v>
      </c>
      <c r="U694" s="31">
        <v>3435.8028599999998</v>
      </c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 t="s">
        <v>1602</v>
      </c>
    </row>
    <row r="695" spans="1:36" ht="15.75" x14ac:dyDescent="0.2">
      <c r="A695" s="1" t="s">
        <v>1130</v>
      </c>
      <c r="B695" s="1" t="s">
        <v>1586</v>
      </c>
      <c r="C695" s="1" t="s">
        <v>1597</v>
      </c>
      <c r="D695" s="1">
        <v>3.26</v>
      </c>
      <c r="E695" s="4">
        <v>41.586442640000001</v>
      </c>
      <c r="F695" s="4">
        <v>1.004977E-3</v>
      </c>
      <c r="G695" s="4">
        <v>0.12845794199999999</v>
      </c>
      <c r="H695" s="4">
        <v>1.004977E-3</v>
      </c>
      <c r="I695" s="4">
        <v>0.20577151299999999</v>
      </c>
      <c r="J695" s="4">
        <v>4.96697407</v>
      </c>
      <c r="K695" s="4">
        <v>7.3034956999999998E-2</v>
      </c>
      <c r="L695" s="4">
        <v>52.609944970000001</v>
      </c>
      <c r="M695" s="4">
        <v>0.42736394999999999</v>
      </c>
      <c r="N695" s="1">
        <v>94.97</v>
      </c>
      <c r="O695" s="31">
        <v>918.08029529999999</v>
      </c>
      <c r="P695" s="31">
        <v>5.3186107140000001</v>
      </c>
      <c r="Q695" s="31">
        <v>1407.867598</v>
      </c>
      <c r="R695" s="31">
        <v>38608.977290000003</v>
      </c>
      <c r="S695" s="31">
        <v>565.6245447</v>
      </c>
      <c r="T695" s="31">
        <v>317226.21909999999</v>
      </c>
      <c r="U695" s="31">
        <v>3358.1456950000002</v>
      </c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 t="s">
        <v>1602</v>
      </c>
    </row>
    <row r="696" spans="1:36" ht="15.75" x14ac:dyDescent="0.2">
      <c r="A696" s="1" t="s">
        <v>1131</v>
      </c>
      <c r="B696" s="1" t="s">
        <v>1586</v>
      </c>
      <c r="C696" s="1" t="s">
        <v>1597</v>
      </c>
      <c r="D696" s="1">
        <v>3.26</v>
      </c>
      <c r="E696" s="4">
        <v>41.549567430000003</v>
      </c>
      <c r="F696" s="4">
        <v>1.0036369999999999E-3</v>
      </c>
      <c r="G696" s="4">
        <v>0.151837321</v>
      </c>
      <c r="H696" s="4">
        <v>1.0036369999999999E-3</v>
      </c>
      <c r="I696" s="4">
        <v>0.245245097</v>
      </c>
      <c r="J696" s="4">
        <v>5.1016544899999996</v>
      </c>
      <c r="K696" s="4">
        <v>8.3967628000000002E-2</v>
      </c>
      <c r="L696" s="4">
        <v>52.455024649999999</v>
      </c>
      <c r="M696" s="4">
        <v>0.41069610499999998</v>
      </c>
      <c r="N696" s="1">
        <v>94.83</v>
      </c>
      <c r="O696" s="31">
        <v>1085.171153</v>
      </c>
      <c r="P696" s="31">
        <v>5.3115181070000004</v>
      </c>
      <c r="Q696" s="31">
        <v>1677.9418149999999</v>
      </c>
      <c r="R696" s="31">
        <v>39655.866840000002</v>
      </c>
      <c r="S696" s="31">
        <v>650.29341790000001</v>
      </c>
      <c r="T696" s="31">
        <v>316292.08409999998</v>
      </c>
      <c r="U696" s="31">
        <v>3227.1728979999998</v>
      </c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 t="s">
        <v>1602</v>
      </c>
    </row>
    <row r="697" spans="1:36" ht="15.75" x14ac:dyDescent="0.2">
      <c r="A697" s="1" t="s">
        <v>1132</v>
      </c>
      <c r="B697" s="1" t="s">
        <v>1586</v>
      </c>
      <c r="C697" s="1" t="s">
        <v>1597</v>
      </c>
      <c r="D697" s="1">
        <v>3.26</v>
      </c>
      <c r="E697" s="4">
        <v>41.400076720000001</v>
      </c>
      <c r="F697" s="4">
        <v>9.9441999999999998E-4</v>
      </c>
      <c r="G697" s="4">
        <v>0.14079415000000001</v>
      </c>
      <c r="H697" s="4">
        <v>9.9441999999999998E-4</v>
      </c>
      <c r="I697" s="4">
        <v>0.233934895</v>
      </c>
      <c r="J697" s="4">
        <v>5.0045920549999998</v>
      </c>
      <c r="K697" s="4">
        <v>7.6304522E-2</v>
      </c>
      <c r="L697" s="4">
        <v>52.722978550000001</v>
      </c>
      <c r="M697" s="4">
        <v>0.41933026899999998</v>
      </c>
      <c r="N697" s="1">
        <v>94.95</v>
      </c>
      <c r="O697" s="31">
        <v>1006.246349</v>
      </c>
      <c r="P697" s="31">
        <v>5.2627417660000004</v>
      </c>
      <c r="Q697" s="31">
        <v>1600.558573</v>
      </c>
      <c r="R697" s="31">
        <v>38901.3871</v>
      </c>
      <c r="S697" s="31">
        <v>590.94592999999998</v>
      </c>
      <c r="T697" s="31">
        <v>317907.78629999998</v>
      </c>
      <c r="U697" s="31">
        <v>3295.01854</v>
      </c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 t="s">
        <v>1602</v>
      </c>
    </row>
    <row r="698" spans="1:36" ht="15.75" x14ac:dyDescent="0.2">
      <c r="A698" s="1" t="s">
        <v>1133</v>
      </c>
      <c r="B698" s="1" t="s">
        <v>1586</v>
      </c>
      <c r="C698" s="1" t="s">
        <v>1597</v>
      </c>
      <c r="D698" s="1">
        <v>3.26</v>
      </c>
      <c r="E698" s="4">
        <v>41.512781500000003</v>
      </c>
      <c r="F698" s="4">
        <v>9.9795999999999999E-4</v>
      </c>
      <c r="G698" s="4">
        <v>0.125782534</v>
      </c>
      <c r="H698" s="4">
        <v>9.9795999999999999E-4</v>
      </c>
      <c r="I698" s="4">
        <v>0.220736985</v>
      </c>
      <c r="J698" s="4">
        <v>4.6370576100000003</v>
      </c>
      <c r="K698" s="4">
        <v>5.5332458000000001E-2</v>
      </c>
      <c r="L698" s="4">
        <v>53.024007769999997</v>
      </c>
      <c r="M698" s="4">
        <v>0.42230522500000001</v>
      </c>
      <c r="N698" s="1">
        <v>95.32</v>
      </c>
      <c r="O698" s="31">
        <v>898.95933960000002</v>
      </c>
      <c r="P698" s="31">
        <v>5.2814773940000004</v>
      </c>
      <c r="Q698" s="31">
        <v>1510.2598230000001</v>
      </c>
      <c r="R698" s="31">
        <v>36044.490949999999</v>
      </c>
      <c r="S698" s="31">
        <v>428.5262548</v>
      </c>
      <c r="T698" s="31">
        <v>319722.9252</v>
      </c>
      <c r="U698" s="31">
        <v>3318.3951900000002</v>
      </c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 t="s">
        <v>1602</v>
      </c>
    </row>
    <row r="699" spans="1:36" ht="15.75" x14ac:dyDescent="0.2">
      <c r="A699" s="1" t="s">
        <v>1134</v>
      </c>
      <c r="B699" s="1" t="s">
        <v>1586</v>
      </c>
      <c r="C699" s="1" t="s">
        <v>1597</v>
      </c>
      <c r="D699" s="1">
        <v>3.26</v>
      </c>
      <c r="E699" s="4">
        <v>41.399981390000001</v>
      </c>
      <c r="F699" s="4">
        <v>9.9538800000000005E-4</v>
      </c>
      <c r="G699" s="4">
        <v>0.137087663</v>
      </c>
      <c r="H699" s="4">
        <v>9.9538800000000005E-4</v>
      </c>
      <c r="I699" s="4">
        <v>0.23642940500000001</v>
      </c>
      <c r="J699" s="4">
        <v>4.6101270230000004</v>
      </c>
      <c r="K699" s="4">
        <v>5.3415896999999997E-2</v>
      </c>
      <c r="L699" s="4">
        <v>53.142313350000002</v>
      </c>
      <c r="M699" s="4">
        <v>0.41865448700000002</v>
      </c>
      <c r="N699" s="1">
        <v>95.36</v>
      </c>
      <c r="O699" s="31">
        <v>979.75633459999995</v>
      </c>
      <c r="P699" s="31">
        <v>5.2678661330000001</v>
      </c>
      <c r="Q699" s="31">
        <v>1617.625757</v>
      </c>
      <c r="R699" s="31">
        <v>35835.155780000001</v>
      </c>
      <c r="S699" s="31">
        <v>413.68331000000001</v>
      </c>
      <c r="T699" s="31">
        <v>320436.28149999998</v>
      </c>
      <c r="U699" s="31">
        <v>3289.7083739999998</v>
      </c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 t="s">
        <v>1602</v>
      </c>
    </row>
    <row r="700" spans="1:36" ht="15.75" x14ac:dyDescent="0.2">
      <c r="A700" s="1" t="s">
        <v>1135</v>
      </c>
      <c r="B700" s="1" t="s">
        <v>1586</v>
      </c>
      <c r="C700" s="1" t="s">
        <v>1597</v>
      </c>
      <c r="D700" s="1">
        <v>3.26</v>
      </c>
      <c r="E700" s="4">
        <v>41.590856549999998</v>
      </c>
      <c r="F700" s="4">
        <v>9.9536200000000007E-4</v>
      </c>
      <c r="G700" s="4">
        <v>0.19503182299999999</v>
      </c>
      <c r="H700" s="4">
        <v>9.9536200000000007E-4</v>
      </c>
      <c r="I700" s="4">
        <v>0.33162308499999998</v>
      </c>
      <c r="J700" s="4">
        <v>5.3734765790000001</v>
      </c>
      <c r="K700" s="4">
        <v>9.5298520999999997E-2</v>
      </c>
      <c r="L700" s="4">
        <v>51.985195320000003</v>
      </c>
      <c r="M700" s="4">
        <v>0.42652740300000003</v>
      </c>
      <c r="N700" s="1">
        <v>94.52</v>
      </c>
      <c r="O700" s="31">
        <v>1393.879363</v>
      </c>
      <c r="P700" s="31">
        <v>5.2677259620000001</v>
      </c>
      <c r="Q700" s="31">
        <v>2268.9311510000002</v>
      </c>
      <c r="R700" s="31">
        <v>41768.777580000002</v>
      </c>
      <c r="S700" s="31">
        <v>738.0463403</v>
      </c>
      <c r="T700" s="31">
        <v>313459.11820000003</v>
      </c>
      <c r="U700" s="31">
        <v>3351.572267</v>
      </c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 t="s">
        <v>1602</v>
      </c>
    </row>
    <row r="701" spans="1:36" ht="15.75" x14ac:dyDescent="0.2">
      <c r="A701" s="1" t="s">
        <v>1136</v>
      </c>
      <c r="B701" s="1" t="s">
        <v>1586</v>
      </c>
      <c r="C701" s="1" t="s">
        <v>1597</v>
      </c>
      <c r="D701" s="1">
        <v>3.26</v>
      </c>
      <c r="E701" s="4">
        <v>41.415755400000002</v>
      </c>
      <c r="F701" s="4">
        <v>1.0000149999999999E-3</v>
      </c>
      <c r="G701" s="4">
        <v>0.15742804899999999</v>
      </c>
      <c r="H701" s="4">
        <v>1.0000149999999999E-3</v>
      </c>
      <c r="I701" s="4">
        <v>0.23584504000000001</v>
      </c>
      <c r="J701" s="4">
        <v>5.1324514460000001</v>
      </c>
      <c r="K701" s="4">
        <v>0.114952179</v>
      </c>
      <c r="L701" s="4">
        <v>52.529779640000001</v>
      </c>
      <c r="M701" s="4">
        <v>0.41178821199999999</v>
      </c>
      <c r="N701" s="1">
        <v>94.8</v>
      </c>
      <c r="O701" s="31">
        <v>1125.127714</v>
      </c>
      <c r="P701" s="31">
        <v>5.2923490299999996</v>
      </c>
      <c r="Q701" s="31">
        <v>1613.6275889999999</v>
      </c>
      <c r="R701" s="31">
        <v>39895.255850000001</v>
      </c>
      <c r="S701" s="31">
        <v>890.25553170000001</v>
      </c>
      <c r="T701" s="31">
        <v>316742.84000000003</v>
      </c>
      <c r="U701" s="31">
        <v>3235.7544760000001</v>
      </c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 t="s">
        <v>1602</v>
      </c>
    </row>
    <row r="702" spans="1:36" ht="15.75" x14ac:dyDescent="0.2">
      <c r="A702" s="1" t="s">
        <v>1137</v>
      </c>
      <c r="B702" s="1" t="s">
        <v>1586</v>
      </c>
      <c r="C702" s="1" t="s">
        <v>1597</v>
      </c>
      <c r="D702" s="1">
        <v>3.26</v>
      </c>
      <c r="E702" s="4">
        <v>41.846400080000002</v>
      </c>
      <c r="F702" s="4">
        <v>1.005571E-3</v>
      </c>
      <c r="G702" s="4">
        <v>0.17911115899999999</v>
      </c>
      <c r="H702" s="4">
        <v>1.005571E-3</v>
      </c>
      <c r="I702" s="4">
        <v>0.168856323</v>
      </c>
      <c r="J702" s="4">
        <v>4.6018326089999997</v>
      </c>
      <c r="K702" s="4">
        <v>6.7403142999999999E-2</v>
      </c>
      <c r="L702" s="4">
        <v>52.668636790000001</v>
      </c>
      <c r="M702" s="4">
        <v>0.46574874900000002</v>
      </c>
      <c r="N702" s="1">
        <v>95.33</v>
      </c>
      <c r="O702" s="31">
        <v>1280.095442</v>
      </c>
      <c r="P702" s="31">
        <v>5.3217561160000004</v>
      </c>
      <c r="Q702" s="31">
        <v>1155.2976530000001</v>
      </c>
      <c r="R702" s="31">
        <v>35770.682139999997</v>
      </c>
      <c r="S702" s="31">
        <v>522.00855379999996</v>
      </c>
      <c r="T702" s="31">
        <v>317580.1176</v>
      </c>
      <c r="U702" s="31">
        <v>3659.766247</v>
      </c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 t="s">
        <v>1602</v>
      </c>
    </row>
    <row r="703" spans="1:36" ht="15.75" x14ac:dyDescent="0.2">
      <c r="A703" s="1" t="s">
        <v>1138</v>
      </c>
      <c r="B703" s="1" t="s">
        <v>1586</v>
      </c>
      <c r="C703" s="1" t="s">
        <v>1597</v>
      </c>
      <c r="D703" s="1">
        <v>3.26</v>
      </c>
      <c r="E703" s="4">
        <v>41.385502279999997</v>
      </c>
      <c r="F703" s="4">
        <v>1.000562E-3</v>
      </c>
      <c r="G703" s="4">
        <v>0.168807604</v>
      </c>
      <c r="H703" s="4">
        <v>1.000562E-3</v>
      </c>
      <c r="I703" s="4">
        <v>0.216359042</v>
      </c>
      <c r="J703" s="4">
        <v>4.8457887059999996</v>
      </c>
      <c r="K703" s="4">
        <v>9.9957085000000001E-2</v>
      </c>
      <c r="L703" s="4">
        <v>52.854413739999998</v>
      </c>
      <c r="M703" s="4">
        <v>0.427170416</v>
      </c>
      <c r="N703" s="1">
        <v>95.11</v>
      </c>
      <c r="O703" s="31">
        <v>1206.456629</v>
      </c>
      <c r="P703" s="31">
        <v>5.2952431070000001</v>
      </c>
      <c r="Q703" s="31">
        <v>1480.306386</v>
      </c>
      <c r="R703" s="31">
        <v>37666.986669999998</v>
      </c>
      <c r="S703" s="31">
        <v>774.1249282</v>
      </c>
      <c r="T703" s="31">
        <v>318700.3112</v>
      </c>
      <c r="U703" s="31">
        <v>3356.624945</v>
      </c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 t="s">
        <v>1602</v>
      </c>
    </row>
    <row r="704" spans="1:36" ht="15.75" x14ac:dyDescent="0.2">
      <c r="A704" s="1" t="s">
        <v>1139</v>
      </c>
      <c r="B704" s="1" t="s">
        <v>1586</v>
      </c>
      <c r="C704" s="1" t="s">
        <v>1597</v>
      </c>
      <c r="D704" s="1">
        <v>3.26</v>
      </c>
      <c r="E704" s="4">
        <v>41.383941790000002</v>
      </c>
      <c r="F704" s="4">
        <v>9.9849199999999991E-4</v>
      </c>
      <c r="G704" s="4">
        <v>0.163021149</v>
      </c>
      <c r="H704" s="4">
        <v>9.9849199999999991E-4</v>
      </c>
      <c r="I704" s="4">
        <v>0.218383091</v>
      </c>
      <c r="J704" s="4">
        <v>5.739550532</v>
      </c>
      <c r="K704" s="4">
        <v>9.1149484000000003E-2</v>
      </c>
      <c r="L704" s="4">
        <v>51.978635830000002</v>
      </c>
      <c r="M704" s="4">
        <v>0.42332113900000001</v>
      </c>
      <c r="N704" s="1">
        <v>94.17</v>
      </c>
      <c r="O704" s="31">
        <v>1165.1012189999999</v>
      </c>
      <c r="P704" s="31">
        <v>5.2842916750000004</v>
      </c>
      <c r="Q704" s="31">
        <v>1494.154724</v>
      </c>
      <c r="R704" s="31">
        <v>44614.321120000001</v>
      </c>
      <c r="S704" s="31">
        <v>705.91382139999996</v>
      </c>
      <c r="T704" s="31">
        <v>313419.56589999999</v>
      </c>
      <c r="U704" s="31">
        <v>3326.3780510000001</v>
      </c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 t="s">
        <v>1602</v>
      </c>
    </row>
    <row r="705" spans="1:36" ht="15.75" x14ac:dyDescent="0.2">
      <c r="A705" s="1" t="s">
        <v>1140</v>
      </c>
      <c r="B705" s="1" t="s">
        <v>1586</v>
      </c>
      <c r="C705" s="1" t="s">
        <v>1597</v>
      </c>
      <c r="D705" s="1">
        <v>3.26</v>
      </c>
      <c r="E705" s="4">
        <v>41.485127679999998</v>
      </c>
      <c r="F705" s="4">
        <v>9.8941099999999994E-4</v>
      </c>
      <c r="G705" s="4">
        <v>0.193082116</v>
      </c>
      <c r="H705" s="4">
        <v>9.8941099999999994E-4</v>
      </c>
      <c r="I705" s="4">
        <v>0.24118121200000001</v>
      </c>
      <c r="J705" s="4">
        <v>5.6717749020000001</v>
      </c>
      <c r="K705" s="4">
        <v>0.101096268</v>
      </c>
      <c r="L705" s="4">
        <v>51.896867700000001</v>
      </c>
      <c r="M705" s="4">
        <v>0.40889129899999999</v>
      </c>
      <c r="N705" s="1">
        <v>94.22</v>
      </c>
      <c r="O705" s="31">
        <v>1379.944935</v>
      </c>
      <c r="P705" s="31">
        <v>5.2362323870000003</v>
      </c>
      <c r="Q705" s="31">
        <v>1650.137129</v>
      </c>
      <c r="R705" s="31">
        <v>44087.491759999997</v>
      </c>
      <c r="S705" s="31">
        <v>782.94741180000005</v>
      </c>
      <c r="T705" s="31">
        <v>312926.52240000002</v>
      </c>
      <c r="U705" s="31">
        <v>3212.9910759999998</v>
      </c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 t="s">
        <v>1602</v>
      </c>
    </row>
    <row r="706" spans="1:36" ht="15.75" x14ac:dyDescent="0.2">
      <c r="A706" s="1" t="s">
        <v>1141</v>
      </c>
      <c r="B706" s="1" t="s">
        <v>1586</v>
      </c>
      <c r="C706" s="1" t="s">
        <v>1597</v>
      </c>
      <c r="D706" s="1">
        <v>3.26</v>
      </c>
      <c r="E706" s="4">
        <v>41.320116579999997</v>
      </c>
      <c r="F706" s="4">
        <v>9.9537600000000007E-4</v>
      </c>
      <c r="G706" s="4">
        <v>0.13284816799999999</v>
      </c>
      <c r="H706" s="4">
        <v>9.9537600000000007E-4</v>
      </c>
      <c r="I706" s="4">
        <v>0.17108636499999999</v>
      </c>
      <c r="J706" s="4">
        <v>5.2982569489999998</v>
      </c>
      <c r="K706" s="4">
        <v>9.0864993000000005E-2</v>
      </c>
      <c r="L706" s="4">
        <v>52.56884797</v>
      </c>
      <c r="M706" s="4">
        <v>0.41598821800000002</v>
      </c>
      <c r="N706" s="1">
        <v>94.65</v>
      </c>
      <c r="O706" s="31">
        <v>949.45695060000003</v>
      </c>
      <c r="P706" s="31">
        <v>5.2677986429999999</v>
      </c>
      <c r="Q706" s="31">
        <v>1170.5553709999999</v>
      </c>
      <c r="R706" s="31">
        <v>41184.08498</v>
      </c>
      <c r="S706" s="31">
        <v>703.71056309999994</v>
      </c>
      <c r="T706" s="31">
        <v>316978.41330000001</v>
      </c>
      <c r="U706" s="31">
        <v>3268.7573309999998</v>
      </c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 t="s">
        <v>1602</v>
      </c>
    </row>
    <row r="707" spans="1:36" ht="15.75" x14ac:dyDescent="0.2">
      <c r="A707" s="1" t="s">
        <v>1142</v>
      </c>
      <c r="B707" s="1" t="s">
        <v>1586</v>
      </c>
      <c r="C707" s="1" t="s">
        <v>1597</v>
      </c>
      <c r="D707" s="1">
        <v>3.26</v>
      </c>
      <c r="E707" s="4">
        <v>41.2141716</v>
      </c>
      <c r="F707" s="4">
        <v>9.9579500000000006E-4</v>
      </c>
      <c r="G707" s="4">
        <v>0.14848187600000001</v>
      </c>
      <c r="H707" s="4">
        <v>9.9579500000000006E-4</v>
      </c>
      <c r="I707" s="4">
        <v>0.248948697</v>
      </c>
      <c r="J707" s="4">
        <v>5.2331480959999999</v>
      </c>
      <c r="K707" s="4">
        <v>7.4240938000000006E-2</v>
      </c>
      <c r="L707" s="4">
        <v>52.651811379999998</v>
      </c>
      <c r="M707" s="4">
        <v>0.42720582299999998</v>
      </c>
      <c r="N707" s="1">
        <v>94.72</v>
      </c>
      <c r="O707" s="31">
        <v>1061.1900149999999</v>
      </c>
      <c r="P707" s="31">
        <v>5.2700163560000002</v>
      </c>
      <c r="Q707" s="31">
        <v>1703.2814659999999</v>
      </c>
      <c r="R707" s="31">
        <v>40677.984850000001</v>
      </c>
      <c r="S707" s="31">
        <v>574.9643562</v>
      </c>
      <c r="T707" s="31">
        <v>317478.6642</v>
      </c>
      <c r="U707" s="31">
        <v>3356.90317</v>
      </c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 t="s">
        <v>1602</v>
      </c>
    </row>
    <row r="708" spans="1:36" ht="15.75" x14ac:dyDescent="0.2">
      <c r="A708" s="1" t="s">
        <v>1143</v>
      </c>
      <c r="B708" s="1" t="s">
        <v>1586</v>
      </c>
      <c r="C708" s="1" t="s">
        <v>1597</v>
      </c>
      <c r="D708" s="1">
        <v>3.26</v>
      </c>
      <c r="E708" s="4">
        <v>42.103007120000001</v>
      </c>
      <c r="F708" s="4">
        <v>1.010113E-3</v>
      </c>
      <c r="G708" s="4">
        <v>0.23742654399999999</v>
      </c>
      <c r="H708" s="4">
        <v>1.010113E-3</v>
      </c>
      <c r="I708" s="4"/>
      <c r="J708" s="4">
        <v>4.9292510900000002</v>
      </c>
      <c r="K708" s="4">
        <v>5.1905803E-2</v>
      </c>
      <c r="L708" s="4">
        <v>52.277744650000002</v>
      </c>
      <c r="M708" s="4">
        <v>0.39864456799999998</v>
      </c>
      <c r="N708" s="1">
        <v>94.98</v>
      </c>
      <c r="O708" s="31">
        <v>1696.8715930000001</v>
      </c>
      <c r="P708" s="31">
        <v>5.3457918529999997</v>
      </c>
      <c r="Q708" s="31"/>
      <c r="R708" s="31">
        <v>38315.751340000003</v>
      </c>
      <c r="S708" s="31">
        <v>401.98827469999998</v>
      </c>
      <c r="T708" s="31">
        <v>315223.12530000001</v>
      </c>
      <c r="U708" s="31">
        <v>3132.4741899999999</v>
      </c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 t="s">
        <v>1602</v>
      </c>
    </row>
    <row r="709" spans="1:36" ht="15.75" x14ac:dyDescent="0.2">
      <c r="A709" s="1" t="s">
        <v>1144</v>
      </c>
      <c r="B709" s="1" t="s">
        <v>1586</v>
      </c>
      <c r="C709" s="1" t="s">
        <v>1597</v>
      </c>
      <c r="D709" s="1">
        <v>3.26</v>
      </c>
      <c r="E709" s="4">
        <v>41.45647391</v>
      </c>
      <c r="F709" s="4">
        <v>1.014025E-3</v>
      </c>
      <c r="G709" s="4">
        <v>0.19186165199999999</v>
      </c>
      <c r="H709" s="4">
        <v>1.014025E-3</v>
      </c>
      <c r="I709" s="4"/>
      <c r="J709" s="4">
        <v>4.9768571269999997</v>
      </c>
      <c r="K709" s="4">
        <v>6.7367435000000003E-2</v>
      </c>
      <c r="L709" s="4">
        <v>52.902512389999998</v>
      </c>
      <c r="M709" s="4">
        <v>0.40289943</v>
      </c>
      <c r="N709" s="1">
        <v>94.99</v>
      </c>
      <c r="O709" s="31">
        <v>1371.222366</v>
      </c>
      <c r="P709" s="31">
        <v>5.366498118</v>
      </c>
      <c r="Q709" s="31"/>
      <c r="R709" s="31">
        <v>38685.799659999997</v>
      </c>
      <c r="S709" s="31">
        <v>521.73201189999997</v>
      </c>
      <c r="T709" s="31">
        <v>318990.33529999998</v>
      </c>
      <c r="U709" s="31">
        <v>3165.9080939999999</v>
      </c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 t="s">
        <v>1602</v>
      </c>
    </row>
    <row r="710" spans="1:36" ht="15.75" x14ac:dyDescent="0.2">
      <c r="A710" s="1" t="s">
        <v>1145</v>
      </c>
      <c r="B710" s="1" t="s">
        <v>1586</v>
      </c>
      <c r="C710" s="1" t="s">
        <v>1597</v>
      </c>
      <c r="D710" s="1">
        <v>3.26</v>
      </c>
      <c r="E710" s="4">
        <v>41.479279730000002</v>
      </c>
      <c r="F710" s="4">
        <v>1.00063E-3</v>
      </c>
      <c r="G710" s="4">
        <v>0.19408257200000001</v>
      </c>
      <c r="H710" s="4">
        <v>1.00063E-3</v>
      </c>
      <c r="I710" s="4">
        <v>0.186949369</v>
      </c>
      <c r="J710" s="4">
        <v>4.6888922749999997</v>
      </c>
      <c r="K710" s="4">
        <v>5.3201808000000003E-2</v>
      </c>
      <c r="L710" s="4">
        <v>52.97314884</v>
      </c>
      <c r="M710" s="4">
        <v>0.42244414899999999</v>
      </c>
      <c r="N710" s="1">
        <v>95.27</v>
      </c>
      <c r="O710" s="31">
        <v>1387.095129</v>
      </c>
      <c r="P710" s="31">
        <v>5.2956050890000004</v>
      </c>
      <c r="Q710" s="31">
        <v>1279.0884169999999</v>
      </c>
      <c r="R710" s="31">
        <v>36447.40898</v>
      </c>
      <c r="S710" s="31">
        <v>412.02527650000002</v>
      </c>
      <c r="T710" s="31">
        <v>319416.2573</v>
      </c>
      <c r="U710" s="31">
        <v>3319.4868219999998</v>
      </c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 t="s">
        <v>1602</v>
      </c>
    </row>
    <row r="711" spans="1:36" ht="15.75" x14ac:dyDescent="0.2">
      <c r="A711" s="1" t="s">
        <v>1146</v>
      </c>
      <c r="B711" s="1" t="s">
        <v>1586</v>
      </c>
      <c r="C711" s="1" t="s">
        <v>1597</v>
      </c>
      <c r="D711" s="1">
        <v>3.26</v>
      </c>
      <c r="E711" s="4">
        <v>41.31768546</v>
      </c>
      <c r="F711" s="4">
        <v>9.9605599999999994E-4</v>
      </c>
      <c r="G711" s="4">
        <v>0.18629206000000001</v>
      </c>
      <c r="H711" s="4">
        <v>9.9605599999999994E-4</v>
      </c>
      <c r="I711" s="4">
        <v>0.19802776999999999</v>
      </c>
      <c r="J711" s="4">
        <v>4.7439879639999996</v>
      </c>
      <c r="K711" s="4">
        <v>5.8777166999999998E-2</v>
      </c>
      <c r="L711" s="4">
        <v>53.069765740000001</v>
      </c>
      <c r="M711" s="4">
        <v>0.42347173399999999</v>
      </c>
      <c r="N711" s="1">
        <v>95.23</v>
      </c>
      <c r="O711" s="31">
        <v>1331.416864</v>
      </c>
      <c r="P711" s="31">
        <v>5.2713988269999996</v>
      </c>
      <c r="Q711" s="31">
        <v>1354.8857009999999</v>
      </c>
      <c r="R711" s="31">
        <v>36875.6754</v>
      </c>
      <c r="S711" s="31">
        <v>455.20405099999999</v>
      </c>
      <c r="T711" s="31">
        <v>319998.83559999999</v>
      </c>
      <c r="U711" s="31">
        <v>3327.5614</v>
      </c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 t="s">
        <v>1602</v>
      </c>
    </row>
    <row r="712" spans="1:36" ht="15.75" x14ac:dyDescent="0.2">
      <c r="A712" s="1" t="s">
        <v>1147</v>
      </c>
      <c r="B712" s="1" t="s">
        <v>1586</v>
      </c>
      <c r="C712" s="1" t="s">
        <v>1597</v>
      </c>
      <c r="D712" s="1">
        <v>3.26</v>
      </c>
      <c r="E712" s="4">
        <v>42.159030100000003</v>
      </c>
      <c r="F712" s="4">
        <v>1.004231E-3</v>
      </c>
      <c r="G712" s="4">
        <v>0.217749205</v>
      </c>
      <c r="H712" s="4">
        <v>1.004231E-3</v>
      </c>
      <c r="I712" s="4"/>
      <c r="J712" s="4">
        <v>4.56189556</v>
      </c>
      <c r="K712" s="4">
        <v>8.0636806000000005E-2</v>
      </c>
      <c r="L712" s="4">
        <v>52.557499210000003</v>
      </c>
      <c r="M712" s="4">
        <v>0.42118065399999999</v>
      </c>
      <c r="N712" s="1">
        <v>95.36</v>
      </c>
      <c r="O712" s="31">
        <v>1556.238969</v>
      </c>
      <c r="P712" s="31">
        <v>5.3146656910000001</v>
      </c>
      <c r="Q712" s="31"/>
      <c r="R712" s="31">
        <v>35460.245929999997</v>
      </c>
      <c r="S712" s="31">
        <v>624.49762120000003</v>
      </c>
      <c r="T712" s="31">
        <v>316909.9828</v>
      </c>
      <c r="U712" s="31">
        <v>3309.55852</v>
      </c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 t="s">
        <v>1602</v>
      </c>
    </row>
    <row r="713" spans="1:36" ht="15.75" x14ac:dyDescent="0.2">
      <c r="A713" s="1" t="s">
        <v>1148</v>
      </c>
      <c r="B713" s="1" t="s">
        <v>1586</v>
      </c>
      <c r="C713" s="1" t="s">
        <v>1597</v>
      </c>
      <c r="D713" s="1">
        <v>3.26</v>
      </c>
      <c r="E713" s="4">
        <v>41.493963469999997</v>
      </c>
      <c r="F713" s="4">
        <v>1.0054580000000001E-3</v>
      </c>
      <c r="G713" s="4">
        <v>0.160873303</v>
      </c>
      <c r="H713" s="4">
        <v>1.0054580000000001E-3</v>
      </c>
      <c r="I713" s="4">
        <v>0.23274862800000001</v>
      </c>
      <c r="J713" s="4">
        <v>4.6812538400000001</v>
      </c>
      <c r="K713" s="4">
        <v>6.9685217999999993E-2</v>
      </c>
      <c r="L713" s="4">
        <v>52.92084595</v>
      </c>
      <c r="M713" s="4">
        <v>0.43861867199999999</v>
      </c>
      <c r="N713" s="1">
        <v>95.27</v>
      </c>
      <c r="O713" s="31">
        <v>1149.7507109999999</v>
      </c>
      <c r="P713" s="31">
        <v>5.3211574610000003</v>
      </c>
      <c r="Q713" s="31">
        <v>1592.442254</v>
      </c>
      <c r="R713" s="31">
        <v>36388.034370000001</v>
      </c>
      <c r="S713" s="31">
        <v>539.68224880000002</v>
      </c>
      <c r="T713" s="31">
        <v>319100.88260000001</v>
      </c>
      <c r="U713" s="31">
        <v>3446.5831899999998</v>
      </c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 t="s">
        <v>1602</v>
      </c>
    </row>
    <row r="714" spans="1:36" ht="15.75" x14ac:dyDescent="0.2">
      <c r="A714" s="1" t="s">
        <v>1149</v>
      </c>
      <c r="B714" s="1" t="s">
        <v>1586</v>
      </c>
      <c r="C714" s="1" t="s">
        <v>1597</v>
      </c>
      <c r="D714" s="1">
        <v>3.26</v>
      </c>
      <c r="E714" s="4">
        <v>41.233115290000001</v>
      </c>
      <c r="F714" s="4">
        <v>1.0087430000000001E-3</v>
      </c>
      <c r="G714" s="4">
        <v>0.120749522</v>
      </c>
      <c r="H714" s="4">
        <v>1.0087430000000001E-3</v>
      </c>
      <c r="I714" s="4">
        <v>0.22571870899999999</v>
      </c>
      <c r="J714" s="4">
        <v>4.6796681969999998</v>
      </c>
      <c r="K714" s="4">
        <v>4.8339759000000003E-2</v>
      </c>
      <c r="L714" s="4">
        <v>53.23116332</v>
      </c>
      <c r="M714" s="4">
        <v>0.45922771000000001</v>
      </c>
      <c r="N714" s="1">
        <v>95.3</v>
      </c>
      <c r="O714" s="31">
        <v>862.98873739999999</v>
      </c>
      <c r="P714" s="31">
        <v>5.3385413039999996</v>
      </c>
      <c r="Q714" s="31">
        <v>1544.344272</v>
      </c>
      <c r="R714" s="31">
        <v>36375.70895</v>
      </c>
      <c r="S714" s="31">
        <v>374.37078639999999</v>
      </c>
      <c r="T714" s="31">
        <v>320972.027</v>
      </c>
      <c r="U714" s="31">
        <v>3608.5251469999998</v>
      </c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 t="s">
        <v>1602</v>
      </c>
    </row>
    <row r="715" spans="1:36" ht="15.75" x14ac:dyDescent="0.2">
      <c r="A715" s="1" t="s">
        <v>1150</v>
      </c>
      <c r="B715" s="1" t="s">
        <v>1586</v>
      </c>
      <c r="C715" s="1" t="s">
        <v>1597</v>
      </c>
      <c r="D715" s="1">
        <v>3.26</v>
      </c>
      <c r="E715" s="4">
        <v>41.079923399999998</v>
      </c>
      <c r="F715" s="4">
        <v>1.005078E-3</v>
      </c>
      <c r="G715" s="4">
        <v>0.132948923</v>
      </c>
      <c r="H715" s="4">
        <v>1.005078E-3</v>
      </c>
      <c r="I715" s="4">
        <v>0.27584911200000001</v>
      </c>
      <c r="J715" s="4">
        <v>6.0207153529999999</v>
      </c>
      <c r="K715" s="4">
        <v>7.1350581999999996E-2</v>
      </c>
      <c r="L715" s="4">
        <v>51.996960489999999</v>
      </c>
      <c r="M715" s="4">
        <v>0.42024199099999998</v>
      </c>
      <c r="N715" s="1">
        <v>93.9</v>
      </c>
      <c r="O715" s="31">
        <v>950.17703549999999</v>
      </c>
      <c r="P715" s="31">
        <v>5.3191452760000004</v>
      </c>
      <c r="Q715" s="31">
        <v>1887.3313459999999</v>
      </c>
      <c r="R715" s="31">
        <v>46799.854200000002</v>
      </c>
      <c r="S715" s="31">
        <v>552.57978170000001</v>
      </c>
      <c r="T715" s="31">
        <v>313530.05949999997</v>
      </c>
      <c r="U715" s="31">
        <v>3302.1826809999998</v>
      </c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 t="s">
        <v>1602</v>
      </c>
    </row>
    <row r="716" spans="1:36" ht="15.75" x14ac:dyDescent="0.2">
      <c r="A716" s="1" t="s">
        <v>1151</v>
      </c>
      <c r="B716" s="1" t="s">
        <v>1586</v>
      </c>
      <c r="C716" s="1" t="s">
        <v>1597</v>
      </c>
      <c r="D716" s="1">
        <v>3.26</v>
      </c>
      <c r="E716" s="4">
        <v>41.378012650000002</v>
      </c>
      <c r="F716" s="4">
        <v>9.9397299999999999E-4</v>
      </c>
      <c r="G716" s="4">
        <v>0.195153309</v>
      </c>
      <c r="H716" s="4">
        <v>9.9397299999999999E-4</v>
      </c>
      <c r="I716" s="4">
        <v>0.286677554</v>
      </c>
      <c r="J716" s="4">
        <v>6.066384405</v>
      </c>
      <c r="K716" s="4">
        <v>9.3984574000000001E-2</v>
      </c>
      <c r="L716" s="4">
        <v>51.541533999999999</v>
      </c>
      <c r="M716" s="4">
        <v>0.43626556700000002</v>
      </c>
      <c r="N716" s="1">
        <v>93.81</v>
      </c>
      <c r="O716" s="31">
        <v>1394.747615</v>
      </c>
      <c r="P716" s="31">
        <v>5.2603748579999996</v>
      </c>
      <c r="Q716" s="31">
        <v>1961.418437</v>
      </c>
      <c r="R716" s="31">
        <v>47154.84607</v>
      </c>
      <c r="S716" s="31">
        <v>727.87038229999996</v>
      </c>
      <c r="T716" s="31">
        <v>310783.93949999998</v>
      </c>
      <c r="U716" s="31">
        <v>3428.092932</v>
      </c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 t="s">
        <v>1602</v>
      </c>
    </row>
    <row r="717" spans="1:36" ht="15.75" x14ac:dyDescent="0.2">
      <c r="A717" s="1" t="s">
        <v>1152</v>
      </c>
      <c r="B717" s="1" t="s">
        <v>1586</v>
      </c>
      <c r="C717" s="1" t="s">
        <v>1597</v>
      </c>
      <c r="D717" s="1">
        <v>3.26</v>
      </c>
      <c r="E717" s="4">
        <v>41.225304010000002</v>
      </c>
      <c r="F717" s="4">
        <v>1.000489E-3</v>
      </c>
      <c r="G717" s="4">
        <v>0.154729114</v>
      </c>
      <c r="H717" s="4">
        <v>1.000489E-3</v>
      </c>
      <c r="I717" s="4">
        <v>0.22248501300000001</v>
      </c>
      <c r="J717" s="4">
        <v>5.6562307389999997</v>
      </c>
      <c r="K717" s="4">
        <v>0.125705023</v>
      </c>
      <c r="L717" s="4">
        <v>52.191358510000001</v>
      </c>
      <c r="M717" s="4">
        <v>0.42218661000000002</v>
      </c>
      <c r="N717" s="1">
        <v>94.27</v>
      </c>
      <c r="O717" s="31">
        <v>1105.838604</v>
      </c>
      <c r="P717" s="31">
        <v>5.294860194</v>
      </c>
      <c r="Q717" s="31">
        <v>1522.2196530000001</v>
      </c>
      <c r="R717" s="31">
        <v>43966.664830000002</v>
      </c>
      <c r="S717" s="31">
        <v>973.53171110000005</v>
      </c>
      <c r="T717" s="31">
        <v>314702.23619999998</v>
      </c>
      <c r="U717" s="31">
        <v>3317.4631300000001</v>
      </c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 t="s">
        <v>1602</v>
      </c>
    </row>
    <row r="718" spans="1:36" ht="15.75" x14ac:dyDescent="0.2">
      <c r="A718" s="1" t="s">
        <v>1153</v>
      </c>
      <c r="B718" s="1" t="s">
        <v>1586</v>
      </c>
      <c r="C718" s="1" t="s">
        <v>1597</v>
      </c>
      <c r="D718" s="1">
        <v>3.26</v>
      </c>
      <c r="E718" s="4">
        <v>41.68150679</v>
      </c>
      <c r="F718" s="4">
        <v>1.01388E-3</v>
      </c>
      <c r="G718" s="4">
        <v>0.19384179400000001</v>
      </c>
      <c r="H718" s="4">
        <v>1.01388E-3</v>
      </c>
      <c r="I718" s="4"/>
      <c r="J718" s="4">
        <v>5.8476778940000003</v>
      </c>
      <c r="K718" s="4">
        <v>6.9465832000000005E-2</v>
      </c>
      <c r="L718" s="4">
        <v>51.768206569999997</v>
      </c>
      <c r="M718" s="4">
        <v>0.437273358</v>
      </c>
      <c r="N718" s="1">
        <v>94.04</v>
      </c>
      <c r="O718" s="31">
        <v>1385.3743039999999</v>
      </c>
      <c r="P718" s="31">
        <v>5.3657277609999996</v>
      </c>
      <c r="Q718" s="31"/>
      <c r="R718" s="31">
        <v>45454.81007</v>
      </c>
      <c r="S718" s="31">
        <v>537.98319730000003</v>
      </c>
      <c r="T718" s="31">
        <v>312150.72450000001</v>
      </c>
      <c r="U718" s="31">
        <v>3436.0119639999998</v>
      </c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 t="s">
        <v>1602</v>
      </c>
    </row>
    <row r="719" spans="1:36" ht="15.75" x14ac:dyDescent="0.2">
      <c r="A719" s="1" t="s">
        <v>1154</v>
      </c>
      <c r="B719" s="1" t="s">
        <v>1586</v>
      </c>
      <c r="C719" s="1" t="s">
        <v>1597</v>
      </c>
      <c r="D719" s="1">
        <v>3.26</v>
      </c>
      <c r="E719" s="4">
        <v>41.457628679999999</v>
      </c>
      <c r="F719" s="4">
        <v>1.002747E-3</v>
      </c>
      <c r="G719" s="4">
        <v>0.165205039</v>
      </c>
      <c r="H719" s="4">
        <v>1.002747E-3</v>
      </c>
      <c r="I719" s="4">
        <v>0.35086214399999999</v>
      </c>
      <c r="J719" s="4">
        <v>6.1087144469999997</v>
      </c>
      <c r="K719" s="4">
        <v>0.10911078</v>
      </c>
      <c r="L719" s="4">
        <v>51.411232269999999</v>
      </c>
      <c r="M719" s="4">
        <v>0.39524114199999999</v>
      </c>
      <c r="N719" s="1">
        <v>93.75</v>
      </c>
      <c r="O719" s="31">
        <v>1180.709337</v>
      </c>
      <c r="P719" s="31">
        <v>5.3068089829999998</v>
      </c>
      <c r="Q719" s="31">
        <v>2400.5628230000002</v>
      </c>
      <c r="R719" s="31">
        <v>47483.883349999996</v>
      </c>
      <c r="S719" s="31">
        <v>845.01638679999996</v>
      </c>
      <c r="T719" s="31">
        <v>309998.24920000002</v>
      </c>
      <c r="U719" s="31">
        <v>3105.7307019999998</v>
      </c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 t="s">
        <v>1602</v>
      </c>
    </row>
    <row r="720" spans="1:36" ht="15.75" x14ac:dyDescent="0.2">
      <c r="A720" s="1" t="s">
        <v>1155</v>
      </c>
      <c r="B720" s="1" t="s">
        <v>1586</v>
      </c>
      <c r="C720" s="1" t="s">
        <v>1597</v>
      </c>
      <c r="D720" s="1">
        <v>3.26</v>
      </c>
      <c r="E720" s="4">
        <v>41.24664662</v>
      </c>
      <c r="F720" s="4">
        <v>1.0040520000000001E-3</v>
      </c>
      <c r="G720" s="4">
        <v>0.143748406</v>
      </c>
      <c r="H720" s="4">
        <v>1.0040520000000001E-3</v>
      </c>
      <c r="I720" s="4">
        <v>0.34515523100000001</v>
      </c>
      <c r="J720" s="4">
        <v>6.2021571800000004</v>
      </c>
      <c r="K720" s="4">
        <v>0.105773377</v>
      </c>
      <c r="L720" s="4">
        <v>51.52664584</v>
      </c>
      <c r="M720" s="4">
        <v>0.42786524100000001</v>
      </c>
      <c r="N720" s="1">
        <v>93.68</v>
      </c>
      <c r="O720" s="31">
        <v>1027.360218</v>
      </c>
      <c r="P720" s="31">
        <v>5.3137146849999999</v>
      </c>
      <c r="Q720" s="31">
        <v>2361.5167120000001</v>
      </c>
      <c r="R720" s="31">
        <v>48210.22666</v>
      </c>
      <c r="S720" s="31">
        <v>819.16962960000001</v>
      </c>
      <c r="T720" s="31">
        <v>310694.16729999997</v>
      </c>
      <c r="U720" s="31">
        <v>3362.0847480000002</v>
      </c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 t="s">
        <v>1602</v>
      </c>
    </row>
    <row r="721" spans="1:36" ht="15.75" x14ac:dyDescent="0.2">
      <c r="A721" s="1" t="s">
        <v>1156</v>
      </c>
      <c r="B721" s="1" t="s">
        <v>1586</v>
      </c>
      <c r="C721" s="1" t="s">
        <v>1597</v>
      </c>
      <c r="D721" s="1">
        <v>3.26</v>
      </c>
      <c r="E721" s="4">
        <v>41.663130870000003</v>
      </c>
      <c r="F721" s="4">
        <v>9.9892399999999999E-4</v>
      </c>
      <c r="G721" s="4">
        <v>0.13262937899999999</v>
      </c>
      <c r="H721" s="4">
        <v>9.9892399999999999E-4</v>
      </c>
      <c r="I721" s="4">
        <v>0.34665620699999999</v>
      </c>
      <c r="J721" s="4">
        <v>5.799691857</v>
      </c>
      <c r="K721" s="4">
        <v>7.9320478999999999E-2</v>
      </c>
      <c r="L721" s="4">
        <v>51.514398049999997</v>
      </c>
      <c r="M721" s="4">
        <v>0.46217530800000001</v>
      </c>
      <c r="N721" s="1">
        <v>94.06</v>
      </c>
      <c r="O721" s="31">
        <v>947.8932787</v>
      </c>
      <c r="P721" s="31">
        <v>5.2865755859999997</v>
      </c>
      <c r="Q721" s="31">
        <v>2371.786231</v>
      </c>
      <c r="R721" s="31">
        <v>45081.807959999998</v>
      </c>
      <c r="S721" s="31">
        <v>614.30322779999995</v>
      </c>
      <c r="T721" s="31">
        <v>310620.31579999998</v>
      </c>
      <c r="U721" s="31">
        <v>3631.6868140000001</v>
      </c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 t="s">
        <v>1602</v>
      </c>
    </row>
    <row r="722" spans="1:36" ht="15.75" x14ac:dyDescent="0.2">
      <c r="A722" s="1" t="s">
        <v>1157</v>
      </c>
      <c r="B722" s="1" t="s">
        <v>1586</v>
      </c>
      <c r="C722" s="1" t="s">
        <v>1597</v>
      </c>
      <c r="D722" s="1">
        <v>3.26</v>
      </c>
      <c r="E722" s="4">
        <v>41.658529280000003</v>
      </c>
      <c r="F722" s="4">
        <v>1.0033080000000001E-3</v>
      </c>
      <c r="G722" s="4">
        <v>0.17443647400000001</v>
      </c>
      <c r="H722" s="4">
        <v>1.0033080000000001E-3</v>
      </c>
      <c r="I722" s="4">
        <v>0.22887336899999999</v>
      </c>
      <c r="J722" s="4">
        <v>5.6666026269999996</v>
      </c>
      <c r="K722" s="4">
        <v>7.1522928E-2</v>
      </c>
      <c r="L722" s="4">
        <v>51.771573250000003</v>
      </c>
      <c r="M722" s="4">
        <v>0.42645545699999998</v>
      </c>
      <c r="N722" s="1">
        <v>94.22</v>
      </c>
      <c r="O722" s="31">
        <v>1246.6857829999999</v>
      </c>
      <c r="P722" s="31">
        <v>5.30977692</v>
      </c>
      <c r="Q722" s="31">
        <v>1565.9281289999999</v>
      </c>
      <c r="R722" s="31">
        <v>44047.286950000002</v>
      </c>
      <c r="S722" s="31">
        <v>553.91452660000004</v>
      </c>
      <c r="T722" s="31">
        <v>312171.02480000001</v>
      </c>
      <c r="U722" s="31">
        <v>3351.00693</v>
      </c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 t="s">
        <v>1602</v>
      </c>
    </row>
    <row r="723" spans="1:36" ht="15.75" x14ac:dyDescent="0.2">
      <c r="A723" s="1" t="s">
        <v>1158</v>
      </c>
      <c r="B723" s="1" t="s">
        <v>1586</v>
      </c>
      <c r="C723" s="1" t="s">
        <v>1597</v>
      </c>
      <c r="D723" s="1">
        <v>3.26</v>
      </c>
      <c r="E723" s="4">
        <v>41.567632570000001</v>
      </c>
      <c r="F723" s="4">
        <v>1.0094979999999999E-3</v>
      </c>
      <c r="G723" s="4">
        <v>0.18380861000000001</v>
      </c>
      <c r="H723" s="4">
        <v>1.0094979999999999E-3</v>
      </c>
      <c r="I723" s="4">
        <v>0.41899167700000001</v>
      </c>
      <c r="J723" s="4">
        <v>5.7219550440000004</v>
      </c>
      <c r="K723" s="4">
        <v>8.2958752999999996E-2</v>
      </c>
      <c r="L723" s="4">
        <v>51.583252809999998</v>
      </c>
      <c r="M723" s="4">
        <v>0.43938153899999999</v>
      </c>
      <c r="N723" s="1">
        <v>94.14</v>
      </c>
      <c r="O723" s="31">
        <v>1313.6678139999999</v>
      </c>
      <c r="P723" s="31">
        <v>5.3425378840000004</v>
      </c>
      <c r="Q723" s="31">
        <v>2866.6981070000002</v>
      </c>
      <c r="R723" s="31">
        <v>44477.548949999997</v>
      </c>
      <c r="S723" s="31">
        <v>642.48010780000004</v>
      </c>
      <c r="T723" s="31">
        <v>311035.49459999998</v>
      </c>
      <c r="U723" s="31">
        <v>3452.5776609999998</v>
      </c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 t="s">
        <v>1602</v>
      </c>
    </row>
    <row r="724" spans="1:36" ht="15.75" x14ac:dyDescent="0.2">
      <c r="A724" s="1" t="s">
        <v>1159</v>
      </c>
      <c r="B724" s="1" t="s">
        <v>1586</v>
      </c>
      <c r="C724" s="1" t="s">
        <v>1597</v>
      </c>
      <c r="D724" s="1">
        <v>3.26</v>
      </c>
      <c r="E724" s="4">
        <v>41.22807779</v>
      </c>
      <c r="F724" s="4">
        <v>1.018899E-3</v>
      </c>
      <c r="G724" s="4">
        <v>0.168370514</v>
      </c>
      <c r="H724" s="4">
        <v>1.018899E-3</v>
      </c>
      <c r="I724" s="4"/>
      <c r="J724" s="4">
        <v>5.8740023619999997</v>
      </c>
      <c r="K724" s="4">
        <v>7.8989881999999997E-2</v>
      </c>
      <c r="L724" s="4">
        <v>52.202526429999999</v>
      </c>
      <c r="M724" s="4">
        <v>0.44599523299999999</v>
      </c>
      <c r="N724" s="1">
        <v>94.06</v>
      </c>
      <c r="O724" s="31">
        <v>1203.332778</v>
      </c>
      <c r="P724" s="31">
        <v>5.3922893710000004</v>
      </c>
      <c r="Q724" s="31"/>
      <c r="R724" s="31">
        <v>45659.433810000002</v>
      </c>
      <c r="S724" s="31">
        <v>611.74289650000003</v>
      </c>
      <c r="T724" s="31">
        <v>314769.57620000001</v>
      </c>
      <c r="U724" s="31">
        <v>3504.5468249999999</v>
      </c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 t="s">
        <v>1602</v>
      </c>
    </row>
    <row r="725" spans="1:36" ht="15.75" x14ac:dyDescent="0.2">
      <c r="A725" s="1" t="s">
        <v>1160</v>
      </c>
      <c r="B725" s="1" t="s">
        <v>1586</v>
      </c>
      <c r="C725" s="1" t="s">
        <v>1597</v>
      </c>
      <c r="D725" s="1">
        <v>3.26</v>
      </c>
      <c r="E725" s="4">
        <v>40.973577830000004</v>
      </c>
      <c r="F725" s="4">
        <v>1.005812E-3</v>
      </c>
      <c r="G725" s="4">
        <v>0.14858127800000001</v>
      </c>
      <c r="H725" s="4">
        <v>1.005812E-3</v>
      </c>
      <c r="I725" s="4">
        <v>0.25244875300000003</v>
      </c>
      <c r="J725" s="4">
        <v>6.0256081620000002</v>
      </c>
      <c r="K725" s="4">
        <v>9.0622628999999996E-2</v>
      </c>
      <c r="L725" s="4">
        <v>52.090883140000003</v>
      </c>
      <c r="M725" s="4">
        <v>0.41626658300000002</v>
      </c>
      <c r="N725" s="1">
        <v>93.91</v>
      </c>
      <c r="O725" s="31">
        <v>1061.900431</v>
      </c>
      <c r="P725" s="31">
        <v>5.3230280399999996</v>
      </c>
      <c r="Q725" s="31">
        <v>1727.22849</v>
      </c>
      <c r="R725" s="31">
        <v>46837.886689999999</v>
      </c>
      <c r="S725" s="31">
        <v>701.83355659999995</v>
      </c>
      <c r="T725" s="31">
        <v>314096.3922</v>
      </c>
      <c r="U725" s="31">
        <v>3270.9446699999999</v>
      </c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 t="s">
        <v>1602</v>
      </c>
    </row>
    <row r="726" spans="1:36" ht="15.75" x14ac:dyDescent="0.2">
      <c r="A726" s="1" t="s">
        <v>1161</v>
      </c>
      <c r="B726" s="1" t="s">
        <v>1586</v>
      </c>
      <c r="C726" s="1" t="s">
        <v>1597</v>
      </c>
      <c r="D726" s="1">
        <v>3.26</v>
      </c>
      <c r="E726" s="4">
        <v>41.000958420000003</v>
      </c>
      <c r="F726" s="4">
        <v>1.0043669999999999E-3</v>
      </c>
      <c r="G726" s="4">
        <v>0.192420865</v>
      </c>
      <c r="H726" s="4">
        <v>1.0043669999999999E-3</v>
      </c>
      <c r="I726" s="4">
        <v>0.388819423</v>
      </c>
      <c r="J726" s="4">
        <v>5.8203582669999996</v>
      </c>
      <c r="K726" s="4">
        <v>0.102027808</v>
      </c>
      <c r="L726" s="4">
        <v>52.039154019999998</v>
      </c>
      <c r="M726" s="4">
        <v>0.454252461</v>
      </c>
      <c r="N726" s="1">
        <v>94.1</v>
      </c>
      <c r="O726" s="31">
        <v>1375.2190230000001</v>
      </c>
      <c r="P726" s="31">
        <v>5.3153844550000002</v>
      </c>
      <c r="Q726" s="31">
        <v>2660.262635</v>
      </c>
      <c r="R726" s="31">
        <v>45242.450830000002</v>
      </c>
      <c r="S726" s="31">
        <v>790.16179199999999</v>
      </c>
      <c r="T726" s="31">
        <v>313784.47710000002</v>
      </c>
      <c r="U726" s="31">
        <v>3569.430574</v>
      </c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 t="s">
        <v>1602</v>
      </c>
    </row>
    <row r="727" spans="1:36" ht="15.75" x14ac:dyDescent="0.2">
      <c r="A727" s="1" t="s">
        <v>1162</v>
      </c>
      <c r="B727" s="1" t="s">
        <v>1586</v>
      </c>
      <c r="C727" s="1" t="s">
        <v>1597</v>
      </c>
      <c r="D727" s="1">
        <v>3.26</v>
      </c>
      <c r="E727" s="4">
        <v>40.82342517</v>
      </c>
      <c r="F727" s="4">
        <v>9.9832799999999993E-4</v>
      </c>
      <c r="G727" s="4">
        <v>0.18731012</v>
      </c>
      <c r="H727" s="4">
        <v>9.9832799999999993E-4</v>
      </c>
      <c r="I727" s="4"/>
      <c r="J727" s="4">
        <v>5.8173877559999996</v>
      </c>
      <c r="K727" s="4">
        <v>0.114659493</v>
      </c>
      <c r="L727" s="4">
        <v>52.619910109999999</v>
      </c>
      <c r="M727" s="4">
        <v>0.435310696</v>
      </c>
      <c r="N727" s="1">
        <v>94.16</v>
      </c>
      <c r="O727" s="31">
        <v>1338.692869</v>
      </c>
      <c r="P727" s="31">
        <v>5.2834246199999999</v>
      </c>
      <c r="Q727" s="31"/>
      <c r="R727" s="31">
        <v>45219.360639999999</v>
      </c>
      <c r="S727" s="31">
        <v>887.98879929999998</v>
      </c>
      <c r="T727" s="31">
        <v>317286.30660000001</v>
      </c>
      <c r="U727" s="31">
        <v>3420.5897340000001</v>
      </c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 t="s">
        <v>1602</v>
      </c>
    </row>
    <row r="728" spans="1:36" ht="15.75" x14ac:dyDescent="0.2">
      <c r="A728" s="1" t="s">
        <v>1163</v>
      </c>
      <c r="B728" s="1" t="s">
        <v>1586</v>
      </c>
      <c r="C728" s="1" t="s">
        <v>1597</v>
      </c>
      <c r="D728" s="1">
        <v>3.26</v>
      </c>
      <c r="E728" s="4">
        <v>41.467524869999998</v>
      </c>
      <c r="F728" s="4">
        <v>1.0055820000000001E-3</v>
      </c>
      <c r="G728" s="4">
        <v>0.16467654300000001</v>
      </c>
      <c r="H728" s="4">
        <v>1.0055820000000001E-3</v>
      </c>
      <c r="I728" s="4">
        <v>0.28713854300000002</v>
      </c>
      <c r="J728" s="4">
        <v>5.9177023499999999</v>
      </c>
      <c r="K728" s="4">
        <v>9.2891906999999996E-2</v>
      </c>
      <c r="L728" s="4">
        <v>51.635455120000003</v>
      </c>
      <c r="M728" s="4">
        <v>0.43259950400000002</v>
      </c>
      <c r="N728" s="1">
        <v>93.96</v>
      </c>
      <c r="O728" s="31">
        <v>1176.9322119999999</v>
      </c>
      <c r="P728" s="31">
        <v>5.321814399</v>
      </c>
      <c r="Q728" s="31">
        <v>1964.5724769999999</v>
      </c>
      <c r="R728" s="31">
        <v>45999.119870000002</v>
      </c>
      <c r="S728" s="31">
        <v>719.40814569999998</v>
      </c>
      <c r="T728" s="31">
        <v>311350.26289999997</v>
      </c>
      <c r="U728" s="31">
        <v>3399.2856980000001</v>
      </c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 t="s">
        <v>1602</v>
      </c>
    </row>
    <row r="729" spans="1:36" ht="15.75" x14ac:dyDescent="0.2">
      <c r="A729" s="1" t="s">
        <v>1164</v>
      </c>
      <c r="B729" s="1" t="s">
        <v>1586</v>
      </c>
      <c r="C729" s="1" t="s">
        <v>1597</v>
      </c>
      <c r="D729" s="1">
        <v>3.26</v>
      </c>
      <c r="E729" s="4">
        <v>41.922319709999996</v>
      </c>
      <c r="F729" s="4">
        <v>9.9881199999999996E-4</v>
      </c>
      <c r="G729" s="4">
        <v>0.17978617899999999</v>
      </c>
      <c r="H729" s="4">
        <v>9.9881199999999996E-4</v>
      </c>
      <c r="I729" s="4">
        <v>0.34523297600000002</v>
      </c>
      <c r="J729" s="4">
        <v>5.516112916</v>
      </c>
      <c r="K729" s="4">
        <v>9.5233272999999993E-2</v>
      </c>
      <c r="L729" s="4">
        <v>51.547802750000002</v>
      </c>
      <c r="M729" s="4">
        <v>0.39151456699999998</v>
      </c>
      <c r="N729" s="1">
        <v>94.34</v>
      </c>
      <c r="O729" s="31">
        <v>1284.919768</v>
      </c>
      <c r="P729" s="31">
        <v>5.2859848209999996</v>
      </c>
      <c r="Q729" s="31">
        <v>2362.048636</v>
      </c>
      <c r="R729" s="31">
        <v>42877.509579999998</v>
      </c>
      <c r="S729" s="31">
        <v>737.54102369999998</v>
      </c>
      <c r="T729" s="31">
        <v>310821.73869999999</v>
      </c>
      <c r="U729" s="31">
        <v>3076.4479769999998</v>
      </c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 t="s">
        <v>1602</v>
      </c>
    </row>
    <row r="730" spans="1:36" ht="15.75" x14ac:dyDescent="0.2">
      <c r="A730" s="1" t="s">
        <v>1165</v>
      </c>
      <c r="B730" s="1" t="s">
        <v>1586</v>
      </c>
      <c r="C730" s="1" t="s">
        <v>1597</v>
      </c>
      <c r="D730" s="1">
        <v>3.26</v>
      </c>
      <c r="E730" s="4">
        <v>42.252730939999999</v>
      </c>
      <c r="F730" s="4">
        <v>1.0136710000000001E-3</v>
      </c>
      <c r="G730" s="4">
        <v>0.193701548</v>
      </c>
      <c r="H730" s="4">
        <v>1.0136710000000001E-3</v>
      </c>
      <c r="I730" s="4">
        <v>0.23274294800000001</v>
      </c>
      <c r="J730" s="4">
        <v>5.5130672269999996</v>
      </c>
      <c r="K730" s="4">
        <v>8.7918422999999996E-2</v>
      </c>
      <c r="L730" s="4">
        <v>51.270792559999997</v>
      </c>
      <c r="M730" s="4">
        <v>0.44701901300000002</v>
      </c>
      <c r="N730" s="1">
        <v>94.31</v>
      </c>
      <c r="O730" s="31">
        <v>1384.3719779999999</v>
      </c>
      <c r="P730" s="31">
        <v>5.3646237880000003</v>
      </c>
      <c r="Q730" s="31">
        <v>1592.403395</v>
      </c>
      <c r="R730" s="31">
        <v>42853.835019999999</v>
      </c>
      <c r="S730" s="31">
        <v>680.89063390000001</v>
      </c>
      <c r="T730" s="31">
        <v>309151.42910000001</v>
      </c>
      <c r="U730" s="31">
        <v>3512.5914979999998</v>
      </c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 t="s">
        <v>1602</v>
      </c>
    </row>
    <row r="731" spans="1:36" ht="15.75" x14ac:dyDescent="0.2">
      <c r="A731" s="1" t="s">
        <v>1166</v>
      </c>
      <c r="B731" s="1" t="s">
        <v>1586</v>
      </c>
      <c r="C731" s="1" t="s">
        <v>1597</v>
      </c>
      <c r="D731" s="1">
        <v>3.26</v>
      </c>
      <c r="E731" s="4">
        <v>40.985565800000003</v>
      </c>
      <c r="F731" s="4">
        <v>9.9266999999999997E-4</v>
      </c>
      <c r="G731" s="4">
        <v>0.12963677500000001</v>
      </c>
      <c r="H731" s="4">
        <v>9.9266999999999997E-4</v>
      </c>
      <c r="I731" s="4">
        <v>0.29740779499999997</v>
      </c>
      <c r="J731" s="4">
        <v>6.1016757249999998</v>
      </c>
      <c r="K731" s="4">
        <v>0.100839523</v>
      </c>
      <c r="L731" s="4">
        <v>51.964788329999998</v>
      </c>
      <c r="M731" s="4">
        <v>0.41810071399999998</v>
      </c>
      <c r="N731" s="1">
        <v>93.82</v>
      </c>
      <c r="O731" s="31">
        <v>926.50534089999996</v>
      </c>
      <c r="P731" s="31">
        <v>5.2534779250000003</v>
      </c>
      <c r="Q731" s="31">
        <v>2034.8336489999999</v>
      </c>
      <c r="R731" s="31">
        <v>47429.170389999999</v>
      </c>
      <c r="S731" s="31">
        <v>780.95903829999997</v>
      </c>
      <c r="T731" s="31">
        <v>313336.0686</v>
      </c>
      <c r="U731" s="31">
        <v>3285.3569299999999</v>
      </c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 t="s">
        <v>1602</v>
      </c>
    </row>
    <row r="732" spans="1:36" ht="15.75" x14ac:dyDescent="0.2">
      <c r="A732" s="1" t="s">
        <v>1167</v>
      </c>
      <c r="B732" s="1" t="s">
        <v>1586</v>
      </c>
      <c r="C732" s="1" t="s">
        <v>1597</v>
      </c>
      <c r="D732" s="1">
        <v>3.26</v>
      </c>
      <c r="E732" s="4">
        <v>40.722310759999999</v>
      </c>
      <c r="F732" s="4">
        <v>9.957709999999999E-4</v>
      </c>
      <c r="G732" s="4">
        <v>0.17243602699999999</v>
      </c>
      <c r="H732" s="4">
        <v>9.957709999999999E-4</v>
      </c>
      <c r="I732" s="4"/>
      <c r="J732" s="4">
        <v>6.0969790469999996</v>
      </c>
      <c r="K732" s="4">
        <v>8.6168718000000005E-2</v>
      </c>
      <c r="L732" s="4">
        <v>52.493904110000003</v>
      </c>
      <c r="M732" s="4">
        <v>0.426209803</v>
      </c>
      <c r="N732" s="1">
        <v>93.88</v>
      </c>
      <c r="O732" s="31">
        <v>1232.388725</v>
      </c>
      <c r="P732" s="31">
        <v>5.2698916579999997</v>
      </c>
      <c r="Q732" s="31"/>
      <c r="R732" s="31">
        <v>47392.66246</v>
      </c>
      <c r="S732" s="31">
        <v>667.33991609999998</v>
      </c>
      <c r="T732" s="31">
        <v>316526.51860000001</v>
      </c>
      <c r="U732" s="31">
        <v>3349.0766279999998</v>
      </c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 t="s">
        <v>1602</v>
      </c>
    </row>
    <row r="733" spans="1:36" ht="15.75" x14ac:dyDescent="0.2">
      <c r="A733" s="1" t="s">
        <v>1168</v>
      </c>
      <c r="B733" s="1" t="s">
        <v>1586</v>
      </c>
      <c r="C733" s="1" t="s">
        <v>1597</v>
      </c>
      <c r="D733" s="1">
        <v>3.26</v>
      </c>
      <c r="E733" s="4">
        <v>41.281994830000002</v>
      </c>
      <c r="F733" s="4">
        <v>1.0052660000000001E-3</v>
      </c>
      <c r="G733" s="4">
        <v>0.165520531</v>
      </c>
      <c r="H733" s="4">
        <v>1.0052660000000001E-3</v>
      </c>
      <c r="I733" s="4">
        <v>0.50422550099999996</v>
      </c>
      <c r="J733" s="4">
        <v>6.0986800959999998</v>
      </c>
      <c r="K733" s="4">
        <v>6.6984556000000001E-2</v>
      </c>
      <c r="L733" s="4">
        <v>51.451703639999998</v>
      </c>
      <c r="M733" s="4">
        <v>0.42888031700000001</v>
      </c>
      <c r="N733" s="1">
        <v>93.77</v>
      </c>
      <c r="O733" s="31">
        <v>1182.9641349999999</v>
      </c>
      <c r="P733" s="31">
        <v>5.3201405880000001</v>
      </c>
      <c r="Q733" s="31">
        <v>3449.8591929999998</v>
      </c>
      <c r="R733" s="31">
        <v>47405.88495</v>
      </c>
      <c r="S733" s="31">
        <v>518.76677819999998</v>
      </c>
      <c r="T733" s="31">
        <v>310242.28249999997</v>
      </c>
      <c r="U733" s="31">
        <v>3370.061025</v>
      </c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 t="s">
        <v>1602</v>
      </c>
    </row>
    <row r="734" spans="1:36" ht="15.75" x14ac:dyDescent="0.2">
      <c r="A734" s="1" t="s">
        <v>1169</v>
      </c>
      <c r="B734" s="1" t="s">
        <v>1586</v>
      </c>
      <c r="C734" s="1" t="s">
        <v>1597</v>
      </c>
      <c r="D734" s="1">
        <v>3.26</v>
      </c>
      <c r="E734" s="4">
        <v>41.461549900000001</v>
      </c>
      <c r="F734" s="4">
        <v>9.9972499999999992E-4</v>
      </c>
      <c r="G734" s="4">
        <v>0.16658777799999999</v>
      </c>
      <c r="H734" s="4">
        <v>9.9972499999999992E-4</v>
      </c>
      <c r="I734" s="4">
        <v>0.231421405</v>
      </c>
      <c r="J734" s="4">
        <v>5.8575944719999997</v>
      </c>
      <c r="K734" s="4">
        <v>9.6409088000000004E-2</v>
      </c>
      <c r="L734" s="4">
        <v>51.771779299999999</v>
      </c>
      <c r="M734" s="4">
        <v>0.41265861199999998</v>
      </c>
      <c r="N734" s="1">
        <v>94.03</v>
      </c>
      <c r="O734" s="31">
        <v>1190.5916769999999</v>
      </c>
      <c r="P734" s="31">
        <v>5.2908141479999999</v>
      </c>
      <c r="Q734" s="31">
        <v>1583.361527</v>
      </c>
      <c r="R734" s="31">
        <v>45531.89301</v>
      </c>
      <c r="S734" s="31">
        <v>746.64720899999998</v>
      </c>
      <c r="T734" s="31">
        <v>312172.2672</v>
      </c>
      <c r="U734" s="31">
        <v>3242.5939149999999</v>
      </c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 t="s">
        <v>1602</v>
      </c>
    </row>
    <row r="735" spans="1:36" ht="15.75" x14ac:dyDescent="0.2">
      <c r="A735" s="1" t="s">
        <v>1170</v>
      </c>
      <c r="B735" s="1" t="s">
        <v>1586</v>
      </c>
      <c r="C735" s="1" t="s">
        <v>1597</v>
      </c>
      <c r="D735" s="1">
        <v>3.26</v>
      </c>
      <c r="E735" s="4">
        <v>41.281708199999997</v>
      </c>
      <c r="F735" s="4">
        <v>1.0038720000000001E-3</v>
      </c>
      <c r="G735" s="4">
        <v>0.17662186499999999</v>
      </c>
      <c r="H735" s="4">
        <v>1.0038720000000001E-3</v>
      </c>
      <c r="I735" s="4">
        <v>0.51664628800000001</v>
      </c>
      <c r="J735" s="4">
        <v>5.7698795020000002</v>
      </c>
      <c r="K735" s="4">
        <v>9.1938786999999994E-2</v>
      </c>
      <c r="L735" s="4">
        <v>51.740664629999998</v>
      </c>
      <c r="M735" s="4">
        <v>0.42053298300000003</v>
      </c>
      <c r="N735" s="1">
        <v>94.11</v>
      </c>
      <c r="O735" s="31">
        <v>1262.3046260000001</v>
      </c>
      <c r="P735" s="31">
        <v>5.3127640200000004</v>
      </c>
      <c r="Q735" s="31">
        <v>3534.8409409999999</v>
      </c>
      <c r="R735" s="31">
        <v>44850.072399999997</v>
      </c>
      <c r="S735" s="31">
        <v>712.02663829999995</v>
      </c>
      <c r="T735" s="31">
        <v>311984.65279999998</v>
      </c>
      <c r="U735" s="31">
        <v>3304.469239</v>
      </c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 t="s">
        <v>1602</v>
      </c>
    </row>
    <row r="736" spans="1:36" ht="15.75" x14ac:dyDescent="0.2">
      <c r="A736" s="1" t="s">
        <v>1171</v>
      </c>
      <c r="B736" s="1" t="s">
        <v>1586</v>
      </c>
      <c r="C736" s="1" t="s">
        <v>1597</v>
      </c>
      <c r="D736" s="1">
        <v>3.26</v>
      </c>
      <c r="E736" s="4">
        <v>41.15162797</v>
      </c>
      <c r="F736" s="4">
        <v>1.010681E-3</v>
      </c>
      <c r="G736" s="4">
        <v>0.179120692</v>
      </c>
      <c r="H736" s="4">
        <v>1.010681E-3</v>
      </c>
      <c r="I736" s="4"/>
      <c r="J736" s="4">
        <v>5.6979392710000001</v>
      </c>
      <c r="K736" s="4">
        <v>8.6758457999999997E-2</v>
      </c>
      <c r="L736" s="4">
        <v>52.47505769</v>
      </c>
      <c r="M736" s="4">
        <v>0.40747455599999999</v>
      </c>
      <c r="N736" s="1">
        <v>94.26</v>
      </c>
      <c r="O736" s="31">
        <v>1280.163573</v>
      </c>
      <c r="P736" s="31">
        <v>5.3487982140000003</v>
      </c>
      <c r="Q736" s="31"/>
      <c r="R736" s="31">
        <v>44290.871019999999</v>
      </c>
      <c r="S736" s="31">
        <v>671.90719960000001</v>
      </c>
      <c r="T736" s="31">
        <v>316412.87890000001</v>
      </c>
      <c r="U736" s="31">
        <v>3201.858577</v>
      </c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 t="s">
        <v>1602</v>
      </c>
    </row>
    <row r="737" spans="1:36" ht="15.75" x14ac:dyDescent="0.2">
      <c r="A737" s="1" t="s">
        <v>1172</v>
      </c>
      <c r="B737" s="1" t="s">
        <v>1586</v>
      </c>
      <c r="C737" s="1" t="s">
        <v>1597</v>
      </c>
      <c r="D737" s="1">
        <v>3.26</v>
      </c>
      <c r="E737" s="4">
        <v>41.455715529999999</v>
      </c>
      <c r="F737" s="4">
        <v>9.9837100000000007E-4</v>
      </c>
      <c r="G737" s="4">
        <v>0.13621336000000001</v>
      </c>
      <c r="H737" s="4">
        <v>9.9837100000000007E-4</v>
      </c>
      <c r="I737" s="4">
        <v>0.182177955</v>
      </c>
      <c r="J737" s="4">
        <v>5.72877014</v>
      </c>
      <c r="K737" s="4">
        <v>5.9605700999999997E-2</v>
      </c>
      <c r="L737" s="4">
        <v>51.994161609999999</v>
      </c>
      <c r="M737" s="4">
        <v>0.44135896299999999</v>
      </c>
      <c r="N737" s="1">
        <v>94.18</v>
      </c>
      <c r="O737" s="31">
        <v>973.50774799999999</v>
      </c>
      <c r="P737" s="31">
        <v>5.2836491910000003</v>
      </c>
      <c r="Q737" s="31">
        <v>1246.442892</v>
      </c>
      <c r="R737" s="31">
        <v>44530.523630000003</v>
      </c>
      <c r="S737" s="31">
        <v>461.62069439999999</v>
      </c>
      <c r="T737" s="31">
        <v>313513.18290000001</v>
      </c>
      <c r="U737" s="31">
        <v>3468.1158799999998</v>
      </c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 t="s">
        <v>1602</v>
      </c>
    </row>
    <row r="738" spans="1:36" ht="15.75" x14ac:dyDescent="0.2">
      <c r="A738" s="1" t="s">
        <v>1173</v>
      </c>
      <c r="B738" s="1" t="s">
        <v>1586</v>
      </c>
      <c r="C738" s="1" t="s">
        <v>1597</v>
      </c>
      <c r="D738" s="1">
        <v>3.26</v>
      </c>
      <c r="E738" s="4">
        <v>41.261090840000001</v>
      </c>
      <c r="F738" s="4">
        <v>1.0015650000000001E-3</v>
      </c>
      <c r="G738" s="4">
        <v>0.17859583000000001</v>
      </c>
      <c r="H738" s="4">
        <v>1.0015650000000001E-3</v>
      </c>
      <c r="I738" s="4">
        <v>0.20219705599999999</v>
      </c>
      <c r="J738" s="4">
        <v>5.7169506979999998</v>
      </c>
      <c r="K738" s="4">
        <v>6.0788030999999999E-2</v>
      </c>
      <c r="L738" s="4">
        <v>52.154742329999998</v>
      </c>
      <c r="M738" s="4">
        <v>0.42363208600000002</v>
      </c>
      <c r="N738" s="1">
        <v>94.21</v>
      </c>
      <c r="O738" s="31">
        <v>1276.4124240000001</v>
      </c>
      <c r="P738" s="31">
        <v>5.300551886</v>
      </c>
      <c r="Q738" s="31">
        <v>1383.4115300000001</v>
      </c>
      <c r="R738" s="31">
        <v>44438.649469999997</v>
      </c>
      <c r="S738" s="31">
        <v>470.77733660000001</v>
      </c>
      <c r="T738" s="31">
        <v>314481.44880000001</v>
      </c>
      <c r="U738" s="31">
        <v>3328.8214109999999</v>
      </c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 t="s">
        <v>1602</v>
      </c>
    </row>
    <row r="739" spans="1:36" ht="15.75" x14ac:dyDescent="0.2">
      <c r="A739" s="1" t="s">
        <v>1174</v>
      </c>
      <c r="B739" s="1" t="s">
        <v>1586</v>
      </c>
      <c r="C739" s="1" t="s">
        <v>1597</v>
      </c>
      <c r="D739" s="1">
        <v>3.26</v>
      </c>
      <c r="E739" s="4">
        <v>41.226287079999999</v>
      </c>
      <c r="F739" s="4">
        <v>1.0096669999999999E-3</v>
      </c>
      <c r="G739" s="4">
        <v>0.18253972500000001</v>
      </c>
      <c r="H739" s="4">
        <v>1.0096669999999999E-3</v>
      </c>
      <c r="I739" s="4">
        <v>0.23792143800000001</v>
      </c>
      <c r="J739" s="4">
        <v>6.0243107729999998</v>
      </c>
      <c r="K739" s="4">
        <v>0.110363558</v>
      </c>
      <c r="L739" s="4">
        <v>51.801095279999998</v>
      </c>
      <c r="M739" s="4">
        <v>0.41546281400000001</v>
      </c>
      <c r="N739" s="1">
        <v>93.88</v>
      </c>
      <c r="O739" s="31">
        <v>1304.599179</v>
      </c>
      <c r="P739" s="31">
        <v>5.3434297930000003</v>
      </c>
      <c r="Q739" s="31">
        <v>1627.8340929999999</v>
      </c>
      <c r="R739" s="31">
        <v>46827.801899999999</v>
      </c>
      <c r="S739" s="31">
        <v>854.71861769999998</v>
      </c>
      <c r="T739" s="31">
        <v>312349.03600000002</v>
      </c>
      <c r="U739" s="31">
        <v>3264.6288079999999</v>
      </c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 t="s">
        <v>1602</v>
      </c>
    </row>
    <row r="740" spans="1:36" ht="15.75" x14ac:dyDescent="0.2">
      <c r="A740" s="1" t="s">
        <v>1175</v>
      </c>
      <c r="B740" s="1" t="s">
        <v>1586</v>
      </c>
      <c r="C740" s="1" t="s">
        <v>1597</v>
      </c>
      <c r="D740" s="1">
        <v>3.26</v>
      </c>
      <c r="E740" s="4">
        <v>41.119934479999998</v>
      </c>
      <c r="F740" s="4">
        <v>1.00537E-3</v>
      </c>
      <c r="G740" s="4">
        <v>0.166533082</v>
      </c>
      <c r="H740" s="4">
        <v>1.00537E-3</v>
      </c>
      <c r="I740" s="4">
        <v>0.251143434</v>
      </c>
      <c r="J740" s="4">
        <v>6.2434476749999996</v>
      </c>
      <c r="K740" s="4">
        <v>7.9434190000000002E-2</v>
      </c>
      <c r="L740" s="4">
        <v>51.70100652</v>
      </c>
      <c r="M740" s="4">
        <v>0.43648987700000003</v>
      </c>
      <c r="N740" s="1">
        <v>93.66</v>
      </c>
      <c r="O740" s="31">
        <v>1190.2007699999999</v>
      </c>
      <c r="P740" s="31">
        <v>5.3206913460000003</v>
      </c>
      <c r="Q740" s="31">
        <v>1718.2976329999999</v>
      </c>
      <c r="R740" s="31">
        <v>48531.183389999998</v>
      </c>
      <c r="S740" s="31">
        <v>615.18387089999999</v>
      </c>
      <c r="T740" s="31">
        <v>311745.5232</v>
      </c>
      <c r="U740" s="31">
        <v>3429.8555190000002</v>
      </c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 t="s">
        <v>1602</v>
      </c>
    </row>
    <row r="741" spans="1:36" ht="15.75" x14ac:dyDescent="0.2">
      <c r="A741" s="1" t="s">
        <v>1176</v>
      </c>
      <c r="B741" s="1" t="s">
        <v>1586</v>
      </c>
      <c r="C741" s="1" t="s">
        <v>1597</v>
      </c>
      <c r="D741" s="1">
        <v>3.26</v>
      </c>
      <c r="E741" s="4">
        <v>41.375648550000001</v>
      </c>
      <c r="F741" s="4">
        <v>1.0020000000000001E-3</v>
      </c>
      <c r="G741" s="4">
        <v>0.18075680199999999</v>
      </c>
      <c r="H741" s="4">
        <v>1.0020000000000001E-3</v>
      </c>
      <c r="I741" s="4">
        <v>0.249904711</v>
      </c>
      <c r="J741" s="4">
        <v>6.0684482949999996</v>
      </c>
      <c r="K741" s="4">
        <v>9.6430083E-2</v>
      </c>
      <c r="L741" s="4">
        <v>51.57689972</v>
      </c>
      <c r="M741" s="4">
        <v>0.449907846</v>
      </c>
      <c r="N741" s="1">
        <v>93.81</v>
      </c>
      <c r="O741" s="31">
        <v>1291.8567410000001</v>
      </c>
      <c r="P741" s="31">
        <v>5.302855138</v>
      </c>
      <c r="Q741" s="31">
        <v>1709.822414</v>
      </c>
      <c r="R741" s="31">
        <v>47170.88897</v>
      </c>
      <c r="S741" s="31">
        <v>746.80980490000002</v>
      </c>
      <c r="T741" s="31">
        <v>310997.18689999997</v>
      </c>
      <c r="U741" s="31">
        <v>3535.2914000000001</v>
      </c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 t="s">
        <v>1602</v>
      </c>
    </row>
    <row r="742" spans="1:36" ht="15.75" x14ac:dyDescent="0.2">
      <c r="A742" s="1" t="s">
        <v>1177</v>
      </c>
      <c r="B742" s="1" t="s">
        <v>1586</v>
      </c>
      <c r="C742" s="1" t="s">
        <v>1597</v>
      </c>
      <c r="D742" s="1">
        <v>3.26</v>
      </c>
      <c r="E742" s="4">
        <v>41.106554260000003</v>
      </c>
      <c r="F742" s="4">
        <v>1.0146420000000001E-3</v>
      </c>
      <c r="G742" s="4">
        <v>0.17811484</v>
      </c>
      <c r="H742" s="4">
        <v>1.0146420000000001E-3</v>
      </c>
      <c r="I742" s="4">
        <v>0.27224546900000002</v>
      </c>
      <c r="J742" s="4">
        <v>6.1823831670000002</v>
      </c>
      <c r="K742" s="4">
        <v>9.4733386000000003E-2</v>
      </c>
      <c r="L742" s="4">
        <v>51.756575980000001</v>
      </c>
      <c r="M742" s="4">
        <v>0.40736360700000002</v>
      </c>
      <c r="N742" s="1">
        <v>93.72</v>
      </c>
      <c r="O742" s="31">
        <v>1272.9748179999999</v>
      </c>
      <c r="P742" s="31">
        <v>5.369759771</v>
      </c>
      <c r="Q742" s="31">
        <v>1862.6755889999999</v>
      </c>
      <c r="R742" s="31">
        <v>48056.520510000002</v>
      </c>
      <c r="S742" s="31">
        <v>733.66961419999996</v>
      </c>
      <c r="T742" s="31">
        <v>312080.59460000001</v>
      </c>
      <c r="U742" s="31">
        <v>3200.986758</v>
      </c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 t="s">
        <v>1602</v>
      </c>
    </row>
    <row r="743" spans="1:36" ht="15.75" x14ac:dyDescent="0.2">
      <c r="A743" s="1" t="s">
        <v>1178</v>
      </c>
      <c r="B743" s="1" t="s">
        <v>1586</v>
      </c>
      <c r="C743" s="1" t="s">
        <v>1597</v>
      </c>
      <c r="D743" s="1">
        <v>3.26</v>
      </c>
      <c r="E743" s="4">
        <v>40.989681959999999</v>
      </c>
      <c r="F743" s="4">
        <v>1.022972E-3</v>
      </c>
      <c r="G743" s="4">
        <v>0.158611318</v>
      </c>
      <c r="H743" s="4">
        <v>1.022972E-3</v>
      </c>
      <c r="I743" s="4">
        <v>0.21350744499999999</v>
      </c>
      <c r="J743" s="4">
        <v>6.7732907449999997</v>
      </c>
      <c r="K743" s="4">
        <v>7.0291351000000002E-2</v>
      </c>
      <c r="L743" s="4">
        <v>51.383787529999999</v>
      </c>
      <c r="M743" s="4">
        <v>0.40878370400000003</v>
      </c>
      <c r="N743" s="1">
        <v>93.12</v>
      </c>
      <c r="O743" s="31">
        <v>1133.584458</v>
      </c>
      <c r="P743" s="31">
        <v>5.4138460930000001</v>
      </c>
      <c r="Q743" s="31">
        <v>1460.7960539999999</v>
      </c>
      <c r="R743" s="31">
        <v>52649.726949999997</v>
      </c>
      <c r="S743" s="31">
        <v>544.37648709999996</v>
      </c>
      <c r="T743" s="31">
        <v>309832.7635</v>
      </c>
      <c r="U743" s="31">
        <v>3212.1456170000001</v>
      </c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 t="s">
        <v>1602</v>
      </c>
    </row>
    <row r="744" spans="1:36" ht="15.75" x14ac:dyDescent="0.2">
      <c r="A744" s="1" t="s">
        <v>1179</v>
      </c>
      <c r="B744" s="1" t="s">
        <v>1586</v>
      </c>
      <c r="C744" s="1" t="s">
        <v>1597</v>
      </c>
      <c r="D744" s="1">
        <v>3.26</v>
      </c>
      <c r="E744" s="4">
        <v>41.08038938</v>
      </c>
      <c r="F744" s="4">
        <v>1.0017450000000001E-3</v>
      </c>
      <c r="G744" s="4">
        <v>0.18686023399999999</v>
      </c>
      <c r="H744" s="4">
        <v>1.0017450000000001E-3</v>
      </c>
      <c r="I744" s="4">
        <v>0.25599058600000002</v>
      </c>
      <c r="J744" s="4">
        <v>6.781419745</v>
      </c>
      <c r="K744" s="4">
        <v>8.9462809000000004E-2</v>
      </c>
      <c r="L744" s="4">
        <v>51.212597950000003</v>
      </c>
      <c r="M744" s="4">
        <v>0.39127580899999997</v>
      </c>
      <c r="N744" s="1">
        <v>93.09</v>
      </c>
      <c r="O744" s="31">
        <v>1335.477566</v>
      </c>
      <c r="P744" s="31">
        <v>5.3015087019999996</v>
      </c>
      <c r="Q744" s="31">
        <v>1751.4613509999999</v>
      </c>
      <c r="R744" s="31">
        <v>52712.914790000003</v>
      </c>
      <c r="S744" s="31">
        <v>692.85124080000003</v>
      </c>
      <c r="T744" s="31">
        <v>308800.52860000002</v>
      </c>
      <c r="U744" s="31">
        <v>3074.5718619999998</v>
      </c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 t="s">
        <v>1602</v>
      </c>
    </row>
    <row r="745" spans="1:36" ht="15.75" x14ac:dyDescent="0.2">
      <c r="A745" s="1" t="s">
        <v>1180</v>
      </c>
      <c r="B745" s="1" t="s">
        <v>1586</v>
      </c>
      <c r="C745" s="1" t="s">
        <v>1597</v>
      </c>
      <c r="D745" s="1">
        <v>3.26</v>
      </c>
      <c r="E745" s="4">
        <v>41.119815209999999</v>
      </c>
      <c r="F745" s="4">
        <v>1.0122079999999999E-3</v>
      </c>
      <c r="G745" s="4">
        <v>0.14762208199999999</v>
      </c>
      <c r="H745" s="4">
        <v>1.0122079999999999E-3</v>
      </c>
      <c r="I745" s="4">
        <v>0.238119529</v>
      </c>
      <c r="J745" s="4">
        <v>6.4577896050000003</v>
      </c>
      <c r="K745" s="4">
        <v>8.9896135000000002E-2</v>
      </c>
      <c r="L745" s="4">
        <v>51.56239884</v>
      </c>
      <c r="M745" s="4">
        <v>0.382334177</v>
      </c>
      <c r="N745" s="1">
        <v>93.44</v>
      </c>
      <c r="O745" s="31">
        <v>1055.0451210000001</v>
      </c>
      <c r="P745" s="31">
        <v>5.3568818389999997</v>
      </c>
      <c r="Q745" s="31">
        <v>1629.18941</v>
      </c>
      <c r="R745" s="31">
        <v>50197.2929</v>
      </c>
      <c r="S745" s="31">
        <v>696.20717200000001</v>
      </c>
      <c r="T745" s="31">
        <v>310909.74979999999</v>
      </c>
      <c r="U745" s="31">
        <v>3004.3101929999998</v>
      </c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 t="s">
        <v>1602</v>
      </c>
    </row>
    <row r="746" spans="1:36" ht="15.75" x14ac:dyDescent="0.2">
      <c r="A746" s="1" t="s">
        <v>1181</v>
      </c>
      <c r="B746" s="1" t="s">
        <v>1586</v>
      </c>
      <c r="C746" s="1" t="s">
        <v>1597</v>
      </c>
      <c r="D746" s="1">
        <v>3.26</v>
      </c>
      <c r="E746" s="4">
        <v>41.246614839999999</v>
      </c>
      <c r="F746" s="4">
        <v>1.01169E-3</v>
      </c>
      <c r="G746" s="4">
        <v>0.16287212700000001</v>
      </c>
      <c r="H746" s="4">
        <v>1.01169E-3</v>
      </c>
      <c r="I746" s="4">
        <v>0.24080233300000001</v>
      </c>
      <c r="J746" s="4">
        <v>6.4699099259999997</v>
      </c>
      <c r="K746" s="4">
        <v>0.116494639</v>
      </c>
      <c r="L746" s="4">
        <v>51.340079000000003</v>
      </c>
      <c r="M746" s="4">
        <v>0.42120374700000002</v>
      </c>
      <c r="N746" s="1">
        <v>93.4</v>
      </c>
      <c r="O746" s="31">
        <v>1164.0361700000001</v>
      </c>
      <c r="P746" s="31">
        <v>5.354139891</v>
      </c>
      <c r="Q746" s="31">
        <v>1647.544875</v>
      </c>
      <c r="R746" s="31">
        <v>50291.505819999998</v>
      </c>
      <c r="S746" s="31">
        <v>902.20122360000005</v>
      </c>
      <c r="T746" s="31">
        <v>309569.21090000001</v>
      </c>
      <c r="U746" s="31">
        <v>3309.7399820000001</v>
      </c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 t="s">
        <v>1602</v>
      </c>
    </row>
    <row r="747" spans="1:36" ht="15.75" x14ac:dyDescent="0.2">
      <c r="A747" s="1" t="s">
        <v>1182</v>
      </c>
      <c r="B747" s="1" t="s">
        <v>1586</v>
      </c>
      <c r="C747" s="1" t="s">
        <v>1597</v>
      </c>
      <c r="D747" s="1">
        <v>3.26</v>
      </c>
      <c r="E747" s="4">
        <v>41.404404</v>
      </c>
      <c r="F747" s="4">
        <v>1.0084149999999999E-3</v>
      </c>
      <c r="G747" s="4">
        <v>0.172628593</v>
      </c>
      <c r="H747" s="4">
        <v>1.0084149999999999E-3</v>
      </c>
      <c r="I747" s="4">
        <v>0.29234038200000001</v>
      </c>
      <c r="J747" s="4">
        <v>6.5058714689999997</v>
      </c>
      <c r="K747" s="4">
        <v>9.9942870000000003E-2</v>
      </c>
      <c r="L747" s="4">
        <v>51.09466896</v>
      </c>
      <c r="M747" s="4">
        <v>0.42812689900000001</v>
      </c>
      <c r="N747" s="1">
        <v>93.33</v>
      </c>
      <c r="O747" s="31">
        <v>1233.7649819999999</v>
      </c>
      <c r="P747" s="31">
        <v>5.3368036710000002</v>
      </c>
      <c r="Q747" s="31">
        <v>2000.16293</v>
      </c>
      <c r="R747" s="31">
        <v>50571.039879999997</v>
      </c>
      <c r="S747" s="31">
        <v>774.01483900000005</v>
      </c>
      <c r="T747" s="31">
        <v>308089.44309999997</v>
      </c>
      <c r="U747" s="31">
        <v>3364.1408080000001</v>
      </c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 t="s">
        <v>1602</v>
      </c>
    </row>
    <row r="748" spans="1:36" ht="15.75" x14ac:dyDescent="0.2">
      <c r="A748" s="1" t="s">
        <v>1183</v>
      </c>
      <c r="B748" s="1" t="s">
        <v>1586</v>
      </c>
      <c r="C748" s="1" t="s">
        <v>1597</v>
      </c>
      <c r="D748" s="1">
        <v>3.26</v>
      </c>
      <c r="E748" s="4">
        <v>41.428913770000001</v>
      </c>
      <c r="F748" s="4">
        <v>1.020384E-3</v>
      </c>
      <c r="G748" s="4">
        <v>0.22832360400000001</v>
      </c>
      <c r="H748" s="4">
        <v>1.020384E-3</v>
      </c>
      <c r="I748" s="4"/>
      <c r="J748" s="4">
        <v>6.663412213</v>
      </c>
      <c r="K748" s="4">
        <v>0.116384421</v>
      </c>
      <c r="L748" s="4">
        <v>51.155196199999999</v>
      </c>
      <c r="M748" s="4">
        <v>0.40572902300000002</v>
      </c>
      <c r="N748" s="1">
        <v>93.19</v>
      </c>
      <c r="O748" s="31">
        <v>1631.8134869999999</v>
      </c>
      <c r="P748" s="31">
        <v>5.4001504450000004</v>
      </c>
      <c r="Q748" s="31"/>
      <c r="R748" s="31">
        <v>51795.625899999999</v>
      </c>
      <c r="S748" s="31">
        <v>901.34763020000003</v>
      </c>
      <c r="T748" s="31">
        <v>308454.40889999998</v>
      </c>
      <c r="U748" s="31">
        <v>3188.1425049999998</v>
      </c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 t="s">
        <v>1602</v>
      </c>
    </row>
    <row r="749" spans="1:36" ht="15.75" x14ac:dyDescent="0.2">
      <c r="A749" s="1" t="s">
        <v>1184</v>
      </c>
      <c r="B749" s="1" t="s">
        <v>1586</v>
      </c>
      <c r="C749" s="1" t="s">
        <v>1597</v>
      </c>
      <c r="D749" s="1">
        <v>3.26</v>
      </c>
      <c r="E749" s="4">
        <v>41.260116590000003</v>
      </c>
      <c r="F749" s="4">
        <v>1.0046460000000001E-3</v>
      </c>
      <c r="G749" s="4">
        <v>0.18541190299999999</v>
      </c>
      <c r="H749" s="4">
        <v>1.0046460000000001E-3</v>
      </c>
      <c r="I749" s="4">
        <v>0.284185519</v>
      </c>
      <c r="J749" s="4">
        <v>6.4401789980000004</v>
      </c>
      <c r="K749" s="4">
        <v>8.7036166999999998E-2</v>
      </c>
      <c r="L749" s="4">
        <v>51.297326290000001</v>
      </c>
      <c r="M749" s="4">
        <v>0.44373524600000003</v>
      </c>
      <c r="N749" s="1">
        <v>93.42</v>
      </c>
      <c r="O749" s="31">
        <v>1325.1264389999999</v>
      </c>
      <c r="P749" s="31">
        <v>5.3168595859999996</v>
      </c>
      <c r="Q749" s="31">
        <v>1944.368187</v>
      </c>
      <c r="R749" s="31">
        <v>50060.403209999997</v>
      </c>
      <c r="S749" s="31">
        <v>674.05793730000005</v>
      </c>
      <c r="T749" s="31">
        <v>309311.4215</v>
      </c>
      <c r="U749" s="31">
        <v>3486.7882709999999</v>
      </c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 t="s">
        <v>1602</v>
      </c>
    </row>
    <row r="750" spans="1:36" ht="15.75" x14ac:dyDescent="0.2">
      <c r="A750" s="1" t="s">
        <v>1185</v>
      </c>
      <c r="B750" s="1" t="s">
        <v>1586</v>
      </c>
      <c r="C750" s="1" t="s">
        <v>1597</v>
      </c>
      <c r="D750" s="1">
        <v>3.26</v>
      </c>
      <c r="E750" s="4">
        <v>41.0107316</v>
      </c>
      <c r="F750" s="4">
        <v>1.009041E-3</v>
      </c>
      <c r="G750" s="4">
        <v>0.16853985299999999</v>
      </c>
      <c r="H750" s="4">
        <v>1.009041E-3</v>
      </c>
      <c r="I750" s="4">
        <v>0.426894365</v>
      </c>
      <c r="J750" s="4">
        <v>6.4740483590000002</v>
      </c>
      <c r="K750" s="4">
        <v>0.111693868</v>
      </c>
      <c r="L750" s="4">
        <v>51.403256630000001</v>
      </c>
      <c r="M750" s="4">
        <v>0.40281724299999999</v>
      </c>
      <c r="N750" s="1">
        <v>93.4</v>
      </c>
      <c r="O750" s="31">
        <v>1204.543032</v>
      </c>
      <c r="P750" s="31">
        <v>5.3401200119999999</v>
      </c>
      <c r="Q750" s="31">
        <v>2920.7674860000002</v>
      </c>
      <c r="R750" s="31">
        <v>50323.674440000003</v>
      </c>
      <c r="S750" s="31">
        <v>865.02130460000001</v>
      </c>
      <c r="T750" s="31">
        <v>309950.15779999999</v>
      </c>
      <c r="U750" s="31">
        <v>3165.262283</v>
      </c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 t="s">
        <v>1602</v>
      </c>
    </row>
    <row r="751" spans="1:36" ht="15.75" x14ac:dyDescent="0.2">
      <c r="A751" s="1" t="s">
        <v>1186</v>
      </c>
      <c r="B751" s="1" t="s">
        <v>1586</v>
      </c>
      <c r="C751" s="1" t="s">
        <v>1597</v>
      </c>
      <c r="D751" s="1">
        <v>3.26</v>
      </c>
      <c r="E751" s="4">
        <v>40.887914160000001</v>
      </c>
      <c r="F751" s="4">
        <v>1.015906E-3</v>
      </c>
      <c r="G751" s="4">
        <v>0.176526289</v>
      </c>
      <c r="H751" s="4">
        <v>1.015906E-3</v>
      </c>
      <c r="I751" s="4">
        <v>0.30698474799999997</v>
      </c>
      <c r="J751" s="4">
        <v>7.0772456909999999</v>
      </c>
      <c r="K751" s="4">
        <v>0.135185944</v>
      </c>
      <c r="L751" s="4">
        <v>51.022836570000003</v>
      </c>
      <c r="M751" s="4">
        <v>0.39127479300000001</v>
      </c>
      <c r="N751" s="1">
        <v>92.78</v>
      </c>
      <c r="O751" s="31">
        <v>1261.621549</v>
      </c>
      <c r="P751" s="31">
        <v>5.3764518089999997</v>
      </c>
      <c r="Q751" s="31">
        <v>2100.3581770000001</v>
      </c>
      <c r="R751" s="31">
        <v>55012.410830000001</v>
      </c>
      <c r="S751" s="31">
        <v>1046.957396</v>
      </c>
      <c r="T751" s="31">
        <v>307656.30979999999</v>
      </c>
      <c r="U751" s="31">
        <v>3074.563881</v>
      </c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 t="s">
        <v>1602</v>
      </c>
    </row>
    <row r="752" spans="1:36" ht="15.75" x14ac:dyDescent="0.2">
      <c r="A752" s="1" t="s">
        <v>1187</v>
      </c>
      <c r="B752" s="1" t="s">
        <v>1586</v>
      </c>
      <c r="C752" s="1" t="s">
        <v>1597</v>
      </c>
      <c r="D752" s="1">
        <v>3.26</v>
      </c>
      <c r="E752" s="4">
        <v>41.112296579999999</v>
      </c>
      <c r="F752" s="4">
        <v>1.005592E-3</v>
      </c>
      <c r="G752" s="4">
        <v>0.184590901</v>
      </c>
      <c r="H752" s="4">
        <v>1.005592E-3</v>
      </c>
      <c r="I752" s="4">
        <v>0.30814932</v>
      </c>
      <c r="J752" s="4">
        <v>7.1608127259999996</v>
      </c>
      <c r="K752" s="4">
        <v>9.0602870000000002E-2</v>
      </c>
      <c r="L752" s="4">
        <v>50.742983359999997</v>
      </c>
      <c r="M752" s="4">
        <v>0.39855306200000001</v>
      </c>
      <c r="N752" s="1">
        <v>92.67</v>
      </c>
      <c r="O752" s="31">
        <v>1319.2587940000001</v>
      </c>
      <c r="P752" s="31">
        <v>5.321867385</v>
      </c>
      <c r="Q752" s="31">
        <v>2108.326059</v>
      </c>
      <c r="R752" s="31">
        <v>55661.988969999999</v>
      </c>
      <c r="S752" s="31">
        <v>701.68052590000002</v>
      </c>
      <c r="T752" s="31">
        <v>305968.85749999998</v>
      </c>
      <c r="U752" s="31">
        <v>3131.7551509999998</v>
      </c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 t="s">
        <v>1602</v>
      </c>
    </row>
    <row r="753" spans="1:36" ht="15.75" x14ac:dyDescent="0.2">
      <c r="A753" s="1" t="s">
        <v>1188</v>
      </c>
      <c r="B753" s="1" t="s">
        <v>1586</v>
      </c>
      <c r="C753" s="1" t="s">
        <v>1597</v>
      </c>
      <c r="D753" s="1">
        <v>3.26</v>
      </c>
      <c r="E753" s="4">
        <v>40.982509790000002</v>
      </c>
      <c r="F753" s="4">
        <v>1.01307E-3</v>
      </c>
      <c r="G753" s="4">
        <v>0.17121892999999999</v>
      </c>
      <c r="H753" s="4">
        <v>1.01307E-3</v>
      </c>
      <c r="I753" s="4">
        <v>0.39820688500000001</v>
      </c>
      <c r="J753" s="4">
        <v>6.7840611319999997</v>
      </c>
      <c r="K753" s="4">
        <v>0.103513729</v>
      </c>
      <c r="L753" s="4">
        <v>51.132973819999997</v>
      </c>
      <c r="M753" s="4">
        <v>0.42548957399999998</v>
      </c>
      <c r="N753" s="1">
        <v>93.07</v>
      </c>
      <c r="O753" s="31">
        <v>1223.6902150000001</v>
      </c>
      <c r="P753" s="31">
        <v>5.3614436569999997</v>
      </c>
      <c r="Q753" s="31">
        <v>2724.490691</v>
      </c>
      <c r="R753" s="31">
        <v>52733.446660000001</v>
      </c>
      <c r="S753" s="31">
        <v>801.66962130000002</v>
      </c>
      <c r="T753" s="31">
        <v>308320.41279999999</v>
      </c>
      <c r="U753" s="31">
        <v>3343.417203</v>
      </c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 t="s">
        <v>1602</v>
      </c>
    </row>
    <row r="754" spans="1:36" ht="15.75" x14ac:dyDescent="0.2">
      <c r="A754" s="1" t="s">
        <v>1189</v>
      </c>
      <c r="B754" s="1" t="s">
        <v>1586</v>
      </c>
      <c r="C754" s="1" t="s">
        <v>1597</v>
      </c>
      <c r="D754" s="1">
        <v>3.26</v>
      </c>
      <c r="E754" s="4">
        <v>40.743302679999999</v>
      </c>
      <c r="F754" s="4">
        <v>1.0172409999999999E-3</v>
      </c>
      <c r="G754" s="4">
        <v>0.18582264800000001</v>
      </c>
      <c r="H754" s="4">
        <v>1.0172409999999999E-3</v>
      </c>
      <c r="I754" s="4">
        <v>0.33004922399999997</v>
      </c>
      <c r="J754" s="4">
        <v>6.6829680299999996</v>
      </c>
      <c r="K754" s="4">
        <v>0.103335522</v>
      </c>
      <c r="L754" s="4">
        <v>51.505606610000001</v>
      </c>
      <c r="M754" s="4">
        <v>0.44688080800000002</v>
      </c>
      <c r="N754" s="1">
        <v>93.22</v>
      </c>
      <c r="O754" s="31">
        <v>1328.0620100000001</v>
      </c>
      <c r="P754" s="31">
        <v>5.3835129620000002</v>
      </c>
      <c r="Q754" s="31">
        <v>2258.162961</v>
      </c>
      <c r="R754" s="31">
        <v>51947.635970000003</v>
      </c>
      <c r="S754" s="31">
        <v>800.28947779999999</v>
      </c>
      <c r="T754" s="31">
        <v>310567.30530000001</v>
      </c>
      <c r="U754" s="31">
        <v>3511.5055069999999</v>
      </c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 t="s">
        <v>1602</v>
      </c>
    </row>
    <row r="755" spans="1:36" ht="15.75" x14ac:dyDescent="0.2">
      <c r="A755" s="1" t="s">
        <v>1190</v>
      </c>
      <c r="B755" s="1" t="s">
        <v>1586</v>
      </c>
      <c r="C755" s="1" t="s">
        <v>1597</v>
      </c>
      <c r="D755" s="1">
        <v>3.26</v>
      </c>
      <c r="E755" s="4">
        <v>41.114709310000002</v>
      </c>
      <c r="F755" s="4">
        <v>1.0108680000000001E-3</v>
      </c>
      <c r="G755" s="4">
        <v>0.156034002</v>
      </c>
      <c r="H755" s="4">
        <v>1.0108680000000001E-3</v>
      </c>
      <c r="I755" s="4">
        <v>0.24921402500000001</v>
      </c>
      <c r="J755" s="4">
        <v>6.9913041319999998</v>
      </c>
      <c r="K755" s="4">
        <v>0.13161302899999999</v>
      </c>
      <c r="L755" s="4">
        <v>50.95145711</v>
      </c>
      <c r="M755" s="4">
        <v>0.40364665199999999</v>
      </c>
      <c r="N755" s="1">
        <v>92.85</v>
      </c>
      <c r="O755" s="31">
        <v>1115.1645510000001</v>
      </c>
      <c r="P755" s="31">
        <v>5.3497885920000003</v>
      </c>
      <c r="Q755" s="31">
        <v>1705.0968130000001</v>
      </c>
      <c r="R755" s="31">
        <v>54344.375189999999</v>
      </c>
      <c r="S755" s="31">
        <v>1019.286697</v>
      </c>
      <c r="T755" s="31">
        <v>307225.90759999998</v>
      </c>
      <c r="U755" s="31">
        <v>3171.7796210000001</v>
      </c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 t="s">
        <v>1602</v>
      </c>
    </row>
    <row r="756" spans="1:36" ht="15.75" x14ac:dyDescent="0.2">
      <c r="A756" s="1" t="s">
        <v>1191</v>
      </c>
      <c r="B756" s="1" t="s">
        <v>1586</v>
      </c>
      <c r="C756" s="1" t="s">
        <v>1597</v>
      </c>
      <c r="D756" s="1">
        <v>3.26</v>
      </c>
      <c r="E756" s="4">
        <v>41.109583809999997</v>
      </c>
      <c r="F756" s="4">
        <v>1.007197E-3</v>
      </c>
      <c r="G756" s="4">
        <v>0.16573871600000001</v>
      </c>
      <c r="H756" s="4">
        <v>1.007197E-3</v>
      </c>
      <c r="I756" s="4">
        <v>0.268253397</v>
      </c>
      <c r="J756" s="4">
        <v>6.9456688150000003</v>
      </c>
      <c r="K756" s="4">
        <v>8.0874908999999995E-2</v>
      </c>
      <c r="L756" s="4">
        <v>51.01082667</v>
      </c>
      <c r="M756" s="4">
        <v>0.417039296</v>
      </c>
      <c r="N756" s="1">
        <v>92.9</v>
      </c>
      <c r="O756" s="31">
        <v>1184.5234909999999</v>
      </c>
      <c r="P756" s="31">
        <v>5.3303587390000002</v>
      </c>
      <c r="Q756" s="31">
        <v>1835.362245</v>
      </c>
      <c r="R756" s="31">
        <v>53989.645550000001</v>
      </c>
      <c r="S756" s="31">
        <v>626.3416264</v>
      </c>
      <c r="T756" s="31">
        <v>307583.89279999997</v>
      </c>
      <c r="U756" s="31">
        <v>3277.0165080000002</v>
      </c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 t="s">
        <v>1602</v>
      </c>
    </row>
    <row r="757" spans="1:36" ht="15.75" x14ac:dyDescent="0.2">
      <c r="A757" s="1" t="s">
        <v>1192</v>
      </c>
      <c r="B757" s="1" t="s">
        <v>1586</v>
      </c>
      <c r="C757" s="1" t="s">
        <v>1597</v>
      </c>
      <c r="D757" s="1">
        <v>3.26</v>
      </c>
      <c r="E757" s="4">
        <v>41.181694999999998</v>
      </c>
      <c r="F757" s="4">
        <v>1.0117660000000001E-3</v>
      </c>
      <c r="G757" s="4">
        <v>0.162183139</v>
      </c>
      <c r="H757" s="4">
        <v>1.0117660000000001E-3</v>
      </c>
      <c r="I757" s="4">
        <v>0.29471451300000001</v>
      </c>
      <c r="J757" s="4">
        <v>6.4532661119999997</v>
      </c>
      <c r="K757" s="4">
        <v>8.1241832E-2</v>
      </c>
      <c r="L757" s="4">
        <v>51.396027179999997</v>
      </c>
      <c r="M757" s="4">
        <v>0.42884868399999998</v>
      </c>
      <c r="N757" s="1">
        <v>93.42</v>
      </c>
      <c r="O757" s="31">
        <v>1159.1120229999999</v>
      </c>
      <c r="P757" s="31">
        <v>5.3545421529999997</v>
      </c>
      <c r="Q757" s="31">
        <v>2016.406485</v>
      </c>
      <c r="R757" s="31">
        <v>50162.131159999997</v>
      </c>
      <c r="S757" s="31">
        <v>629.18328859999997</v>
      </c>
      <c r="T757" s="31">
        <v>309906.56589999999</v>
      </c>
      <c r="U757" s="31">
        <v>3369.8124600000001</v>
      </c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 t="s">
        <v>1602</v>
      </c>
    </row>
    <row r="758" spans="1:36" ht="15.75" x14ac:dyDescent="0.2">
      <c r="A758" s="1" t="s">
        <v>1193</v>
      </c>
      <c r="B758" s="1" t="s">
        <v>1586</v>
      </c>
      <c r="C758" s="1" t="s">
        <v>1597</v>
      </c>
      <c r="D758" s="1">
        <v>3.26</v>
      </c>
      <c r="E758" s="4">
        <v>41.659349829999996</v>
      </c>
      <c r="F758" s="4">
        <v>1.0077269999999999E-3</v>
      </c>
      <c r="G758" s="4">
        <v>0.17201207800000001</v>
      </c>
      <c r="H758" s="4">
        <v>1.0077269999999999E-3</v>
      </c>
      <c r="I758" s="4">
        <v>0.31528896000000001</v>
      </c>
      <c r="J758" s="4">
        <v>6.1311729789999996</v>
      </c>
      <c r="K758" s="4">
        <v>0.10825586099999999</v>
      </c>
      <c r="L758" s="4">
        <v>51.18806069</v>
      </c>
      <c r="M758" s="4">
        <v>0.423844147</v>
      </c>
      <c r="N758" s="1">
        <v>93.7</v>
      </c>
      <c r="O758" s="31">
        <v>1229.3587910000001</v>
      </c>
      <c r="P758" s="31">
        <v>5.3331668360000002</v>
      </c>
      <c r="Q758" s="31">
        <v>2157.174747</v>
      </c>
      <c r="R758" s="31">
        <v>47658.456630000001</v>
      </c>
      <c r="S758" s="31">
        <v>838.39540799999997</v>
      </c>
      <c r="T758" s="31">
        <v>308652.57439999998</v>
      </c>
      <c r="U758" s="31">
        <v>3330.4877449999999</v>
      </c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 t="s">
        <v>1602</v>
      </c>
    </row>
    <row r="759" spans="1:36" ht="15.75" x14ac:dyDescent="0.2">
      <c r="A759" s="1" t="s">
        <v>1194</v>
      </c>
      <c r="B759" s="1" t="s">
        <v>1586</v>
      </c>
      <c r="C759" s="1" t="s">
        <v>1597</v>
      </c>
      <c r="D759" s="1">
        <v>3.26</v>
      </c>
      <c r="E759" s="4">
        <v>41.211806189999997</v>
      </c>
      <c r="F759" s="4">
        <v>1.0045570000000001E-3</v>
      </c>
      <c r="G759" s="4">
        <v>0.15575608199999999</v>
      </c>
      <c r="H759" s="4">
        <v>1.0045570000000001E-3</v>
      </c>
      <c r="I759" s="4">
        <v>0.27670077999999998</v>
      </c>
      <c r="J759" s="4">
        <v>6.2216896410000002</v>
      </c>
      <c r="K759" s="4">
        <v>0.116568409</v>
      </c>
      <c r="L759" s="4">
        <v>51.570878669999999</v>
      </c>
      <c r="M759" s="4">
        <v>0.44459111600000001</v>
      </c>
      <c r="N759" s="1">
        <v>93.66</v>
      </c>
      <c r="O759" s="31">
        <v>1113.1782780000001</v>
      </c>
      <c r="P759" s="31">
        <v>5.316388935</v>
      </c>
      <c r="Q759" s="31">
        <v>1893.1583720000001</v>
      </c>
      <c r="R759" s="31">
        <v>48362.055180000003</v>
      </c>
      <c r="S759" s="31">
        <v>902.77253919999998</v>
      </c>
      <c r="T759" s="31">
        <v>310960.88130000001</v>
      </c>
      <c r="U759" s="31">
        <v>3493.513539</v>
      </c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 t="s">
        <v>1602</v>
      </c>
    </row>
    <row r="760" spans="1:36" ht="15.75" x14ac:dyDescent="0.2">
      <c r="A760" s="1" t="s">
        <v>1195</v>
      </c>
      <c r="B760" s="1" t="s">
        <v>1586</v>
      </c>
      <c r="C760" s="1" t="s">
        <v>1597</v>
      </c>
      <c r="D760" s="1">
        <v>3.26</v>
      </c>
      <c r="E760" s="4">
        <v>41.263064999999997</v>
      </c>
      <c r="F760" s="4">
        <v>1.0010539999999999E-3</v>
      </c>
      <c r="G760" s="4">
        <v>0.18038801700000001</v>
      </c>
      <c r="H760" s="4">
        <v>1.0010539999999999E-3</v>
      </c>
      <c r="I760" s="4">
        <v>0.27187051099999998</v>
      </c>
      <c r="J760" s="4">
        <v>6.8789285189999996</v>
      </c>
      <c r="K760" s="4">
        <v>0.11834246800000001</v>
      </c>
      <c r="L760" s="4">
        <v>50.854950000000002</v>
      </c>
      <c r="M760" s="4">
        <v>0.430453382</v>
      </c>
      <c r="N760" s="1">
        <v>92.95</v>
      </c>
      <c r="O760" s="31">
        <v>1289.2210600000001</v>
      </c>
      <c r="P760" s="31">
        <v>5.2978515330000002</v>
      </c>
      <c r="Q760" s="31">
        <v>1860.1101659999999</v>
      </c>
      <c r="R760" s="31">
        <v>53470.863989999998</v>
      </c>
      <c r="S760" s="31">
        <v>916.51186829999995</v>
      </c>
      <c r="T760" s="31">
        <v>306643.99129999999</v>
      </c>
      <c r="U760" s="31">
        <v>3382.421879</v>
      </c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 t="s">
        <v>1602</v>
      </c>
    </row>
    <row r="761" spans="1:36" ht="15.75" x14ac:dyDescent="0.2">
      <c r="A761" s="1" t="s">
        <v>1196</v>
      </c>
      <c r="B761" s="1" t="s">
        <v>1586</v>
      </c>
      <c r="C761" s="1" t="s">
        <v>1597</v>
      </c>
      <c r="D761" s="1">
        <v>3.26</v>
      </c>
      <c r="E761" s="4">
        <v>41.230355930000002</v>
      </c>
      <c r="F761" s="4">
        <v>1.0058179999999999E-3</v>
      </c>
      <c r="G761" s="4">
        <v>0.126872439</v>
      </c>
      <c r="H761" s="4">
        <v>1.0058179999999999E-3</v>
      </c>
      <c r="I761" s="4">
        <v>0.29258338</v>
      </c>
      <c r="J761" s="4">
        <v>6.8187462889999999</v>
      </c>
      <c r="K761" s="4">
        <v>9.6399153000000001E-2</v>
      </c>
      <c r="L761" s="4">
        <v>51.012181150000004</v>
      </c>
      <c r="M761" s="4">
        <v>0.42085002100000002</v>
      </c>
      <c r="N761" s="1">
        <v>93.03</v>
      </c>
      <c r="O761" s="31">
        <v>906.74881530000005</v>
      </c>
      <c r="P761" s="31">
        <v>5.3230598459999996</v>
      </c>
      <c r="Q761" s="31">
        <v>2001.8254930000001</v>
      </c>
      <c r="R761" s="31">
        <v>53003.05919</v>
      </c>
      <c r="S761" s="31">
        <v>746.57026619999999</v>
      </c>
      <c r="T761" s="31">
        <v>307592.06</v>
      </c>
      <c r="U761" s="31">
        <v>3306.9604709999999</v>
      </c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 t="s">
        <v>1602</v>
      </c>
    </row>
    <row r="762" spans="1:36" ht="15.75" x14ac:dyDescent="0.2">
      <c r="A762" s="1" t="s">
        <v>1197</v>
      </c>
      <c r="B762" s="1" t="s">
        <v>1586</v>
      </c>
      <c r="C762" s="1" t="s">
        <v>1597</v>
      </c>
      <c r="D762" s="1">
        <v>3.26</v>
      </c>
      <c r="E762" s="4">
        <v>42.467470890000001</v>
      </c>
      <c r="F762" s="4">
        <v>1.018078E-3</v>
      </c>
      <c r="G762" s="4">
        <v>0.23113400200000001</v>
      </c>
      <c r="H762" s="4">
        <v>1.018078E-3</v>
      </c>
      <c r="I762" s="4">
        <v>0</v>
      </c>
      <c r="J762" s="4">
        <v>6.1719733740000002</v>
      </c>
      <c r="K762" s="4">
        <v>9.1223842999999999E-2</v>
      </c>
      <c r="L762" s="4">
        <v>50.610080869999997</v>
      </c>
      <c r="M762" s="4">
        <v>0.426080866</v>
      </c>
      <c r="N762" s="1">
        <v>93.6</v>
      </c>
      <c r="O762" s="31">
        <v>1651.899216</v>
      </c>
      <c r="P762" s="31">
        <v>5.3879464710000002</v>
      </c>
      <c r="Q762" s="31"/>
      <c r="R762" s="31">
        <v>47975.603750000002</v>
      </c>
      <c r="S762" s="31">
        <v>706.48969999999997</v>
      </c>
      <c r="T762" s="31">
        <v>305167.48509999999</v>
      </c>
      <c r="U762" s="31">
        <v>3348.0634690000002</v>
      </c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 t="s">
        <v>1602</v>
      </c>
    </row>
    <row r="763" spans="1:36" ht="15.75" x14ac:dyDescent="0.2">
      <c r="A763" s="1" t="s">
        <v>1198</v>
      </c>
      <c r="B763" s="1" t="s">
        <v>1586</v>
      </c>
      <c r="C763" s="1" t="s">
        <v>1597</v>
      </c>
      <c r="D763" s="1">
        <v>3.26</v>
      </c>
      <c r="E763" s="4">
        <v>40.852269620000001</v>
      </c>
      <c r="F763" s="4">
        <v>1.008861E-3</v>
      </c>
      <c r="G763" s="4">
        <v>0.171206673</v>
      </c>
      <c r="H763" s="4">
        <v>1.008861E-3</v>
      </c>
      <c r="I763" s="4">
        <v>0.240228734</v>
      </c>
      <c r="J763" s="4">
        <v>6.1576467849999998</v>
      </c>
      <c r="K763" s="4">
        <v>6.4327361999999999E-2</v>
      </c>
      <c r="L763" s="4">
        <v>52.083986760000002</v>
      </c>
      <c r="M763" s="4">
        <v>0.42831634499999999</v>
      </c>
      <c r="N763" s="1">
        <v>93.78</v>
      </c>
      <c r="O763" s="31">
        <v>1223.6026159999999</v>
      </c>
      <c r="P763" s="31">
        <v>5.3391652079999998</v>
      </c>
      <c r="Q763" s="31">
        <v>1643.620371</v>
      </c>
      <c r="R763" s="31">
        <v>47864.241190000001</v>
      </c>
      <c r="S763" s="31">
        <v>498.18793959999999</v>
      </c>
      <c r="T763" s="31">
        <v>314054.80849999998</v>
      </c>
      <c r="U763" s="31">
        <v>3365.6294419999999</v>
      </c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 t="s">
        <v>1602</v>
      </c>
    </row>
    <row r="764" spans="1:36" ht="15.75" x14ac:dyDescent="0.2">
      <c r="A764" s="1" t="s">
        <v>1199</v>
      </c>
      <c r="B764" s="1" t="s">
        <v>1586</v>
      </c>
      <c r="C764" s="1" t="s">
        <v>1597</v>
      </c>
      <c r="D764" s="1">
        <v>3.26</v>
      </c>
      <c r="E764" s="4">
        <v>41.093708880000001</v>
      </c>
      <c r="F764" s="4">
        <v>1.00843E-3</v>
      </c>
      <c r="G764" s="4">
        <v>0.16763895300000001</v>
      </c>
      <c r="H764" s="4">
        <v>1.00843E-3</v>
      </c>
      <c r="I764" s="4">
        <v>0.27027912100000001</v>
      </c>
      <c r="J764" s="4">
        <v>6.604914827</v>
      </c>
      <c r="K764" s="4">
        <v>0.100743123</v>
      </c>
      <c r="L764" s="4">
        <v>51.331366799999998</v>
      </c>
      <c r="M764" s="4">
        <v>0.42933144499999998</v>
      </c>
      <c r="N764" s="1">
        <v>93.27</v>
      </c>
      <c r="O764" s="31">
        <v>1198.1043549999999</v>
      </c>
      <c r="P764" s="31">
        <v>5.3368835990000001</v>
      </c>
      <c r="Q764" s="31">
        <v>1849.222043</v>
      </c>
      <c r="R764" s="31">
        <v>51340.91762</v>
      </c>
      <c r="S764" s="31">
        <v>780.2124566</v>
      </c>
      <c r="T764" s="31">
        <v>309516.67820000002</v>
      </c>
      <c r="U764" s="31">
        <v>3373.6059059999998</v>
      </c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 t="s">
        <v>1602</v>
      </c>
    </row>
    <row r="765" spans="1:36" ht="15.75" x14ac:dyDescent="0.2">
      <c r="A765" s="1" t="s">
        <v>1200</v>
      </c>
      <c r="B765" s="1" t="s">
        <v>1586</v>
      </c>
      <c r="C765" s="1" t="s">
        <v>1597</v>
      </c>
      <c r="D765" s="1">
        <v>3.26</v>
      </c>
      <c r="E765" s="4">
        <v>41.25003547</v>
      </c>
      <c r="F765" s="4">
        <v>1.009228E-3</v>
      </c>
      <c r="G765" s="4">
        <v>0.16967016800000001</v>
      </c>
      <c r="H765" s="4">
        <v>1.009228E-3</v>
      </c>
      <c r="I765" s="4">
        <v>0.263098677</v>
      </c>
      <c r="J765" s="4">
        <v>6.5024243449999997</v>
      </c>
      <c r="K765" s="4">
        <v>9.8424684999999998E-2</v>
      </c>
      <c r="L765" s="4">
        <v>51.283457900000002</v>
      </c>
      <c r="M765" s="4">
        <v>0.43087029799999998</v>
      </c>
      <c r="N765" s="1">
        <v>93.36</v>
      </c>
      <c r="O765" s="31">
        <v>1212.621318</v>
      </c>
      <c r="P765" s="31">
        <v>5.3411071789999998</v>
      </c>
      <c r="Q765" s="31">
        <v>1800.0941780000001</v>
      </c>
      <c r="R765" s="31">
        <v>50544.244910000001</v>
      </c>
      <c r="S765" s="31">
        <v>762.2571494</v>
      </c>
      <c r="T765" s="31">
        <v>309227.79820000002</v>
      </c>
      <c r="U765" s="31">
        <v>3385.6979240000001</v>
      </c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 t="s">
        <v>1602</v>
      </c>
    </row>
    <row r="766" spans="1:36" ht="15.75" x14ac:dyDescent="0.2">
      <c r="A766" s="1" t="s">
        <v>1201</v>
      </c>
      <c r="B766" s="1" t="s">
        <v>1586</v>
      </c>
      <c r="C766" s="1" t="s">
        <v>1597</v>
      </c>
      <c r="D766" s="1">
        <v>3.26</v>
      </c>
      <c r="E766" s="4">
        <v>47.226155499999997</v>
      </c>
      <c r="F766" s="4"/>
      <c r="G766" s="4"/>
      <c r="H766" s="4"/>
      <c r="I766" s="4">
        <v>0.24001167500000001</v>
      </c>
      <c r="J766" s="4">
        <v>4.9894484239999999</v>
      </c>
      <c r="K766" s="4">
        <v>9.3419187000000001E-2</v>
      </c>
      <c r="L766" s="4">
        <v>46.975971199999996</v>
      </c>
      <c r="M766" s="4">
        <v>0.47499401200000002</v>
      </c>
      <c r="N766" s="1">
        <v>94.38</v>
      </c>
      <c r="O766" s="31"/>
      <c r="P766" s="31"/>
      <c r="Q766" s="31">
        <v>1642.1352790000001</v>
      </c>
      <c r="R766" s="31">
        <v>38783.673560000003</v>
      </c>
      <c r="S766" s="31">
        <v>723.49170279999998</v>
      </c>
      <c r="T766" s="31">
        <v>283254.61540000001</v>
      </c>
      <c r="U766" s="31">
        <v>3732.4137890000002</v>
      </c>
      <c r="V766" s="1"/>
      <c r="W766" s="1"/>
      <c r="X766" s="1"/>
      <c r="Y766" s="1"/>
      <c r="Z766" s="1"/>
      <c r="AA766" s="1"/>
      <c r="AB766" s="1"/>
      <c r="AC766" s="1"/>
      <c r="AD766" s="1">
        <v>2.1</v>
      </c>
      <c r="AE766" s="1">
        <v>8.51</v>
      </c>
      <c r="AF766" s="1">
        <v>4.8</v>
      </c>
      <c r="AG766" s="1">
        <v>109.84</v>
      </c>
      <c r="AH766" s="1">
        <v>1.9</v>
      </c>
      <c r="AI766" s="1">
        <v>48.01</v>
      </c>
      <c r="AJ766" s="1" t="s">
        <v>1603</v>
      </c>
    </row>
    <row r="767" spans="1:36" ht="15.75" x14ac:dyDescent="0.2">
      <c r="A767" s="1" t="s">
        <v>1202</v>
      </c>
      <c r="B767" s="1" t="s">
        <v>1586</v>
      </c>
      <c r="C767" s="1" t="s">
        <v>1597</v>
      </c>
      <c r="D767" s="1">
        <v>3.26</v>
      </c>
      <c r="E767" s="4">
        <v>46.424870179999999</v>
      </c>
      <c r="F767" s="4"/>
      <c r="G767" s="4"/>
      <c r="H767" s="4"/>
      <c r="I767" s="4">
        <v>0.22970685499999999</v>
      </c>
      <c r="J767" s="4">
        <v>4.987359305</v>
      </c>
      <c r="K767" s="4">
        <v>8.8716373000000001E-2</v>
      </c>
      <c r="L767" s="4">
        <v>47.758438390000002</v>
      </c>
      <c r="M767" s="4">
        <v>0.5109089</v>
      </c>
      <c r="N767" s="1">
        <v>94.47</v>
      </c>
      <c r="O767" s="31"/>
      <c r="P767" s="31"/>
      <c r="Q767" s="31">
        <v>1571.630754</v>
      </c>
      <c r="R767" s="31">
        <v>38767.434540000002</v>
      </c>
      <c r="S767" s="31">
        <v>687.07041800000002</v>
      </c>
      <c r="T767" s="31">
        <v>287972.71779999998</v>
      </c>
      <c r="U767" s="31">
        <v>4014.6262339999998</v>
      </c>
      <c r="V767" s="1"/>
      <c r="W767" s="1"/>
      <c r="X767" s="1"/>
      <c r="Y767" s="1"/>
      <c r="Z767" s="1"/>
      <c r="AA767" s="1"/>
      <c r="AB767" s="1"/>
      <c r="AC767" s="1"/>
      <c r="AD767" s="1">
        <v>1.9</v>
      </c>
      <c r="AE767" s="1">
        <v>8.99</v>
      </c>
      <c r="AF767" s="1">
        <v>5.22</v>
      </c>
      <c r="AG767" s="1">
        <v>118.88</v>
      </c>
      <c r="AH767" s="1">
        <v>2</v>
      </c>
      <c r="AI767" s="1">
        <v>46.92</v>
      </c>
      <c r="AJ767" s="1" t="s">
        <v>1603</v>
      </c>
    </row>
    <row r="768" spans="1:36" ht="15.75" x14ac:dyDescent="0.2">
      <c r="A768" s="1" t="s">
        <v>1203</v>
      </c>
      <c r="B768" s="1" t="s">
        <v>1586</v>
      </c>
      <c r="C768" s="1" t="s">
        <v>1597</v>
      </c>
      <c r="D768" s="1">
        <v>3.26</v>
      </c>
      <c r="E768" s="4">
        <v>47.370645029999999</v>
      </c>
      <c r="F768" s="4"/>
      <c r="G768" s="4"/>
      <c r="H768" s="4"/>
      <c r="I768" s="4">
        <v>0.24760442899999999</v>
      </c>
      <c r="J768" s="4">
        <v>4.9900719740000001</v>
      </c>
      <c r="K768" s="4">
        <v>8.9288433E-2</v>
      </c>
      <c r="L768" s="4">
        <v>46.861820960000003</v>
      </c>
      <c r="M768" s="4">
        <v>0.44056916600000001</v>
      </c>
      <c r="N768" s="1">
        <v>94.36</v>
      </c>
      <c r="O768" s="31"/>
      <c r="P768" s="31"/>
      <c r="Q768" s="31">
        <v>1694.0841230000001</v>
      </c>
      <c r="R768" s="31">
        <v>38788.520490000003</v>
      </c>
      <c r="S768" s="31">
        <v>691.5007746</v>
      </c>
      <c r="T768" s="31">
        <v>282566.315</v>
      </c>
      <c r="U768" s="31">
        <v>3461.9098090000002</v>
      </c>
      <c r="V768" s="1"/>
      <c r="W768" s="1"/>
      <c r="X768" s="1"/>
      <c r="Y768" s="1"/>
      <c r="Z768" s="1"/>
      <c r="AA768" s="1"/>
      <c r="AB768" s="1"/>
      <c r="AC768" s="1"/>
      <c r="AD768" s="1">
        <v>1.77</v>
      </c>
      <c r="AE768" s="1">
        <v>6.08</v>
      </c>
      <c r="AF768" s="1">
        <v>5.04</v>
      </c>
      <c r="AG768" s="1">
        <v>103.95</v>
      </c>
      <c r="AH768" s="1">
        <v>1.97</v>
      </c>
      <c r="AI768" s="1">
        <v>51.61</v>
      </c>
      <c r="AJ768" s="1" t="s">
        <v>1603</v>
      </c>
    </row>
    <row r="769" spans="1:36" ht="15.75" x14ac:dyDescent="0.2">
      <c r="A769" s="1" t="s">
        <v>1204</v>
      </c>
      <c r="B769" s="1" t="s">
        <v>1586</v>
      </c>
      <c r="C769" s="1" t="s">
        <v>1597</v>
      </c>
      <c r="D769" s="1">
        <v>3.26</v>
      </c>
      <c r="E769" s="4">
        <v>47.368411510000001</v>
      </c>
      <c r="F769" s="4"/>
      <c r="G769" s="4"/>
      <c r="H769" s="4"/>
      <c r="I769" s="4">
        <v>0.241125125</v>
      </c>
      <c r="J769" s="4">
        <v>4.9934776870000004</v>
      </c>
      <c r="K769" s="4">
        <v>8.5925138999999998E-2</v>
      </c>
      <c r="L769" s="4">
        <v>46.876865340000002</v>
      </c>
      <c r="M769" s="4">
        <v>0.43419519499999998</v>
      </c>
      <c r="N769" s="1">
        <v>94.36</v>
      </c>
      <c r="O769" s="31"/>
      <c r="P769" s="31"/>
      <c r="Q769" s="31">
        <v>1649.753391</v>
      </c>
      <c r="R769" s="31">
        <v>38814.993569999999</v>
      </c>
      <c r="S769" s="31">
        <v>665.45349780000004</v>
      </c>
      <c r="T769" s="31">
        <v>282657.02919999999</v>
      </c>
      <c r="U769" s="31">
        <v>3411.8243379999999</v>
      </c>
      <c r="V769" s="1"/>
      <c r="W769" s="1"/>
      <c r="X769" s="1"/>
      <c r="Y769" s="1"/>
      <c r="Z769" s="1"/>
      <c r="AA769" s="1"/>
      <c r="AB769" s="1"/>
      <c r="AC769" s="1"/>
      <c r="AD769" s="1">
        <v>1.95</v>
      </c>
      <c r="AE769" s="1">
        <v>19.11</v>
      </c>
      <c r="AF769" s="1">
        <v>6.71</v>
      </c>
      <c r="AG769" s="1">
        <v>107.38</v>
      </c>
      <c r="AH769" s="1">
        <v>2.06</v>
      </c>
      <c r="AI769" s="1">
        <v>42.81</v>
      </c>
      <c r="AJ769" s="1" t="s">
        <v>1603</v>
      </c>
    </row>
    <row r="770" spans="1:36" ht="15.75" x14ac:dyDescent="0.2">
      <c r="A770" s="1" t="s">
        <v>1205</v>
      </c>
      <c r="B770" s="1" t="s">
        <v>1586</v>
      </c>
      <c r="C770" s="1" t="s">
        <v>1597</v>
      </c>
      <c r="D770" s="1">
        <v>3.26</v>
      </c>
      <c r="E770" s="4">
        <v>45.577075950000001</v>
      </c>
      <c r="F770" s="4"/>
      <c r="G770" s="4"/>
      <c r="H770" s="4"/>
      <c r="I770" s="4">
        <v>0.24143907000000001</v>
      </c>
      <c r="J770" s="4">
        <v>4.9919992500000001</v>
      </c>
      <c r="K770" s="4">
        <v>8.6073631999999997E-2</v>
      </c>
      <c r="L770" s="4">
        <v>48.670509350000003</v>
      </c>
      <c r="M770" s="4">
        <v>0.43290275</v>
      </c>
      <c r="N770" s="1">
        <v>94.56</v>
      </c>
      <c r="O770" s="31"/>
      <c r="P770" s="31"/>
      <c r="Q770" s="31">
        <v>1651.9013689999999</v>
      </c>
      <c r="R770" s="31">
        <v>38803.501479999999</v>
      </c>
      <c r="S770" s="31">
        <v>666.60351619999994</v>
      </c>
      <c r="T770" s="31">
        <v>293472.30200000003</v>
      </c>
      <c r="U770" s="31">
        <v>3401.6685499999999</v>
      </c>
      <c r="V770" s="1"/>
      <c r="W770" s="1"/>
      <c r="X770" s="1"/>
      <c r="Y770" s="1"/>
      <c r="Z770" s="1"/>
      <c r="AA770" s="1"/>
      <c r="AB770" s="1"/>
      <c r="AC770" s="1"/>
      <c r="AD770" s="1">
        <v>2.09</v>
      </c>
      <c r="AE770" s="1">
        <v>9.61</v>
      </c>
      <c r="AF770" s="1">
        <v>5.49</v>
      </c>
      <c r="AG770" s="1">
        <v>108.09</v>
      </c>
      <c r="AH770" s="1">
        <v>1.72</v>
      </c>
      <c r="AI770" s="1">
        <v>50.62</v>
      </c>
      <c r="AJ770" s="1" t="s">
        <v>1603</v>
      </c>
    </row>
    <row r="771" spans="1:36" ht="15.75" x14ac:dyDescent="0.2">
      <c r="A771" s="1" t="s">
        <v>1206</v>
      </c>
      <c r="B771" s="1" t="s">
        <v>1586</v>
      </c>
      <c r="C771" s="1" t="s">
        <v>1597</v>
      </c>
      <c r="D771" s="1">
        <v>3.26</v>
      </c>
      <c r="E771" s="4">
        <v>44.758793279999999</v>
      </c>
      <c r="F771" s="4"/>
      <c r="G771" s="4"/>
      <c r="H771" s="4"/>
      <c r="I771" s="4">
        <v>0.236660863</v>
      </c>
      <c r="J771" s="4">
        <v>4.9913191020000003</v>
      </c>
      <c r="K771" s="4">
        <v>8.3012305999999994E-2</v>
      </c>
      <c r="L771" s="4">
        <v>49.479157069999999</v>
      </c>
      <c r="M771" s="4">
        <v>0.45105737699999998</v>
      </c>
      <c r="N771" s="1">
        <v>94.64</v>
      </c>
      <c r="O771" s="31"/>
      <c r="P771" s="31"/>
      <c r="Q771" s="31">
        <v>1619.2093649999999</v>
      </c>
      <c r="R771" s="31">
        <v>38798.214590000003</v>
      </c>
      <c r="S771" s="31">
        <v>642.89485019999995</v>
      </c>
      <c r="T771" s="31">
        <v>298348.2672</v>
      </c>
      <c r="U771" s="31">
        <v>3544.3242030000001</v>
      </c>
      <c r="V771" s="1"/>
      <c r="W771" s="1"/>
      <c r="X771" s="1"/>
      <c r="Y771" s="1"/>
      <c r="Z771" s="1"/>
      <c r="AA771" s="1"/>
      <c r="AB771" s="1"/>
      <c r="AC771" s="1"/>
      <c r="AD771" s="1">
        <v>2.0499999999999998</v>
      </c>
      <c r="AE771" s="1">
        <v>8.16</v>
      </c>
      <c r="AF771" s="1">
        <v>5.12</v>
      </c>
      <c r="AG771" s="1">
        <v>108.66</v>
      </c>
      <c r="AH771" s="1">
        <v>2.11</v>
      </c>
      <c r="AI771" s="1">
        <v>48.04</v>
      </c>
      <c r="AJ771" s="1" t="s">
        <v>1603</v>
      </c>
    </row>
    <row r="772" spans="1:36" ht="15.75" x14ac:dyDescent="0.2">
      <c r="A772" s="1" t="s">
        <v>1207</v>
      </c>
      <c r="B772" s="1" t="s">
        <v>1586</v>
      </c>
      <c r="C772" s="1" t="s">
        <v>1597</v>
      </c>
      <c r="D772" s="1">
        <v>3.26</v>
      </c>
      <c r="E772" s="4">
        <v>44.155008330000001</v>
      </c>
      <c r="F772" s="4"/>
      <c r="G772" s="4"/>
      <c r="H772" s="4"/>
      <c r="I772" s="4">
        <v>0.21886683100000001</v>
      </c>
      <c r="J772" s="4">
        <v>4.9916970340000004</v>
      </c>
      <c r="K772" s="4">
        <v>8.0840009000000004E-2</v>
      </c>
      <c r="L772" s="4">
        <v>50.096520150000003</v>
      </c>
      <c r="M772" s="4">
        <v>0.45706765199999999</v>
      </c>
      <c r="N772" s="1">
        <v>94.71</v>
      </c>
      <c r="O772" s="31"/>
      <c r="P772" s="31"/>
      <c r="Q772" s="31">
        <v>1497.4644189999999</v>
      </c>
      <c r="R772" s="31">
        <v>38801.152309999998</v>
      </c>
      <c r="S772" s="31">
        <v>626.07133980000003</v>
      </c>
      <c r="T772" s="31">
        <v>302070.82870000001</v>
      </c>
      <c r="U772" s="31">
        <v>3591.5518139999999</v>
      </c>
      <c r="V772" s="1"/>
      <c r="W772" s="1"/>
      <c r="X772" s="1"/>
      <c r="Y772" s="1"/>
      <c r="Z772" s="1"/>
      <c r="AA772" s="1"/>
      <c r="AB772" s="1"/>
      <c r="AC772" s="1"/>
      <c r="AD772" s="1">
        <v>2.12</v>
      </c>
      <c r="AE772" s="1">
        <v>8.1999999999999993</v>
      </c>
      <c r="AF772" s="1">
        <v>5.14</v>
      </c>
      <c r="AG772" s="1">
        <v>111.06</v>
      </c>
      <c r="AH772" s="1">
        <v>1.78</v>
      </c>
      <c r="AI772" s="1">
        <v>42.38</v>
      </c>
      <c r="AJ772" s="1" t="s">
        <v>1603</v>
      </c>
    </row>
    <row r="773" spans="1:36" ht="15.75" x14ac:dyDescent="0.2">
      <c r="A773" s="1" t="s">
        <v>1208</v>
      </c>
      <c r="B773" s="1" t="s">
        <v>1586</v>
      </c>
      <c r="C773" s="1" t="s">
        <v>1597</v>
      </c>
      <c r="D773" s="1">
        <v>3.26</v>
      </c>
      <c r="E773" s="4">
        <v>45.144399610000001</v>
      </c>
      <c r="F773" s="4"/>
      <c r="G773" s="4"/>
      <c r="H773" s="4"/>
      <c r="I773" s="4">
        <v>0.24437257900000001</v>
      </c>
      <c r="J773" s="4">
        <v>4.988406135</v>
      </c>
      <c r="K773" s="4">
        <v>8.5307145000000001E-2</v>
      </c>
      <c r="L773" s="4">
        <v>49.054489510000003</v>
      </c>
      <c r="M773" s="4">
        <v>0.483025023</v>
      </c>
      <c r="N773" s="1">
        <v>94.6</v>
      </c>
      <c r="O773" s="31"/>
      <c r="P773" s="31"/>
      <c r="Q773" s="31">
        <v>1671.972135</v>
      </c>
      <c r="R773" s="31">
        <v>38775.5717</v>
      </c>
      <c r="S773" s="31">
        <v>660.66739940000002</v>
      </c>
      <c r="T773" s="31">
        <v>295787.61660000001</v>
      </c>
      <c r="U773" s="31">
        <v>3795.5199619999999</v>
      </c>
      <c r="V773" s="1"/>
      <c r="W773" s="1"/>
      <c r="X773" s="1"/>
      <c r="Y773" s="1"/>
      <c r="Z773" s="1"/>
      <c r="AA773" s="1"/>
      <c r="AB773" s="1"/>
      <c r="AC773" s="1"/>
      <c r="AD773" s="1">
        <v>1.73</v>
      </c>
      <c r="AE773" s="1">
        <v>16.14</v>
      </c>
      <c r="AF773" s="1">
        <v>4.78</v>
      </c>
      <c r="AG773" s="1">
        <v>113.12</v>
      </c>
      <c r="AH773" s="1">
        <v>1.71</v>
      </c>
      <c r="AI773" s="1">
        <v>34.61</v>
      </c>
      <c r="AJ773" s="1" t="s">
        <v>1603</v>
      </c>
    </row>
    <row r="774" spans="1:36" ht="15.75" x14ac:dyDescent="0.2">
      <c r="A774" s="1" t="s">
        <v>1209</v>
      </c>
      <c r="B774" s="1" t="s">
        <v>1586</v>
      </c>
      <c r="C774" s="1" t="s">
        <v>1597</v>
      </c>
      <c r="D774" s="1">
        <v>3.26</v>
      </c>
      <c r="E774" s="4">
        <v>45.772244870000002</v>
      </c>
      <c r="F774" s="4"/>
      <c r="G774" s="4"/>
      <c r="H774" s="4"/>
      <c r="I774" s="4">
        <v>0.21450683200000001</v>
      </c>
      <c r="J774" s="4">
        <v>4.9955287869999996</v>
      </c>
      <c r="K774" s="4">
        <v>7.7097105999999999E-2</v>
      </c>
      <c r="L774" s="4">
        <v>48.521148879999998</v>
      </c>
      <c r="M774" s="4">
        <v>0.41947352399999999</v>
      </c>
      <c r="N774" s="1">
        <v>94.54</v>
      </c>
      <c r="O774" s="31"/>
      <c r="P774" s="31"/>
      <c r="Q774" s="31">
        <v>1467.6337530000001</v>
      </c>
      <c r="R774" s="31">
        <v>38830.937059999997</v>
      </c>
      <c r="S774" s="31">
        <v>597.084159</v>
      </c>
      <c r="T774" s="31">
        <v>292571.69179999997</v>
      </c>
      <c r="U774" s="31">
        <v>3296.144213</v>
      </c>
      <c r="V774" s="1"/>
      <c r="W774" s="1"/>
      <c r="X774" s="1"/>
      <c r="Y774" s="1"/>
      <c r="Z774" s="1"/>
      <c r="AA774" s="1"/>
      <c r="AB774" s="1"/>
      <c r="AC774" s="1"/>
      <c r="AD774" s="1">
        <v>2.1800000000000002</v>
      </c>
      <c r="AE774" s="1">
        <v>6.31</v>
      </c>
      <c r="AF774" s="1">
        <v>4.5599999999999996</v>
      </c>
      <c r="AG774" s="1">
        <v>102.38</v>
      </c>
      <c r="AH774" s="1">
        <v>1.75</v>
      </c>
      <c r="AI774" s="1">
        <v>33.409999999999997</v>
      </c>
      <c r="AJ774" s="1" t="s">
        <v>1603</v>
      </c>
    </row>
    <row r="775" spans="1:36" ht="15.75" x14ac:dyDescent="0.2">
      <c r="A775" s="1" t="s">
        <v>1210</v>
      </c>
      <c r="B775" s="1" t="s">
        <v>1586</v>
      </c>
      <c r="C775" s="1" t="s">
        <v>1597</v>
      </c>
      <c r="D775" s="1">
        <v>3.26</v>
      </c>
      <c r="E775" s="4">
        <v>44.84575632</v>
      </c>
      <c r="F775" s="4"/>
      <c r="G775" s="4"/>
      <c r="H775" s="4"/>
      <c r="I775" s="4">
        <v>0.211324338</v>
      </c>
      <c r="J775" s="4">
        <v>4.9939529650000001</v>
      </c>
      <c r="K775" s="4">
        <v>7.8822436999999995E-2</v>
      </c>
      <c r="L775" s="4">
        <v>49.440381100000003</v>
      </c>
      <c r="M775" s="4">
        <v>0.42976283700000001</v>
      </c>
      <c r="N775" s="1">
        <v>94.64</v>
      </c>
      <c r="O775" s="31"/>
      <c r="P775" s="31"/>
      <c r="Q775" s="31">
        <v>1445.859459</v>
      </c>
      <c r="R775" s="31">
        <v>38818.687980000002</v>
      </c>
      <c r="S775" s="31">
        <v>610.44610590000002</v>
      </c>
      <c r="T775" s="31">
        <v>298114.45679999999</v>
      </c>
      <c r="U775" s="31">
        <v>3376.9957049999998</v>
      </c>
      <c r="V775" s="1"/>
      <c r="W775" s="1"/>
      <c r="X775" s="1"/>
      <c r="Y775" s="1"/>
      <c r="Z775" s="1"/>
      <c r="AA775" s="1"/>
      <c r="AB775" s="1"/>
      <c r="AC775" s="1"/>
      <c r="AD775" s="1">
        <v>2.14</v>
      </c>
      <c r="AE775" s="1">
        <v>20.399999999999999</v>
      </c>
      <c r="AF775" s="1">
        <v>5.08</v>
      </c>
      <c r="AG775" s="1">
        <v>107.49</v>
      </c>
      <c r="AH775" s="1">
        <v>1.55</v>
      </c>
      <c r="AI775" s="1">
        <v>34.18</v>
      </c>
      <c r="AJ775" s="1" t="s">
        <v>1603</v>
      </c>
    </row>
    <row r="776" spans="1:36" ht="15.75" x14ac:dyDescent="0.2">
      <c r="A776" s="1" t="s">
        <v>1211</v>
      </c>
      <c r="B776" s="1" t="s">
        <v>1586</v>
      </c>
      <c r="C776" s="1" t="s">
        <v>1597</v>
      </c>
      <c r="D776" s="1">
        <v>3.26</v>
      </c>
      <c r="E776" s="4">
        <v>43.365607590000003</v>
      </c>
      <c r="F776" s="4"/>
      <c r="G776" s="4"/>
      <c r="H776" s="4"/>
      <c r="I776" s="4">
        <v>0.212403869</v>
      </c>
      <c r="J776" s="4">
        <v>4.9972553020000001</v>
      </c>
      <c r="K776" s="4">
        <v>7.7625899999999998E-2</v>
      </c>
      <c r="L776" s="4">
        <v>50.967713670000002</v>
      </c>
      <c r="M776" s="4">
        <v>0.37939367299999999</v>
      </c>
      <c r="N776" s="1">
        <v>94.79</v>
      </c>
      <c r="O776" s="31"/>
      <c r="P776" s="31"/>
      <c r="Q776" s="31">
        <v>1453.2454990000001</v>
      </c>
      <c r="R776" s="31">
        <v>38844.357490000002</v>
      </c>
      <c r="S776" s="31">
        <v>601.17944090000003</v>
      </c>
      <c r="T776" s="31">
        <v>307323.93109999999</v>
      </c>
      <c r="U776" s="31">
        <v>2981.2042670000001</v>
      </c>
      <c r="V776" s="1"/>
      <c r="W776" s="1"/>
      <c r="X776" s="1"/>
      <c r="Y776" s="1"/>
      <c r="Z776" s="1"/>
      <c r="AA776" s="1"/>
      <c r="AB776" s="1"/>
      <c r="AC776" s="1"/>
      <c r="AD776" s="1">
        <v>2.1</v>
      </c>
      <c r="AE776" s="1">
        <v>12.33</v>
      </c>
      <c r="AF776" s="1">
        <v>4.76</v>
      </c>
      <c r="AG776" s="1">
        <v>99.42</v>
      </c>
      <c r="AH776" s="1">
        <v>1.83</v>
      </c>
      <c r="AI776" s="1">
        <v>38.979999999999997</v>
      </c>
      <c r="AJ776" s="1" t="s">
        <v>1603</v>
      </c>
    </row>
    <row r="777" spans="1:36" ht="15.75" x14ac:dyDescent="0.2">
      <c r="A777" s="1" t="s">
        <v>1212</v>
      </c>
      <c r="B777" s="1" t="s">
        <v>1586</v>
      </c>
      <c r="C777" s="1" t="s">
        <v>1597</v>
      </c>
      <c r="D777" s="1">
        <v>3.26</v>
      </c>
      <c r="E777" s="4">
        <v>41.890119179999999</v>
      </c>
      <c r="F777" s="4"/>
      <c r="G777" s="4"/>
      <c r="H777" s="4"/>
      <c r="I777" s="4">
        <v>0.19656842099999999</v>
      </c>
      <c r="J777" s="4">
        <v>5.0701037519999996</v>
      </c>
      <c r="K777" s="4">
        <v>7.4098372999999995E-2</v>
      </c>
      <c r="L777" s="4">
        <v>52.377282579999999</v>
      </c>
      <c r="M777" s="4">
        <v>0.391827696</v>
      </c>
      <c r="N777" s="1">
        <v>94.85</v>
      </c>
      <c r="O777" s="31"/>
      <c r="P777" s="31"/>
      <c r="Q777" s="31">
        <v>1344.900987</v>
      </c>
      <c r="R777" s="31">
        <v>39410.618580000002</v>
      </c>
      <c r="S777" s="31">
        <v>573.86025159999997</v>
      </c>
      <c r="T777" s="31">
        <v>315823.31679999997</v>
      </c>
      <c r="U777" s="31">
        <v>3078.9084889999999</v>
      </c>
      <c r="V777" s="1"/>
      <c r="W777" s="1"/>
      <c r="X777" s="1"/>
      <c r="Y777" s="1"/>
      <c r="Z777" s="1"/>
      <c r="AA777" s="1"/>
      <c r="AB777" s="1"/>
      <c r="AC777" s="1"/>
      <c r="AD777" s="1">
        <v>2.74</v>
      </c>
      <c r="AE777" s="1">
        <v>9.92</v>
      </c>
      <c r="AF777" s="1">
        <v>4.5599999999999996</v>
      </c>
      <c r="AG777" s="1">
        <v>96.66</v>
      </c>
      <c r="AH777" s="1">
        <v>1.81</v>
      </c>
      <c r="AI777" s="1">
        <v>35.01</v>
      </c>
      <c r="AJ777" s="1" t="s">
        <v>1603</v>
      </c>
    </row>
    <row r="778" spans="1:36" ht="15.75" x14ac:dyDescent="0.2">
      <c r="A778" s="1" t="s">
        <v>1213</v>
      </c>
      <c r="B778" s="1" t="s">
        <v>1586</v>
      </c>
      <c r="C778" s="1" t="s">
        <v>1597</v>
      </c>
      <c r="D778" s="1">
        <v>3.26</v>
      </c>
      <c r="E778" s="4">
        <v>41.706592909999998</v>
      </c>
      <c r="F778" s="4"/>
      <c r="G778" s="4"/>
      <c r="H778" s="4"/>
      <c r="I778" s="4">
        <v>0.201149771</v>
      </c>
      <c r="J778" s="4">
        <v>5.0675318530000002</v>
      </c>
      <c r="K778" s="4">
        <v>7.2627549E-2</v>
      </c>
      <c r="L778" s="4">
        <v>52.513208980000002</v>
      </c>
      <c r="M778" s="4">
        <v>0.43888893600000001</v>
      </c>
      <c r="N778" s="1">
        <v>94.87</v>
      </c>
      <c r="O778" s="31"/>
      <c r="P778" s="31"/>
      <c r="Q778" s="31">
        <v>1376.2461169999999</v>
      </c>
      <c r="R778" s="31">
        <v>39390.626859999997</v>
      </c>
      <c r="S778" s="31">
        <v>562.46934339999996</v>
      </c>
      <c r="T778" s="31">
        <v>316642.92259999999</v>
      </c>
      <c r="U778" s="31">
        <v>3448.7068770000001</v>
      </c>
      <c r="V778" s="1"/>
      <c r="W778" s="1"/>
      <c r="X778" s="1"/>
      <c r="Y778" s="1"/>
      <c r="Z778" s="1"/>
      <c r="AA778" s="1"/>
      <c r="AB778" s="1"/>
      <c r="AC778" s="1"/>
      <c r="AD778" s="1">
        <v>2.74</v>
      </c>
      <c r="AE778" s="1">
        <v>12.4</v>
      </c>
      <c r="AF778" s="1">
        <v>5.23</v>
      </c>
      <c r="AG778" s="1">
        <v>99.49</v>
      </c>
      <c r="AH778" s="1">
        <v>1.99</v>
      </c>
      <c r="AI778" s="1">
        <v>36.67</v>
      </c>
      <c r="AJ778" s="1" t="s">
        <v>1603</v>
      </c>
    </row>
    <row r="779" spans="1:36" ht="15.75" x14ac:dyDescent="0.2">
      <c r="A779" s="1" t="s">
        <v>1214</v>
      </c>
      <c r="B779" s="1" t="s">
        <v>1586</v>
      </c>
      <c r="C779" s="1" t="s">
        <v>1597</v>
      </c>
      <c r="D779" s="1">
        <v>3.26</v>
      </c>
      <c r="E779" s="4">
        <v>42.238431910000003</v>
      </c>
      <c r="F779" s="4"/>
      <c r="G779" s="4"/>
      <c r="H779" s="4"/>
      <c r="I779" s="4">
        <v>0.20036748099999999</v>
      </c>
      <c r="J779" s="4">
        <v>5.0687070839999997</v>
      </c>
      <c r="K779" s="4">
        <v>7.1773808999999994E-2</v>
      </c>
      <c r="L779" s="4">
        <v>51.958305209999999</v>
      </c>
      <c r="M779" s="4">
        <v>0.46241451099999997</v>
      </c>
      <c r="N779" s="1">
        <v>94.81</v>
      </c>
      <c r="O779" s="31"/>
      <c r="P779" s="31"/>
      <c r="Q779" s="31">
        <v>1370.8937659999999</v>
      </c>
      <c r="R779" s="31">
        <v>39399.762089999997</v>
      </c>
      <c r="S779" s="31">
        <v>555.85749299999998</v>
      </c>
      <c r="T779" s="31">
        <v>313296.9768</v>
      </c>
      <c r="U779" s="31">
        <v>3633.566425</v>
      </c>
      <c r="V779" s="1"/>
      <c r="W779" s="1"/>
      <c r="X779" s="1"/>
      <c r="Y779" s="1"/>
      <c r="Z779" s="1"/>
      <c r="AA779" s="1"/>
      <c r="AB779" s="1"/>
      <c r="AC779" s="1"/>
      <c r="AD779" s="1">
        <v>2.75</v>
      </c>
      <c r="AE779" s="1">
        <v>22.39</v>
      </c>
      <c r="AF779" s="1">
        <v>6.06</v>
      </c>
      <c r="AG779" s="1">
        <v>105.03</v>
      </c>
      <c r="AH779" s="1">
        <v>1.88</v>
      </c>
      <c r="AI779" s="1">
        <v>35.4</v>
      </c>
      <c r="AJ779" s="1" t="s">
        <v>1603</v>
      </c>
    </row>
    <row r="780" spans="1:36" ht="15.75" x14ac:dyDescent="0.2">
      <c r="A780" s="1" t="s">
        <v>1215</v>
      </c>
      <c r="B780" s="1" t="s">
        <v>1586</v>
      </c>
      <c r="C780" s="1" t="s">
        <v>1597</v>
      </c>
      <c r="D780" s="1">
        <v>3.26</v>
      </c>
      <c r="E780" s="4">
        <v>41.698978439999998</v>
      </c>
      <c r="F780" s="4"/>
      <c r="G780" s="4"/>
      <c r="H780" s="4"/>
      <c r="I780" s="4">
        <v>0.20882721300000001</v>
      </c>
      <c r="J780" s="4">
        <v>5.06636007</v>
      </c>
      <c r="K780" s="4">
        <v>7.1325871999999998E-2</v>
      </c>
      <c r="L780" s="4">
        <v>52.528317149999999</v>
      </c>
      <c r="M780" s="4">
        <v>0.42619125499999999</v>
      </c>
      <c r="N780" s="1">
        <v>94.87</v>
      </c>
      <c r="O780" s="31"/>
      <c r="P780" s="31"/>
      <c r="Q780" s="31">
        <v>1428.7743869999999</v>
      </c>
      <c r="R780" s="31">
        <v>39381.518429999996</v>
      </c>
      <c r="S780" s="31">
        <v>552.38841200000002</v>
      </c>
      <c r="T780" s="31">
        <v>316734.02149999997</v>
      </c>
      <c r="U780" s="31">
        <v>3348.9308780000001</v>
      </c>
      <c r="V780" s="1"/>
      <c r="W780" s="1"/>
      <c r="X780" s="1"/>
      <c r="Y780" s="1"/>
      <c r="Z780" s="1"/>
      <c r="AA780" s="1"/>
      <c r="AB780" s="1"/>
      <c r="AC780" s="1"/>
      <c r="AD780" s="1">
        <v>2.5</v>
      </c>
      <c r="AE780" s="1">
        <v>7.65</v>
      </c>
      <c r="AF780" s="1">
        <v>4.79</v>
      </c>
      <c r="AG780" s="1">
        <v>99.89</v>
      </c>
      <c r="AH780" s="1">
        <v>2.0499999999999998</v>
      </c>
      <c r="AI780" s="1">
        <v>33.43</v>
      </c>
      <c r="AJ780" s="1" t="s">
        <v>1603</v>
      </c>
    </row>
    <row r="781" spans="1:36" ht="15.75" x14ac:dyDescent="0.2">
      <c r="A781" s="1" t="s">
        <v>1216</v>
      </c>
      <c r="B781" s="1" t="s">
        <v>1586</v>
      </c>
      <c r="C781" s="1" t="s">
        <v>1597</v>
      </c>
      <c r="D781" s="1">
        <v>3.26</v>
      </c>
      <c r="E781" s="4">
        <v>40.655007910000002</v>
      </c>
      <c r="F781" s="4"/>
      <c r="G781" s="4"/>
      <c r="H781" s="4"/>
      <c r="I781" s="4">
        <v>0.20217236399999999</v>
      </c>
      <c r="J781" s="4">
        <v>5.065844888</v>
      </c>
      <c r="K781" s="4">
        <v>7.0225172000000002E-2</v>
      </c>
      <c r="L781" s="4">
        <v>53.537885719999998</v>
      </c>
      <c r="M781" s="4">
        <v>0.468863951</v>
      </c>
      <c r="N781" s="1">
        <v>94.96</v>
      </c>
      <c r="O781" s="31"/>
      <c r="P781" s="31"/>
      <c r="Q781" s="31">
        <v>1383.2425900000001</v>
      </c>
      <c r="R781" s="31">
        <v>39377.513850000003</v>
      </c>
      <c r="S781" s="31">
        <v>543.863966</v>
      </c>
      <c r="T781" s="31">
        <v>322821.49449999997</v>
      </c>
      <c r="U781" s="31">
        <v>3684.2449160000001</v>
      </c>
      <c r="V781" s="1"/>
      <c r="W781" s="1"/>
      <c r="X781" s="1"/>
      <c r="Y781" s="1"/>
      <c r="Z781" s="1"/>
      <c r="AA781" s="1"/>
      <c r="AB781" s="1"/>
      <c r="AC781" s="1"/>
      <c r="AD781" s="1">
        <v>2.92</v>
      </c>
      <c r="AE781" s="1">
        <v>12.51</v>
      </c>
      <c r="AF781" s="1">
        <v>4.82</v>
      </c>
      <c r="AG781" s="1">
        <v>103.43</v>
      </c>
      <c r="AH781" s="1">
        <v>2.23</v>
      </c>
      <c r="AI781" s="1">
        <v>31.12</v>
      </c>
      <c r="AJ781" s="1" t="s">
        <v>1603</v>
      </c>
    </row>
    <row r="782" spans="1:36" ht="15.75" x14ac:dyDescent="0.2">
      <c r="A782" s="1" t="s">
        <v>1217</v>
      </c>
      <c r="B782" s="1" t="s">
        <v>1586</v>
      </c>
      <c r="C782" s="1" t="s">
        <v>1597</v>
      </c>
      <c r="D782" s="1">
        <v>3.26</v>
      </c>
      <c r="E782" s="4">
        <v>42.610838880000003</v>
      </c>
      <c r="F782" s="4"/>
      <c r="G782" s="4"/>
      <c r="H782" s="4"/>
      <c r="I782" s="4">
        <v>0.210932022</v>
      </c>
      <c r="J782" s="4">
        <v>5.0663112330000004</v>
      </c>
      <c r="K782" s="4">
        <v>7.3609655999999996E-2</v>
      </c>
      <c r="L782" s="4">
        <v>51.591630610000003</v>
      </c>
      <c r="M782" s="4">
        <v>0.44667760200000001</v>
      </c>
      <c r="N782" s="1">
        <v>94.78</v>
      </c>
      <c r="O782" s="31"/>
      <c r="P782" s="31"/>
      <c r="Q782" s="31">
        <v>1443.17527</v>
      </c>
      <c r="R782" s="31">
        <v>39381.13882</v>
      </c>
      <c r="S782" s="31">
        <v>570.07534550000003</v>
      </c>
      <c r="T782" s="31">
        <v>311086.01089999999</v>
      </c>
      <c r="U782" s="31">
        <v>3509.9087509999999</v>
      </c>
      <c r="V782" s="1"/>
      <c r="W782" s="1"/>
      <c r="X782" s="1"/>
      <c r="Y782" s="1"/>
      <c r="Z782" s="1"/>
      <c r="AA782" s="1"/>
      <c r="AB782" s="1"/>
      <c r="AC782" s="1"/>
      <c r="AD782" s="1">
        <v>2.9</v>
      </c>
      <c r="AE782" s="1">
        <v>10.32</v>
      </c>
      <c r="AF782" s="1">
        <v>4.87</v>
      </c>
      <c r="AG782" s="1">
        <v>102.96</v>
      </c>
      <c r="AH782" s="1">
        <v>2.09</v>
      </c>
      <c r="AI782" s="1">
        <v>40.57</v>
      </c>
      <c r="AJ782" s="1" t="s">
        <v>1603</v>
      </c>
    </row>
    <row r="783" spans="1:36" ht="15.75" x14ac:dyDescent="0.2">
      <c r="A783" s="1" t="s">
        <v>1218</v>
      </c>
      <c r="B783" s="1" t="s">
        <v>1586</v>
      </c>
      <c r="C783" s="1" t="s">
        <v>1597</v>
      </c>
      <c r="D783" s="1">
        <v>3.26</v>
      </c>
      <c r="E783" s="4">
        <v>42.178415530000002</v>
      </c>
      <c r="F783" s="4"/>
      <c r="G783" s="4"/>
      <c r="H783" s="4"/>
      <c r="I783" s="4">
        <v>0.214791754</v>
      </c>
      <c r="J783" s="4">
        <v>5.0646912439999996</v>
      </c>
      <c r="K783" s="4">
        <v>7.4085732000000001E-2</v>
      </c>
      <c r="L783" s="4">
        <v>52.005900109999999</v>
      </c>
      <c r="M783" s="4">
        <v>0.46211563100000003</v>
      </c>
      <c r="N783" s="1">
        <v>94.82</v>
      </c>
      <c r="O783" s="31"/>
      <c r="P783" s="31"/>
      <c r="Q783" s="31">
        <v>1469.5831599999999</v>
      </c>
      <c r="R783" s="31">
        <v>39368.546419999999</v>
      </c>
      <c r="S783" s="31">
        <v>573.76235120000001</v>
      </c>
      <c r="T783" s="31">
        <v>313583.96340000001</v>
      </c>
      <c r="U783" s="31">
        <v>3631.2178840000001</v>
      </c>
      <c r="V783" s="1"/>
      <c r="W783" s="1"/>
      <c r="X783" s="1"/>
      <c r="Y783" s="1"/>
      <c r="Z783" s="1"/>
      <c r="AA783" s="1"/>
      <c r="AB783" s="1"/>
      <c r="AC783" s="1"/>
      <c r="AD783" s="1">
        <v>2.44</v>
      </c>
      <c r="AE783" s="1">
        <v>11.64</v>
      </c>
      <c r="AF783" s="1">
        <v>5.07</v>
      </c>
      <c r="AG783" s="1">
        <v>105.09</v>
      </c>
      <c r="AH783" s="1">
        <v>1.75</v>
      </c>
      <c r="AI783" s="1">
        <v>34.479999999999997</v>
      </c>
      <c r="AJ783" s="1" t="s">
        <v>1603</v>
      </c>
    </row>
    <row r="784" spans="1:36" ht="15.75" x14ac:dyDescent="0.2">
      <c r="A784" s="1" t="s">
        <v>1219</v>
      </c>
      <c r="B784" s="1" t="s">
        <v>1586</v>
      </c>
      <c r="C784" s="1" t="s">
        <v>1597</v>
      </c>
      <c r="D784" s="1">
        <v>3.26</v>
      </c>
      <c r="E784" s="4">
        <v>41.977582069999997</v>
      </c>
      <c r="F784" s="4"/>
      <c r="G784" s="4"/>
      <c r="H784" s="4"/>
      <c r="I784" s="4">
        <v>0.20709533699999999</v>
      </c>
      <c r="J784" s="4">
        <v>5.0681295769999997</v>
      </c>
      <c r="K784" s="4">
        <v>7.4385223E-2</v>
      </c>
      <c r="L784" s="4">
        <v>52.272801180000002</v>
      </c>
      <c r="M784" s="4">
        <v>0.40000661700000001</v>
      </c>
      <c r="N784" s="1">
        <v>94.84</v>
      </c>
      <c r="O784" s="31"/>
      <c r="P784" s="31"/>
      <c r="Q784" s="31">
        <v>1416.925064</v>
      </c>
      <c r="R784" s="31">
        <v>39395.273050000003</v>
      </c>
      <c r="S784" s="31">
        <v>576.08177709999995</v>
      </c>
      <c r="T784" s="31">
        <v>315193.3173</v>
      </c>
      <c r="U784" s="31">
        <v>3143.1769119999999</v>
      </c>
      <c r="V784" s="1"/>
      <c r="W784" s="1"/>
      <c r="X784" s="1"/>
      <c r="Y784" s="1"/>
      <c r="Z784" s="1"/>
      <c r="AA784" s="1"/>
      <c r="AB784" s="1"/>
      <c r="AC784" s="1"/>
      <c r="AD784" s="1">
        <v>2.88</v>
      </c>
      <c r="AE784" s="1">
        <v>13.17</v>
      </c>
      <c r="AF784" s="1">
        <v>4.97</v>
      </c>
      <c r="AG784" s="1">
        <v>97.09</v>
      </c>
      <c r="AH784" s="1">
        <v>1.73</v>
      </c>
      <c r="AI784" s="1">
        <v>32.54</v>
      </c>
      <c r="AJ784" s="1" t="s">
        <v>1603</v>
      </c>
    </row>
    <row r="785" spans="1:36" ht="15.75" x14ac:dyDescent="0.2">
      <c r="A785" s="1" t="s">
        <v>1220</v>
      </c>
      <c r="B785" s="1" t="s">
        <v>1586</v>
      </c>
      <c r="C785" s="1" t="s">
        <v>1597</v>
      </c>
      <c r="D785" s="1">
        <v>3.26</v>
      </c>
      <c r="E785" s="4">
        <v>41.438569829999999</v>
      </c>
      <c r="F785" s="4"/>
      <c r="G785" s="4"/>
      <c r="H785" s="4"/>
      <c r="I785" s="4">
        <v>0.20392286900000001</v>
      </c>
      <c r="J785" s="4">
        <v>5.0669147040000002</v>
      </c>
      <c r="K785" s="4">
        <v>7.3261109000000005E-2</v>
      </c>
      <c r="L785" s="4">
        <v>52.786271210000002</v>
      </c>
      <c r="M785" s="4">
        <v>0.43106028299999999</v>
      </c>
      <c r="N785" s="1">
        <v>94.89</v>
      </c>
      <c r="O785" s="31"/>
      <c r="P785" s="31"/>
      <c r="Q785" s="31">
        <v>1395.2193689999999</v>
      </c>
      <c r="R785" s="31">
        <v>39385.829669999999</v>
      </c>
      <c r="S785" s="31">
        <v>567.3759943</v>
      </c>
      <c r="T785" s="31">
        <v>318289.42690000002</v>
      </c>
      <c r="U785" s="31">
        <v>3387.190791</v>
      </c>
      <c r="V785" s="1"/>
      <c r="W785" s="1"/>
      <c r="X785" s="1"/>
      <c r="Y785" s="1"/>
      <c r="Z785" s="1"/>
      <c r="AA785" s="1"/>
      <c r="AB785" s="1"/>
      <c r="AC785" s="1"/>
      <c r="AD785" s="1">
        <v>2.2400000000000002</v>
      </c>
      <c r="AE785" s="1">
        <v>9.7200000000000006</v>
      </c>
      <c r="AF785" s="1">
        <v>4.79</v>
      </c>
      <c r="AG785" s="1">
        <v>100.69</v>
      </c>
      <c r="AH785" s="1">
        <v>2.33</v>
      </c>
      <c r="AI785" s="1">
        <v>32.590000000000003</v>
      </c>
      <c r="AJ785" s="1" t="s">
        <v>1603</v>
      </c>
    </row>
    <row r="786" spans="1:36" ht="15.75" x14ac:dyDescent="0.2">
      <c r="A786" s="1" t="s">
        <v>1221</v>
      </c>
      <c r="B786" s="1" t="s">
        <v>1586</v>
      </c>
      <c r="C786" s="1" t="s">
        <v>1597</v>
      </c>
      <c r="D786" s="1">
        <v>3.26</v>
      </c>
      <c r="E786" s="4">
        <v>41.106789249999999</v>
      </c>
      <c r="F786" s="4"/>
      <c r="G786" s="4">
        <v>0.15751575200000001</v>
      </c>
      <c r="H786" s="4">
        <v>2.8127813000000002E-2</v>
      </c>
      <c r="I786" s="4">
        <v>0.20412755599999999</v>
      </c>
      <c r="J786" s="4">
        <v>7.4136877969999997</v>
      </c>
      <c r="K786" s="4">
        <v>9.4328628999999997E-2</v>
      </c>
      <c r="L786" s="4">
        <v>50.720473830000003</v>
      </c>
      <c r="M786" s="4">
        <v>0.27494937000000003</v>
      </c>
      <c r="N786" s="1">
        <v>92.42</v>
      </c>
      <c r="O786" s="31">
        <v>1125.754516</v>
      </c>
      <c r="P786" s="31">
        <v>148.8600213</v>
      </c>
      <c r="Q786" s="31">
        <v>1396.619811</v>
      </c>
      <c r="R786" s="31">
        <v>57627.621919999998</v>
      </c>
      <c r="S786" s="31">
        <v>730.53494409999996</v>
      </c>
      <c r="T786" s="31">
        <v>305833.13010000001</v>
      </c>
      <c r="U786" s="31">
        <v>2160.5005379999998</v>
      </c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 t="s">
        <v>1605</v>
      </c>
    </row>
    <row r="787" spans="1:36" ht="15.75" x14ac:dyDescent="0.2">
      <c r="A787" s="1" t="s">
        <v>1221</v>
      </c>
      <c r="B787" s="1" t="s">
        <v>1586</v>
      </c>
      <c r="C787" s="1" t="s">
        <v>1597</v>
      </c>
      <c r="D787" s="1">
        <v>3.26</v>
      </c>
      <c r="E787" s="4">
        <v>40.90787152</v>
      </c>
      <c r="F787" s="4"/>
      <c r="G787" s="4">
        <v>0.154576306</v>
      </c>
      <c r="H787" s="4">
        <v>3.5602413999999999E-2</v>
      </c>
      <c r="I787" s="4">
        <v>0.203143185</v>
      </c>
      <c r="J787" s="4">
        <v>7.4196627050000004</v>
      </c>
      <c r="K787" s="4">
        <v>0.112890567</v>
      </c>
      <c r="L787" s="4">
        <v>50.711001150000001</v>
      </c>
      <c r="M787" s="4">
        <v>0.45525215400000002</v>
      </c>
      <c r="N787" s="1">
        <v>92.42</v>
      </c>
      <c r="O787" s="31">
        <v>1104.746498</v>
      </c>
      <c r="P787" s="31">
        <v>188.4176391</v>
      </c>
      <c r="Q787" s="31">
        <v>1389.884845</v>
      </c>
      <c r="R787" s="31">
        <v>57674.065699999999</v>
      </c>
      <c r="S787" s="31">
        <v>874.28922309999996</v>
      </c>
      <c r="T787" s="31">
        <v>305776.01189999998</v>
      </c>
      <c r="U787" s="31">
        <v>3577.2859699999999</v>
      </c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 t="s">
        <v>1605</v>
      </c>
    </row>
    <row r="788" spans="1:36" ht="15.75" x14ac:dyDescent="0.2">
      <c r="A788" s="1" t="s">
        <v>1221</v>
      </c>
      <c r="B788" s="1" t="s">
        <v>1586</v>
      </c>
      <c r="C788" s="1" t="s">
        <v>1597</v>
      </c>
      <c r="D788" s="1">
        <v>3.26</v>
      </c>
      <c r="E788" s="4">
        <v>41.056081370000001</v>
      </c>
      <c r="F788" s="4"/>
      <c r="G788" s="4">
        <v>0.103288878</v>
      </c>
      <c r="H788" s="4">
        <v>5.1594541000000001E-2</v>
      </c>
      <c r="I788" s="4">
        <v>0.24599718200000001</v>
      </c>
      <c r="J788" s="4">
        <v>7.5745176860000001</v>
      </c>
      <c r="K788" s="4">
        <v>7.0256395999999999E-2</v>
      </c>
      <c r="L788" s="4">
        <v>50.616539789999997</v>
      </c>
      <c r="M788" s="4">
        <v>0.281724156</v>
      </c>
      <c r="N788" s="1">
        <v>92.26</v>
      </c>
      <c r="O788" s="31">
        <v>738.19868250000002</v>
      </c>
      <c r="P788" s="31">
        <v>273.05231650000002</v>
      </c>
      <c r="Q788" s="31">
        <v>1683.087501</v>
      </c>
      <c r="R788" s="31">
        <v>58877.77491</v>
      </c>
      <c r="S788" s="31">
        <v>544.10577839999996</v>
      </c>
      <c r="T788" s="31">
        <v>305206.43099999998</v>
      </c>
      <c r="U788" s="31">
        <v>2213.7355339999999</v>
      </c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 t="s">
        <v>1605</v>
      </c>
    </row>
    <row r="789" spans="1:36" ht="15.75" x14ac:dyDescent="0.2">
      <c r="A789" s="1" t="s">
        <v>1221</v>
      </c>
      <c r="B789" s="1" t="s">
        <v>1586</v>
      </c>
      <c r="C789" s="1" t="s">
        <v>1597</v>
      </c>
      <c r="D789" s="1">
        <v>3.26</v>
      </c>
      <c r="E789" s="4">
        <v>40.918930799999998</v>
      </c>
      <c r="F789" s="4"/>
      <c r="G789" s="4">
        <v>0.1574111</v>
      </c>
      <c r="H789" s="4">
        <v>3.5002341999999999E-2</v>
      </c>
      <c r="I789" s="4">
        <v>0.179884194</v>
      </c>
      <c r="J789" s="4">
        <v>7.6567622630000001</v>
      </c>
      <c r="K789" s="4">
        <v>5.0614182000000001E-2</v>
      </c>
      <c r="L789" s="4">
        <v>50.71362019</v>
      </c>
      <c r="M789" s="4">
        <v>0.28777493500000001</v>
      </c>
      <c r="N789" s="1">
        <v>92.19</v>
      </c>
      <c r="O789" s="31">
        <v>1125.006574</v>
      </c>
      <c r="P789" s="31">
        <v>185.24189509999999</v>
      </c>
      <c r="Q789" s="31">
        <v>1230.7492159999999</v>
      </c>
      <c r="R789" s="31">
        <v>59517.073409999997</v>
      </c>
      <c r="S789" s="31">
        <v>391.98521899999997</v>
      </c>
      <c r="T789" s="31">
        <v>305791.80410000001</v>
      </c>
      <c r="U789" s="31">
        <v>2261.2814210000001</v>
      </c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 t="s">
        <v>1605</v>
      </c>
    </row>
    <row r="790" spans="1:36" ht="15.75" x14ac:dyDescent="0.2">
      <c r="A790" s="1" t="s">
        <v>1221</v>
      </c>
      <c r="B790" s="1" t="s">
        <v>1586</v>
      </c>
      <c r="C790" s="1" t="s">
        <v>1597</v>
      </c>
      <c r="D790" s="1">
        <v>3.26</v>
      </c>
      <c r="E790" s="4">
        <v>40.822119569999998</v>
      </c>
      <c r="F790" s="4"/>
      <c r="G790" s="4">
        <v>0.16833045199999999</v>
      </c>
      <c r="H790" s="4">
        <v>4.2777373E-2</v>
      </c>
      <c r="I790" s="4">
        <v>0.15910006700000001</v>
      </c>
      <c r="J790" s="4">
        <v>7.7217624669999996</v>
      </c>
      <c r="K790" s="4">
        <v>9.1807586999999996E-2</v>
      </c>
      <c r="L790" s="4">
        <v>50.717488699999997</v>
      </c>
      <c r="M790" s="4">
        <v>0.276613779</v>
      </c>
      <c r="N790" s="1">
        <v>92.13</v>
      </c>
      <c r="O790" s="31">
        <v>1203.046452</v>
      </c>
      <c r="P790" s="31">
        <v>226.38947139999999</v>
      </c>
      <c r="Q790" s="31">
        <v>1088.5463520000001</v>
      </c>
      <c r="R790" s="31">
        <v>60022.328990000002</v>
      </c>
      <c r="S790" s="31">
        <v>711.01054969999996</v>
      </c>
      <c r="T790" s="31">
        <v>305815.13040000002</v>
      </c>
      <c r="U790" s="31">
        <v>2173.5791509999999</v>
      </c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 t="s">
        <v>1605</v>
      </c>
    </row>
    <row r="791" spans="1:36" ht="15.75" x14ac:dyDescent="0.2">
      <c r="A791" s="1" t="s">
        <v>1221</v>
      </c>
      <c r="B791" s="1" t="s">
        <v>1586</v>
      </c>
      <c r="C791" s="1" t="s">
        <v>1597</v>
      </c>
      <c r="D791" s="1">
        <v>3.26</v>
      </c>
      <c r="E791" s="4">
        <v>40.610066719999999</v>
      </c>
      <c r="F791" s="4"/>
      <c r="G791" s="4">
        <v>0.13208225100000001</v>
      </c>
      <c r="H791" s="4">
        <v>2.6575705000000002E-2</v>
      </c>
      <c r="I791" s="4">
        <v>0.141936165</v>
      </c>
      <c r="J791" s="4">
        <v>7.8035030159999996</v>
      </c>
      <c r="K791" s="4">
        <v>0.105008873</v>
      </c>
      <c r="L791" s="4">
        <v>50.94174546</v>
      </c>
      <c r="M791" s="4">
        <v>0.239081814</v>
      </c>
      <c r="N791" s="1">
        <v>92.09</v>
      </c>
      <c r="O791" s="31">
        <v>943.98299440000005</v>
      </c>
      <c r="P791" s="31">
        <v>140.64584790000001</v>
      </c>
      <c r="Q791" s="31">
        <v>971.11268849999999</v>
      </c>
      <c r="R791" s="31">
        <v>60657.709600000002</v>
      </c>
      <c r="S791" s="31">
        <v>813.24887369999999</v>
      </c>
      <c r="T791" s="31">
        <v>307167.34850000002</v>
      </c>
      <c r="U791" s="31">
        <v>1878.6600189999999</v>
      </c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 t="s">
        <v>1605</v>
      </c>
    </row>
    <row r="792" spans="1:36" ht="15.75" x14ac:dyDescent="0.2">
      <c r="A792" s="1" t="s">
        <v>1221</v>
      </c>
      <c r="B792" s="1" t="s">
        <v>1586</v>
      </c>
      <c r="C792" s="1" t="s">
        <v>1597</v>
      </c>
      <c r="D792" s="1">
        <v>3.26</v>
      </c>
      <c r="E792" s="4">
        <v>40.796032709999999</v>
      </c>
      <c r="F792" s="4"/>
      <c r="G792" s="4">
        <v>0.15341843799999999</v>
      </c>
      <c r="H792" s="4">
        <v>2.5454188999999999E-2</v>
      </c>
      <c r="I792" s="4">
        <v>0.18788558899999999</v>
      </c>
      <c r="J792" s="4">
        <v>7.7749176210000002</v>
      </c>
      <c r="K792" s="4">
        <v>4.9224638000000001E-2</v>
      </c>
      <c r="L792" s="4">
        <v>50.749908140000002</v>
      </c>
      <c r="M792" s="4">
        <v>0.26315867700000001</v>
      </c>
      <c r="N792" s="1">
        <v>92.09</v>
      </c>
      <c r="O792" s="31">
        <v>1096.4712910000001</v>
      </c>
      <c r="P792" s="31">
        <v>134.7104779</v>
      </c>
      <c r="Q792" s="31">
        <v>1285.493939</v>
      </c>
      <c r="R792" s="31">
        <v>60435.511359999997</v>
      </c>
      <c r="S792" s="31">
        <v>381.22379389999998</v>
      </c>
      <c r="T792" s="31">
        <v>306010.61229999998</v>
      </c>
      <c r="U792" s="31">
        <v>2067.8514839999998</v>
      </c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 t="s">
        <v>1605</v>
      </c>
    </row>
    <row r="793" spans="1:36" ht="15.75" x14ac:dyDescent="0.2">
      <c r="A793" s="1" t="s">
        <v>1221</v>
      </c>
      <c r="B793" s="1" t="s">
        <v>1586</v>
      </c>
      <c r="C793" s="1" t="s">
        <v>1597</v>
      </c>
      <c r="D793" s="1">
        <v>3.26</v>
      </c>
      <c r="E793" s="4">
        <v>40.883294329999998</v>
      </c>
      <c r="F793" s="4"/>
      <c r="G793" s="4">
        <v>0.16148104299999999</v>
      </c>
      <c r="H793" s="4">
        <v>3.5065593999999999E-2</v>
      </c>
      <c r="I793" s="4">
        <v>0.177818422</v>
      </c>
      <c r="J793" s="4">
        <v>7.8001022080000002</v>
      </c>
      <c r="K793" s="4">
        <v>7.5410950000000004E-2</v>
      </c>
      <c r="L793" s="4">
        <v>50.645874360000001</v>
      </c>
      <c r="M793" s="4">
        <v>0.22095308699999999</v>
      </c>
      <c r="N793" s="1">
        <v>92.05</v>
      </c>
      <c r="O793" s="31">
        <v>1154.0941889999999</v>
      </c>
      <c r="P793" s="31">
        <v>185.57664080000001</v>
      </c>
      <c r="Q793" s="31">
        <v>1216.6154160000001</v>
      </c>
      <c r="R793" s="31">
        <v>60631.274649999999</v>
      </c>
      <c r="S793" s="31">
        <v>584.02559680000002</v>
      </c>
      <c r="T793" s="31">
        <v>305383.31189999997</v>
      </c>
      <c r="U793" s="31">
        <v>1736.207881</v>
      </c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 t="s">
        <v>1605</v>
      </c>
    </row>
    <row r="794" spans="1:36" ht="15.75" x14ac:dyDescent="0.2">
      <c r="A794" s="1" t="s">
        <v>1221</v>
      </c>
      <c r="B794" s="1" t="s">
        <v>1586</v>
      </c>
      <c r="C794" s="1" t="s">
        <v>1597</v>
      </c>
      <c r="D794" s="1">
        <v>3.26</v>
      </c>
      <c r="E794" s="4">
        <v>40.884135659999998</v>
      </c>
      <c r="F794" s="4"/>
      <c r="G794" s="4">
        <v>0.13178769000000001</v>
      </c>
      <c r="H794" s="4">
        <v>5.2415559E-2</v>
      </c>
      <c r="I794" s="4">
        <v>0.19288925500000001</v>
      </c>
      <c r="J794" s="4">
        <v>7.7974383270000001</v>
      </c>
      <c r="K794" s="4">
        <v>0.14306951500000001</v>
      </c>
      <c r="L794" s="4">
        <v>50.49864668</v>
      </c>
      <c r="M794" s="4">
        <v>0.29961731699999999</v>
      </c>
      <c r="N794" s="1">
        <v>92.03</v>
      </c>
      <c r="O794" s="31">
        <v>941.87778470000001</v>
      </c>
      <c r="P794" s="31">
        <v>277.39736549999998</v>
      </c>
      <c r="Q794" s="31">
        <v>1319.728513</v>
      </c>
      <c r="R794" s="31">
        <v>60610.567929999997</v>
      </c>
      <c r="S794" s="31">
        <v>1108.0122859999999</v>
      </c>
      <c r="T794" s="31">
        <v>304495.56189999997</v>
      </c>
      <c r="U794" s="31">
        <v>2354.336632</v>
      </c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 t="s">
        <v>1605</v>
      </c>
    </row>
    <row r="795" spans="1:36" ht="15.75" x14ac:dyDescent="0.2">
      <c r="A795" s="1" t="s">
        <v>1221</v>
      </c>
      <c r="B795" s="1" t="s">
        <v>1586</v>
      </c>
      <c r="C795" s="1" t="s">
        <v>1597</v>
      </c>
      <c r="D795" s="1">
        <v>3.26</v>
      </c>
      <c r="E795" s="4">
        <v>40.840383160000002</v>
      </c>
      <c r="F795" s="4"/>
      <c r="G795" s="4">
        <v>0.125418475</v>
      </c>
      <c r="H795" s="4">
        <v>4.0582401999999997E-2</v>
      </c>
      <c r="I795" s="4">
        <v>0.206484056</v>
      </c>
      <c r="J795" s="4">
        <v>7.9378781649999999</v>
      </c>
      <c r="K795" s="4">
        <v>0.101108723</v>
      </c>
      <c r="L795" s="4">
        <v>50.534516869999997</v>
      </c>
      <c r="M795" s="4">
        <v>0.21362814599999999</v>
      </c>
      <c r="N795" s="1">
        <v>91.9</v>
      </c>
      <c r="O795" s="31">
        <v>896.35743200000002</v>
      </c>
      <c r="P795" s="31">
        <v>214.77308930000001</v>
      </c>
      <c r="Q795" s="31">
        <v>1412.7427439999999</v>
      </c>
      <c r="R795" s="31">
        <v>61702.226240000004</v>
      </c>
      <c r="S795" s="31">
        <v>783.04387499999996</v>
      </c>
      <c r="T795" s="31">
        <v>304711.85110000003</v>
      </c>
      <c r="U795" s="31">
        <v>1678.649872</v>
      </c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 t="s">
        <v>1605</v>
      </c>
    </row>
    <row r="796" spans="1:36" ht="15.75" x14ac:dyDescent="0.2">
      <c r="A796" s="1" t="s">
        <v>1221</v>
      </c>
      <c r="B796" s="1" t="s">
        <v>1586</v>
      </c>
      <c r="C796" s="1" t="s">
        <v>1597</v>
      </c>
      <c r="D796" s="1">
        <v>3.26</v>
      </c>
      <c r="E796" s="4">
        <v>40.874761599999999</v>
      </c>
      <c r="F796" s="4"/>
      <c r="G796" s="4">
        <v>0.13006057200000001</v>
      </c>
      <c r="H796" s="4">
        <v>4.0507414999999998E-2</v>
      </c>
      <c r="I796" s="4">
        <v>0.163121771</v>
      </c>
      <c r="J796" s="4">
        <v>8.1411961399999999</v>
      </c>
      <c r="K796" s="4">
        <v>0.113480332</v>
      </c>
      <c r="L796" s="4">
        <v>50.316563459999998</v>
      </c>
      <c r="M796" s="4">
        <v>0.22030870999999999</v>
      </c>
      <c r="N796" s="1">
        <v>91.68</v>
      </c>
      <c r="O796" s="31">
        <v>929.53419140000005</v>
      </c>
      <c r="P796" s="31">
        <v>214.37623679999999</v>
      </c>
      <c r="Q796" s="31">
        <v>1116.062439</v>
      </c>
      <c r="R796" s="31">
        <v>63282.645020000004</v>
      </c>
      <c r="S796" s="31">
        <v>878.85669810000002</v>
      </c>
      <c r="T796" s="31">
        <v>303397.64069999999</v>
      </c>
      <c r="U796" s="31">
        <v>1731.144491</v>
      </c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 t="s">
        <v>1605</v>
      </c>
    </row>
    <row r="797" spans="1:36" ht="15.75" x14ac:dyDescent="0.2">
      <c r="A797" s="1" t="s">
        <v>1221</v>
      </c>
      <c r="B797" s="1" t="s">
        <v>1586</v>
      </c>
      <c r="C797" s="1" t="s">
        <v>1597</v>
      </c>
      <c r="D797" s="1">
        <v>3.26</v>
      </c>
      <c r="E797" s="4">
        <v>40.694019449999999</v>
      </c>
      <c r="F797" s="4"/>
      <c r="G797" s="4">
        <v>0.18056483800000001</v>
      </c>
      <c r="H797" s="4">
        <v>5.7312727000000001E-2</v>
      </c>
      <c r="I797" s="4">
        <v>0.20079285899999999</v>
      </c>
      <c r="J797" s="4">
        <v>8.1705341189999992</v>
      </c>
      <c r="K797" s="4">
        <v>7.9523888000000001E-2</v>
      </c>
      <c r="L797" s="4">
        <v>50.31224529</v>
      </c>
      <c r="M797" s="4">
        <v>0.30500683200000001</v>
      </c>
      <c r="N797" s="1">
        <v>91.65</v>
      </c>
      <c r="O797" s="31">
        <v>1290.4847890000001</v>
      </c>
      <c r="P797" s="31">
        <v>303.31451149999998</v>
      </c>
      <c r="Q797" s="31">
        <v>1373.804159</v>
      </c>
      <c r="R797" s="31">
        <v>63510.693189999998</v>
      </c>
      <c r="S797" s="31">
        <v>615.87854549999997</v>
      </c>
      <c r="T797" s="31">
        <v>303371.60310000001</v>
      </c>
      <c r="U797" s="31">
        <v>2396.6864329999999</v>
      </c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 t="s">
        <v>1605</v>
      </c>
    </row>
    <row r="798" spans="1:36" ht="15.75" x14ac:dyDescent="0.2">
      <c r="A798" s="1" t="s">
        <v>1222</v>
      </c>
      <c r="B798" s="1" t="s">
        <v>1586</v>
      </c>
      <c r="C798" s="1" t="s">
        <v>1597</v>
      </c>
      <c r="D798" s="1">
        <v>3.26</v>
      </c>
      <c r="E798" s="4">
        <v>41.016494880000003</v>
      </c>
      <c r="F798" s="4"/>
      <c r="G798" s="4">
        <v>0.154245827</v>
      </c>
      <c r="H798" s="4">
        <v>3.9478996000000002E-2</v>
      </c>
      <c r="I798" s="4">
        <v>0.28151103399999999</v>
      </c>
      <c r="J798" s="4">
        <v>6.9633807509999999</v>
      </c>
      <c r="K798" s="4">
        <v>7.3403158999999996E-2</v>
      </c>
      <c r="L798" s="4">
        <v>51.064792169999997</v>
      </c>
      <c r="M798" s="4">
        <v>0.40669317799999999</v>
      </c>
      <c r="N798" s="1">
        <v>92.89</v>
      </c>
      <c r="O798" s="31">
        <v>1102.384585</v>
      </c>
      <c r="P798" s="31">
        <v>208.93356600000001</v>
      </c>
      <c r="Q798" s="31">
        <v>1926.0696359999999</v>
      </c>
      <c r="R798" s="31">
        <v>54127.322890000003</v>
      </c>
      <c r="S798" s="31">
        <v>568.47611370000004</v>
      </c>
      <c r="T798" s="31">
        <v>307909.2928</v>
      </c>
      <c r="U798" s="31">
        <v>3195.7186510000001</v>
      </c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 t="s">
        <v>1605</v>
      </c>
    </row>
    <row r="799" spans="1:36" ht="15.75" x14ac:dyDescent="0.2">
      <c r="A799" s="1" t="s">
        <v>1222</v>
      </c>
      <c r="B799" s="1" t="s">
        <v>1586</v>
      </c>
      <c r="C799" s="1" t="s">
        <v>1597</v>
      </c>
      <c r="D799" s="1">
        <v>3.26</v>
      </c>
      <c r="E799" s="4">
        <v>41.044739159999999</v>
      </c>
      <c r="F799" s="4"/>
      <c r="G799" s="4">
        <v>0.121628715</v>
      </c>
      <c r="H799" s="4">
        <v>4.7542169000000002E-2</v>
      </c>
      <c r="I799" s="4">
        <v>0.20740271199999999</v>
      </c>
      <c r="J799" s="4">
        <v>7.1313253369999998</v>
      </c>
      <c r="K799" s="4">
        <v>0.105286095</v>
      </c>
      <c r="L799" s="4">
        <v>50.899834589999998</v>
      </c>
      <c r="M799" s="4">
        <v>0.44224121700000002</v>
      </c>
      <c r="N799" s="1">
        <v>92.71</v>
      </c>
      <c r="O799" s="31">
        <v>869.27227459999995</v>
      </c>
      <c r="P799" s="31">
        <v>251.6060646</v>
      </c>
      <c r="Q799" s="31">
        <v>1419.0280949999999</v>
      </c>
      <c r="R799" s="31">
        <v>55432.779410000003</v>
      </c>
      <c r="S799" s="31">
        <v>815.3958351</v>
      </c>
      <c r="T799" s="31">
        <v>306914.63540000003</v>
      </c>
      <c r="U799" s="31">
        <v>3475.0484710000001</v>
      </c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 t="s">
        <v>1605</v>
      </c>
    </row>
    <row r="800" spans="1:36" ht="15.75" x14ac:dyDescent="0.2">
      <c r="A800" s="1" t="s">
        <v>1222</v>
      </c>
      <c r="B800" s="1" t="s">
        <v>1586</v>
      </c>
      <c r="C800" s="1" t="s">
        <v>1597</v>
      </c>
      <c r="D800" s="1">
        <v>3.26</v>
      </c>
      <c r="E800" s="4">
        <v>41.023354879999999</v>
      </c>
      <c r="F800" s="4"/>
      <c r="G800" s="4">
        <v>0.158307948</v>
      </c>
      <c r="H800" s="4">
        <v>6.1520171999999998E-2</v>
      </c>
      <c r="I800" s="4">
        <v>0.16870990899999999</v>
      </c>
      <c r="J800" s="4">
        <v>7.2615597989999996</v>
      </c>
      <c r="K800" s="4">
        <v>0.101939223</v>
      </c>
      <c r="L800" s="4">
        <v>50.82101196</v>
      </c>
      <c r="M800" s="4">
        <v>0.40359610699999998</v>
      </c>
      <c r="N800" s="1">
        <v>92.58</v>
      </c>
      <c r="O800" s="31">
        <v>1131.416287</v>
      </c>
      <c r="P800" s="31">
        <v>325.58145359999997</v>
      </c>
      <c r="Q800" s="31">
        <v>1154.2959040000001</v>
      </c>
      <c r="R800" s="31">
        <v>56445.109920000003</v>
      </c>
      <c r="S800" s="31">
        <v>789.47574029999998</v>
      </c>
      <c r="T800" s="31">
        <v>306439.35249999998</v>
      </c>
      <c r="U800" s="31">
        <v>3171.3824479999998</v>
      </c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 t="s">
        <v>1605</v>
      </c>
    </row>
    <row r="801" spans="1:36" ht="15.75" x14ac:dyDescent="0.2">
      <c r="A801" s="1" t="s">
        <v>1222</v>
      </c>
      <c r="B801" s="1" t="s">
        <v>1586</v>
      </c>
      <c r="C801" s="1" t="s">
        <v>1597</v>
      </c>
      <c r="D801" s="1">
        <v>3.26</v>
      </c>
      <c r="E801" s="4">
        <v>41.111451520000003</v>
      </c>
      <c r="F801" s="4"/>
      <c r="G801" s="4">
        <v>0.14960470100000001</v>
      </c>
      <c r="H801" s="4">
        <v>4.6154642000000003E-2</v>
      </c>
      <c r="I801" s="4">
        <v>0.153185665</v>
      </c>
      <c r="J801" s="4">
        <v>7.8383314300000002</v>
      </c>
      <c r="K801" s="4">
        <v>0.10295270300000001</v>
      </c>
      <c r="L801" s="4">
        <v>50.173278850000003</v>
      </c>
      <c r="M801" s="4">
        <v>0.42504048500000002</v>
      </c>
      <c r="N801" s="1">
        <v>91.94</v>
      </c>
      <c r="O801" s="31">
        <v>1069.21477</v>
      </c>
      <c r="P801" s="31">
        <v>244.26289510000001</v>
      </c>
      <c r="Q801" s="31">
        <v>1048.0806170000001</v>
      </c>
      <c r="R801" s="31">
        <v>60928.435680000002</v>
      </c>
      <c r="S801" s="31">
        <v>797.32471469999996</v>
      </c>
      <c r="T801" s="31">
        <v>302533.66649999999</v>
      </c>
      <c r="U801" s="31">
        <v>3339.8883449999998</v>
      </c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 t="s">
        <v>1605</v>
      </c>
    </row>
    <row r="802" spans="1:36" ht="15.75" x14ac:dyDescent="0.2">
      <c r="A802" s="1" t="s">
        <v>1222</v>
      </c>
      <c r="B802" s="1" t="s">
        <v>1586</v>
      </c>
      <c r="C802" s="1" t="s">
        <v>1597</v>
      </c>
      <c r="D802" s="1">
        <v>3.26</v>
      </c>
      <c r="E802" s="4">
        <v>40.608634530000003</v>
      </c>
      <c r="F802" s="4"/>
      <c r="G802" s="4">
        <v>0.15017869</v>
      </c>
      <c r="H802" s="4">
        <v>6.7813053999999998E-2</v>
      </c>
      <c r="I802" s="4">
        <v>0.19769732600000001</v>
      </c>
      <c r="J802" s="4">
        <v>8.0484690089999997</v>
      </c>
      <c r="K802" s="4">
        <v>7.2663914999999996E-2</v>
      </c>
      <c r="L802" s="4">
        <v>50.419252970000002</v>
      </c>
      <c r="M802" s="4">
        <v>0.43529050699999999</v>
      </c>
      <c r="N802" s="1">
        <v>91.78</v>
      </c>
      <c r="O802" s="31">
        <v>1073.3170270000001</v>
      </c>
      <c r="P802" s="31">
        <v>358.8850903</v>
      </c>
      <c r="Q802" s="31">
        <v>1352.6248399999999</v>
      </c>
      <c r="R802" s="31">
        <v>62561.864179999997</v>
      </c>
      <c r="S802" s="31">
        <v>562.75098179999998</v>
      </c>
      <c r="T802" s="31">
        <v>304016.83549999999</v>
      </c>
      <c r="U802" s="31">
        <v>3420.4310970000001</v>
      </c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 t="s">
        <v>1605</v>
      </c>
    </row>
    <row r="803" spans="1:36" ht="15.75" x14ac:dyDescent="0.2">
      <c r="A803" s="1" t="s">
        <v>1222</v>
      </c>
      <c r="B803" s="1" t="s">
        <v>1586</v>
      </c>
      <c r="C803" s="1" t="s">
        <v>1597</v>
      </c>
      <c r="D803" s="1">
        <v>3.26</v>
      </c>
      <c r="E803" s="4">
        <v>40.696123669999999</v>
      </c>
      <c r="F803" s="4"/>
      <c r="G803" s="4">
        <v>0.17008969299999999</v>
      </c>
      <c r="H803" s="4">
        <v>5.9118360000000002E-2</v>
      </c>
      <c r="I803" s="4">
        <v>0.15247361600000001</v>
      </c>
      <c r="J803" s="4">
        <v>8.3303143819999992</v>
      </c>
      <c r="K803" s="4">
        <v>8.1909782E-2</v>
      </c>
      <c r="L803" s="4">
        <v>50.071459570000002</v>
      </c>
      <c r="M803" s="4">
        <v>0.43851093400000002</v>
      </c>
      <c r="N803" s="1">
        <v>91.46</v>
      </c>
      <c r="O803" s="31">
        <v>1215.6196299999999</v>
      </c>
      <c r="P803" s="31">
        <v>312.87041119999998</v>
      </c>
      <c r="Q803" s="31">
        <v>1043.2088490000001</v>
      </c>
      <c r="R803" s="31">
        <v>64752.687299999998</v>
      </c>
      <c r="S803" s="31">
        <v>634.35627460000001</v>
      </c>
      <c r="T803" s="31">
        <v>301919.71899999998</v>
      </c>
      <c r="U803" s="31">
        <v>3445.7366059999999</v>
      </c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 t="s">
        <v>1605</v>
      </c>
    </row>
    <row r="804" spans="1:36" ht="15.75" x14ac:dyDescent="0.2">
      <c r="A804" s="1" t="s">
        <v>1223</v>
      </c>
      <c r="B804" s="1" t="s">
        <v>1586</v>
      </c>
      <c r="C804" s="1" t="s">
        <v>1597</v>
      </c>
      <c r="D804" s="1">
        <v>3.26</v>
      </c>
      <c r="E804" s="4">
        <v>40.796113519999999</v>
      </c>
      <c r="F804" s="4"/>
      <c r="G804" s="4">
        <v>0.14638663699999999</v>
      </c>
      <c r="H804" s="4">
        <v>3.9023230999999999E-2</v>
      </c>
      <c r="I804" s="4">
        <v>0.13380808299999999</v>
      </c>
      <c r="J804" s="4">
        <v>7.963116114</v>
      </c>
      <c r="K804" s="4">
        <v>0.10756149399999999</v>
      </c>
      <c r="L804" s="4">
        <v>50.42316435</v>
      </c>
      <c r="M804" s="4">
        <v>0.39082656900000001</v>
      </c>
      <c r="N804" s="1">
        <v>91.86</v>
      </c>
      <c r="O804" s="31">
        <v>1046.2154800000001</v>
      </c>
      <c r="P804" s="31">
        <v>206.52153089999999</v>
      </c>
      <c r="Q804" s="31">
        <v>915.50118740000005</v>
      </c>
      <c r="R804" s="31">
        <v>61898.404309999998</v>
      </c>
      <c r="S804" s="31">
        <v>833.01782749999995</v>
      </c>
      <c r="T804" s="31">
        <v>304040.4203</v>
      </c>
      <c r="U804" s="31">
        <v>3071.0418209999998</v>
      </c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 t="s">
        <v>1605</v>
      </c>
    </row>
    <row r="805" spans="1:36" ht="15.75" x14ac:dyDescent="0.2">
      <c r="A805" s="1" t="s">
        <v>1223</v>
      </c>
      <c r="B805" s="1" t="s">
        <v>1586</v>
      </c>
      <c r="C805" s="1" t="s">
        <v>1597</v>
      </c>
      <c r="D805" s="1">
        <v>3.26</v>
      </c>
      <c r="E805" s="4">
        <v>40.798684430000002</v>
      </c>
      <c r="F805" s="4"/>
      <c r="G805" s="4">
        <v>0.149542182</v>
      </c>
      <c r="H805" s="4">
        <v>6.4188869999999995E-2</v>
      </c>
      <c r="I805" s="4">
        <v>0.11864010999999999</v>
      </c>
      <c r="J805" s="4">
        <v>8.018640607</v>
      </c>
      <c r="K805" s="4">
        <v>0.101549575</v>
      </c>
      <c r="L805" s="4">
        <v>50.387269539999998</v>
      </c>
      <c r="M805" s="4">
        <v>0.36148469100000002</v>
      </c>
      <c r="N805" s="1">
        <v>91.81</v>
      </c>
      <c r="O805" s="31">
        <v>1068.767951</v>
      </c>
      <c r="P805" s="31">
        <v>339.7049275</v>
      </c>
      <c r="Q805" s="31">
        <v>811.72347190000005</v>
      </c>
      <c r="R805" s="31">
        <v>62330.003879999997</v>
      </c>
      <c r="S805" s="31">
        <v>786.45808420000003</v>
      </c>
      <c r="T805" s="31">
        <v>303823.98259999999</v>
      </c>
      <c r="U805" s="31">
        <v>2840.4788440000002</v>
      </c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 t="s">
        <v>1605</v>
      </c>
    </row>
    <row r="806" spans="1:36" ht="15.75" x14ac:dyDescent="0.2">
      <c r="A806" s="1" t="s">
        <v>1223</v>
      </c>
      <c r="B806" s="1" t="s">
        <v>1586</v>
      </c>
      <c r="C806" s="1" t="s">
        <v>1597</v>
      </c>
      <c r="D806" s="1">
        <v>3.26</v>
      </c>
      <c r="E806" s="4">
        <v>40.887188350000002</v>
      </c>
      <c r="F806" s="4"/>
      <c r="G806" s="4">
        <v>0.13085491199999999</v>
      </c>
      <c r="H806" s="4">
        <v>6.7018396999999993E-2</v>
      </c>
      <c r="I806" s="4">
        <v>0.15153714700000001</v>
      </c>
      <c r="J806" s="4">
        <v>8.0243095810000007</v>
      </c>
      <c r="K806" s="4">
        <v>7.7657816000000005E-2</v>
      </c>
      <c r="L806" s="4">
        <v>50.313514849999997</v>
      </c>
      <c r="M806" s="4">
        <v>0.34791895</v>
      </c>
      <c r="N806" s="1">
        <v>91.79</v>
      </c>
      <c r="O806" s="31">
        <v>935.2112836</v>
      </c>
      <c r="P806" s="31">
        <v>354.67955230000001</v>
      </c>
      <c r="Q806" s="31">
        <v>1036.801629</v>
      </c>
      <c r="R806" s="31">
        <v>62374.069609999999</v>
      </c>
      <c r="S806" s="31">
        <v>601.42661859999998</v>
      </c>
      <c r="T806" s="31">
        <v>303379.25829999999</v>
      </c>
      <c r="U806" s="31">
        <v>2733.8817979999999</v>
      </c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 t="s">
        <v>1605</v>
      </c>
    </row>
    <row r="807" spans="1:36" ht="15.75" x14ac:dyDescent="0.2">
      <c r="A807" s="1" t="s">
        <v>1223</v>
      </c>
      <c r="B807" s="1" t="s">
        <v>1586</v>
      </c>
      <c r="C807" s="1" t="s">
        <v>1597</v>
      </c>
      <c r="D807" s="1">
        <v>3.26</v>
      </c>
      <c r="E807" s="4">
        <v>40.801205459999998</v>
      </c>
      <c r="F807" s="4"/>
      <c r="G807" s="4">
        <v>0.146189341</v>
      </c>
      <c r="H807" s="4">
        <v>4.8530068000000003E-2</v>
      </c>
      <c r="I807" s="4">
        <v>0.149484593</v>
      </c>
      <c r="J807" s="4">
        <v>8.0783590850000007</v>
      </c>
      <c r="K807" s="4">
        <v>0.101653517</v>
      </c>
      <c r="L807" s="4">
        <v>50.337463710000002</v>
      </c>
      <c r="M807" s="4">
        <v>0.33711421800000002</v>
      </c>
      <c r="N807" s="1">
        <v>91.74</v>
      </c>
      <c r="O807" s="31">
        <v>1044.8054199999999</v>
      </c>
      <c r="P807" s="31">
        <v>256.83429569999998</v>
      </c>
      <c r="Q807" s="31">
        <v>1022.75826</v>
      </c>
      <c r="R807" s="31">
        <v>62794.203880000001</v>
      </c>
      <c r="S807" s="31">
        <v>787.2630729</v>
      </c>
      <c r="T807" s="31">
        <v>303523.66460000002</v>
      </c>
      <c r="U807" s="31">
        <v>2648.9802490000002</v>
      </c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 t="s">
        <v>1605</v>
      </c>
    </row>
    <row r="808" spans="1:36" ht="15.75" x14ac:dyDescent="0.2">
      <c r="A808" s="1" t="s">
        <v>1223</v>
      </c>
      <c r="B808" s="1" t="s">
        <v>1586</v>
      </c>
      <c r="C808" s="1" t="s">
        <v>1597</v>
      </c>
      <c r="D808" s="1">
        <v>3.26</v>
      </c>
      <c r="E808" s="4">
        <v>40.49707471</v>
      </c>
      <c r="F808" s="4"/>
      <c r="G808" s="4">
        <v>0.16206793899999999</v>
      </c>
      <c r="H808" s="4">
        <v>5.1567071999999999E-2</v>
      </c>
      <c r="I808" s="4">
        <v>7.1676238000000003E-2</v>
      </c>
      <c r="J808" s="4">
        <v>8.192992254</v>
      </c>
      <c r="K808" s="4">
        <v>0.137877209</v>
      </c>
      <c r="L808" s="4">
        <v>50.561613190000003</v>
      </c>
      <c r="M808" s="4">
        <v>0.32513138200000002</v>
      </c>
      <c r="N808" s="1">
        <v>91.67</v>
      </c>
      <c r="O808" s="31">
        <v>1158.288695</v>
      </c>
      <c r="P808" s="31">
        <v>272.90694200000002</v>
      </c>
      <c r="Q808" s="31">
        <v>490.401476</v>
      </c>
      <c r="R808" s="31">
        <v>63685.263379999997</v>
      </c>
      <c r="S808" s="31">
        <v>1067.8000910000001</v>
      </c>
      <c r="T808" s="31">
        <v>304875.23590000003</v>
      </c>
      <c r="U808" s="31">
        <v>2554.8213660000001</v>
      </c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 t="s">
        <v>1605</v>
      </c>
    </row>
    <row r="809" spans="1:36" ht="15.75" x14ac:dyDescent="0.2">
      <c r="A809" s="1" t="s">
        <v>1223</v>
      </c>
      <c r="B809" s="1" t="s">
        <v>1586</v>
      </c>
      <c r="C809" s="1" t="s">
        <v>1597</v>
      </c>
      <c r="D809" s="1">
        <v>3.26</v>
      </c>
      <c r="E809" s="4">
        <v>40.849932860000003</v>
      </c>
      <c r="F809" s="4"/>
      <c r="G809" s="4">
        <v>0.164869654</v>
      </c>
      <c r="H809" s="4">
        <v>6.4855352000000005E-2</v>
      </c>
      <c r="I809" s="4">
        <v>0.16218803900000001</v>
      </c>
      <c r="J809" s="4">
        <v>8.1342317069999996</v>
      </c>
      <c r="K809" s="4">
        <v>0.12295700699999999</v>
      </c>
      <c r="L809" s="4">
        <v>50.086606230000001</v>
      </c>
      <c r="M809" s="4">
        <v>0.41435915400000001</v>
      </c>
      <c r="N809" s="1">
        <v>91.65</v>
      </c>
      <c r="O809" s="31">
        <v>1178.312361</v>
      </c>
      <c r="P809" s="31">
        <v>343.23212810000001</v>
      </c>
      <c r="Q809" s="31">
        <v>1109.6739359999999</v>
      </c>
      <c r="R809" s="31">
        <v>63228.509510000004</v>
      </c>
      <c r="S809" s="31">
        <v>952.24949979999997</v>
      </c>
      <c r="T809" s="31">
        <v>302011.05</v>
      </c>
      <c r="U809" s="31">
        <v>3255.9564500000001</v>
      </c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 t="s">
        <v>1605</v>
      </c>
    </row>
    <row r="810" spans="1:36" ht="15.75" x14ac:dyDescent="0.2">
      <c r="A810" s="1" t="s">
        <v>1223</v>
      </c>
      <c r="B810" s="1" t="s">
        <v>1586</v>
      </c>
      <c r="C810" s="1" t="s">
        <v>1597</v>
      </c>
      <c r="D810" s="1">
        <v>3.26</v>
      </c>
      <c r="E810" s="4">
        <v>40.556641890000002</v>
      </c>
      <c r="F810" s="4"/>
      <c r="G810" s="4">
        <v>0.16180989000000001</v>
      </c>
      <c r="H810" s="4">
        <v>4.2064618999999998E-2</v>
      </c>
      <c r="I810" s="4">
        <v>0.12093577899999999</v>
      </c>
      <c r="J810" s="4">
        <v>8.1946639440000002</v>
      </c>
      <c r="K810" s="4">
        <v>0.106947309</v>
      </c>
      <c r="L810" s="4">
        <v>50.388254449999998</v>
      </c>
      <c r="M810" s="4">
        <v>0.42868211699999997</v>
      </c>
      <c r="N810" s="1">
        <v>91.64</v>
      </c>
      <c r="O810" s="31">
        <v>1156.4444329999999</v>
      </c>
      <c r="P810" s="31">
        <v>222.6173823</v>
      </c>
      <c r="Q810" s="31">
        <v>827.43020339999998</v>
      </c>
      <c r="R810" s="31">
        <v>63698.257660000003</v>
      </c>
      <c r="S810" s="31">
        <v>828.26122950000001</v>
      </c>
      <c r="T810" s="31">
        <v>303829.92139999999</v>
      </c>
      <c r="U810" s="31">
        <v>3368.503612</v>
      </c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 t="s">
        <v>1605</v>
      </c>
    </row>
    <row r="811" spans="1:36" ht="15.75" x14ac:dyDescent="0.2">
      <c r="A811" s="1" t="s">
        <v>1223</v>
      </c>
      <c r="B811" s="1" t="s">
        <v>1586</v>
      </c>
      <c r="C811" s="1" t="s">
        <v>1597</v>
      </c>
      <c r="D811" s="1">
        <v>3.26</v>
      </c>
      <c r="E811" s="4">
        <v>40.890345949999997</v>
      </c>
      <c r="F811" s="4"/>
      <c r="G811" s="4">
        <v>0.16780378200000001</v>
      </c>
      <c r="H811" s="4">
        <v>5.5768616E-2</v>
      </c>
      <c r="I811" s="4">
        <v>0.138425672</v>
      </c>
      <c r="J811" s="4">
        <v>8.2457882250000001</v>
      </c>
      <c r="K811" s="4">
        <v>9.5503754999999996E-2</v>
      </c>
      <c r="L811" s="4">
        <v>50.002539460000001</v>
      </c>
      <c r="M811" s="4">
        <v>0.40382453200000001</v>
      </c>
      <c r="N811" s="1">
        <v>91.53</v>
      </c>
      <c r="O811" s="31">
        <v>1199.2823800000001</v>
      </c>
      <c r="P811" s="31">
        <v>295.14265590000002</v>
      </c>
      <c r="Q811" s="31">
        <v>947.09425750000003</v>
      </c>
      <c r="R811" s="31">
        <v>64095.653769999997</v>
      </c>
      <c r="S811" s="31">
        <v>739.63579019999997</v>
      </c>
      <c r="T811" s="31">
        <v>301504.14610000001</v>
      </c>
      <c r="U811" s="31">
        <v>3173.1773710000002</v>
      </c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 t="s">
        <v>1605</v>
      </c>
    </row>
    <row r="812" spans="1:36" ht="15.75" x14ac:dyDescent="0.2">
      <c r="A812" s="1" t="s">
        <v>1223</v>
      </c>
      <c r="B812" s="1" t="s">
        <v>1586</v>
      </c>
      <c r="C812" s="1" t="s">
        <v>1597</v>
      </c>
      <c r="D812" s="1">
        <v>3.26</v>
      </c>
      <c r="E812" s="4">
        <v>40.633595900000003</v>
      </c>
      <c r="F812" s="4"/>
      <c r="G812" s="4">
        <v>0.17883914400000001</v>
      </c>
      <c r="H812" s="4">
        <v>5.6356044000000001E-2</v>
      </c>
      <c r="I812" s="4">
        <v>0.114389938</v>
      </c>
      <c r="J812" s="4">
        <v>8.7445630239999996</v>
      </c>
      <c r="K812" s="4">
        <v>0.119818279</v>
      </c>
      <c r="L812" s="4">
        <v>49.743338190000003</v>
      </c>
      <c r="M812" s="4">
        <v>0.40909947800000002</v>
      </c>
      <c r="N812" s="1">
        <v>91.02</v>
      </c>
      <c r="O812" s="31">
        <v>1278.1513749999999</v>
      </c>
      <c r="P812" s="31">
        <v>298.25148359999997</v>
      </c>
      <c r="Q812" s="31">
        <v>782.64423290000002</v>
      </c>
      <c r="R812" s="31">
        <v>67972.699349999995</v>
      </c>
      <c r="S812" s="31">
        <v>927.94139310000003</v>
      </c>
      <c r="T812" s="31">
        <v>299941.22039999999</v>
      </c>
      <c r="U812" s="31">
        <v>3214.6269050000001</v>
      </c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 t="s">
        <v>1605</v>
      </c>
    </row>
    <row r="813" spans="1:36" ht="15.75" x14ac:dyDescent="0.2">
      <c r="A813" s="1" t="s">
        <v>1224</v>
      </c>
      <c r="B813" s="1" t="s">
        <v>1586</v>
      </c>
      <c r="C813" s="1" t="s">
        <v>1597</v>
      </c>
      <c r="D813" s="1">
        <v>3.26</v>
      </c>
      <c r="E813" s="4">
        <v>40.77020538</v>
      </c>
      <c r="F813" s="4"/>
      <c r="G813" s="4">
        <v>0.15877145300000001</v>
      </c>
      <c r="H813" s="4">
        <v>3.8228273E-2</v>
      </c>
      <c r="I813" s="4">
        <v>0.18061617999999999</v>
      </c>
      <c r="J813" s="4">
        <v>7.5066427830000002</v>
      </c>
      <c r="K813" s="4">
        <v>8.3109259000000005E-2</v>
      </c>
      <c r="L813" s="4">
        <v>50.868427220000001</v>
      </c>
      <c r="M813" s="4">
        <v>0.39399945199999997</v>
      </c>
      <c r="N813" s="1">
        <v>92.36</v>
      </c>
      <c r="O813" s="31">
        <v>1134.728926</v>
      </c>
      <c r="P813" s="31">
        <v>202.31440119999999</v>
      </c>
      <c r="Q813" s="31">
        <v>1235.75739</v>
      </c>
      <c r="R813" s="31">
        <v>58350.173900000002</v>
      </c>
      <c r="S813" s="31">
        <v>643.64571620000004</v>
      </c>
      <c r="T813" s="31">
        <v>306725.25589999999</v>
      </c>
      <c r="U813" s="31">
        <v>3095.9737359999999</v>
      </c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 t="s">
        <v>1605</v>
      </c>
    </row>
    <row r="814" spans="1:36" ht="15.75" x14ac:dyDescent="0.2">
      <c r="A814" s="1" t="s">
        <v>1224</v>
      </c>
      <c r="B814" s="1" t="s">
        <v>1586</v>
      </c>
      <c r="C814" s="1" t="s">
        <v>1597</v>
      </c>
      <c r="D814" s="1">
        <v>3.26</v>
      </c>
      <c r="E814" s="4">
        <v>40.550182339999999</v>
      </c>
      <c r="F814" s="4"/>
      <c r="G814" s="4">
        <v>0.15617567800000001</v>
      </c>
      <c r="H814" s="4">
        <v>5.4701126000000003E-2</v>
      </c>
      <c r="I814" s="4">
        <v>0.16618439800000001</v>
      </c>
      <c r="J814" s="4">
        <v>7.858332012</v>
      </c>
      <c r="K814" s="4">
        <v>0.110195021</v>
      </c>
      <c r="L814" s="4">
        <v>50.707547169999998</v>
      </c>
      <c r="M814" s="4">
        <v>0.39668225800000001</v>
      </c>
      <c r="N814" s="1">
        <v>92</v>
      </c>
      <c r="O814" s="31">
        <v>1116.1770979999999</v>
      </c>
      <c r="P814" s="31">
        <v>289.49320760000001</v>
      </c>
      <c r="Q814" s="31">
        <v>1137.0166180000001</v>
      </c>
      <c r="R814" s="31">
        <v>61083.902970000003</v>
      </c>
      <c r="S814" s="31">
        <v>853.41337410000006</v>
      </c>
      <c r="T814" s="31">
        <v>305755.18520000001</v>
      </c>
      <c r="U814" s="31">
        <v>3117.054721</v>
      </c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 t="s">
        <v>1605</v>
      </c>
    </row>
    <row r="815" spans="1:36" ht="15.75" x14ac:dyDescent="0.2">
      <c r="A815" s="1" t="s">
        <v>1224</v>
      </c>
      <c r="B815" s="1" t="s">
        <v>1586</v>
      </c>
      <c r="C815" s="1" t="s">
        <v>1597</v>
      </c>
      <c r="D815" s="1">
        <v>3.26</v>
      </c>
      <c r="E815" s="4">
        <v>40.692202440000003</v>
      </c>
      <c r="F815" s="4"/>
      <c r="G815" s="4">
        <v>0.18487468100000001</v>
      </c>
      <c r="H815" s="4">
        <v>3.7765844E-2</v>
      </c>
      <c r="I815" s="4">
        <v>0.14681224600000001</v>
      </c>
      <c r="J815" s="4">
        <v>7.8893045549999998</v>
      </c>
      <c r="K815" s="4">
        <v>0.14918497</v>
      </c>
      <c r="L815" s="4">
        <v>50.499458230000002</v>
      </c>
      <c r="M815" s="4">
        <v>0.40039703599999998</v>
      </c>
      <c r="N815" s="1">
        <v>91.94</v>
      </c>
      <c r="O815" s="31">
        <v>1321.2869470000001</v>
      </c>
      <c r="P815" s="31">
        <v>199.86709830000001</v>
      </c>
      <c r="Q815" s="31">
        <v>1004.474341</v>
      </c>
      <c r="R815" s="31">
        <v>61324.656840000003</v>
      </c>
      <c r="S815" s="31">
        <v>1155.373869</v>
      </c>
      <c r="T815" s="31">
        <v>304500.45529999997</v>
      </c>
      <c r="U815" s="31">
        <v>3146.2447480000001</v>
      </c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 t="s">
        <v>1605</v>
      </c>
    </row>
    <row r="816" spans="1:36" ht="15.75" x14ac:dyDescent="0.2">
      <c r="A816" s="1" t="s">
        <v>1224</v>
      </c>
      <c r="B816" s="1" t="s">
        <v>1586</v>
      </c>
      <c r="C816" s="1" t="s">
        <v>1597</v>
      </c>
      <c r="D816" s="1">
        <v>3.26</v>
      </c>
      <c r="E816" s="4">
        <v>40.561789189999999</v>
      </c>
      <c r="F816" s="4"/>
      <c r="G816" s="4">
        <v>0.17524988699999999</v>
      </c>
      <c r="H816" s="4">
        <v>4.1759149000000002E-2</v>
      </c>
      <c r="I816" s="4">
        <v>0.19365557799999999</v>
      </c>
      <c r="J816" s="4">
        <v>7.936217353</v>
      </c>
      <c r="K816" s="4">
        <v>0.114491315</v>
      </c>
      <c r="L816" s="4">
        <v>50.595859509999997</v>
      </c>
      <c r="M816" s="4">
        <v>0.380978015</v>
      </c>
      <c r="N816" s="1">
        <v>91.91</v>
      </c>
      <c r="O816" s="31">
        <v>1252.499192</v>
      </c>
      <c r="P816" s="31">
        <v>221.00075150000001</v>
      </c>
      <c r="Q816" s="31">
        <v>1324.971614</v>
      </c>
      <c r="R816" s="31">
        <v>61689.31652</v>
      </c>
      <c r="S816" s="31">
        <v>886.68633439999996</v>
      </c>
      <c r="T816" s="31">
        <v>305081.73349999997</v>
      </c>
      <c r="U816" s="31">
        <v>2993.65373</v>
      </c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 t="s">
        <v>1605</v>
      </c>
    </row>
    <row r="817" spans="1:36" ht="15.75" x14ac:dyDescent="0.2">
      <c r="A817" s="1" t="s">
        <v>1224</v>
      </c>
      <c r="B817" s="1" t="s">
        <v>1586</v>
      </c>
      <c r="C817" s="1" t="s">
        <v>1597</v>
      </c>
      <c r="D817" s="1">
        <v>3.26</v>
      </c>
      <c r="E817" s="4">
        <v>40.711818700000002</v>
      </c>
      <c r="F817" s="4"/>
      <c r="G817" s="4">
        <v>0.14424746499999999</v>
      </c>
      <c r="H817" s="4">
        <v>5.1149477999999998E-2</v>
      </c>
      <c r="I817" s="4">
        <v>0.11110418599999999</v>
      </c>
      <c r="J817" s="4">
        <v>8.0137480300000004</v>
      </c>
      <c r="K817" s="4">
        <v>0.12742848700000001</v>
      </c>
      <c r="L817" s="4">
        <v>50.44703852</v>
      </c>
      <c r="M817" s="4">
        <v>0.39346513500000002</v>
      </c>
      <c r="N817" s="1">
        <v>91.82</v>
      </c>
      <c r="O817" s="31">
        <v>1030.926958</v>
      </c>
      <c r="P817" s="31">
        <v>270.69692450000002</v>
      </c>
      <c r="Q817" s="31">
        <v>760.16344930000002</v>
      </c>
      <c r="R817" s="31">
        <v>62291.9732</v>
      </c>
      <c r="S817" s="31">
        <v>986.87920589999999</v>
      </c>
      <c r="T817" s="31">
        <v>304184.3762</v>
      </c>
      <c r="U817" s="31">
        <v>3091.7751720000001</v>
      </c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 t="s">
        <v>1605</v>
      </c>
    </row>
    <row r="818" spans="1:36" ht="15.75" x14ac:dyDescent="0.2">
      <c r="A818" s="1" t="s">
        <v>1224</v>
      </c>
      <c r="B818" s="1" t="s">
        <v>1586</v>
      </c>
      <c r="C818" s="1" t="s">
        <v>1597</v>
      </c>
      <c r="D818" s="1">
        <v>3.26</v>
      </c>
      <c r="E818" s="4">
        <v>40.555428730000003</v>
      </c>
      <c r="F818" s="4"/>
      <c r="G818" s="4">
        <v>0.15116475300000001</v>
      </c>
      <c r="H818" s="4">
        <v>4.5557859999999999E-2</v>
      </c>
      <c r="I818" s="4">
        <v>0.16059393999999999</v>
      </c>
      <c r="J818" s="4">
        <v>8.0892497339999991</v>
      </c>
      <c r="K818" s="4">
        <v>0.10411807300000001</v>
      </c>
      <c r="L818" s="4">
        <v>50.490813989999999</v>
      </c>
      <c r="M818" s="4">
        <v>0.403072922</v>
      </c>
      <c r="N818" s="1">
        <v>91.75</v>
      </c>
      <c r="O818" s="31">
        <v>1080.3643520000001</v>
      </c>
      <c r="P818" s="31">
        <v>241.1045656</v>
      </c>
      <c r="Q818" s="31">
        <v>1098.767272</v>
      </c>
      <c r="R818" s="31">
        <v>62878.858410000001</v>
      </c>
      <c r="S818" s="31">
        <v>806.35000639999998</v>
      </c>
      <c r="T818" s="31">
        <v>304448.33250000002</v>
      </c>
      <c r="U818" s="31">
        <v>3167.2713629999998</v>
      </c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 t="s">
        <v>1605</v>
      </c>
    </row>
    <row r="819" spans="1:36" ht="15.75" x14ac:dyDescent="0.2">
      <c r="A819" s="1" t="s">
        <v>1224</v>
      </c>
      <c r="B819" s="1" t="s">
        <v>1586</v>
      </c>
      <c r="C819" s="1" t="s">
        <v>1597</v>
      </c>
      <c r="D819" s="1">
        <v>3.26</v>
      </c>
      <c r="E819" s="4">
        <v>40.476681309999996</v>
      </c>
      <c r="F819" s="4"/>
      <c r="G819" s="4">
        <v>0.192472368</v>
      </c>
      <c r="H819" s="4">
        <v>6.4917301999999996E-2</v>
      </c>
      <c r="I819" s="4">
        <v>7.4531009999999995E-2</v>
      </c>
      <c r="J819" s="4">
        <v>8.1666957389999997</v>
      </c>
      <c r="K819" s="4">
        <v>0.126365741</v>
      </c>
      <c r="L819" s="4">
        <v>50.556207479999998</v>
      </c>
      <c r="M819" s="4">
        <v>0.34212904999999999</v>
      </c>
      <c r="N819" s="1">
        <v>91.69</v>
      </c>
      <c r="O819" s="31">
        <v>1375.5871099999999</v>
      </c>
      <c r="P819" s="31">
        <v>343.55998740000001</v>
      </c>
      <c r="Q819" s="31">
        <v>509.93352809999999</v>
      </c>
      <c r="R819" s="31">
        <v>63480.856930000002</v>
      </c>
      <c r="S819" s="31">
        <v>978.64869139999996</v>
      </c>
      <c r="T819" s="31">
        <v>304842.64059999998</v>
      </c>
      <c r="U819" s="31">
        <v>2688.385851</v>
      </c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 t="s">
        <v>1605</v>
      </c>
    </row>
    <row r="820" spans="1:36" ht="15.75" x14ac:dyDescent="0.2">
      <c r="A820" s="1" t="s">
        <v>1224</v>
      </c>
      <c r="B820" s="1" t="s">
        <v>1586</v>
      </c>
      <c r="C820" s="1" t="s">
        <v>1597</v>
      </c>
      <c r="D820" s="1">
        <v>3.26</v>
      </c>
      <c r="E820" s="4">
        <v>40.600772900000003</v>
      </c>
      <c r="F820" s="4"/>
      <c r="G820" s="4">
        <v>0.158550464</v>
      </c>
      <c r="H820" s="4">
        <v>4.6527893000000001E-2</v>
      </c>
      <c r="I820" s="4">
        <v>8.4165106000000003E-2</v>
      </c>
      <c r="J820" s="4">
        <v>8.3374823169999992</v>
      </c>
      <c r="K820" s="4">
        <v>0.14837557400000001</v>
      </c>
      <c r="L820" s="4">
        <v>50.192828970000001</v>
      </c>
      <c r="M820" s="4">
        <v>0.43129677500000002</v>
      </c>
      <c r="N820" s="1">
        <v>91.48</v>
      </c>
      <c r="O820" s="31">
        <v>1133.1495319999999</v>
      </c>
      <c r="P820" s="31">
        <v>246.2382412</v>
      </c>
      <c r="Q820" s="31">
        <v>575.84902680000005</v>
      </c>
      <c r="R820" s="31">
        <v>64808.404649999997</v>
      </c>
      <c r="S820" s="31">
        <v>1149.105446</v>
      </c>
      <c r="T820" s="31">
        <v>302651.54940000002</v>
      </c>
      <c r="U820" s="31">
        <v>3389.049098</v>
      </c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 t="s">
        <v>1605</v>
      </c>
    </row>
    <row r="821" spans="1:36" ht="15.75" x14ac:dyDescent="0.2">
      <c r="A821" s="1" t="s">
        <v>1224</v>
      </c>
      <c r="B821" s="1" t="s">
        <v>1586</v>
      </c>
      <c r="C821" s="1" t="s">
        <v>1597</v>
      </c>
      <c r="D821" s="1">
        <v>3.26</v>
      </c>
      <c r="E821" s="4">
        <v>40.653053810000003</v>
      </c>
      <c r="F821" s="4"/>
      <c r="G821" s="4">
        <v>0.16685513099999999</v>
      </c>
      <c r="H821" s="4">
        <v>4.1343761E-2</v>
      </c>
      <c r="I821" s="4">
        <v>0.13202375199999999</v>
      </c>
      <c r="J821" s="4">
        <v>8.4167608989999998</v>
      </c>
      <c r="K821" s="4">
        <v>9.4429545000000004E-2</v>
      </c>
      <c r="L821" s="4">
        <v>50.10587555</v>
      </c>
      <c r="M821" s="4">
        <v>0.38965754699999999</v>
      </c>
      <c r="N821" s="1">
        <v>91.39</v>
      </c>
      <c r="O821" s="31">
        <v>1192.5024350000001</v>
      </c>
      <c r="P821" s="31">
        <v>218.80240739999999</v>
      </c>
      <c r="Q821" s="31">
        <v>903.29298080000001</v>
      </c>
      <c r="R821" s="31">
        <v>65424.64804</v>
      </c>
      <c r="S821" s="31">
        <v>731.31649240000002</v>
      </c>
      <c r="T821" s="31">
        <v>302127.23969999998</v>
      </c>
      <c r="U821" s="31">
        <v>3061.855865</v>
      </c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 t="s">
        <v>1605</v>
      </c>
    </row>
    <row r="822" spans="1:36" ht="15.75" x14ac:dyDescent="0.2">
      <c r="A822" s="1" t="s">
        <v>1224</v>
      </c>
      <c r="B822" s="1" t="s">
        <v>1586</v>
      </c>
      <c r="C822" s="1" t="s">
        <v>1597</v>
      </c>
      <c r="D822" s="1">
        <v>3.26</v>
      </c>
      <c r="E822" s="4">
        <v>40.60204821</v>
      </c>
      <c r="F822" s="4"/>
      <c r="G822" s="4">
        <v>0.23324792499999999</v>
      </c>
      <c r="H822" s="4">
        <v>4.3466670999999998E-2</v>
      </c>
      <c r="I822" s="4">
        <v>8.0169648999999996E-2</v>
      </c>
      <c r="J822" s="4">
        <v>8.6336545420000004</v>
      </c>
      <c r="K822" s="4">
        <v>0.148502837</v>
      </c>
      <c r="L822" s="4">
        <v>49.902125390000002</v>
      </c>
      <c r="M822" s="4">
        <v>0.356784779</v>
      </c>
      <c r="N822" s="1">
        <v>91.15</v>
      </c>
      <c r="O822" s="31">
        <v>1667.007282</v>
      </c>
      <c r="P822" s="31">
        <v>230.03742270000001</v>
      </c>
      <c r="Q822" s="31">
        <v>548.51252269999998</v>
      </c>
      <c r="R822" s="31">
        <v>67110.592369999998</v>
      </c>
      <c r="S822" s="31">
        <v>1150.091042</v>
      </c>
      <c r="T822" s="31">
        <v>300898.67170000001</v>
      </c>
      <c r="U822" s="31">
        <v>2803.5478240000002</v>
      </c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 t="s">
        <v>1605</v>
      </c>
    </row>
    <row r="823" spans="1:36" ht="15.75" x14ac:dyDescent="0.2">
      <c r="A823" s="1" t="s">
        <v>1224</v>
      </c>
      <c r="B823" s="1" t="s">
        <v>1586</v>
      </c>
      <c r="C823" s="1" t="s">
        <v>1597</v>
      </c>
      <c r="D823" s="1">
        <v>3.26</v>
      </c>
      <c r="E823" s="4">
        <v>40.51673984</v>
      </c>
      <c r="F823" s="4"/>
      <c r="G823" s="4">
        <v>0.16421143799999999</v>
      </c>
      <c r="H823" s="4">
        <v>4.8151480000000003E-2</v>
      </c>
      <c r="I823" s="4">
        <v>0.16589922100000001</v>
      </c>
      <c r="J823" s="4">
        <v>8.706978887</v>
      </c>
      <c r="K823" s="4">
        <v>0.11566283199999999</v>
      </c>
      <c r="L823" s="4">
        <v>49.888904109999999</v>
      </c>
      <c r="M823" s="4">
        <v>0.39345219300000001</v>
      </c>
      <c r="N823" s="1">
        <v>91.08</v>
      </c>
      <c r="O823" s="31">
        <v>1173.6081349999999</v>
      </c>
      <c r="P823" s="31">
        <v>254.8307021</v>
      </c>
      <c r="Q823" s="31">
        <v>1135.0654669999999</v>
      </c>
      <c r="R823" s="31">
        <v>67680.552660000001</v>
      </c>
      <c r="S823" s="31">
        <v>895.75923499999999</v>
      </c>
      <c r="T823" s="31">
        <v>300818.95039999997</v>
      </c>
      <c r="U823" s="31">
        <v>3091.6734780000002</v>
      </c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 t="s">
        <v>1605</v>
      </c>
    </row>
    <row r="824" spans="1:36" ht="15.75" x14ac:dyDescent="0.2">
      <c r="A824" s="1" t="s">
        <v>1224</v>
      </c>
      <c r="B824" s="1" t="s">
        <v>1586</v>
      </c>
      <c r="C824" s="1" t="s">
        <v>1597</v>
      </c>
      <c r="D824" s="1">
        <v>3.26</v>
      </c>
      <c r="E824" s="4">
        <v>40.559617789999997</v>
      </c>
      <c r="F824" s="4"/>
      <c r="G824" s="4">
        <v>0.159387319</v>
      </c>
      <c r="H824" s="4">
        <v>3.1085477E-2</v>
      </c>
      <c r="I824" s="4">
        <v>9.2365446000000004E-2</v>
      </c>
      <c r="J824" s="4">
        <v>8.7811523010000005</v>
      </c>
      <c r="K824" s="4">
        <v>0.16394124299999999</v>
      </c>
      <c r="L824" s="4">
        <v>49.825861930000002</v>
      </c>
      <c r="M824" s="4">
        <v>0.386588498</v>
      </c>
      <c r="N824" s="1">
        <v>91</v>
      </c>
      <c r="O824" s="31">
        <v>1139.1304829999999</v>
      </c>
      <c r="P824" s="31">
        <v>164.5127841</v>
      </c>
      <c r="Q824" s="31">
        <v>631.95491630000004</v>
      </c>
      <c r="R824" s="31">
        <v>68257.112880000001</v>
      </c>
      <c r="S824" s="31">
        <v>1269.6549</v>
      </c>
      <c r="T824" s="31">
        <v>300438.82010000001</v>
      </c>
      <c r="U824" s="31">
        <v>3037.7398480000002</v>
      </c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 t="s">
        <v>1605</v>
      </c>
    </row>
    <row r="825" spans="1:36" ht="15.75" x14ac:dyDescent="0.2">
      <c r="A825" s="1" t="s">
        <v>1225</v>
      </c>
      <c r="B825" s="1" t="s">
        <v>1586</v>
      </c>
      <c r="C825" s="1" t="s">
        <v>1597</v>
      </c>
      <c r="D825" s="1">
        <v>3.26</v>
      </c>
      <c r="E825" s="4">
        <v>40.806454680000002</v>
      </c>
      <c r="F825" s="4"/>
      <c r="G825" s="4">
        <v>0.17130115900000001</v>
      </c>
      <c r="H825" s="4">
        <v>4.6872954000000001E-2</v>
      </c>
      <c r="I825" s="4">
        <v>0.25895058599999998</v>
      </c>
      <c r="J825" s="4">
        <v>7.1058998960000004</v>
      </c>
      <c r="K825" s="4">
        <v>7.8154904999999997E-2</v>
      </c>
      <c r="L825" s="4">
        <v>51.050543840000003</v>
      </c>
      <c r="M825" s="4">
        <v>0.48182198900000001</v>
      </c>
      <c r="N825" s="1">
        <v>92.76</v>
      </c>
      <c r="O825" s="31">
        <v>1224.2779</v>
      </c>
      <c r="P825" s="31">
        <v>248.0643992</v>
      </c>
      <c r="Q825" s="31">
        <v>1771.713362</v>
      </c>
      <c r="R825" s="31">
        <v>55235.143940000002</v>
      </c>
      <c r="S825" s="31">
        <v>605.27635459999999</v>
      </c>
      <c r="T825" s="31">
        <v>307823.37849999999</v>
      </c>
      <c r="U825" s="31">
        <v>3786.0667450000001</v>
      </c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 t="s">
        <v>1605</v>
      </c>
    </row>
    <row r="826" spans="1:36" ht="15.75" x14ac:dyDescent="0.2">
      <c r="A826" s="1" t="s">
        <v>1225</v>
      </c>
      <c r="B826" s="1" t="s">
        <v>1586</v>
      </c>
      <c r="C826" s="1" t="s">
        <v>1597</v>
      </c>
      <c r="D826" s="1">
        <v>3.26</v>
      </c>
      <c r="E826" s="4">
        <v>40.572297550000002</v>
      </c>
      <c r="F826" s="4"/>
      <c r="G826" s="4">
        <v>0.17201067</v>
      </c>
      <c r="H826" s="4">
        <v>4.3647459E-2</v>
      </c>
      <c r="I826" s="4">
        <v>0.224982814</v>
      </c>
      <c r="J826" s="4">
        <v>7.4994271269999997</v>
      </c>
      <c r="K826" s="4">
        <v>0.11467378</v>
      </c>
      <c r="L826" s="4">
        <v>50.908809550000001</v>
      </c>
      <c r="M826" s="4">
        <v>0.46415105200000001</v>
      </c>
      <c r="N826" s="1">
        <v>92.37</v>
      </c>
      <c r="O826" s="31">
        <v>1229.3487239999999</v>
      </c>
      <c r="P826" s="31">
        <v>230.9942049</v>
      </c>
      <c r="Q826" s="31">
        <v>1539.30935</v>
      </c>
      <c r="R826" s="31">
        <v>58294.085599999999</v>
      </c>
      <c r="S826" s="31">
        <v>888.0994455</v>
      </c>
      <c r="T826" s="31">
        <v>306968.75229999999</v>
      </c>
      <c r="U826" s="31">
        <v>3647.2118409999998</v>
      </c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 t="s">
        <v>1605</v>
      </c>
    </row>
    <row r="827" spans="1:36" ht="15.75" x14ac:dyDescent="0.2">
      <c r="A827" s="1" t="s">
        <v>1225</v>
      </c>
      <c r="B827" s="1" t="s">
        <v>1586</v>
      </c>
      <c r="C827" s="1" t="s">
        <v>1597</v>
      </c>
      <c r="D827" s="1">
        <v>3.26</v>
      </c>
      <c r="E827" s="4">
        <v>40.755783579999999</v>
      </c>
      <c r="F827" s="4"/>
      <c r="G827" s="4">
        <v>0.235706951</v>
      </c>
      <c r="H827" s="4">
        <v>6.5357384000000004E-2</v>
      </c>
      <c r="I827" s="4">
        <v>0.26122935899999999</v>
      </c>
      <c r="J827" s="4">
        <v>7.5065907870000004</v>
      </c>
      <c r="K827" s="4">
        <v>0.12911336200000001</v>
      </c>
      <c r="L827" s="4">
        <v>50.624448270000002</v>
      </c>
      <c r="M827" s="4">
        <v>0.42177031399999998</v>
      </c>
      <c r="N827" s="1">
        <v>92.32</v>
      </c>
      <c r="O827" s="31">
        <v>1684.5817730000001</v>
      </c>
      <c r="P827" s="31">
        <v>345.88901809999999</v>
      </c>
      <c r="Q827" s="31">
        <v>1787.3044990000001</v>
      </c>
      <c r="R827" s="31">
        <v>58349.769719999997</v>
      </c>
      <c r="S827" s="31">
        <v>999.92783799999995</v>
      </c>
      <c r="T827" s="31">
        <v>305254.11729999998</v>
      </c>
      <c r="U827" s="31">
        <v>3314.1919600000001</v>
      </c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 t="s">
        <v>1605</v>
      </c>
    </row>
    <row r="828" spans="1:36" ht="15.75" x14ac:dyDescent="0.2">
      <c r="A828" s="1" t="s">
        <v>1225</v>
      </c>
      <c r="B828" s="1" t="s">
        <v>1586</v>
      </c>
      <c r="C828" s="1" t="s">
        <v>1597</v>
      </c>
      <c r="D828" s="1">
        <v>3.26</v>
      </c>
      <c r="E828" s="4">
        <v>40.797910860000002</v>
      </c>
      <c r="F828" s="4"/>
      <c r="G828" s="4">
        <v>0.204442753</v>
      </c>
      <c r="H828" s="4">
        <v>3.2831693000000002E-2</v>
      </c>
      <c r="I828" s="4">
        <v>0.15821653399999999</v>
      </c>
      <c r="J828" s="4">
        <v>7.5331615210000002</v>
      </c>
      <c r="K828" s="4">
        <v>0.10151640100000001</v>
      </c>
      <c r="L828" s="4">
        <v>50.768271689999999</v>
      </c>
      <c r="M828" s="4">
        <v>0.403648548</v>
      </c>
      <c r="N828" s="1">
        <v>92.32</v>
      </c>
      <c r="O828" s="31">
        <v>1461.138645</v>
      </c>
      <c r="P828" s="31">
        <v>173.75423380000001</v>
      </c>
      <c r="Q828" s="31">
        <v>1082.5013080000001</v>
      </c>
      <c r="R828" s="31">
        <v>58556.307719999997</v>
      </c>
      <c r="S828" s="31">
        <v>786.20116780000001</v>
      </c>
      <c r="T828" s="31">
        <v>306121.34049999999</v>
      </c>
      <c r="U828" s="31">
        <v>3171.7945199999999</v>
      </c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 t="s">
        <v>1605</v>
      </c>
    </row>
    <row r="829" spans="1:36" ht="15.75" x14ac:dyDescent="0.2">
      <c r="A829" s="1" t="s">
        <v>1225</v>
      </c>
      <c r="B829" s="1" t="s">
        <v>1586</v>
      </c>
      <c r="C829" s="1" t="s">
        <v>1597</v>
      </c>
      <c r="D829" s="1">
        <v>3.26</v>
      </c>
      <c r="E829" s="4">
        <v>40.824786860000003</v>
      </c>
      <c r="F829" s="4"/>
      <c r="G829" s="4">
        <v>0.18995492</v>
      </c>
      <c r="H829" s="4">
        <v>2.8638433000000001E-2</v>
      </c>
      <c r="I829" s="4">
        <v>0.16291863700000001</v>
      </c>
      <c r="J829" s="4">
        <v>7.6702935339999998</v>
      </c>
      <c r="K829" s="4">
        <v>0.125768782</v>
      </c>
      <c r="L829" s="4">
        <v>50.567862069999997</v>
      </c>
      <c r="M829" s="4">
        <v>0.42977675999999998</v>
      </c>
      <c r="N829" s="1">
        <v>92.16</v>
      </c>
      <c r="O829" s="31">
        <v>1357.5950740000001</v>
      </c>
      <c r="P829" s="31">
        <v>151.56236100000001</v>
      </c>
      <c r="Q829" s="31">
        <v>1114.672613</v>
      </c>
      <c r="R829" s="31">
        <v>59622.253839999998</v>
      </c>
      <c r="S829" s="31">
        <v>974.02549580000004</v>
      </c>
      <c r="T829" s="31">
        <v>304912.91519999999</v>
      </c>
      <c r="U829" s="31">
        <v>3377.10511</v>
      </c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 t="s">
        <v>1605</v>
      </c>
    </row>
    <row r="830" spans="1:36" ht="15.75" x14ac:dyDescent="0.2">
      <c r="A830" s="1" t="s">
        <v>1225</v>
      </c>
      <c r="B830" s="1" t="s">
        <v>1586</v>
      </c>
      <c r="C830" s="1" t="s">
        <v>1597</v>
      </c>
      <c r="D830" s="1">
        <v>3.26</v>
      </c>
      <c r="E830" s="4">
        <v>40.90122891</v>
      </c>
      <c r="F830" s="4"/>
      <c r="G830" s="4">
        <v>0.19448568899999999</v>
      </c>
      <c r="H830" s="4">
        <v>4.2451190999999999E-2</v>
      </c>
      <c r="I830" s="4">
        <v>0.20090273</v>
      </c>
      <c r="J830" s="4">
        <v>7.6905762299999996</v>
      </c>
      <c r="K830" s="4">
        <v>0.11047182</v>
      </c>
      <c r="L830" s="4">
        <v>50.418193590000001</v>
      </c>
      <c r="M830" s="4">
        <v>0.441689834</v>
      </c>
      <c r="N830" s="1">
        <v>92.12</v>
      </c>
      <c r="O830" s="31">
        <v>1389.9761800000001</v>
      </c>
      <c r="P830" s="31">
        <v>224.66322740000001</v>
      </c>
      <c r="Q830" s="31">
        <v>1374.555881</v>
      </c>
      <c r="R830" s="31">
        <v>59779.914049999999</v>
      </c>
      <c r="S830" s="31">
        <v>855.55706339999995</v>
      </c>
      <c r="T830" s="31">
        <v>304010.44770000002</v>
      </c>
      <c r="U830" s="31">
        <v>3470.7158049999998</v>
      </c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 t="s">
        <v>1605</v>
      </c>
    </row>
    <row r="831" spans="1:36" ht="15.75" x14ac:dyDescent="0.2">
      <c r="A831" s="1" t="s">
        <v>1225</v>
      </c>
      <c r="B831" s="1" t="s">
        <v>1586</v>
      </c>
      <c r="C831" s="1" t="s">
        <v>1597</v>
      </c>
      <c r="D831" s="1">
        <v>3.26</v>
      </c>
      <c r="E831" s="4">
        <v>40.902230959999997</v>
      </c>
      <c r="F831" s="4"/>
      <c r="G831" s="4">
        <v>0.19775583199999999</v>
      </c>
      <c r="H831" s="4">
        <v>4.7237223000000002E-2</v>
      </c>
      <c r="I831" s="4">
        <v>0.150618688</v>
      </c>
      <c r="J831" s="4">
        <v>7.7060723849999997</v>
      </c>
      <c r="K831" s="4">
        <v>0.114690376</v>
      </c>
      <c r="L831" s="4">
        <v>50.419730749999999</v>
      </c>
      <c r="M831" s="4">
        <v>0.46166379099999999</v>
      </c>
      <c r="N831" s="1">
        <v>92.1</v>
      </c>
      <c r="O831" s="31">
        <v>1413.347669</v>
      </c>
      <c r="P831" s="31">
        <v>249.99220769999999</v>
      </c>
      <c r="Q831" s="31">
        <v>1030.517621</v>
      </c>
      <c r="R831" s="31">
        <v>59900.367810000003</v>
      </c>
      <c r="S831" s="31">
        <v>888.22797549999996</v>
      </c>
      <c r="T831" s="31">
        <v>304019.71639999998</v>
      </c>
      <c r="U831" s="31">
        <v>3627.6674119999998</v>
      </c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 t="s">
        <v>1605</v>
      </c>
    </row>
    <row r="832" spans="1:36" ht="15.75" x14ac:dyDescent="0.2">
      <c r="A832" s="1" t="s">
        <v>1225</v>
      </c>
      <c r="B832" s="1" t="s">
        <v>1586</v>
      </c>
      <c r="C832" s="1" t="s">
        <v>1597</v>
      </c>
      <c r="D832" s="1">
        <v>3.26</v>
      </c>
      <c r="E832" s="4">
        <v>40.890287659999998</v>
      </c>
      <c r="F832" s="4"/>
      <c r="G832" s="4">
        <v>0.20435209400000001</v>
      </c>
      <c r="H832" s="4">
        <v>5.4937631000000001E-2</v>
      </c>
      <c r="I832" s="4">
        <v>0.17534343499999999</v>
      </c>
      <c r="J832" s="4">
        <v>7.7985606939999998</v>
      </c>
      <c r="K832" s="4">
        <v>9.6463725E-2</v>
      </c>
      <c r="L832" s="4">
        <v>50.407512050000001</v>
      </c>
      <c r="M832" s="4">
        <v>0.372542708</v>
      </c>
      <c r="N832" s="1">
        <v>92.02</v>
      </c>
      <c r="O832" s="31">
        <v>1460.490712</v>
      </c>
      <c r="P832" s="31">
        <v>290.74485970000001</v>
      </c>
      <c r="Q832" s="31">
        <v>1199.6818060000001</v>
      </c>
      <c r="R832" s="31">
        <v>60619.292240000002</v>
      </c>
      <c r="S832" s="31">
        <v>747.07035050000002</v>
      </c>
      <c r="T832" s="31">
        <v>303946.0404</v>
      </c>
      <c r="U832" s="31">
        <v>2927.370672</v>
      </c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 t="s">
        <v>1605</v>
      </c>
    </row>
    <row r="833" spans="1:36" ht="15.75" x14ac:dyDescent="0.2">
      <c r="A833" s="1" t="s">
        <v>1225</v>
      </c>
      <c r="B833" s="1" t="s">
        <v>1586</v>
      </c>
      <c r="C833" s="1" t="s">
        <v>1597</v>
      </c>
      <c r="D833" s="1">
        <v>3.26</v>
      </c>
      <c r="E833" s="4">
        <v>40.749917160000003</v>
      </c>
      <c r="F833" s="4"/>
      <c r="G833" s="4">
        <v>0.19939765300000001</v>
      </c>
      <c r="H833" s="4">
        <v>4.4706219999999998E-2</v>
      </c>
      <c r="I833" s="4">
        <v>0.16270294599999999</v>
      </c>
      <c r="J833" s="4">
        <v>7.8433699790000002</v>
      </c>
      <c r="K833" s="4">
        <v>0.12066723</v>
      </c>
      <c r="L833" s="4">
        <v>50.4032956</v>
      </c>
      <c r="M833" s="4">
        <v>0.47594320699999998</v>
      </c>
      <c r="N833" s="1">
        <v>91.97</v>
      </c>
      <c r="O833" s="31">
        <v>1425.0816560000001</v>
      </c>
      <c r="P833" s="31">
        <v>236.597452</v>
      </c>
      <c r="Q833" s="31">
        <v>1113.196878</v>
      </c>
      <c r="R833" s="31">
        <v>60967.601020000002</v>
      </c>
      <c r="S833" s="31">
        <v>934.51616019999994</v>
      </c>
      <c r="T833" s="31">
        <v>303920.61609999998</v>
      </c>
      <c r="U833" s="31">
        <v>3739.8723839999998</v>
      </c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 t="s">
        <v>1605</v>
      </c>
    </row>
    <row r="834" spans="1:36" ht="15.75" x14ac:dyDescent="0.2">
      <c r="A834" s="1" t="s">
        <v>1225</v>
      </c>
      <c r="B834" s="1" t="s">
        <v>1586</v>
      </c>
      <c r="C834" s="1" t="s">
        <v>1597</v>
      </c>
      <c r="D834" s="1">
        <v>3.26</v>
      </c>
      <c r="E834" s="4">
        <v>40.810664869999997</v>
      </c>
      <c r="F834" s="4"/>
      <c r="G834" s="4">
        <v>0.20202220400000001</v>
      </c>
      <c r="H834" s="4">
        <v>3.5569383000000003E-2</v>
      </c>
      <c r="I834" s="4">
        <v>0.20103141299999999</v>
      </c>
      <c r="J834" s="4">
        <v>7.9065089989999997</v>
      </c>
      <c r="K834" s="4">
        <v>0.107104464</v>
      </c>
      <c r="L834" s="4">
        <v>50.282623020000003</v>
      </c>
      <c r="M834" s="4">
        <v>0.45447564899999998</v>
      </c>
      <c r="N834" s="1">
        <v>91.9</v>
      </c>
      <c r="O834" s="31">
        <v>1443.839144</v>
      </c>
      <c r="P834" s="31">
        <v>188.242829</v>
      </c>
      <c r="Q834" s="31">
        <v>1375.4363209999999</v>
      </c>
      <c r="R834" s="31">
        <v>61458.389360000001</v>
      </c>
      <c r="S834" s="31">
        <v>829.4783271</v>
      </c>
      <c r="T834" s="31">
        <v>303192.98739999998</v>
      </c>
      <c r="U834" s="31">
        <v>3571.1843389999999</v>
      </c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 t="s">
        <v>1605</v>
      </c>
    </row>
    <row r="835" spans="1:36" ht="15.75" x14ac:dyDescent="0.2">
      <c r="A835" s="1" t="s">
        <v>1225</v>
      </c>
      <c r="B835" s="1" t="s">
        <v>1586</v>
      </c>
      <c r="C835" s="1" t="s">
        <v>1597</v>
      </c>
      <c r="D835" s="1">
        <v>3.26</v>
      </c>
      <c r="E835" s="4">
        <v>40.603664389999999</v>
      </c>
      <c r="F835" s="4"/>
      <c r="G835" s="4">
        <v>0.198683943</v>
      </c>
      <c r="H835" s="4">
        <v>5.2211829000000001E-2</v>
      </c>
      <c r="I835" s="4">
        <v>0.21273330900000001</v>
      </c>
      <c r="J835" s="4">
        <v>8.0908406100000008</v>
      </c>
      <c r="K835" s="4">
        <v>9.6850949000000006E-2</v>
      </c>
      <c r="L835" s="4">
        <v>50.2987234</v>
      </c>
      <c r="M835" s="4">
        <v>0.446291565</v>
      </c>
      <c r="N835" s="1">
        <v>91.72</v>
      </c>
      <c r="O835" s="31">
        <v>1419.98082</v>
      </c>
      <c r="P835" s="31">
        <v>276.31917120000003</v>
      </c>
      <c r="Q835" s="31">
        <v>1455.499495</v>
      </c>
      <c r="R835" s="31">
        <v>62891.22451</v>
      </c>
      <c r="S835" s="31">
        <v>750.06923429999995</v>
      </c>
      <c r="T835" s="31">
        <v>303290.06910000002</v>
      </c>
      <c r="U835" s="31">
        <v>3506.8753459999998</v>
      </c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 t="s">
        <v>1605</v>
      </c>
    </row>
    <row r="836" spans="1:36" ht="15.75" x14ac:dyDescent="0.2">
      <c r="A836" s="1" t="s">
        <v>1226</v>
      </c>
      <c r="B836" s="1" t="s">
        <v>1586</v>
      </c>
      <c r="C836" s="1" t="s">
        <v>1597</v>
      </c>
      <c r="D836" s="1">
        <v>3.26</v>
      </c>
      <c r="E836" s="4">
        <v>41.419523470000001</v>
      </c>
      <c r="F836" s="4"/>
      <c r="G836" s="4">
        <v>0.160852518</v>
      </c>
      <c r="H836" s="4"/>
      <c r="I836" s="4">
        <v>0.21111893000000001</v>
      </c>
      <c r="J836" s="4">
        <v>4.926108374</v>
      </c>
      <c r="K836" s="4">
        <v>7.0372977000000003E-2</v>
      </c>
      <c r="L836" s="4">
        <v>52.779732580000001</v>
      </c>
      <c r="M836" s="4">
        <v>0.43229114299999999</v>
      </c>
      <c r="N836" s="1">
        <v>95.03</v>
      </c>
      <c r="O836" s="31">
        <v>1149.6021639999999</v>
      </c>
      <c r="P836" s="31"/>
      <c r="Q836" s="31">
        <v>1444.45408</v>
      </c>
      <c r="R836" s="31">
        <v>38291.32258</v>
      </c>
      <c r="S836" s="31">
        <v>545.00864730000001</v>
      </c>
      <c r="T836" s="31">
        <v>318250.00040000002</v>
      </c>
      <c r="U836" s="31">
        <v>3396.8626570000001</v>
      </c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 t="s">
        <v>1604</v>
      </c>
    </row>
    <row r="837" spans="1:36" ht="15.75" x14ac:dyDescent="0.2">
      <c r="A837" s="1" t="s">
        <v>1227</v>
      </c>
      <c r="B837" s="1" t="s">
        <v>1586</v>
      </c>
      <c r="C837" s="1" t="s">
        <v>1597</v>
      </c>
      <c r="D837" s="1">
        <v>3.26</v>
      </c>
      <c r="E837" s="4">
        <v>41.512453739999998</v>
      </c>
      <c r="F837" s="4"/>
      <c r="G837" s="4">
        <v>0.170051015</v>
      </c>
      <c r="H837" s="4"/>
      <c r="I837" s="4">
        <v>0.23006902100000001</v>
      </c>
      <c r="J837" s="4">
        <v>4.971491447</v>
      </c>
      <c r="K837" s="4">
        <v>8.0024006999999994E-2</v>
      </c>
      <c r="L837" s="4">
        <v>52.615784740000002</v>
      </c>
      <c r="M837" s="4">
        <v>0.42012603799999998</v>
      </c>
      <c r="N837" s="1">
        <v>94.97</v>
      </c>
      <c r="O837" s="31">
        <v>1215.3432049999999</v>
      </c>
      <c r="P837" s="31"/>
      <c r="Q837" s="31">
        <v>1574.1086560000001</v>
      </c>
      <c r="R837" s="31">
        <v>38644.091489999999</v>
      </c>
      <c r="S837" s="31">
        <v>619.75175579999996</v>
      </c>
      <c r="T837" s="31">
        <v>317261.43150000001</v>
      </c>
      <c r="U837" s="31">
        <v>3301.2715440000002</v>
      </c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 t="s">
        <v>1604</v>
      </c>
    </row>
    <row r="838" spans="1:36" ht="15.75" x14ac:dyDescent="0.2">
      <c r="A838" s="1" t="s">
        <v>1228</v>
      </c>
      <c r="B838" s="1" t="s">
        <v>1586</v>
      </c>
      <c r="C838" s="1" t="s">
        <v>1597</v>
      </c>
      <c r="D838" s="1">
        <v>3.26</v>
      </c>
      <c r="E838" s="4">
        <v>40.900412019999997</v>
      </c>
      <c r="F838" s="4"/>
      <c r="G838" s="4">
        <v>0.17083710199999999</v>
      </c>
      <c r="H838" s="4"/>
      <c r="I838" s="4">
        <v>0.22108330800000001</v>
      </c>
      <c r="J838" s="4">
        <v>7.8585066829999999</v>
      </c>
      <c r="K838" s="4">
        <v>0.120590895</v>
      </c>
      <c r="L838" s="4">
        <v>50.34669882</v>
      </c>
      <c r="M838" s="4">
        <v>0.38187116900000001</v>
      </c>
      <c r="N838" s="1">
        <v>91.95</v>
      </c>
      <c r="O838" s="31">
        <v>1220.9613119999999</v>
      </c>
      <c r="P838" s="31"/>
      <c r="Q838" s="31">
        <v>1512.629332</v>
      </c>
      <c r="R838" s="31">
        <v>61085.260710000002</v>
      </c>
      <c r="S838" s="31">
        <v>933.92497779999997</v>
      </c>
      <c r="T838" s="31">
        <v>303579.35019999999</v>
      </c>
      <c r="U838" s="31">
        <v>3000.6719629999998</v>
      </c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 t="s">
        <v>1604</v>
      </c>
    </row>
    <row r="839" spans="1:36" ht="15.75" x14ac:dyDescent="0.2">
      <c r="A839" s="1" t="s">
        <v>1229</v>
      </c>
      <c r="B839" s="1" t="s">
        <v>1586</v>
      </c>
      <c r="C839" s="1" t="s">
        <v>1597</v>
      </c>
      <c r="D839" s="1">
        <v>3.26</v>
      </c>
      <c r="E839" s="4">
        <v>40.962880550000001</v>
      </c>
      <c r="F839" s="4"/>
      <c r="G839" s="4">
        <v>0.18205724700000001</v>
      </c>
      <c r="H839" s="4"/>
      <c r="I839" s="4">
        <v>0.24274299599999999</v>
      </c>
      <c r="J839" s="4">
        <v>7.6666329519999996</v>
      </c>
      <c r="K839" s="4">
        <v>0.111257206</v>
      </c>
      <c r="L839" s="4">
        <v>50.470314549999998</v>
      </c>
      <c r="M839" s="4">
        <v>0.36411449400000001</v>
      </c>
      <c r="N839" s="1">
        <v>92.15</v>
      </c>
      <c r="O839" s="31">
        <v>1301.1509370000001</v>
      </c>
      <c r="P839" s="31"/>
      <c r="Q839" s="31">
        <v>1660.8226950000001</v>
      </c>
      <c r="R839" s="31">
        <v>59593.799639999997</v>
      </c>
      <c r="S839" s="31">
        <v>861.63954349999995</v>
      </c>
      <c r="T839" s="31">
        <v>304324.7255</v>
      </c>
      <c r="U839" s="31">
        <v>2861.1433440000001</v>
      </c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 t="s">
        <v>1604</v>
      </c>
    </row>
    <row r="840" spans="1:36" ht="15.75" x14ac:dyDescent="0.2">
      <c r="A840" s="1">
        <v>12.6</v>
      </c>
      <c r="B840" s="1" t="s">
        <v>1586</v>
      </c>
      <c r="C840" s="1" t="s">
        <v>1597</v>
      </c>
      <c r="D840" s="1">
        <v>3.26</v>
      </c>
      <c r="E840" s="4">
        <v>41.307399240000002</v>
      </c>
      <c r="F840" s="4"/>
      <c r="G840" s="4">
        <v>0.17044315199999999</v>
      </c>
      <c r="H840" s="4"/>
      <c r="I840" s="4">
        <v>0.310808101</v>
      </c>
      <c r="J840" s="4">
        <v>5.8552235809999997</v>
      </c>
      <c r="K840" s="4">
        <v>9.0234610000000007E-2</v>
      </c>
      <c r="L840" s="4">
        <v>51.834770399999996</v>
      </c>
      <c r="M840" s="4">
        <v>0.43112091400000002</v>
      </c>
      <c r="N840" s="1">
        <v>94.04</v>
      </c>
      <c r="O840" s="31">
        <v>1218.1457809999999</v>
      </c>
      <c r="P840" s="31"/>
      <c r="Q840" s="31">
        <v>2126.5171679999999</v>
      </c>
      <c r="R840" s="31">
        <v>45513.463750000003</v>
      </c>
      <c r="S840" s="31">
        <v>698.82851319999997</v>
      </c>
      <c r="T840" s="31">
        <v>312552.0895</v>
      </c>
      <c r="U840" s="31">
        <v>3387.6672199999998</v>
      </c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 t="s">
        <v>1604</v>
      </c>
    </row>
    <row r="841" spans="1:36" ht="15.75" x14ac:dyDescent="0.2">
      <c r="A841" s="1">
        <v>12.6</v>
      </c>
      <c r="B841" s="1" t="s">
        <v>1586</v>
      </c>
      <c r="C841" s="1" t="s">
        <v>1597</v>
      </c>
      <c r="D841" s="1">
        <v>3.26</v>
      </c>
      <c r="E841" s="4">
        <v>41.191317519999998</v>
      </c>
      <c r="F841" s="4"/>
      <c r="G841" s="4">
        <v>0.17163049</v>
      </c>
      <c r="H841" s="4"/>
      <c r="I841" s="4">
        <v>0.28268551200000003</v>
      </c>
      <c r="J841" s="4">
        <v>6.5421504290000003</v>
      </c>
      <c r="K841" s="4">
        <v>0.100959112</v>
      </c>
      <c r="L841" s="4">
        <v>51.287228669999998</v>
      </c>
      <c r="M841" s="4">
        <v>0.42402826900000001</v>
      </c>
      <c r="N841" s="1">
        <v>93.32</v>
      </c>
      <c r="O841" s="31">
        <v>1226.6316019999999</v>
      </c>
      <c r="P841" s="31"/>
      <c r="Q841" s="31">
        <v>1934.1052979999999</v>
      </c>
      <c r="R841" s="31">
        <v>50853.041259999998</v>
      </c>
      <c r="S841" s="31">
        <v>781.88519719999999</v>
      </c>
      <c r="T841" s="31">
        <v>309250.53519999998</v>
      </c>
      <c r="U841" s="31">
        <v>3331.9345400000002</v>
      </c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 t="s">
        <v>1604</v>
      </c>
    </row>
    <row r="842" spans="1:36" ht="15.75" x14ac:dyDescent="0.2">
      <c r="A842" s="1" t="s">
        <v>1530</v>
      </c>
      <c r="B842" s="1" t="s">
        <v>1586</v>
      </c>
      <c r="C842" s="1" t="s">
        <v>1597</v>
      </c>
      <c r="D842" s="1">
        <v>3.26</v>
      </c>
      <c r="E842" s="4">
        <v>41.6</v>
      </c>
      <c r="F842" s="4">
        <v>1.6999999999999999E-3</v>
      </c>
      <c r="G842" s="4">
        <v>0.13</v>
      </c>
      <c r="H842" s="4">
        <v>5.1999999999999998E-2</v>
      </c>
      <c r="I842" s="4">
        <v>0.21</v>
      </c>
      <c r="J842" s="4">
        <v>5</v>
      </c>
      <c r="K842" s="4">
        <v>0.08</v>
      </c>
      <c r="L842" s="4">
        <v>52.49</v>
      </c>
      <c r="M842" s="4">
        <v>0.43099999999999999</v>
      </c>
      <c r="N842" s="1">
        <v>94.93</v>
      </c>
      <c r="O842" s="31">
        <v>962.39490020000005</v>
      </c>
      <c r="P842" s="31">
        <v>273.22629549999999</v>
      </c>
      <c r="Q842" s="31">
        <v>1425.7045109999999</v>
      </c>
      <c r="R842" s="31">
        <v>38873.085599999999</v>
      </c>
      <c r="S842" s="31">
        <v>620.81262470000001</v>
      </c>
      <c r="T842" s="31">
        <v>316492.49300000002</v>
      </c>
      <c r="U842" s="31">
        <v>3383.626467</v>
      </c>
      <c r="V842" s="1">
        <v>1397</v>
      </c>
      <c r="W842" s="1">
        <v>628</v>
      </c>
      <c r="X842" s="1">
        <v>3394</v>
      </c>
      <c r="Y842" s="1">
        <v>249</v>
      </c>
      <c r="Z842" s="1">
        <v>891</v>
      </c>
      <c r="AA842" s="1">
        <v>0.71</v>
      </c>
      <c r="AB842" s="1">
        <v>26</v>
      </c>
      <c r="AC842" s="1">
        <v>18</v>
      </c>
      <c r="AD842" s="1">
        <v>2.76</v>
      </c>
      <c r="AE842" s="1">
        <v>8.6</v>
      </c>
      <c r="AF842" s="1">
        <v>5.84</v>
      </c>
      <c r="AG842" s="1">
        <v>107</v>
      </c>
      <c r="AH842" s="1">
        <v>1.8</v>
      </c>
      <c r="AI842" s="1">
        <v>30</v>
      </c>
      <c r="AJ842" s="1" t="s">
        <v>1606</v>
      </c>
    </row>
    <row r="843" spans="1:36" ht="15.75" x14ac:dyDescent="0.2">
      <c r="A843" s="1" t="s">
        <v>1531</v>
      </c>
      <c r="B843" s="1" t="s">
        <v>1586</v>
      </c>
      <c r="C843" s="1" t="s">
        <v>1597</v>
      </c>
      <c r="D843" s="1">
        <v>3.26</v>
      </c>
      <c r="E843" s="4">
        <v>41.62</v>
      </c>
      <c r="F843" s="4">
        <v>1.9E-3</v>
      </c>
      <c r="G843" s="4">
        <v>0.13</v>
      </c>
      <c r="H843" s="4">
        <v>5.6000000000000001E-2</v>
      </c>
      <c r="I843" s="4">
        <v>0.2</v>
      </c>
      <c r="J843" s="4">
        <v>4.76</v>
      </c>
      <c r="K843" s="4">
        <v>7.6999999999999999E-2</v>
      </c>
      <c r="L843" s="4">
        <v>52.73</v>
      </c>
      <c r="M843" s="4">
        <v>0.432</v>
      </c>
      <c r="N843" s="1">
        <v>95.18</v>
      </c>
      <c r="O843" s="31">
        <v>940.26684520000003</v>
      </c>
      <c r="P843" s="31">
        <v>298.97950930000002</v>
      </c>
      <c r="Q843" s="31">
        <v>1355.232215</v>
      </c>
      <c r="R843" s="31">
        <v>36972.319199999998</v>
      </c>
      <c r="S843" s="31">
        <v>600.00369179999996</v>
      </c>
      <c r="T843" s="31">
        <v>317944.99310000002</v>
      </c>
      <c r="U843" s="31">
        <v>3392.2440529999999</v>
      </c>
      <c r="V843" s="1">
        <v>1319</v>
      </c>
      <c r="W843" s="1">
        <v>601</v>
      </c>
      <c r="X843" s="1">
        <v>3338</v>
      </c>
      <c r="Y843" s="1">
        <v>277</v>
      </c>
      <c r="Z843" s="1">
        <v>873</v>
      </c>
      <c r="AA843" s="1">
        <v>0.63</v>
      </c>
      <c r="AB843" s="1">
        <v>25</v>
      </c>
      <c r="AC843" s="1">
        <v>10</v>
      </c>
      <c r="AD843" s="1">
        <v>2.66</v>
      </c>
      <c r="AE843" s="1">
        <v>9</v>
      </c>
      <c r="AF843" s="1">
        <v>5.07</v>
      </c>
      <c r="AG843" s="1">
        <v>104</v>
      </c>
      <c r="AH843" s="1">
        <v>1.38</v>
      </c>
      <c r="AI843" s="1">
        <v>27</v>
      </c>
      <c r="AJ843" s="1" t="s">
        <v>1606</v>
      </c>
    </row>
    <row r="844" spans="1:36" ht="15.75" x14ac:dyDescent="0.2">
      <c r="A844" s="1" t="s">
        <v>1532</v>
      </c>
      <c r="B844" s="1" t="s">
        <v>1586</v>
      </c>
      <c r="C844" s="1" t="s">
        <v>1597</v>
      </c>
      <c r="D844" s="1">
        <v>3.26</v>
      </c>
      <c r="E844" s="4">
        <v>41.63</v>
      </c>
      <c r="F844" s="4">
        <v>2.3E-3</v>
      </c>
      <c r="G844" s="4">
        <v>0.13</v>
      </c>
      <c r="H844" s="4">
        <v>5.6000000000000001E-2</v>
      </c>
      <c r="I844" s="4">
        <v>0.2</v>
      </c>
      <c r="J844" s="4">
        <v>4.79</v>
      </c>
      <c r="K844" s="4">
        <v>7.6999999999999999E-2</v>
      </c>
      <c r="L844" s="4">
        <v>52.68</v>
      </c>
      <c r="M844" s="4">
        <v>0.432</v>
      </c>
      <c r="N844" s="1">
        <v>95.15</v>
      </c>
      <c r="O844" s="31">
        <v>948.47026559999995</v>
      </c>
      <c r="P844" s="31">
        <v>298.98723360000002</v>
      </c>
      <c r="Q844" s="31">
        <v>1383.8627160000001</v>
      </c>
      <c r="R844" s="31">
        <v>37205.023880000001</v>
      </c>
      <c r="S844" s="31">
        <v>597.73431330000005</v>
      </c>
      <c r="T844" s="31">
        <v>317658.78700000001</v>
      </c>
      <c r="U844" s="31">
        <v>3395.9417039999998</v>
      </c>
      <c r="V844" s="1">
        <v>1381</v>
      </c>
      <c r="W844" s="1">
        <v>624</v>
      </c>
      <c r="X844" s="1">
        <v>3526</v>
      </c>
      <c r="Y844" s="1">
        <v>286</v>
      </c>
      <c r="Z844" s="1">
        <v>888</v>
      </c>
      <c r="AA844" s="1">
        <v>0.73</v>
      </c>
      <c r="AB844" s="1">
        <v>40</v>
      </c>
      <c r="AC844" s="1">
        <v>14</v>
      </c>
      <c r="AD844" s="1">
        <v>2.75</v>
      </c>
      <c r="AE844" s="1">
        <v>10.6</v>
      </c>
      <c r="AF844" s="1">
        <v>6</v>
      </c>
      <c r="AG844" s="1">
        <v>110</v>
      </c>
      <c r="AH844" s="1">
        <v>1.51</v>
      </c>
      <c r="AI844" s="1">
        <v>28</v>
      </c>
      <c r="AJ844" s="1" t="s">
        <v>1606</v>
      </c>
    </row>
    <row r="845" spans="1:36" ht="15.75" x14ac:dyDescent="0.2">
      <c r="A845" s="1" t="s">
        <v>1533</v>
      </c>
      <c r="B845" s="1" t="s">
        <v>1586</v>
      </c>
      <c r="C845" s="1" t="s">
        <v>1597</v>
      </c>
      <c r="D845" s="1">
        <v>3.26</v>
      </c>
      <c r="E845" s="4">
        <v>41.62</v>
      </c>
      <c r="F845" s="4">
        <v>1.8E-3</v>
      </c>
      <c r="G845" s="4">
        <v>0.13</v>
      </c>
      <c r="H845" s="4">
        <v>0.06</v>
      </c>
      <c r="I845" s="4">
        <v>0.2</v>
      </c>
      <c r="J845" s="4">
        <v>4.6900000000000004</v>
      </c>
      <c r="K845" s="4">
        <v>7.5999999999999998E-2</v>
      </c>
      <c r="L845" s="4">
        <v>52.78</v>
      </c>
      <c r="M845" s="4">
        <v>0.42899999999999999</v>
      </c>
      <c r="N845" s="1">
        <v>95.25</v>
      </c>
      <c r="O845" s="31">
        <v>936.96724040000004</v>
      </c>
      <c r="P845" s="31">
        <v>318.72025789999998</v>
      </c>
      <c r="Q845" s="31">
        <v>1370.520581</v>
      </c>
      <c r="R845" s="31">
        <v>36480.546349999997</v>
      </c>
      <c r="S845" s="31">
        <v>589.90554450000002</v>
      </c>
      <c r="T845" s="31">
        <v>318274.36859999999</v>
      </c>
      <c r="U845" s="31">
        <v>3373.8000240000001</v>
      </c>
      <c r="V845" s="1">
        <v>1343</v>
      </c>
      <c r="W845" s="1">
        <v>615</v>
      </c>
      <c r="X845" s="1">
        <v>3354</v>
      </c>
      <c r="Y845" s="1">
        <v>274</v>
      </c>
      <c r="Z845" s="1">
        <v>831</v>
      </c>
      <c r="AA845" s="1">
        <v>0.64</v>
      </c>
      <c r="AB845" s="1">
        <v>25</v>
      </c>
      <c r="AC845" s="1">
        <v>11</v>
      </c>
      <c r="AD845" s="1">
        <v>2.63</v>
      </c>
      <c r="AE845" s="1">
        <v>9</v>
      </c>
      <c r="AF845" s="1">
        <v>5.23</v>
      </c>
      <c r="AG845" s="1">
        <v>105</v>
      </c>
      <c r="AH845" s="1">
        <v>1.37</v>
      </c>
      <c r="AI845" s="1">
        <v>28</v>
      </c>
      <c r="AJ845" s="1" t="s">
        <v>1606</v>
      </c>
    </row>
    <row r="846" spans="1:36" ht="15.75" x14ac:dyDescent="0.2">
      <c r="A846" s="1" t="s">
        <v>1534</v>
      </c>
      <c r="B846" s="1" t="s">
        <v>1586</v>
      </c>
      <c r="C846" s="1" t="s">
        <v>1597</v>
      </c>
      <c r="D846" s="1">
        <v>3.26</v>
      </c>
      <c r="E846" s="4">
        <v>41.67</v>
      </c>
      <c r="F846" s="4">
        <v>1.8E-3</v>
      </c>
      <c r="G846" s="4">
        <v>0.13</v>
      </c>
      <c r="H846" s="4">
        <v>5.8000000000000003E-2</v>
      </c>
      <c r="I846" s="4">
        <v>0.2</v>
      </c>
      <c r="J846" s="4">
        <v>4.55</v>
      </c>
      <c r="K846" s="4">
        <v>7.5999999999999998E-2</v>
      </c>
      <c r="L846" s="4">
        <v>52.88</v>
      </c>
      <c r="M846" s="4">
        <v>0.432</v>
      </c>
      <c r="N846" s="1">
        <v>95.39</v>
      </c>
      <c r="O846" s="31">
        <v>943.318624</v>
      </c>
      <c r="P846" s="31">
        <v>306.64282880000002</v>
      </c>
      <c r="Q846" s="31">
        <v>1370.817982</v>
      </c>
      <c r="R846" s="31">
        <v>35398.079100000003</v>
      </c>
      <c r="S846" s="31">
        <v>586.6655634</v>
      </c>
      <c r="T846" s="31">
        <v>318855.5356</v>
      </c>
      <c r="U846" s="31">
        <v>3398.1664740000001</v>
      </c>
      <c r="V846" s="1">
        <v>1342</v>
      </c>
      <c r="W846" s="1">
        <v>611</v>
      </c>
      <c r="X846" s="1">
        <v>3500</v>
      </c>
      <c r="Y846" s="1">
        <v>259</v>
      </c>
      <c r="Z846" s="1">
        <v>832</v>
      </c>
      <c r="AA846" s="1">
        <v>0.65</v>
      </c>
      <c r="AB846" s="1">
        <v>26</v>
      </c>
      <c r="AC846" s="1">
        <v>15</v>
      </c>
      <c r="AD846" s="1">
        <v>2.56</v>
      </c>
      <c r="AE846" s="1">
        <v>8.1999999999999993</v>
      </c>
      <c r="AF846" s="1">
        <v>5.4</v>
      </c>
      <c r="AG846" s="1">
        <v>108</v>
      </c>
      <c r="AH846" s="1">
        <v>1.36</v>
      </c>
      <c r="AI846" s="1">
        <v>27</v>
      </c>
      <c r="AJ846" s="1" t="s">
        <v>1606</v>
      </c>
    </row>
    <row r="847" spans="1:36" ht="15.75" x14ac:dyDescent="0.2">
      <c r="A847" s="1" t="s">
        <v>1535</v>
      </c>
      <c r="B847" s="1" t="s">
        <v>1586</v>
      </c>
      <c r="C847" s="1" t="s">
        <v>1597</v>
      </c>
      <c r="D847" s="1">
        <v>3.26</v>
      </c>
      <c r="E847" s="4">
        <v>41.6</v>
      </c>
      <c r="F847" s="4">
        <v>1.5E-3</v>
      </c>
      <c r="G847" s="4">
        <v>0.14000000000000001</v>
      </c>
      <c r="H847" s="4">
        <v>0.05</v>
      </c>
      <c r="I847" s="4">
        <v>0.2</v>
      </c>
      <c r="J847" s="4">
        <v>4.8</v>
      </c>
      <c r="K847" s="4">
        <v>7.8E-2</v>
      </c>
      <c r="L847" s="4">
        <v>52.71</v>
      </c>
      <c r="M847" s="4">
        <v>0.432</v>
      </c>
      <c r="N847" s="1">
        <v>95.14</v>
      </c>
      <c r="O847" s="31">
        <v>965.17152820000001</v>
      </c>
      <c r="P847" s="31">
        <v>264.61401560000002</v>
      </c>
      <c r="Q847" s="31">
        <v>1340.0641350000001</v>
      </c>
      <c r="R847" s="31">
        <v>37309.57028</v>
      </c>
      <c r="S847" s="31">
        <v>605.65969749999999</v>
      </c>
      <c r="T847" s="31">
        <v>317824.50410000002</v>
      </c>
      <c r="U847" s="31">
        <v>3394.9162900000001</v>
      </c>
      <c r="V847" s="1">
        <v>1318</v>
      </c>
      <c r="W847" s="1">
        <v>624</v>
      </c>
      <c r="X847" s="1">
        <v>3455</v>
      </c>
      <c r="Y847" s="1">
        <v>229</v>
      </c>
      <c r="Z847" s="1">
        <v>822</v>
      </c>
      <c r="AA847" s="1">
        <v>0.66</v>
      </c>
      <c r="AB847" s="1">
        <v>26</v>
      </c>
      <c r="AC847" s="1">
        <v>15</v>
      </c>
      <c r="AD847" s="1">
        <v>2.58</v>
      </c>
      <c r="AE847" s="1">
        <v>7.8</v>
      </c>
      <c r="AF847" s="1">
        <v>5.3</v>
      </c>
      <c r="AG847" s="1">
        <v>107</v>
      </c>
      <c r="AH847" s="1">
        <v>1.54</v>
      </c>
      <c r="AI847" s="1">
        <v>28</v>
      </c>
      <c r="AJ847" s="1" t="s">
        <v>1606</v>
      </c>
    </row>
    <row r="848" spans="1:36" ht="15.75" x14ac:dyDescent="0.2">
      <c r="A848" s="1" t="s">
        <v>1536</v>
      </c>
      <c r="B848" s="1" t="s">
        <v>1586</v>
      </c>
      <c r="C848" s="1" t="s">
        <v>1597</v>
      </c>
      <c r="D848" s="1">
        <v>3.26</v>
      </c>
      <c r="E848" s="4">
        <v>41.57</v>
      </c>
      <c r="F848" s="4">
        <v>1.6999999999999999E-3</v>
      </c>
      <c r="G848" s="4">
        <v>0.13</v>
      </c>
      <c r="H848" s="4">
        <v>0.05</v>
      </c>
      <c r="I848" s="4">
        <v>0.21</v>
      </c>
      <c r="J848" s="4">
        <v>5.42</v>
      </c>
      <c r="K848" s="4">
        <v>8.6999999999999994E-2</v>
      </c>
      <c r="L848" s="4">
        <v>52.11</v>
      </c>
      <c r="M848" s="4">
        <v>0.42199999999999999</v>
      </c>
      <c r="N848" s="1">
        <v>94.49</v>
      </c>
      <c r="O848" s="31">
        <v>951.55586040000003</v>
      </c>
      <c r="P848" s="31">
        <v>262.8175091</v>
      </c>
      <c r="Q848" s="31">
        <v>1454.849901</v>
      </c>
      <c r="R848" s="31">
        <v>42122.906199999998</v>
      </c>
      <c r="S848" s="31">
        <v>673.56065599999999</v>
      </c>
      <c r="T848" s="31">
        <v>314184.26150000002</v>
      </c>
      <c r="U848" s="31">
        <v>3313.797658</v>
      </c>
      <c r="V848" s="1">
        <v>1447</v>
      </c>
      <c r="W848" s="1">
        <v>705</v>
      </c>
      <c r="X848" s="1">
        <v>3410</v>
      </c>
      <c r="Y848" s="1">
        <v>228</v>
      </c>
      <c r="Z848" s="1">
        <v>836</v>
      </c>
      <c r="AA848" s="1">
        <v>0.8</v>
      </c>
      <c r="AB848" s="1">
        <v>26</v>
      </c>
      <c r="AC848" s="1">
        <v>15</v>
      </c>
      <c r="AD848" s="1">
        <v>2.83</v>
      </c>
      <c r="AE848" s="1">
        <v>8.3000000000000007</v>
      </c>
      <c r="AF848" s="1">
        <v>5.72</v>
      </c>
      <c r="AG848" s="1">
        <v>113</v>
      </c>
      <c r="AH848" s="1">
        <v>2</v>
      </c>
      <c r="AI848" s="1">
        <v>34</v>
      </c>
      <c r="AJ848" s="1" t="s">
        <v>1606</v>
      </c>
    </row>
    <row r="849" spans="1:36" ht="15.75" x14ac:dyDescent="0.2">
      <c r="A849" s="1" t="s">
        <v>1537</v>
      </c>
      <c r="B849" s="1" t="s">
        <v>1586</v>
      </c>
      <c r="C849" s="1" t="s">
        <v>1597</v>
      </c>
      <c r="D849" s="1">
        <v>3.26</v>
      </c>
      <c r="E849" s="4">
        <v>41.6</v>
      </c>
      <c r="F849" s="4">
        <v>1.9E-3</v>
      </c>
      <c r="G849" s="4">
        <v>0.13</v>
      </c>
      <c r="H849" s="4">
        <v>5.5E-2</v>
      </c>
      <c r="I849" s="4">
        <v>0.2</v>
      </c>
      <c r="J849" s="4">
        <v>4.8099999999999996</v>
      </c>
      <c r="K849" s="4">
        <v>7.8E-2</v>
      </c>
      <c r="L849" s="4">
        <v>52.69</v>
      </c>
      <c r="M849" s="4">
        <v>0.43</v>
      </c>
      <c r="N849" s="1">
        <v>95.13</v>
      </c>
      <c r="O849" s="31">
        <v>960.32834720000005</v>
      </c>
      <c r="P849" s="31">
        <v>290.15549340000001</v>
      </c>
      <c r="Q849" s="31">
        <v>1384.990041</v>
      </c>
      <c r="R849" s="31">
        <v>37373.772839999998</v>
      </c>
      <c r="S849" s="31">
        <v>604.55442170000003</v>
      </c>
      <c r="T849" s="31">
        <v>317709.5797</v>
      </c>
      <c r="U849" s="31">
        <v>3382.6917950000002</v>
      </c>
      <c r="V849" s="1">
        <v>1347</v>
      </c>
      <c r="W849" s="1">
        <v>614</v>
      </c>
      <c r="X849" s="1">
        <v>3353</v>
      </c>
      <c r="Y849" s="1">
        <v>248</v>
      </c>
      <c r="Z849" s="1">
        <v>863</v>
      </c>
      <c r="AA849" s="1">
        <v>0.68</v>
      </c>
      <c r="AB849" s="1">
        <v>26</v>
      </c>
      <c r="AC849" s="1">
        <v>27</v>
      </c>
      <c r="AD849" s="1">
        <v>2.61</v>
      </c>
      <c r="AE849" s="1">
        <v>8.3000000000000007</v>
      </c>
      <c r="AF849" s="1">
        <v>5.59</v>
      </c>
      <c r="AG849" s="1">
        <v>106</v>
      </c>
      <c r="AH849" s="1">
        <v>1.54</v>
      </c>
      <c r="AI849" s="1">
        <v>27</v>
      </c>
      <c r="AJ849" s="1" t="s">
        <v>1606</v>
      </c>
    </row>
    <row r="850" spans="1:36" ht="15.75" x14ac:dyDescent="0.2">
      <c r="A850" s="1" t="s">
        <v>1538</v>
      </c>
      <c r="B850" s="1" t="s">
        <v>1586</v>
      </c>
      <c r="C850" s="1" t="s">
        <v>1597</v>
      </c>
      <c r="D850" s="1">
        <v>3.26</v>
      </c>
      <c r="E850" s="4">
        <v>41.59</v>
      </c>
      <c r="F850" s="4">
        <v>1.4E-3</v>
      </c>
      <c r="G850" s="4">
        <v>0.13</v>
      </c>
      <c r="H850" s="4">
        <v>0.05</v>
      </c>
      <c r="I850" s="4">
        <v>0.21</v>
      </c>
      <c r="J850" s="4">
        <v>5.16</v>
      </c>
      <c r="K850" s="4">
        <v>8.3000000000000004E-2</v>
      </c>
      <c r="L850" s="4">
        <v>52.35</v>
      </c>
      <c r="M850" s="4">
        <v>0.42799999999999999</v>
      </c>
      <c r="N850" s="1">
        <v>94.76</v>
      </c>
      <c r="O850" s="31">
        <v>956.69292359999997</v>
      </c>
      <c r="P850" s="31">
        <v>262.655237</v>
      </c>
      <c r="Q850" s="31">
        <v>1420.1781840000001</v>
      </c>
      <c r="R850" s="31">
        <v>40079.122889999999</v>
      </c>
      <c r="S850" s="31">
        <v>639.65636859999995</v>
      </c>
      <c r="T850" s="31">
        <v>315651.51150000002</v>
      </c>
      <c r="U850" s="31">
        <v>3361.5688960000002</v>
      </c>
      <c r="V850" s="1">
        <v>1359</v>
      </c>
      <c r="W850" s="1">
        <v>657</v>
      </c>
      <c r="X850" s="1">
        <v>3340</v>
      </c>
      <c r="Y850" s="1">
        <v>233</v>
      </c>
      <c r="Z850" s="1">
        <v>871</v>
      </c>
      <c r="AA850" s="1">
        <v>0.76</v>
      </c>
      <c r="AB850" s="1">
        <v>26</v>
      </c>
      <c r="AC850" s="1">
        <v>12</v>
      </c>
      <c r="AD850" s="1">
        <v>2.71</v>
      </c>
      <c r="AE850" s="1">
        <v>7.9</v>
      </c>
      <c r="AF850" s="1">
        <v>5.48</v>
      </c>
      <c r="AG850" s="1">
        <v>108</v>
      </c>
      <c r="AH850" s="1">
        <v>1.89</v>
      </c>
      <c r="AI850" s="1">
        <v>31</v>
      </c>
      <c r="AJ850" s="1" t="s">
        <v>1606</v>
      </c>
    </row>
    <row r="851" spans="1:36" ht="15.75" x14ac:dyDescent="0.2">
      <c r="A851" s="1" t="s">
        <v>1539</v>
      </c>
      <c r="B851" s="1" t="s">
        <v>1586</v>
      </c>
      <c r="C851" s="1" t="s">
        <v>1597</v>
      </c>
      <c r="D851" s="1">
        <v>3.26</v>
      </c>
      <c r="E851" s="4">
        <v>41.57</v>
      </c>
      <c r="F851" s="4">
        <v>1.8E-3</v>
      </c>
      <c r="G851" s="4">
        <v>0.13</v>
      </c>
      <c r="H851" s="4">
        <v>0.06</v>
      </c>
      <c r="I851" s="4">
        <v>0.21</v>
      </c>
      <c r="J851" s="4">
        <v>4.95</v>
      </c>
      <c r="K851" s="4">
        <v>0.08</v>
      </c>
      <c r="L851" s="4">
        <v>52.56</v>
      </c>
      <c r="M851" s="4">
        <v>0.435</v>
      </c>
      <c r="N851" s="1">
        <v>94.98</v>
      </c>
      <c r="O851" s="31">
        <v>944.00701049999998</v>
      </c>
      <c r="P851" s="31">
        <v>318.03329580000002</v>
      </c>
      <c r="Q851" s="31">
        <v>1403.8645019999999</v>
      </c>
      <c r="R851" s="31">
        <v>38515.053249999997</v>
      </c>
      <c r="S851" s="31">
        <v>616.37090499999999</v>
      </c>
      <c r="T851" s="31">
        <v>316932.90879999998</v>
      </c>
      <c r="U851" s="31">
        <v>3416.895982</v>
      </c>
      <c r="V851" s="1">
        <v>1354</v>
      </c>
      <c r="W851" s="1">
        <v>621</v>
      </c>
      <c r="X851" s="1">
        <v>3326</v>
      </c>
      <c r="Y851" s="1">
        <v>296</v>
      </c>
      <c r="Z851" s="1">
        <v>838</v>
      </c>
      <c r="AA851" s="1">
        <v>0.66</v>
      </c>
      <c r="AB851" s="1">
        <v>25</v>
      </c>
      <c r="AC851" s="1">
        <v>11</v>
      </c>
      <c r="AD851" s="1">
        <v>2.59</v>
      </c>
      <c r="AE851" s="1">
        <v>9.6999999999999993</v>
      </c>
      <c r="AF851" s="1">
        <v>5.35</v>
      </c>
      <c r="AG851" s="1">
        <v>105</v>
      </c>
      <c r="AH851" s="1">
        <v>1.49</v>
      </c>
      <c r="AI851" s="1">
        <v>29</v>
      </c>
      <c r="AJ851" s="1" t="s">
        <v>1606</v>
      </c>
    </row>
    <row r="852" spans="1:36" ht="15.75" x14ac:dyDescent="0.2">
      <c r="A852" s="1" t="s">
        <v>1540</v>
      </c>
      <c r="B852" s="1" t="s">
        <v>1586</v>
      </c>
      <c r="C852" s="1" t="s">
        <v>1597</v>
      </c>
      <c r="D852" s="1">
        <v>3.26</v>
      </c>
      <c r="E852" s="4">
        <v>41.59</v>
      </c>
      <c r="F852" s="4">
        <v>1.8E-3</v>
      </c>
      <c r="G852" s="4">
        <v>0.13</v>
      </c>
      <c r="H852" s="4">
        <v>5.7000000000000002E-2</v>
      </c>
      <c r="I852" s="4">
        <v>0.2</v>
      </c>
      <c r="J852" s="4">
        <v>4.95</v>
      </c>
      <c r="K852" s="4">
        <v>7.9000000000000001E-2</v>
      </c>
      <c r="L852" s="4">
        <v>52.55</v>
      </c>
      <c r="M852" s="4">
        <v>0.433</v>
      </c>
      <c r="N852" s="1">
        <v>94.98</v>
      </c>
      <c r="O852" s="31">
        <v>959.57232350000004</v>
      </c>
      <c r="P852" s="31">
        <v>299.10811050000001</v>
      </c>
      <c r="Q852" s="31">
        <v>1393.0451720000001</v>
      </c>
      <c r="R852" s="31">
        <v>38490.603450000002</v>
      </c>
      <c r="S852" s="31">
        <v>614.55315099999996</v>
      </c>
      <c r="T852" s="31">
        <v>316864.77799999999</v>
      </c>
      <c r="U852" s="31">
        <v>3401.8394069999999</v>
      </c>
      <c r="V852" s="1">
        <v>1365</v>
      </c>
      <c r="W852" s="1">
        <v>622</v>
      </c>
      <c r="X852" s="1">
        <v>3423</v>
      </c>
      <c r="Y852" s="1">
        <v>255</v>
      </c>
      <c r="Z852" s="1">
        <v>814</v>
      </c>
      <c r="AA852" s="1">
        <v>0.65</v>
      </c>
      <c r="AB852" s="1">
        <v>26</v>
      </c>
      <c r="AC852" s="1">
        <v>16</v>
      </c>
      <c r="AD852" s="1">
        <v>2.6</v>
      </c>
      <c r="AE852" s="1">
        <v>8.8000000000000007</v>
      </c>
      <c r="AF852" s="1">
        <v>5.29</v>
      </c>
      <c r="AG852" s="1">
        <v>108</v>
      </c>
      <c r="AH852" s="1">
        <v>1.55</v>
      </c>
      <c r="AI852" s="1">
        <v>30</v>
      </c>
      <c r="AJ852" s="1" t="s">
        <v>1606</v>
      </c>
    </row>
    <row r="853" spans="1:36" ht="15.75" x14ac:dyDescent="0.2">
      <c r="A853" s="1" t="s">
        <v>1541</v>
      </c>
      <c r="B853" s="1" t="s">
        <v>1586</v>
      </c>
      <c r="C853" s="1" t="s">
        <v>1597</v>
      </c>
      <c r="D853" s="1">
        <v>3.26</v>
      </c>
      <c r="E853" s="4">
        <v>41.65</v>
      </c>
      <c r="F853" s="4">
        <v>1.6000000000000001E-3</v>
      </c>
      <c r="G853" s="4">
        <v>0.13</v>
      </c>
      <c r="H853" s="4">
        <v>5.8000000000000003E-2</v>
      </c>
      <c r="I853" s="4">
        <v>0.22</v>
      </c>
      <c r="J853" s="4">
        <v>5.29</v>
      </c>
      <c r="K853" s="4">
        <v>8.5999999999999993E-2</v>
      </c>
      <c r="L853" s="4">
        <v>52.13</v>
      </c>
      <c r="M853" s="4">
        <v>0.43</v>
      </c>
      <c r="N853" s="1">
        <v>94.61</v>
      </c>
      <c r="O853" s="31">
        <v>963.71707189999995</v>
      </c>
      <c r="P853" s="31">
        <v>304.68127920000001</v>
      </c>
      <c r="Q853" s="31">
        <v>1482.9784729999999</v>
      </c>
      <c r="R853" s="31">
        <v>41133.870009999999</v>
      </c>
      <c r="S853" s="31">
        <v>662.72699050000006</v>
      </c>
      <c r="T853" s="31">
        <v>314326.48759999999</v>
      </c>
      <c r="U853" s="31">
        <v>3381.7321860000002</v>
      </c>
      <c r="V853" s="1">
        <v>1401</v>
      </c>
      <c r="W853" s="1">
        <v>673</v>
      </c>
      <c r="X853" s="1">
        <v>3535</v>
      </c>
      <c r="Y853" s="1">
        <v>258</v>
      </c>
      <c r="Z853" s="1">
        <v>923</v>
      </c>
      <c r="AA853" s="1">
        <v>0.97</v>
      </c>
      <c r="AB853" s="1">
        <v>37</v>
      </c>
      <c r="AC853" s="1">
        <v>28</v>
      </c>
      <c r="AD853" s="1">
        <v>2.93</v>
      </c>
      <c r="AE853" s="1">
        <v>9.4</v>
      </c>
      <c r="AF853" s="1">
        <v>4.8</v>
      </c>
      <c r="AG853" s="1">
        <v>115</v>
      </c>
      <c r="AH853" s="1">
        <v>2.08</v>
      </c>
      <c r="AI853" s="1">
        <v>32</v>
      </c>
      <c r="AJ853" s="1" t="s">
        <v>1606</v>
      </c>
    </row>
    <row r="854" spans="1:36" ht="15.75" x14ac:dyDescent="0.2">
      <c r="A854" s="1" t="s">
        <v>1542</v>
      </c>
      <c r="B854" s="1" t="s">
        <v>1586</v>
      </c>
      <c r="C854" s="1" t="s">
        <v>1597</v>
      </c>
      <c r="D854" s="1">
        <v>3.26</v>
      </c>
      <c r="E854" s="4">
        <v>41.29</v>
      </c>
      <c r="F854" s="4">
        <v>1.5E-3</v>
      </c>
      <c r="G854" s="4">
        <v>0.13</v>
      </c>
      <c r="H854" s="4">
        <v>4.8000000000000001E-2</v>
      </c>
      <c r="I854" s="4">
        <v>0.22</v>
      </c>
      <c r="J854" s="4">
        <v>5.72</v>
      </c>
      <c r="K854" s="4">
        <v>8.8999999999999996E-2</v>
      </c>
      <c r="L854" s="4">
        <v>52.07</v>
      </c>
      <c r="M854" s="4">
        <v>0.42799999999999999</v>
      </c>
      <c r="N854" s="1">
        <v>94.2</v>
      </c>
      <c r="O854" s="31">
        <v>964.64863979999996</v>
      </c>
      <c r="P854" s="31">
        <v>253.8299628</v>
      </c>
      <c r="Q854" s="31">
        <v>1523.0705829999999</v>
      </c>
      <c r="R854" s="31">
        <v>44463.963259999997</v>
      </c>
      <c r="S854" s="31">
        <v>692.62228289999996</v>
      </c>
      <c r="T854" s="31">
        <v>313951.48810000002</v>
      </c>
      <c r="U854" s="31">
        <v>3359.3473680000002</v>
      </c>
      <c r="V854" s="1">
        <v>1442</v>
      </c>
      <c r="W854" s="1">
        <v>691</v>
      </c>
      <c r="X854" s="1">
        <v>3375</v>
      </c>
      <c r="Y854" s="1">
        <v>227</v>
      </c>
      <c r="Z854" s="1">
        <v>891</v>
      </c>
      <c r="AA854" s="1">
        <v>0.99</v>
      </c>
      <c r="AB854" s="1">
        <v>34</v>
      </c>
      <c r="AC854" s="1">
        <v>18</v>
      </c>
      <c r="AD854" s="1">
        <v>2.9</v>
      </c>
      <c r="AE854" s="1">
        <v>8.5</v>
      </c>
      <c r="AF854" s="1">
        <v>5.0199999999999996</v>
      </c>
      <c r="AG854" s="1">
        <v>112</v>
      </c>
      <c r="AH854" s="1">
        <v>2.08</v>
      </c>
      <c r="AI854" s="1">
        <v>33</v>
      </c>
      <c r="AJ854" s="1" t="s">
        <v>1606</v>
      </c>
    </row>
    <row r="855" spans="1:36" ht="15.75" x14ac:dyDescent="0.2">
      <c r="A855" s="1" t="s">
        <v>1543</v>
      </c>
      <c r="B855" s="1" t="s">
        <v>1586</v>
      </c>
      <c r="C855" s="1" t="s">
        <v>1597</v>
      </c>
      <c r="D855" s="1">
        <v>3.26</v>
      </c>
      <c r="E855" s="4">
        <v>41.44</v>
      </c>
      <c r="F855" s="4">
        <v>1.8E-3</v>
      </c>
      <c r="G855" s="4">
        <v>0.14000000000000001</v>
      </c>
      <c r="H855" s="4">
        <v>5.1999999999999998E-2</v>
      </c>
      <c r="I855" s="4">
        <v>0.23</v>
      </c>
      <c r="J855" s="4">
        <v>5.86</v>
      </c>
      <c r="K855" s="4">
        <v>9.2999999999999999E-2</v>
      </c>
      <c r="L855" s="4">
        <v>51.74</v>
      </c>
      <c r="M855" s="4">
        <v>0.438</v>
      </c>
      <c r="N855" s="1">
        <v>94.02</v>
      </c>
      <c r="O855" s="31">
        <v>997.40762189999998</v>
      </c>
      <c r="P855" s="31">
        <v>274.78119909999998</v>
      </c>
      <c r="Q855" s="31">
        <v>1594.5020139999999</v>
      </c>
      <c r="R855" s="31">
        <v>45573.4781</v>
      </c>
      <c r="S855" s="31">
        <v>722.73912050000001</v>
      </c>
      <c r="T855" s="31">
        <v>311956.57020000002</v>
      </c>
      <c r="U855" s="31">
        <v>3440.4692060000002</v>
      </c>
      <c r="V855" s="1">
        <v>1582</v>
      </c>
      <c r="W855" s="1">
        <v>703</v>
      </c>
      <c r="X855" s="1">
        <v>3295</v>
      </c>
      <c r="Y855" s="1">
        <v>258</v>
      </c>
      <c r="Z855" s="1">
        <v>885</v>
      </c>
      <c r="AA855" s="1">
        <v>1.02</v>
      </c>
      <c r="AB855" s="1">
        <v>31</v>
      </c>
      <c r="AC855" s="1">
        <v>17</v>
      </c>
      <c r="AD855" s="1">
        <v>3.18</v>
      </c>
      <c r="AE855" s="1">
        <v>10.3</v>
      </c>
      <c r="AF855" s="1">
        <v>6.31</v>
      </c>
      <c r="AG855" s="1">
        <v>112</v>
      </c>
      <c r="AH855" s="1">
        <v>2.33</v>
      </c>
      <c r="AI855" s="1">
        <v>33</v>
      </c>
      <c r="AJ855" s="1" t="s">
        <v>1606</v>
      </c>
    </row>
    <row r="856" spans="1:36" ht="15.75" x14ac:dyDescent="0.2">
      <c r="A856" s="1" t="s">
        <v>1544</v>
      </c>
      <c r="B856" s="1" t="s">
        <v>1586</v>
      </c>
      <c r="C856" s="1" t="s">
        <v>1597</v>
      </c>
      <c r="D856" s="1">
        <v>3.26</v>
      </c>
      <c r="E856" s="4">
        <v>41.28</v>
      </c>
      <c r="F856" s="4">
        <v>1.8E-3</v>
      </c>
      <c r="G856" s="4">
        <v>0.13</v>
      </c>
      <c r="H856" s="4">
        <v>0.05</v>
      </c>
      <c r="I856" s="4">
        <v>0.24</v>
      </c>
      <c r="J856" s="4">
        <v>6.22</v>
      </c>
      <c r="K856" s="4">
        <v>9.7000000000000003E-2</v>
      </c>
      <c r="L856" s="4">
        <v>51.53</v>
      </c>
      <c r="M856" s="4">
        <v>0.434</v>
      </c>
      <c r="N856" s="1">
        <v>93.66</v>
      </c>
      <c r="O856" s="31">
        <v>953.34715000000006</v>
      </c>
      <c r="P856" s="31">
        <v>262.50225790000002</v>
      </c>
      <c r="Q856" s="31">
        <v>1664.6474989999999</v>
      </c>
      <c r="R856" s="31">
        <v>48378.058709999998</v>
      </c>
      <c r="S856" s="31">
        <v>747.86980579999999</v>
      </c>
      <c r="T856" s="31">
        <v>310740.70500000002</v>
      </c>
      <c r="U856" s="31">
        <v>3408.9871199999998</v>
      </c>
      <c r="V856" s="1">
        <v>1620</v>
      </c>
      <c r="W856" s="1">
        <v>774</v>
      </c>
      <c r="X856" s="1">
        <v>3403</v>
      </c>
      <c r="Y856" s="1">
        <v>228</v>
      </c>
      <c r="Z856" s="1">
        <v>826</v>
      </c>
      <c r="AA856" s="1">
        <v>1.25</v>
      </c>
      <c r="AB856" s="1">
        <v>33</v>
      </c>
      <c r="AC856" s="1">
        <v>13</v>
      </c>
      <c r="AD856" s="1">
        <v>2.99</v>
      </c>
      <c r="AE856" s="1">
        <v>8</v>
      </c>
      <c r="AF856" s="1">
        <v>4.96</v>
      </c>
      <c r="AG856" s="1">
        <v>129</v>
      </c>
      <c r="AH856" s="1">
        <v>2.1800000000000002</v>
      </c>
      <c r="AI856" s="1">
        <v>38</v>
      </c>
      <c r="AJ856" s="1" t="s">
        <v>1606</v>
      </c>
    </row>
    <row r="857" spans="1:36" ht="15.75" x14ac:dyDescent="0.2">
      <c r="A857" s="1" t="s">
        <v>1545</v>
      </c>
      <c r="B857" s="1" t="s">
        <v>1586</v>
      </c>
      <c r="C857" s="1" t="s">
        <v>1597</v>
      </c>
      <c r="D857" s="1">
        <v>3.26</v>
      </c>
      <c r="E857" s="4">
        <v>41.33</v>
      </c>
      <c r="F857" s="4">
        <v>1.6000000000000001E-3</v>
      </c>
      <c r="G857" s="4">
        <v>0.14000000000000001</v>
      </c>
      <c r="H857" s="4">
        <v>5.2999999999999999E-2</v>
      </c>
      <c r="I857" s="4">
        <v>0.25</v>
      </c>
      <c r="J857" s="4">
        <v>6.31</v>
      </c>
      <c r="K857" s="4">
        <v>9.7000000000000003E-2</v>
      </c>
      <c r="L857" s="4">
        <v>51.39</v>
      </c>
      <c r="M857" s="4">
        <v>0.43099999999999999</v>
      </c>
      <c r="N857" s="1">
        <v>93.56</v>
      </c>
      <c r="O857" s="31">
        <v>965.91288669999994</v>
      </c>
      <c r="P857" s="31">
        <v>282.43005620000002</v>
      </c>
      <c r="Q857" s="31">
        <v>1689.174278</v>
      </c>
      <c r="R857" s="31">
        <v>49034.161630000002</v>
      </c>
      <c r="S857" s="31">
        <v>755.04893960000004</v>
      </c>
      <c r="T857" s="31">
        <v>309876.94540000003</v>
      </c>
      <c r="U857" s="31">
        <v>3388.5617259999999</v>
      </c>
      <c r="V857" s="1">
        <v>1660</v>
      </c>
      <c r="W857" s="1">
        <v>776</v>
      </c>
      <c r="X857" s="1">
        <v>3387</v>
      </c>
      <c r="Y857" s="1">
        <v>246</v>
      </c>
      <c r="Z857" s="1">
        <v>856</v>
      </c>
      <c r="AA857" s="1">
        <v>1.27</v>
      </c>
      <c r="AB857" s="1">
        <v>32</v>
      </c>
      <c r="AC857" s="1">
        <v>12</v>
      </c>
      <c r="AD857" s="1">
        <v>3.18</v>
      </c>
      <c r="AE857" s="1">
        <v>8.6</v>
      </c>
      <c r="AF857" s="1">
        <v>5.31</v>
      </c>
      <c r="AG857" s="1">
        <v>128</v>
      </c>
      <c r="AH857" s="1">
        <v>2.2400000000000002</v>
      </c>
      <c r="AI857" s="1">
        <v>36</v>
      </c>
      <c r="AJ857" s="1" t="s">
        <v>1606</v>
      </c>
    </row>
    <row r="858" spans="1:36" ht="15.75" x14ac:dyDescent="0.2">
      <c r="A858" s="1" t="s">
        <v>1546</v>
      </c>
      <c r="B858" s="1" t="s">
        <v>1586</v>
      </c>
      <c r="C858" s="1" t="s">
        <v>1597</v>
      </c>
      <c r="D858" s="1">
        <v>3.26</v>
      </c>
      <c r="E858" s="4">
        <v>41.3</v>
      </c>
      <c r="F858" s="4">
        <v>1.5E-3</v>
      </c>
      <c r="G858" s="4">
        <v>0.14000000000000001</v>
      </c>
      <c r="H858" s="4">
        <v>4.9000000000000002E-2</v>
      </c>
      <c r="I858" s="4">
        <v>0.25</v>
      </c>
      <c r="J858" s="4">
        <v>6.41</v>
      </c>
      <c r="K858" s="4">
        <v>9.9000000000000005E-2</v>
      </c>
      <c r="L858" s="4">
        <v>51.32</v>
      </c>
      <c r="M858" s="4">
        <v>0.42699999999999999</v>
      </c>
      <c r="N858" s="1">
        <v>93.45</v>
      </c>
      <c r="O858" s="31">
        <v>980.08299680000005</v>
      </c>
      <c r="P858" s="31">
        <v>258.71372980000001</v>
      </c>
      <c r="Q858" s="31">
        <v>1715.2356030000001</v>
      </c>
      <c r="R858" s="31">
        <v>49856.279069999997</v>
      </c>
      <c r="S858" s="31">
        <v>765.23961699999995</v>
      </c>
      <c r="T858" s="31">
        <v>309454.81599999999</v>
      </c>
      <c r="U858" s="31">
        <v>3358.377215</v>
      </c>
      <c r="V858" s="1">
        <v>1631</v>
      </c>
      <c r="W858" s="1">
        <v>774</v>
      </c>
      <c r="X858" s="1">
        <v>3463</v>
      </c>
      <c r="Y858" s="1">
        <v>223</v>
      </c>
      <c r="Z858" s="1">
        <v>845</v>
      </c>
      <c r="AA858" s="1">
        <v>1.28</v>
      </c>
      <c r="AB858" s="1">
        <v>34</v>
      </c>
      <c r="AC858" s="1">
        <v>17</v>
      </c>
      <c r="AD858" s="1">
        <v>3.18</v>
      </c>
      <c r="AE858" s="1">
        <v>8.1999999999999993</v>
      </c>
      <c r="AF858" s="1">
        <v>5.15</v>
      </c>
      <c r="AG858" s="1">
        <v>131</v>
      </c>
      <c r="AH858" s="1">
        <v>2.2999999999999998</v>
      </c>
      <c r="AI858" s="1">
        <v>37</v>
      </c>
      <c r="AJ858" s="1" t="s">
        <v>1606</v>
      </c>
    </row>
    <row r="859" spans="1:36" ht="15.75" x14ac:dyDescent="0.2">
      <c r="A859" s="1" t="s">
        <v>1547</v>
      </c>
      <c r="B859" s="1" t="s">
        <v>1586</v>
      </c>
      <c r="C859" s="1" t="s">
        <v>1597</v>
      </c>
      <c r="D859" s="1">
        <v>3.26</v>
      </c>
      <c r="E859" s="4">
        <v>41.31</v>
      </c>
      <c r="F859" s="4">
        <v>1.6000000000000001E-3</v>
      </c>
      <c r="G859" s="4">
        <v>0.13</v>
      </c>
      <c r="H859" s="4">
        <v>5.0999999999999997E-2</v>
      </c>
      <c r="I859" s="4">
        <v>0.25</v>
      </c>
      <c r="J859" s="4">
        <v>6.19</v>
      </c>
      <c r="K859" s="4">
        <v>9.6000000000000002E-2</v>
      </c>
      <c r="L859" s="4">
        <v>51.53</v>
      </c>
      <c r="M859" s="4">
        <v>0.433</v>
      </c>
      <c r="N859" s="1">
        <v>93.68</v>
      </c>
      <c r="O859" s="31">
        <v>961.1747163</v>
      </c>
      <c r="P859" s="31">
        <v>271.783186</v>
      </c>
      <c r="Q859" s="31">
        <v>1696.7294429999999</v>
      </c>
      <c r="R859" s="31">
        <v>48141.172330000001</v>
      </c>
      <c r="S859" s="31">
        <v>742.99998719999996</v>
      </c>
      <c r="T859" s="31">
        <v>310727.82709999999</v>
      </c>
      <c r="U859" s="31">
        <v>3406.0848900000001</v>
      </c>
      <c r="V859" s="1">
        <v>1617</v>
      </c>
      <c r="W859" s="1">
        <v>763</v>
      </c>
      <c r="X859" s="1">
        <v>3387</v>
      </c>
      <c r="Y859" s="1">
        <v>232</v>
      </c>
      <c r="Z859" s="1">
        <v>882</v>
      </c>
      <c r="AA859" s="1">
        <v>1.24</v>
      </c>
      <c r="AB859" s="1">
        <v>33</v>
      </c>
      <c r="AC859" s="1">
        <v>17</v>
      </c>
      <c r="AD859" s="1">
        <v>3.05</v>
      </c>
      <c r="AE859" s="1">
        <v>8.4</v>
      </c>
      <c r="AF859" s="1">
        <v>5.14</v>
      </c>
      <c r="AG859" s="1">
        <v>128</v>
      </c>
      <c r="AH859" s="1">
        <v>2.15</v>
      </c>
      <c r="AI859" s="1">
        <v>37</v>
      </c>
      <c r="AJ859" s="1" t="s">
        <v>1606</v>
      </c>
    </row>
    <row r="860" spans="1:36" ht="15.75" x14ac:dyDescent="0.2">
      <c r="A860" s="1" t="s">
        <v>1548</v>
      </c>
      <c r="B860" s="1" t="s">
        <v>1586</v>
      </c>
      <c r="C860" s="1" t="s">
        <v>1597</v>
      </c>
      <c r="D860" s="1">
        <v>3.26</v>
      </c>
      <c r="E860" s="4">
        <v>41.3</v>
      </c>
      <c r="F860" s="4">
        <v>1.5E-3</v>
      </c>
      <c r="G860" s="4">
        <v>0.13</v>
      </c>
      <c r="H860" s="4">
        <v>5.2999999999999999E-2</v>
      </c>
      <c r="I860" s="4">
        <v>0.25</v>
      </c>
      <c r="J860" s="4">
        <v>6.39</v>
      </c>
      <c r="K860" s="4">
        <v>9.8000000000000004E-2</v>
      </c>
      <c r="L860" s="4">
        <v>51.34</v>
      </c>
      <c r="M860" s="4">
        <v>0.42399999999999999</v>
      </c>
      <c r="N860" s="1">
        <v>93.47</v>
      </c>
      <c r="O860" s="31">
        <v>957.05548839999994</v>
      </c>
      <c r="P860" s="31">
        <v>280.05035600000002</v>
      </c>
      <c r="Q860" s="31">
        <v>1731.680666</v>
      </c>
      <c r="R860" s="31">
        <v>49708.650509999999</v>
      </c>
      <c r="S860" s="31">
        <v>761.20218260000001</v>
      </c>
      <c r="T860" s="31">
        <v>309555.84039999999</v>
      </c>
      <c r="U860" s="31">
        <v>3328.8467019999998</v>
      </c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 t="s">
        <v>1606</v>
      </c>
    </row>
    <row r="861" spans="1:36" ht="15.75" x14ac:dyDescent="0.2">
      <c r="A861" s="1" t="s">
        <v>1549</v>
      </c>
      <c r="B861" s="1" t="s">
        <v>1586</v>
      </c>
      <c r="C861" s="1" t="s">
        <v>1597</v>
      </c>
      <c r="D861" s="1">
        <v>3.26</v>
      </c>
      <c r="E861" s="4">
        <v>41.31</v>
      </c>
      <c r="F861" s="4">
        <v>1.5E-3</v>
      </c>
      <c r="G861" s="4">
        <v>0.14000000000000001</v>
      </c>
      <c r="H861" s="4">
        <v>5.2999999999999999E-2</v>
      </c>
      <c r="I861" s="4">
        <v>0.26</v>
      </c>
      <c r="J861" s="4">
        <v>6.22</v>
      </c>
      <c r="K861" s="4">
        <v>9.7000000000000003E-2</v>
      </c>
      <c r="L861" s="4">
        <v>51.5</v>
      </c>
      <c r="M861" s="4">
        <v>0.43</v>
      </c>
      <c r="N861" s="1">
        <v>93.65</v>
      </c>
      <c r="O861" s="31">
        <v>974.0092032</v>
      </c>
      <c r="P861" s="31">
        <v>280.71203759999997</v>
      </c>
      <c r="Q861" s="31">
        <v>1748.1780429999999</v>
      </c>
      <c r="R861" s="31">
        <v>48358.384550000002</v>
      </c>
      <c r="S861" s="31">
        <v>747.75615119999998</v>
      </c>
      <c r="T861" s="31">
        <v>310504.59100000001</v>
      </c>
      <c r="U861" s="31">
        <v>3380.8599450000002</v>
      </c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 t="s">
        <v>1606</v>
      </c>
    </row>
    <row r="862" spans="1:36" ht="15.75" x14ac:dyDescent="0.2">
      <c r="A862" s="1" t="s">
        <v>1550</v>
      </c>
      <c r="B862" s="1" t="s">
        <v>1586</v>
      </c>
      <c r="C862" s="1" t="s">
        <v>1597</v>
      </c>
      <c r="D862" s="1">
        <v>3.26</v>
      </c>
      <c r="E862" s="4">
        <v>41.37</v>
      </c>
      <c r="F862" s="4">
        <v>1.4E-3</v>
      </c>
      <c r="G862" s="4">
        <v>0.13</v>
      </c>
      <c r="H862" s="4">
        <v>4.7E-2</v>
      </c>
      <c r="I862" s="4">
        <v>0.24</v>
      </c>
      <c r="J862" s="4">
        <v>6.19</v>
      </c>
      <c r="K862" s="4">
        <v>9.6000000000000002E-2</v>
      </c>
      <c r="L862" s="4">
        <v>51.49</v>
      </c>
      <c r="M862" s="4">
        <v>0.43</v>
      </c>
      <c r="N862" s="1">
        <v>93.69</v>
      </c>
      <c r="O862" s="31">
        <v>962.16325840000002</v>
      </c>
      <c r="P862" s="31">
        <v>249.02298769999999</v>
      </c>
      <c r="Q862" s="31">
        <v>1643.464356</v>
      </c>
      <c r="R862" s="31">
        <v>48080.445879999999</v>
      </c>
      <c r="S862" s="31">
        <v>745.09834690000002</v>
      </c>
      <c r="T862" s="31">
        <v>310479.87939999998</v>
      </c>
      <c r="U862" s="31">
        <v>3377.729593</v>
      </c>
      <c r="V862" s="1">
        <v>1625</v>
      </c>
      <c r="W862" s="1">
        <v>762</v>
      </c>
      <c r="X862" s="1">
        <v>3368</v>
      </c>
      <c r="Y862" s="1">
        <v>219</v>
      </c>
      <c r="Z862" s="1">
        <v>904</v>
      </c>
      <c r="AA862" s="1">
        <v>1.24</v>
      </c>
      <c r="AB862" s="1">
        <v>33</v>
      </c>
      <c r="AC862" s="1">
        <v>20</v>
      </c>
      <c r="AD862" s="1">
        <v>3.18</v>
      </c>
      <c r="AE862" s="1">
        <v>7.7</v>
      </c>
      <c r="AF862" s="1">
        <v>5.0999999999999996</v>
      </c>
      <c r="AG862" s="1">
        <v>127</v>
      </c>
      <c r="AH862" s="1">
        <v>2.2000000000000002</v>
      </c>
      <c r="AI862" s="1">
        <v>36</v>
      </c>
      <c r="AJ862" s="1" t="s">
        <v>1606</v>
      </c>
    </row>
    <row r="863" spans="1:36" ht="15.75" x14ac:dyDescent="0.2">
      <c r="A863" s="1" t="s">
        <v>1551</v>
      </c>
      <c r="B863" s="1" t="s">
        <v>1586</v>
      </c>
      <c r="C863" s="1" t="s">
        <v>1597</v>
      </c>
      <c r="D863" s="1">
        <v>3.26</v>
      </c>
      <c r="E863" s="4">
        <v>41.37</v>
      </c>
      <c r="F863" s="4">
        <v>1.6000000000000001E-3</v>
      </c>
      <c r="G863" s="4">
        <v>0.14000000000000001</v>
      </c>
      <c r="H863" s="4">
        <v>4.7E-2</v>
      </c>
      <c r="I863" s="4">
        <v>0.25</v>
      </c>
      <c r="J863" s="4">
        <v>6.23</v>
      </c>
      <c r="K863" s="4">
        <v>9.7000000000000003E-2</v>
      </c>
      <c r="L863" s="4">
        <v>51.44</v>
      </c>
      <c r="M863" s="4">
        <v>0.42799999999999999</v>
      </c>
      <c r="N863" s="1">
        <v>93.64</v>
      </c>
      <c r="O863" s="31">
        <v>970.23916269999995</v>
      </c>
      <c r="P863" s="31">
        <v>249.58435109999999</v>
      </c>
      <c r="Q863" s="31">
        <v>1682.320888</v>
      </c>
      <c r="R863" s="31">
        <v>48434.41216</v>
      </c>
      <c r="S863" s="31">
        <v>750.05972650000001</v>
      </c>
      <c r="T863" s="31">
        <v>310188.864</v>
      </c>
      <c r="U863" s="31">
        <v>3363.163693</v>
      </c>
      <c r="V863" s="1">
        <v>1644</v>
      </c>
      <c r="W863" s="1">
        <v>762</v>
      </c>
      <c r="X863" s="1">
        <v>3399</v>
      </c>
      <c r="Y863" s="1">
        <v>254</v>
      </c>
      <c r="Z863" s="1">
        <v>879</v>
      </c>
      <c r="AA863" s="1">
        <v>1.25</v>
      </c>
      <c r="AB863" s="1">
        <v>34</v>
      </c>
      <c r="AC863" s="1">
        <v>16</v>
      </c>
      <c r="AD863" s="1">
        <v>3.07</v>
      </c>
      <c r="AE863" s="1">
        <v>8.6999999999999993</v>
      </c>
      <c r="AF863" s="1">
        <v>5.1100000000000003</v>
      </c>
      <c r="AG863" s="1">
        <v>128</v>
      </c>
      <c r="AH863" s="1">
        <v>2.37</v>
      </c>
      <c r="AI863" s="1">
        <v>37</v>
      </c>
      <c r="AJ863" s="1" t="s">
        <v>1606</v>
      </c>
    </row>
    <row r="864" spans="1:36" ht="15.75" x14ac:dyDescent="0.2">
      <c r="A864" s="1" t="s">
        <v>1552</v>
      </c>
      <c r="B864" s="1" t="s">
        <v>1586</v>
      </c>
      <c r="C864" s="1" t="s">
        <v>1597</v>
      </c>
      <c r="D864" s="1">
        <v>3.26</v>
      </c>
      <c r="E864" s="4">
        <v>41.36</v>
      </c>
      <c r="F864" s="4">
        <v>1.5E-3</v>
      </c>
      <c r="G864" s="4">
        <v>0.14000000000000001</v>
      </c>
      <c r="H864" s="4">
        <v>5.0999999999999997E-2</v>
      </c>
      <c r="I864" s="4">
        <v>0.25</v>
      </c>
      <c r="J864" s="4">
        <v>6.39</v>
      </c>
      <c r="K864" s="4">
        <v>9.9000000000000005E-2</v>
      </c>
      <c r="L864" s="4">
        <v>51.28</v>
      </c>
      <c r="M864" s="4">
        <v>0.42799999999999999</v>
      </c>
      <c r="N864" s="1">
        <v>93.47</v>
      </c>
      <c r="O864" s="31">
        <v>974.61707220000005</v>
      </c>
      <c r="P864" s="31">
        <v>270.41610539999999</v>
      </c>
      <c r="Q864" s="31">
        <v>1735.6273570000001</v>
      </c>
      <c r="R864" s="31">
        <v>49681.751069999998</v>
      </c>
      <c r="S864" s="31">
        <v>768.13172569999995</v>
      </c>
      <c r="T864" s="31">
        <v>309223.69579999999</v>
      </c>
      <c r="U864" s="31">
        <v>3364.1897309999999</v>
      </c>
      <c r="V864" s="1">
        <v>1677</v>
      </c>
      <c r="W864" s="1">
        <v>799</v>
      </c>
      <c r="X864" s="1">
        <v>3407</v>
      </c>
      <c r="Y864" s="1">
        <v>230</v>
      </c>
      <c r="Z864" s="1">
        <v>871</v>
      </c>
      <c r="AA864" s="1">
        <v>1.27</v>
      </c>
      <c r="AB864" s="1">
        <v>34</v>
      </c>
      <c r="AC864" s="1">
        <v>12</v>
      </c>
      <c r="AD864" s="1">
        <v>3.23</v>
      </c>
      <c r="AE864" s="1">
        <v>8.3000000000000007</v>
      </c>
      <c r="AF864" s="1">
        <v>5.24</v>
      </c>
      <c r="AG864" s="1">
        <v>131</v>
      </c>
      <c r="AH864" s="1">
        <v>2.37</v>
      </c>
      <c r="AI864" s="1">
        <v>41</v>
      </c>
      <c r="AJ864" s="1" t="s">
        <v>1606</v>
      </c>
    </row>
    <row r="865" spans="1:36" ht="15.75" x14ac:dyDescent="0.2">
      <c r="A865" s="1" t="s">
        <v>1553</v>
      </c>
      <c r="B865" s="1" t="s">
        <v>1586</v>
      </c>
      <c r="C865" s="1" t="s">
        <v>1597</v>
      </c>
      <c r="D865" s="1">
        <v>3.26</v>
      </c>
      <c r="E865" s="4">
        <v>40.94</v>
      </c>
      <c r="F865" s="4">
        <v>3.0999999999999999E-3</v>
      </c>
      <c r="G865" s="4">
        <v>0.23</v>
      </c>
      <c r="H865" s="4">
        <v>0.06</v>
      </c>
      <c r="I865" s="4">
        <v>0.21</v>
      </c>
      <c r="J865" s="4">
        <v>8.15</v>
      </c>
      <c r="K865" s="4">
        <v>0.128</v>
      </c>
      <c r="L865" s="4">
        <v>49.84</v>
      </c>
      <c r="M865" s="4">
        <v>0.44500000000000001</v>
      </c>
      <c r="N865" s="1">
        <v>91.6</v>
      </c>
      <c r="O865" s="31">
        <v>1613.957934</v>
      </c>
      <c r="P865" s="31">
        <v>318.6215861</v>
      </c>
      <c r="Q865" s="31">
        <v>1424.01171</v>
      </c>
      <c r="R865" s="31">
        <v>63343.71486</v>
      </c>
      <c r="S865" s="31">
        <v>991.36441549999995</v>
      </c>
      <c r="T865" s="31">
        <v>300541.86930000002</v>
      </c>
      <c r="U865" s="31">
        <v>3500.2825630000002</v>
      </c>
      <c r="V865" s="1">
        <v>1527</v>
      </c>
      <c r="W865" s="1">
        <v>1062</v>
      </c>
      <c r="X865" s="1">
        <v>3623</v>
      </c>
      <c r="Y865" s="1">
        <v>274</v>
      </c>
      <c r="Z865" s="1">
        <v>1376</v>
      </c>
      <c r="AA865" s="1">
        <v>1.28</v>
      </c>
      <c r="AB865" s="1">
        <v>50</v>
      </c>
      <c r="AC865" s="1">
        <v>17</v>
      </c>
      <c r="AD865" s="1">
        <v>3.91</v>
      </c>
      <c r="AE865" s="1">
        <v>15</v>
      </c>
      <c r="AF865" s="1">
        <v>7.23</v>
      </c>
      <c r="AG865" s="1">
        <v>154</v>
      </c>
      <c r="AH865" s="1">
        <v>3.74</v>
      </c>
      <c r="AI865" s="1">
        <v>51</v>
      </c>
      <c r="AJ865" s="1" t="s">
        <v>1606</v>
      </c>
    </row>
    <row r="866" spans="1:36" ht="15.75" x14ac:dyDescent="0.2">
      <c r="A866" s="1" t="s">
        <v>1554</v>
      </c>
      <c r="B866" s="1" t="s">
        <v>1586</v>
      </c>
      <c r="C866" s="1" t="s">
        <v>1597</v>
      </c>
      <c r="D866" s="1">
        <v>3.26</v>
      </c>
      <c r="E866" s="4">
        <v>41.03</v>
      </c>
      <c r="F866" s="4">
        <v>3.5000000000000001E-3</v>
      </c>
      <c r="G866" s="4">
        <v>0.22</v>
      </c>
      <c r="H866" s="4">
        <v>6.5000000000000002E-2</v>
      </c>
      <c r="I866" s="4">
        <v>0.21</v>
      </c>
      <c r="J866" s="4">
        <v>7.63</v>
      </c>
      <c r="K866" s="4">
        <v>0.12</v>
      </c>
      <c r="L866" s="4">
        <v>50.27</v>
      </c>
      <c r="M866" s="4">
        <v>0.45600000000000002</v>
      </c>
      <c r="N866" s="1">
        <v>92.15</v>
      </c>
      <c r="O866" s="31">
        <v>1606.915454</v>
      </c>
      <c r="P866" s="31">
        <v>342.48955690000003</v>
      </c>
      <c r="Q866" s="31">
        <v>1409.3217279999999</v>
      </c>
      <c r="R866" s="31">
        <v>59334.815690000003</v>
      </c>
      <c r="S866" s="31">
        <v>929.23676309999996</v>
      </c>
      <c r="T866" s="31">
        <v>303090.30849999998</v>
      </c>
      <c r="U866" s="31">
        <v>3582.3648090000002</v>
      </c>
      <c r="V866" s="1">
        <v>1417</v>
      </c>
      <c r="W866" s="1">
        <v>922</v>
      </c>
      <c r="X866" s="1">
        <v>3482</v>
      </c>
      <c r="Y866" s="1">
        <v>339</v>
      </c>
      <c r="Z866" s="1">
        <v>1549</v>
      </c>
      <c r="AA866" s="1">
        <v>0.97</v>
      </c>
      <c r="AB866" s="1">
        <v>41</v>
      </c>
      <c r="AC866" s="1">
        <v>20</v>
      </c>
      <c r="AD866" s="1">
        <v>4.04</v>
      </c>
      <c r="AE866" s="1">
        <v>18</v>
      </c>
      <c r="AF866" s="1">
        <v>7.46</v>
      </c>
      <c r="AG866" s="1">
        <v>137</v>
      </c>
      <c r="AH866" s="1">
        <v>3.24</v>
      </c>
      <c r="AI866" s="1">
        <v>43</v>
      </c>
      <c r="AJ866" s="1" t="s">
        <v>1606</v>
      </c>
    </row>
    <row r="867" spans="1:36" ht="15.75" x14ac:dyDescent="0.2">
      <c r="A867" s="1" t="s">
        <v>1555</v>
      </c>
      <c r="B867" s="1" t="s">
        <v>1586</v>
      </c>
      <c r="C867" s="1" t="s">
        <v>1597</v>
      </c>
      <c r="D867" s="1">
        <v>3.26</v>
      </c>
      <c r="E867" s="4">
        <v>41.03</v>
      </c>
      <c r="F867" s="4">
        <v>2.7000000000000001E-3</v>
      </c>
      <c r="G867" s="4">
        <v>0.22</v>
      </c>
      <c r="H867" s="4">
        <v>5.8999999999999997E-2</v>
      </c>
      <c r="I867" s="4">
        <v>0.2</v>
      </c>
      <c r="J867" s="4">
        <v>7.4</v>
      </c>
      <c r="K867" s="4">
        <v>0.11700000000000001</v>
      </c>
      <c r="L867" s="4">
        <v>50.51</v>
      </c>
      <c r="M867" s="4">
        <v>0.46</v>
      </c>
      <c r="N867" s="1">
        <v>92.4</v>
      </c>
      <c r="O867" s="31">
        <v>1565.0002770000001</v>
      </c>
      <c r="P867" s="31">
        <v>313.46202249999999</v>
      </c>
      <c r="Q867" s="31">
        <v>1335.3319690000001</v>
      </c>
      <c r="R867" s="31">
        <v>57558.799339999998</v>
      </c>
      <c r="S867" s="31">
        <v>906.3369156</v>
      </c>
      <c r="T867" s="31">
        <v>304563.60950000002</v>
      </c>
      <c r="U867" s="31">
        <v>3616.3530909999999</v>
      </c>
      <c r="V867" s="1">
        <v>1387</v>
      </c>
      <c r="W867" s="1">
        <v>929</v>
      </c>
      <c r="X867" s="1">
        <v>3557</v>
      </c>
      <c r="Y867" s="1">
        <v>313</v>
      </c>
      <c r="Z867" s="1">
        <v>1514</v>
      </c>
      <c r="AA867" s="1">
        <v>1.01</v>
      </c>
      <c r="AB867" s="1">
        <v>42</v>
      </c>
      <c r="AC867" s="1">
        <v>26</v>
      </c>
      <c r="AD867" s="1">
        <v>3.91</v>
      </c>
      <c r="AE867" s="1">
        <v>16.899999999999999</v>
      </c>
      <c r="AF867" s="1">
        <v>6.81</v>
      </c>
      <c r="AG867" s="1">
        <v>139</v>
      </c>
      <c r="AH867" s="1">
        <v>3.13</v>
      </c>
      <c r="AI867" s="1">
        <v>44</v>
      </c>
      <c r="AJ867" s="1" t="s">
        <v>1606</v>
      </c>
    </row>
    <row r="868" spans="1:36" ht="15.75" x14ac:dyDescent="0.2">
      <c r="A868" s="1" t="s">
        <v>1556</v>
      </c>
      <c r="B868" s="1" t="s">
        <v>1586</v>
      </c>
      <c r="C868" s="1" t="s">
        <v>1597</v>
      </c>
      <c r="D868" s="1">
        <v>3.26</v>
      </c>
      <c r="E868" s="4">
        <v>41.42</v>
      </c>
      <c r="F868" s="4">
        <v>3.5000000000000001E-3</v>
      </c>
      <c r="G868" s="4">
        <v>0.22</v>
      </c>
      <c r="H868" s="4">
        <v>7.9000000000000001E-2</v>
      </c>
      <c r="I868" s="4">
        <v>0.17</v>
      </c>
      <c r="J868" s="4">
        <v>5.48</v>
      </c>
      <c r="K868" s="4">
        <v>9.1999999999999998E-2</v>
      </c>
      <c r="L868" s="4">
        <v>52.1</v>
      </c>
      <c r="M868" s="4">
        <v>0.42799999999999999</v>
      </c>
      <c r="N868" s="1">
        <v>94.43</v>
      </c>
      <c r="O868" s="31">
        <v>1590.3604969999999</v>
      </c>
      <c r="P868" s="31">
        <v>420.37623159999998</v>
      </c>
      <c r="Q868" s="31">
        <v>1151.4077319999999</v>
      </c>
      <c r="R868" s="31">
        <v>42616.639880000002</v>
      </c>
      <c r="S868" s="31">
        <v>708.85329100000001</v>
      </c>
      <c r="T868" s="31">
        <v>314168.7231</v>
      </c>
      <c r="U868" s="31">
        <v>3359.501608</v>
      </c>
      <c r="V868" s="1">
        <v>1111</v>
      </c>
      <c r="W868" s="1">
        <v>751</v>
      </c>
      <c r="X868" s="1">
        <v>3457</v>
      </c>
      <c r="Y868" s="1">
        <v>363</v>
      </c>
      <c r="Z868" s="1">
        <v>1373</v>
      </c>
      <c r="AA868" s="1">
        <v>0.59</v>
      </c>
      <c r="AB868" s="1">
        <v>35</v>
      </c>
      <c r="AC868" s="1">
        <v>10</v>
      </c>
      <c r="AD868" s="1">
        <v>3.77</v>
      </c>
      <c r="AE868" s="1">
        <v>19.2</v>
      </c>
      <c r="AF868" s="1">
        <v>7.91</v>
      </c>
      <c r="AG868" s="1">
        <v>114</v>
      </c>
      <c r="AH868" s="1">
        <v>2.11</v>
      </c>
      <c r="AI868" s="1">
        <v>33</v>
      </c>
      <c r="AJ868" s="1" t="s">
        <v>1606</v>
      </c>
    </row>
    <row r="869" spans="1:36" ht="15.75" x14ac:dyDescent="0.2">
      <c r="A869" s="1" t="s">
        <v>1557</v>
      </c>
      <c r="B869" s="1" t="s">
        <v>1586</v>
      </c>
      <c r="C869" s="1" t="s">
        <v>1597</v>
      </c>
      <c r="D869" s="1">
        <v>3.26</v>
      </c>
      <c r="E869" s="4">
        <v>41.32</v>
      </c>
      <c r="F869" s="4">
        <v>3.0999999999999999E-3</v>
      </c>
      <c r="G869" s="4">
        <v>0.23</v>
      </c>
      <c r="H869" s="4">
        <v>6.9000000000000006E-2</v>
      </c>
      <c r="I869" s="4">
        <v>0.16</v>
      </c>
      <c r="J869" s="4">
        <v>5.44</v>
      </c>
      <c r="K869" s="4">
        <v>9.0999999999999998E-2</v>
      </c>
      <c r="L869" s="4">
        <v>52.25</v>
      </c>
      <c r="M869" s="4">
        <v>0.42599999999999999</v>
      </c>
      <c r="N869" s="1">
        <v>94.48</v>
      </c>
      <c r="O869" s="31">
        <v>1626.1290590000001</v>
      </c>
      <c r="P869" s="31">
        <v>363.33374520000001</v>
      </c>
      <c r="Q869" s="31">
        <v>1112.4373390000001</v>
      </c>
      <c r="R869" s="31">
        <v>42300.304609999999</v>
      </c>
      <c r="S869" s="31">
        <v>704.94735219999995</v>
      </c>
      <c r="T869" s="31">
        <v>315082.57400000002</v>
      </c>
      <c r="U869" s="31">
        <v>3351.0141050000002</v>
      </c>
      <c r="V869" s="1">
        <v>1095</v>
      </c>
      <c r="W869" s="1">
        <v>710</v>
      </c>
      <c r="X869" s="1">
        <v>3341</v>
      </c>
      <c r="Y869" s="1">
        <v>356</v>
      </c>
      <c r="Z869" s="1">
        <v>1454</v>
      </c>
      <c r="AA869" s="1">
        <v>0.54</v>
      </c>
      <c r="AB869" s="1">
        <v>34</v>
      </c>
      <c r="AC869" s="1">
        <v>15</v>
      </c>
      <c r="AD869" s="1">
        <v>3.5</v>
      </c>
      <c r="AE869" s="1">
        <v>18.8</v>
      </c>
      <c r="AF869" s="1">
        <v>7.02</v>
      </c>
      <c r="AG869" s="1">
        <v>109</v>
      </c>
      <c r="AH869" s="1">
        <v>1.75</v>
      </c>
      <c r="AI869" s="1">
        <v>31</v>
      </c>
      <c r="AJ869" s="1" t="s">
        <v>1606</v>
      </c>
    </row>
    <row r="870" spans="1:36" ht="15.75" x14ac:dyDescent="0.2">
      <c r="A870" s="1" t="s">
        <v>1558</v>
      </c>
      <c r="B870" s="1" t="s">
        <v>1586</v>
      </c>
      <c r="C870" s="1" t="s">
        <v>1597</v>
      </c>
      <c r="D870" s="1">
        <v>3.26</v>
      </c>
      <c r="E870" s="4">
        <v>41.45</v>
      </c>
      <c r="F870" s="4">
        <v>3.3999999999999998E-3</v>
      </c>
      <c r="G870" s="4">
        <v>0.22</v>
      </c>
      <c r="H870" s="4">
        <v>6.6000000000000003E-2</v>
      </c>
      <c r="I870" s="4">
        <v>0.16</v>
      </c>
      <c r="J870" s="4">
        <v>5.51</v>
      </c>
      <c r="K870" s="4">
        <v>9.2999999999999999E-2</v>
      </c>
      <c r="L870" s="4">
        <v>52.07</v>
      </c>
      <c r="M870" s="4">
        <v>0.42499999999999999</v>
      </c>
      <c r="N870" s="1">
        <v>94.4</v>
      </c>
      <c r="O870" s="31">
        <v>1589.2120749999999</v>
      </c>
      <c r="P870" s="31">
        <v>348.86066779999999</v>
      </c>
      <c r="Q870" s="31">
        <v>1095.9021230000001</v>
      </c>
      <c r="R870" s="31">
        <v>42828.104720000003</v>
      </c>
      <c r="S870" s="31">
        <v>719.30098620000001</v>
      </c>
      <c r="T870" s="31">
        <v>313988.55800000002</v>
      </c>
      <c r="U870" s="31">
        <v>3341.8975599999999</v>
      </c>
      <c r="V870" s="1">
        <v>1213</v>
      </c>
      <c r="W870" s="1">
        <v>748</v>
      </c>
      <c r="X870" s="1">
        <v>3560</v>
      </c>
      <c r="Y870" s="1">
        <v>329</v>
      </c>
      <c r="Z870" s="1">
        <v>1414</v>
      </c>
      <c r="AA870" s="1">
        <v>0.66</v>
      </c>
      <c r="AB870" s="1">
        <v>38</v>
      </c>
      <c r="AC870" s="1">
        <v>12</v>
      </c>
      <c r="AD870" s="1">
        <v>3.24</v>
      </c>
      <c r="AE870" s="1">
        <v>16.600000000000001</v>
      </c>
      <c r="AF870" s="1">
        <v>7.65</v>
      </c>
      <c r="AG870" s="1">
        <v>113</v>
      </c>
      <c r="AH870" s="1">
        <v>1.98</v>
      </c>
      <c r="AI870" s="1">
        <v>33</v>
      </c>
      <c r="AJ870" s="1" t="s">
        <v>1606</v>
      </c>
    </row>
    <row r="872" spans="1:36" ht="21.6" customHeight="1" x14ac:dyDescent="0.2"/>
  </sheetData>
  <mergeCells count="2">
    <mergeCell ref="E2:U2"/>
    <mergeCell ref="V2:AI2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37"/>
  <sheetViews>
    <sheetView zoomScale="85" zoomScaleNormal="85" workbookViewId="0">
      <selection activeCell="D44" sqref="D44"/>
    </sheetView>
  </sheetViews>
  <sheetFormatPr defaultRowHeight="14.25" x14ac:dyDescent="0.2"/>
  <cols>
    <col min="1" max="1" width="11.375" customWidth="1"/>
    <col min="3" max="3" width="12.125" bestFit="1" customWidth="1"/>
    <col min="6" max="10" width="11" bestFit="1" customWidth="1"/>
    <col min="11" max="11" width="9.875" bestFit="1" customWidth="1"/>
    <col min="12" max="12" width="9.125" bestFit="1" customWidth="1"/>
    <col min="13" max="13" width="9.875" bestFit="1" customWidth="1"/>
    <col min="14" max="14" width="9.125" bestFit="1" customWidth="1"/>
    <col min="15" max="15" width="9.875" bestFit="1" customWidth="1"/>
    <col min="16" max="16" width="9.125" bestFit="1" customWidth="1"/>
  </cols>
  <sheetData>
    <row r="1" spans="1:18" ht="15" x14ac:dyDescent="0.2">
      <c r="A1" s="43" t="s">
        <v>1790</v>
      </c>
    </row>
    <row r="2" spans="1:18" ht="15.75" x14ac:dyDescent="0.2">
      <c r="A2" s="18"/>
      <c r="B2" s="81" t="s">
        <v>1578</v>
      </c>
      <c r="C2" s="81"/>
      <c r="D2" s="81"/>
      <c r="E2" s="81"/>
      <c r="F2" s="81" t="s">
        <v>1809</v>
      </c>
      <c r="G2" s="81"/>
      <c r="H2" s="81"/>
      <c r="I2" s="81"/>
      <c r="J2" s="81"/>
      <c r="K2" s="81"/>
      <c r="L2" s="81"/>
      <c r="M2" s="81"/>
      <c r="N2" s="81"/>
      <c r="O2" s="81"/>
      <c r="P2" s="81"/>
      <c r="Q2" s="74"/>
      <c r="R2" s="18"/>
    </row>
    <row r="3" spans="1:18" s="78" customFormat="1" ht="15" x14ac:dyDescent="0.2">
      <c r="A3" s="78" t="s">
        <v>0</v>
      </c>
      <c r="B3" s="78" t="s">
        <v>1560</v>
      </c>
      <c r="C3" s="78" t="s">
        <v>1565</v>
      </c>
      <c r="D3" s="78" t="s">
        <v>1567</v>
      </c>
      <c r="E3" s="78" t="s">
        <v>540</v>
      </c>
      <c r="F3" s="78" t="s">
        <v>1571</v>
      </c>
      <c r="G3" s="78" t="s">
        <v>1572</v>
      </c>
      <c r="H3" s="78" t="s">
        <v>1573</v>
      </c>
      <c r="I3" s="78" t="s">
        <v>1575</v>
      </c>
      <c r="J3" s="78" t="s">
        <v>1577</v>
      </c>
      <c r="K3" s="78" t="s">
        <v>554</v>
      </c>
      <c r="L3" s="78" t="s">
        <v>556</v>
      </c>
      <c r="M3" s="78" t="s">
        <v>557</v>
      </c>
      <c r="N3" s="78" t="s">
        <v>558</v>
      </c>
      <c r="O3" s="78" t="s">
        <v>559</v>
      </c>
      <c r="P3" s="78" t="s">
        <v>561</v>
      </c>
    </row>
    <row r="4" spans="1:18" s="78" customFormat="1" ht="15" x14ac:dyDescent="0.2">
      <c r="B4" s="78" t="s">
        <v>1559</v>
      </c>
      <c r="C4" s="78" t="s">
        <v>1559</v>
      </c>
      <c r="D4" s="78" t="s">
        <v>1559</v>
      </c>
      <c r="F4" s="78" t="s">
        <v>1570</v>
      </c>
      <c r="G4" s="78" t="s">
        <v>1570</v>
      </c>
      <c r="H4" s="78" t="s">
        <v>1570</v>
      </c>
      <c r="I4" s="78" t="s">
        <v>1570</v>
      </c>
      <c r="J4" s="78" t="s">
        <v>1570</v>
      </c>
      <c r="K4" s="78" t="s">
        <v>1570</v>
      </c>
      <c r="L4" s="78" t="s">
        <v>1570</v>
      </c>
      <c r="M4" s="78" t="s">
        <v>1570</v>
      </c>
      <c r="N4" s="78" t="s">
        <v>1570</v>
      </c>
      <c r="O4" s="78" t="s">
        <v>1570</v>
      </c>
      <c r="P4" s="78" t="s">
        <v>1570</v>
      </c>
    </row>
    <row r="5" spans="1:18" s="78" customFormat="1" ht="15" x14ac:dyDescent="0.2">
      <c r="A5" s="78" t="s">
        <v>1816</v>
      </c>
      <c r="B5" s="77">
        <v>48.28957072</v>
      </c>
      <c r="C5" s="75">
        <v>2.2929429020000001</v>
      </c>
      <c r="D5" s="77">
        <v>47.73856138</v>
      </c>
      <c r="E5" s="77">
        <v>97.38</v>
      </c>
      <c r="F5" s="76">
        <v>841.59952120000003</v>
      </c>
      <c r="G5" s="76">
        <v>3964.924336</v>
      </c>
      <c r="H5" s="76">
        <v>1845.6851919999999</v>
      </c>
      <c r="I5" s="76">
        <v>715.25760860000003</v>
      </c>
      <c r="J5" s="76">
        <v>2374.3989449999999</v>
      </c>
      <c r="K5" s="76">
        <v>196.55141739999999</v>
      </c>
      <c r="L5" s="75">
        <v>8.5470614939999994</v>
      </c>
      <c r="M5" s="76">
        <v>217.24628910000001</v>
      </c>
      <c r="N5" s="75">
        <v>9.535439706</v>
      </c>
      <c r="O5" s="76">
        <v>95.307481229999993</v>
      </c>
      <c r="P5" s="76">
        <v>38.448925170000003</v>
      </c>
    </row>
    <row r="6" spans="1:18" s="78" customFormat="1" ht="15" x14ac:dyDescent="0.2">
      <c r="A6" s="78" t="s">
        <v>1817</v>
      </c>
      <c r="B6" s="77">
        <v>47.84125332</v>
      </c>
      <c r="C6" s="75">
        <v>2.3764088989999999</v>
      </c>
      <c r="D6" s="77">
        <v>47.653680960000003</v>
      </c>
      <c r="E6" s="77">
        <v>97.28</v>
      </c>
      <c r="F6" s="76">
        <v>903.02521650000006</v>
      </c>
      <c r="G6" s="76">
        <v>6241.8852049999996</v>
      </c>
      <c r="H6" s="76">
        <v>1930.073474</v>
      </c>
      <c r="I6" s="76">
        <v>695.38664960000006</v>
      </c>
      <c r="J6" s="76">
        <v>2282.0175260000001</v>
      </c>
      <c r="K6" s="76">
        <v>200.6541593</v>
      </c>
      <c r="L6" s="75">
        <v>8.3825218659999994</v>
      </c>
      <c r="M6" s="76">
        <v>232.2601769</v>
      </c>
      <c r="N6" s="77">
        <v>20.478602240000001</v>
      </c>
      <c r="O6" s="76">
        <v>95.074830770000005</v>
      </c>
      <c r="P6" s="76">
        <v>33.613294000000003</v>
      </c>
    </row>
    <row r="7" spans="1:18" s="78" customFormat="1" ht="15" x14ac:dyDescent="0.2">
      <c r="A7" s="78" t="s">
        <v>1818</v>
      </c>
      <c r="B7" s="77">
        <v>48.658858369999997</v>
      </c>
      <c r="C7" s="75">
        <v>2.114206255</v>
      </c>
      <c r="D7" s="77">
        <v>47.777155909999998</v>
      </c>
      <c r="E7" s="77">
        <v>97.58</v>
      </c>
      <c r="F7" s="76">
        <v>385.60476679999999</v>
      </c>
      <c r="G7" s="76">
        <v>3284.510049</v>
      </c>
      <c r="H7" s="76">
        <v>1805.3417119999999</v>
      </c>
      <c r="I7" s="76">
        <v>661.22958889999995</v>
      </c>
      <c r="J7" s="76">
        <v>2189.4208840000001</v>
      </c>
      <c r="K7" s="76">
        <v>133.49582469999999</v>
      </c>
      <c r="L7" s="75">
        <v>8.2559201410000007</v>
      </c>
      <c r="M7" s="76">
        <v>215.41172299999999</v>
      </c>
      <c r="N7" s="77">
        <v>10.399786900000001</v>
      </c>
      <c r="O7" s="76">
        <v>89.744707590000004</v>
      </c>
      <c r="P7" s="76">
        <v>33.708212000000003</v>
      </c>
    </row>
    <row r="8" spans="1:18" s="78" customFormat="1" ht="15" x14ac:dyDescent="0.2">
      <c r="A8" s="78" t="s">
        <v>1819</v>
      </c>
      <c r="B8" s="77">
        <v>48.697584810000002</v>
      </c>
      <c r="C8" s="75">
        <v>2.0749576709999999</v>
      </c>
      <c r="D8" s="77">
        <v>47.423162519999998</v>
      </c>
      <c r="E8" s="77">
        <v>97.6</v>
      </c>
      <c r="F8" s="76">
        <v>647.87924459999999</v>
      </c>
      <c r="G8" s="76">
        <v>4738.4733429999997</v>
      </c>
      <c r="H8" s="76">
        <v>1962.7204589999999</v>
      </c>
      <c r="I8" s="76">
        <v>607.35905879999996</v>
      </c>
      <c r="J8" s="76">
        <v>2372.134818</v>
      </c>
      <c r="K8" s="76">
        <v>195.2848224</v>
      </c>
      <c r="L8" s="75">
        <v>8.6654513630000007</v>
      </c>
      <c r="M8" s="76">
        <v>221.14350139999999</v>
      </c>
      <c r="N8" s="77">
        <v>14.85568606</v>
      </c>
      <c r="O8" s="76">
        <v>89.924472559999998</v>
      </c>
      <c r="P8" s="76">
        <v>32.430325269999997</v>
      </c>
    </row>
    <row r="9" spans="1:18" s="78" customFormat="1" ht="15" x14ac:dyDescent="0.2">
      <c r="A9" s="78" t="s">
        <v>1820</v>
      </c>
      <c r="B9" s="77">
        <v>47.990534799999999</v>
      </c>
      <c r="C9" s="75">
        <v>2.072172659</v>
      </c>
      <c r="D9" s="77">
        <v>48.301770259999998</v>
      </c>
      <c r="E9" s="77">
        <v>97.65</v>
      </c>
      <c r="F9" s="76">
        <v>779.08628099999999</v>
      </c>
      <c r="G9" s="76">
        <v>3867.5854319999999</v>
      </c>
      <c r="H9" s="76">
        <v>1811.579146</v>
      </c>
      <c r="I9" s="76">
        <v>663.09382330000005</v>
      </c>
      <c r="J9" s="76">
        <v>2352.396291</v>
      </c>
      <c r="K9" s="76">
        <v>151.15282389999999</v>
      </c>
      <c r="L9" s="75">
        <v>8.2294297919999995</v>
      </c>
      <c r="M9" s="76">
        <v>270.2314892</v>
      </c>
      <c r="N9" s="77">
        <v>11.120674340000001</v>
      </c>
      <c r="O9" s="76">
        <v>88.208186220000002</v>
      </c>
      <c r="P9" s="76">
        <v>34.215804230000003</v>
      </c>
    </row>
    <row r="10" spans="1:18" s="78" customFormat="1" ht="15" x14ac:dyDescent="0.2">
      <c r="A10" s="78" t="s">
        <v>1811</v>
      </c>
      <c r="B10" s="77">
        <v>48.519091199999998</v>
      </c>
      <c r="C10" s="75">
        <v>1.958520048</v>
      </c>
      <c r="D10" s="77">
        <v>47.786582950000003</v>
      </c>
      <c r="E10" s="77">
        <v>97.75</v>
      </c>
      <c r="F10" s="76">
        <v>775.18890009999996</v>
      </c>
      <c r="G10" s="76">
        <v>4367.5522760000003</v>
      </c>
      <c r="H10" s="76">
        <v>1930.907751</v>
      </c>
      <c r="I10" s="76">
        <v>609.56080310000004</v>
      </c>
      <c r="J10" s="76">
        <v>2328.7194639999998</v>
      </c>
      <c r="K10" s="76">
        <v>189.21370730000001</v>
      </c>
      <c r="L10" s="75">
        <v>7.7058234519999997</v>
      </c>
      <c r="M10" s="76">
        <v>242.83661179999999</v>
      </c>
      <c r="N10" s="77">
        <v>12.395214129999999</v>
      </c>
      <c r="O10" s="76">
        <v>89.004719800000004</v>
      </c>
      <c r="P10" s="76">
        <v>30.74263114</v>
      </c>
    </row>
    <row r="11" spans="1:18" s="78" customFormat="1" ht="15" x14ac:dyDescent="0.2">
      <c r="A11" s="78" t="s">
        <v>1792</v>
      </c>
      <c r="B11" s="77">
        <v>48.171666279999997</v>
      </c>
      <c r="C11" s="75">
        <v>1.8173851489999999</v>
      </c>
      <c r="D11" s="77">
        <v>48.6635092</v>
      </c>
      <c r="E11" s="77">
        <v>97.95</v>
      </c>
      <c r="F11" s="76">
        <v>525.63493100000005</v>
      </c>
      <c r="G11" s="76">
        <v>2582.4779720000001</v>
      </c>
      <c r="H11" s="76">
        <v>1950.377661</v>
      </c>
      <c r="I11" s="76">
        <v>695.30277699999999</v>
      </c>
      <c r="J11" s="76">
        <v>2250.2387530000001</v>
      </c>
      <c r="K11" s="76">
        <v>135.84910009999999</v>
      </c>
      <c r="L11" s="75">
        <v>7.7061177299999999</v>
      </c>
      <c r="M11" s="76">
        <v>187.08322860000001</v>
      </c>
      <c r="N11" s="75">
        <v>6.8904457399999997</v>
      </c>
      <c r="O11" s="76">
        <v>84.678799679999997</v>
      </c>
      <c r="P11" s="76">
        <v>36.6238259</v>
      </c>
    </row>
    <row r="12" spans="1:18" s="78" customFormat="1" ht="15" x14ac:dyDescent="0.2">
      <c r="A12" s="78" t="s">
        <v>1793</v>
      </c>
      <c r="B12" s="77">
        <v>48.491099560000002</v>
      </c>
      <c r="C12" s="75">
        <v>1.8546364689999999</v>
      </c>
      <c r="D12" s="77">
        <v>48.23524346</v>
      </c>
      <c r="E12" s="77">
        <v>97.89</v>
      </c>
      <c r="F12" s="76">
        <v>1084.920738</v>
      </c>
      <c r="G12" s="76">
        <v>2553.4141760000002</v>
      </c>
      <c r="H12" s="76">
        <v>1907.0002099999999</v>
      </c>
      <c r="I12" s="76">
        <v>707.81723920000002</v>
      </c>
      <c r="J12" s="76">
        <v>2303.9571489999998</v>
      </c>
      <c r="K12" s="76">
        <v>136.7392285</v>
      </c>
      <c r="L12" s="75">
        <v>7.1322410869999997</v>
      </c>
      <c r="M12" s="76">
        <v>175.91088379999999</v>
      </c>
      <c r="N12" s="75">
        <v>8.4594321539999999</v>
      </c>
      <c r="O12" s="76">
        <v>85.829458590000002</v>
      </c>
      <c r="P12" s="76">
        <v>40.019533269999997</v>
      </c>
    </row>
    <row r="13" spans="1:18" s="78" customFormat="1" ht="15" x14ac:dyDescent="0.2">
      <c r="A13" s="78" t="s">
        <v>1794</v>
      </c>
      <c r="B13" s="77">
        <v>48.588911520000003</v>
      </c>
      <c r="C13" s="75">
        <v>1.920518677</v>
      </c>
      <c r="D13" s="77">
        <v>48.055686860000002</v>
      </c>
      <c r="E13" s="77">
        <v>97.81</v>
      </c>
      <c r="F13" s="76">
        <v>598.90163719999998</v>
      </c>
      <c r="G13" s="76">
        <v>3157.3471840000002</v>
      </c>
      <c r="H13" s="76">
        <v>1843.327681</v>
      </c>
      <c r="I13" s="76">
        <v>641.44706689999998</v>
      </c>
      <c r="J13" s="76">
        <v>2117.8302829999998</v>
      </c>
      <c r="K13" s="76">
        <v>152.83565849999999</v>
      </c>
      <c r="L13" s="75">
        <v>8.0418734809999997</v>
      </c>
      <c r="M13" s="76">
        <v>229.44576889999999</v>
      </c>
      <c r="N13" s="77">
        <v>11.15197446</v>
      </c>
      <c r="O13" s="76">
        <v>87.689631759999997</v>
      </c>
      <c r="P13" s="76">
        <v>33.651033529999999</v>
      </c>
    </row>
    <row r="14" spans="1:18" s="78" customFormat="1" ht="15" x14ac:dyDescent="0.2">
      <c r="A14" s="78" t="s">
        <v>1795</v>
      </c>
      <c r="B14" s="77">
        <v>48.583089319999999</v>
      </c>
      <c r="C14" s="75">
        <v>2.029368141</v>
      </c>
      <c r="D14" s="77">
        <v>48.149780120000003</v>
      </c>
      <c r="E14" s="77">
        <v>97.69</v>
      </c>
      <c r="F14" s="76">
        <v>367.64130849999998</v>
      </c>
      <c r="G14" s="76">
        <v>2374.1279530000002</v>
      </c>
      <c r="H14" s="76">
        <v>1764.4161349999999</v>
      </c>
      <c r="I14" s="76">
        <v>607.30914519999999</v>
      </c>
      <c r="J14" s="76">
        <v>2131.8431970000001</v>
      </c>
      <c r="K14" s="76">
        <v>123.8426359</v>
      </c>
      <c r="L14" s="75">
        <v>7.2897478739999997</v>
      </c>
      <c r="M14" s="76">
        <v>178.22824679999999</v>
      </c>
      <c r="N14" s="75">
        <v>9.4694284359999994</v>
      </c>
      <c r="O14" s="76">
        <v>88.600237079999999</v>
      </c>
      <c r="P14" s="76">
        <v>31.205299719999999</v>
      </c>
    </row>
    <row r="15" spans="1:18" s="78" customFormat="1" ht="15" x14ac:dyDescent="0.2">
      <c r="A15" s="78" t="s">
        <v>1796</v>
      </c>
      <c r="B15" s="77">
        <v>48.453372109999997</v>
      </c>
      <c r="C15" s="75">
        <v>1.99428048</v>
      </c>
      <c r="D15" s="77">
        <v>47.889189389999999</v>
      </c>
      <c r="E15" s="77">
        <v>97.72</v>
      </c>
      <c r="F15" s="76">
        <v>531.19386380000003</v>
      </c>
      <c r="G15" s="76">
        <v>4091.6673430000001</v>
      </c>
      <c r="H15" s="76">
        <v>2028.6428189999999</v>
      </c>
      <c r="I15" s="76">
        <v>669.96295199999997</v>
      </c>
      <c r="J15" s="76">
        <v>2299.3448739999999</v>
      </c>
      <c r="K15" s="76">
        <v>148.76571580000001</v>
      </c>
      <c r="L15" s="75">
        <v>8.4071321549999993</v>
      </c>
      <c r="M15" s="76">
        <v>239.5126022</v>
      </c>
      <c r="N15" s="77">
        <v>11.97659573</v>
      </c>
      <c r="O15" s="76">
        <v>88.07156707</v>
      </c>
      <c r="P15" s="76">
        <v>36.67047814</v>
      </c>
    </row>
    <row r="16" spans="1:18" s="78" customFormat="1" ht="15" x14ac:dyDescent="0.2">
      <c r="A16" s="78" t="s">
        <v>1797</v>
      </c>
      <c r="B16" s="77">
        <v>48.50696138</v>
      </c>
      <c r="C16" s="75">
        <v>1.808892245</v>
      </c>
      <c r="D16" s="77">
        <v>48.078958380000003</v>
      </c>
      <c r="E16" s="77">
        <v>97.93</v>
      </c>
      <c r="F16" s="76">
        <v>950.85544960000004</v>
      </c>
      <c r="G16" s="76">
        <v>4681.9305590000004</v>
      </c>
      <c r="H16" s="76">
        <v>1351.8518710000001</v>
      </c>
      <c r="I16" s="76">
        <v>748.84504419999996</v>
      </c>
      <c r="J16" s="76">
        <v>1259.103509</v>
      </c>
      <c r="K16" s="76">
        <v>166.4348372</v>
      </c>
      <c r="L16" s="75">
        <v>8.0481666670000003</v>
      </c>
      <c r="M16" s="76">
        <v>204.41126159999999</v>
      </c>
      <c r="N16" s="77">
        <v>13.77230711</v>
      </c>
      <c r="O16" s="76">
        <v>94.850520290000006</v>
      </c>
      <c r="P16" s="76">
        <v>35.359400630000003</v>
      </c>
    </row>
    <row r="17" spans="1:16" s="78" customFormat="1" ht="15" x14ac:dyDescent="0.2">
      <c r="A17" s="78" t="s">
        <v>1798</v>
      </c>
      <c r="B17" s="77">
        <v>48.8665898</v>
      </c>
      <c r="C17" s="75">
        <v>1.89154712</v>
      </c>
      <c r="D17" s="77">
        <v>48.025899930000001</v>
      </c>
      <c r="E17" s="77">
        <v>97.84</v>
      </c>
      <c r="F17" s="76">
        <v>423.51401499999997</v>
      </c>
      <c r="G17" s="76">
        <v>2627.7107000000001</v>
      </c>
      <c r="H17" s="76">
        <v>1541.5731780000001</v>
      </c>
      <c r="I17" s="76">
        <v>895.8282974</v>
      </c>
      <c r="J17" s="76">
        <v>1300.5123940000001</v>
      </c>
      <c r="K17" s="76">
        <v>153.01409129999999</v>
      </c>
      <c r="L17" s="75">
        <v>9.3232091570000009</v>
      </c>
      <c r="M17" s="76">
        <v>213.2032146</v>
      </c>
      <c r="N17" s="75">
        <v>9.3381380969999999</v>
      </c>
      <c r="O17" s="76">
        <v>94.643123660000001</v>
      </c>
      <c r="P17" s="76">
        <v>40.373658239999997</v>
      </c>
    </row>
    <row r="18" spans="1:16" s="78" customFormat="1" ht="15" x14ac:dyDescent="0.2">
      <c r="A18" s="78" t="s">
        <v>1799</v>
      </c>
      <c r="B18" s="77">
        <v>48.502024669999997</v>
      </c>
      <c r="C18" s="75">
        <v>1.667630553</v>
      </c>
      <c r="D18" s="77">
        <v>48.57767028</v>
      </c>
      <c r="E18" s="77">
        <v>98.11</v>
      </c>
      <c r="F18" s="76">
        <v>953.70655280000005</v>
      </c>
      <c r="G18" s="76">
        <v>2416.6314739999998</v>
      </c>
      <c r="H18" s="76">
        <v>1760.391768</v>
      </c>
      <c r="I18" s="76">
        <v>851.23234009999999</v>
      </c>
      <c r="J18" s="76">
        <v>1294.866978</v>
      </c>
      <c r="K18" s="76">
        <v>144.98915539999999</v>
      </c>
      <c r="L18" s="75">
        <v>9.3423101909999993</v>
      </c>
      <c r="M18" s="76">
        <v>162.51241769999999</v>
      </c>
      <c r="N18" s="75">
        <v>8.1155964130000005</v>
      </c>
      <c r="O18" s="76">
        <v>91.259503780000003</v>
      </c>
      <c r="P18" s="76">
        <v>41.942582469999998</v>
      </c>
    </row>
    <row r="19" spans="1:16" s="78" customFormat="1" ht="15" x14ac:dyDescent="0.2">
      <c r="A19" s="78" t="s">
        <v>1800</v>
      </c>
      <c r="B19" s="77">
        <v>49.74970982</v>
      </c>
      <c r="C19" s="75">
        <v>2.5269048879999998</v>
      </c>
      <c r="D19" s="77">
        <v>46.673002449999998</v>
      </c>
      <c r="E19" s="77">
        <v>97.05</v>
      </c>
      <c r="F19" s="76" t="s">
        <v>1810</v>
      </c>
      <c r="G19" s="76">
        <v>1797.9071570000001</v>
      </c>
      <c r="H19" s="76">
        <v>1181.174906</v>
      </c>
      <c r="I19" s="76">
        <v>1175.664532</v>
      </c>
      <c r="J19" s="76">
        <v>1247.0027600000001</v>
      </c>
      <c r="K19" s="76">
        <v>176.97514090000001</v>
      </c>
      <c r="L19" s="75">
        <v>0</v>
      </c>
      <c r="M19" s="76">
        <v>63.344294689999998</v>
      </c>
      <c r="N19" s="75">
        <v>9.5613904830000003</v>
      </c>
      <c r="O19" s="76">
        <v>103.1794606</v>
      </c>
      <c r="P19" s="76">
        <v>0</v>
      </c>
    </row>
    <row r="20" spans="1:16" s="78" customFormat="1" ht="15" x14ac:dyDescent="0.2">
      <c r="A20" s="78" t="s">
        <v>1801</v>
      </c>
      <c r="B20" s="77">
        <v>48.81882942</v>
      </c>
      <c r="C20" s="75">
        <v>1.607804104</v>
      </c>
      <c r="D20" s="77">
        <v>48.734582809999999</v>
      </c>
      <c r="E20" s="77">
        <v>98.18</v>
      </c>
      <c r="F20" s="76">
        <v>94.349386330000002</v>
      </c>
      <c r="G20" s="76">
        <v>1079.1375250000001</v>
      </c>
      <c r="H20" s="76">
        <v>1807.207971</v>
      </c>
      <c r="I20" s="76">
        <v>609.86126130000002</v>
      </c>
      <c r="J20" s="76">
        <v>1399.376405</v>
      </c>
      <c r="K20" s="76">
        <v>107.07449130000001</v>
      </c>
      <c r="L20" s="75">
        <v>7.1903243320000003</v>
      </c>
      <c r="M20" s="76">
        <v>97.739604639999996</v>
      </c>
      <c r="N20" s="75">
        <v>3.9173699449999999</v>
      </c>
      <c r="O20" s="76">
        <v>95.977122480000006</v>
      </c>
      <c r="P20" s="76">
        <v>29.678362060000001</v>
      </c>
    </row>
    <row r="21" spans="1:16" s="78" customFormat="1" ht="15" x14ac:dyDescent="0.2">
      <c r="A21" s="78" t="s">
        <v>1802</v>
      </c>
      <c r="B21" s="77">
        <v>48.608901260000003</v>
      </c>
      <c r="C21" s="75">
        <v>1.950000908</v>
      </c>
      <c r="D21" s="77">
        <v>47.950982349999997</v>
      </c>
      <c r="E21" s="77">
        <v>97.77</v>
      </c>
      <c r="F21" s="76">
        <v>703.01363709999998</v>
      </c>
      <c r="G21" s="76">
        <v>3832.9554899999998</v>
      </c>
      <c r="H21" s="76">
        <v>1619.2281579999999</v>
      </c>
      <c r="I21" s="76">
        <v>925.17587979999996</v>
      </c>
      <c r="J21" s="76">
        <v>1447.0458040000001</v>
      </c>
      <c r="K21" s="76">
        <v>187.08257320000001</v>
      </c>
      <c r="L21" s="75">
        <v>9.2974016979999998</v>
      </c>
      <c r="M21" s="76">
        <v>152.07054980000001</v>
      </c>
      <c r="N21" s="75">
        <v>8.1831549500000005</v>
      </c>
      <c r="O21" s="76">
        <v>96.994382389999998</v>
      </c>
      <c r="P21" s="76">
        <v>40.877174500000002</v>
      </c>
    </row>
    <row r="22" spans="1:16" s="78" customFormat="1" ht="15" x14ac:dyDescent="0.2">
      <c r="A22" s="78" t="s">
        <v>1803</v>
      </c>
      <c r="B22" s="77">
        <v>49.445178679999998</v>
      </c>
      <c r="C22" s="75">
        <v>1.7025926739999999</v>
      </c>
      <c r="D22" s="77">
        <v>47.516810489999997</v>
      </c>
      <c r="E22" s="77">
        <v>98.03</v>
      </c>
      <c r="F22" s="76">
        <v>519.27106049999998</v>
      </c>
      <c r="G22" s="76">
        <v>2788.1419110000002</v>
      </c>
      <c r="H22" s="76">
        <v>1676.014457</v>
      </c>
      <c r="I22" s="76">
        <v>650.47054430000003</v>
      </c>
      <c r="J22" s="76">
        <v>2242.848375</v>
      </c>
      <c r="K22" s="76">
        <v>111.3417176</v>
      </c>
      <c r="L22" s="75">
        <v>8.5935719969999997</v>
      </c>
      <c r="M22" s="76">
        <v>220.6689284</v>
      </c>
      <c r="N22" s="77">
        <v>10.96968279</v>
      </c>
      <c r="O22" s="76">
        <v>80.070284430000001</v>
      </c>
      <c r="P22" s="76">
        <v>36.308668939999997</v>
      </c>
    </row>
    <row r="23" spans="1:16" s="78" customFormat="1" ht="15" x14ac:dyDescent="0.2">
      <c r="A23" s="78" t="s">
        <v>1821</v>
      </c>
      <c r="B23" s="77">
        <v>47.913449540000002</v>
      </c>
      <c r="C23" s="75">
        <v>1.699689829</v>
      </c>
      <c r="D23" s="77">
        <v>48.896476440000001</v>
      </c>
      <c r="E23" s="77">
        <v>98.09</v>
      </c>
      <c r="F23" s="76">
        <v>450.86746190000002</v>
      </c>
      <c r="G23" s="76">
        <v>3459.2352099999998</v>
      </c>
      <c r="H23" s="76">
        <v>2186.281786</v>
      </c>
      <c r="I23" s="76">
        <v>550.09196529999997</v>
      </c>
      <c r="J23" s="76">
        <v>2060.2880049999999</v>
      </c>
      <c r="K23" s="76">
        <v>115.9163947</v>
      </c>
      <c r="L23" s="75">
        <v>7.1639938829999998</v>
      </c>
      <c r="M23" s="76">
        <v>214.75984460000001</v>
      </c>
      <c r="N23" s="77">
        <v>12.40664565</v>
      </c>
      <c r="O23" s="76">
        <v>78.867434500000002</v>
      </c>
      <c r="P23" s="76">
        <v>25.287341439999999</v>
      </c>
    </row>
    <row r="24" spans="1:16" s="78" customFormat="1" ht="15" x14ac:dyDescent="0.2">
      <c r="A24" s="78" t="s">
        <v>1822</v>
      </c>
      <c r="B24" s="77">
        <v>48.104173170000003</v>
      </c>
      <c r="C24" s="75">
        <v>1.9198617630000001</v>
      </c>
      <c r="D24" s="77">
        <v>48.667811020000002</v>
      </c>
      <c r="E24" s="77">
        <v>97.84</v>
      </c>
      <c r="F24" s="76">
        <v>273.26568040000001</v>
      </c>
      <c r="G24" s="76">
        <v>2564.1927479999999</v>
      </c>
      <c r="H24" s="76">
        <v>1958.2295349999999</v>
      </c>
      <c r="I24" s="76">
        <v>608.05389100000002</v>
      </c>
      <c r="J24" s="76">
        <v>2334.157044</v>
      </c>
      <c r="K24" s="76">
        <v>144.9794416</v>
      </c>
      <c r="L24" s="75">
        <v>7.9256139660000002</v>
      </c>
      <c r="M24" s="76">
        <v>168.62501700000001</v>
      </c>
      <c r="N24" s="75">
        <v>8.6252683379999997</v>
      </c>
      <c r="O24" s="76">
        <v>82.61700433</v>
      </c>
      <c r="P24" s="76">
        <v>29.088234230000001</v>
      </c>
    </row>
    <row r="25" spans="1:16" s="78" customFormat="1" ht="15" x14ac:dyDescent="0.2">
      <c r="A25" s="78" t="s">
        <v>1823</v>
      </c>
      <c r="B25" s="77">
        <v>48.40372146</v>
      </c>
      <c r="C25" s="75">
        <v>1.853792758</v>
      </c>
      <c r="D25" s="77">
        <v>48.382240600000003</v>
      </c>
      <c r="E25" s="77">
        <v>97.9</v>
      </c>
      <c r="F25" s="76">
        <v>247.66737810000001</v>
      </c>
      <c r="G25" s="76">
        <v>2847.9363589999998</v>
      </c>
      <c r="H25" s="76">
        <v>2066.6466449999998</v>
      </c>
      <c r="I25" s="76">
        <v>585.51276810000002</v>
      </c>
      <c r="J25" s="76">
        <v>2320.081831</v>
      </c>
      <c r="K25" s="76">
        <v>135.6684429</v>
      </c>
      <c r="L25" s="75">
        <v>7.1954534020000001</v>
      </c>
      <c r="M25" s="76">
        <v>158.1782685</v>
      </c>
      <c r="N25" s="75">
        <v>9.6668569790000003</v>
      </c>
      <c r="O25" s="76">
        <v>83.018418479999994</v>
      </c>
      <c r="P25" s="76">
        <v>31.051190460000001</v>
      </c>
    </row>
    <row r="26" spans="1:16" s="78" customFormat="1" ht="15" x14ac:dyDescent="0.2">
      <c r="A26" s="78" t="s">
        <v>1824</v>
      </c>
      <c r="B26" s="77">
        <v>47.314388030000003</v>
      </c>
      <c r="C26" s="75">
        <v>2.6736506150000001</v>
      </c>
      <c r="D26" s="77">
        <v>48.448039129999998</v>
      </c>
      <c r="E26" s="77">
        <v>97</v>
      </c>
      <c r="F26" s="76">
        <v>597.8229192</v>
      </c>
      <c r="G26" s="76">
        <v>3764.0988400000001</v>
      </c>
      <c r="H26" s="76">
        <v>1504.5162539999999</v>
      </c>
      <c r="I26" s="76">
        <v>833.07389809999995</v>
      </c>
      <c r="J26" s="76">
        <v>2280.5342740000001</v>
      </c>
      <c r="K26" s="76">
        <v>133.061117</v>
      </c>
      <c r="L26" s="75">
        <v>8.243694026</v>
      </c>
      <c r="M26" s="76">
        <v>186.88530979999999</v>
      </c>
      <c r="N26" s="77">
        <v>13.427821610000001</v>
      </c>
      <c r="O26" s="76">
        <v>106.4075684</v>
      </c>
      <c r="P26" s="76">
        <v>28.812186359999998</v>
      </c>
    </row>
    <row r="27" spans="1:16" s="78" customFormat="1" ht="15" x14ac:dyDescent="0.2">
      <c r="A27" s="78" t="s">
        <v>1825</v>
      </c>
      <c r="B27" s="77">
        <v>48.087372010000003</v>
      </c>
      <c r="C27" s="75">
        <v>2.2585649640000001</v>
      </c>
      <c r="D27" s="77">
        <v>46.624204480000003</v>
      </c>
      <c r="E27" s="77">
        <v>97.35</v>
      </c>
      <c r="F27" s="76">
        <v>5345.9069749999999</v>
      </c>
      <c r="G27" s="76">
        <v>8547.6556939999991</v>
      </c>
      <c r="H27" s="76">
        <v>1140.978335</v>
      </c>
      <c r="I27" s="76">
        <v>713.20286659999999</v>
      </c>
      <c r="J27" s="76">
        <v>1996.626685</v>
      </c>
      <c r="K27" s="76">
        <v>247.15399840000001</v>
      </c>
      <c r="L27" s="77">
        <v>10.57763711</v>
      </c>
      <c r="M27" s="76">
        <v>203.4798768</v>
      </c>
      <c r="N27" s="77">
        <v>14.183395020000001</v>
      </c>
      <c r="O27" s="76">
        <v>92.193204679999994</v>
      </c>
      <c r="P27" s="76">
        <v>26.000825930000001</v>
      </c>
    </row>
    <row r="28" spans="1:16" s="78" customFormat="1" ht="15" x14ac:dyDescent="0.2">
      <c r="A28" s="78" t="s">
        <v>1826</v>
      </c>
      <c r="B28" s="77">
        <v>48.732938820000001</v>
      </c>
      <c r="C28" s="75">
        <v>2.134834568</v>
      </c>
      <c r="D28" s="77">
        <v>47.64438998</v>
      </c>
      <c r="E28" s="77">
        <v>97.55</v>
      </c>
      <c r="F28" s="76">
        <v>1411.3752810000001</v>
      </c>
      <c r="G28" s="76">
        <v>2985.9895369999999</v>
      </c>
      <c r="H28" s="76">
        <v>1398.2778390000001</v>
      </c>
      <c r="I28" s="76">
        <v>715.88426660000005</v>
      </c>
      <c r="J28" s="76">
        <v>2271.9318079999998</v>
      </c>
      <c r="K28" s="76">
        <v>189.02351780000001</v>
      </c>
      <c r="L28" s="77">
        <v>12.00372292</v>
      </c>
      <c r="M28" s="76">
        <v>187.2456219</v>
      </c>
      <c r="N28" s="77">
        <v>13.75967872</v>
      </c>
      <c r="O28" s="76">
        <v>94.310264579999995</v>
      </c>
      <c r="P28" s="76">
        <v>27.899780830000001</v>
      </c>
    </row>
    <row r="29" spans="1:16" s="78" customFormat="1" ht="15" x14ac:dyDescent="0.2">
      <c r="A29" s="78" t="s">
        <v>1812</v>
      </c>
      <c r="B29" s="77">
        <v>48.148760459999998</v>
      </c>
      <c r="C29" s="75">
        <v>1.921368357</v>
      </c>
      <c r="D29" s="77">
        <v>48.526983659999999</v>
      </c>
      <c r="E29" s="77">
        <v>97.83</v>
      </c>
      <c r="F29" s="76">
        <v>542.33779749999997</v>
      </c>
      <c r="G29" s="76">
        <v>2962.6420010000002</v>
      </c>
      <c r="H29" s="76">
        <v>1887.683354</v>
      </c>
      <c r="I29" s="76">
        <v>674.61632229999998</v>
      </c>
      <c r="J29" s="76">
        <v>2175.703258</v>
      </c>
      <c r="K29" s="76">
        <v>133.29807270000001</v>
      </c>
      <c r="L29" s="75">
        <v>8.3565078709999998</v>
      </c>
      <c r="M29" s="76">
        <v>218.30737020000001</v>
      </c>
      <c r="N29" s="77">
        <v>10.623818480000001</v>
      </c>
      <c r="O29" s="76">
        <v>85.2187512</v>
      </c>
      <c r="P29" s="76">
        <v>35.955224309999998</v>
      </c>
    </row>
    <row r="30" spans="1:16" s="78" customFormat="1" ht="15" x14ac:dyDescent="0.2">
      <c r="A30" s="78" t="s">
        <v>1813</v>
      </c>
      <c r="B30" s="77">
        <v>48.267338359999997</v>
      </c>
      <c r="C30" s="75">
        <v>1.9632374290000001</v>
      </c>
      <c r="D30" s="77">
        <v>47.526948140000002</v>
      </c>
      <c r="E30" s="77">
        <v>97.74</v>
      </c>
      <c r="F30" s="76">
        <v>1065.3196270000001</v>
      </c>
      <c r="G30" s="76">
        <v>7048.9727739999998</v>
      </c>
      <c r="H30" s="76">
        <v>1502.22363</v>
      </c>
      <c r="I30" s="76">
        <v>872.74266520000003</v>
      </c>
      <c r="J30" s="76">
        <v>2192.7192380000001</v>
      </c>
      <c r="K30" s="76">
        <v>176.00633680000001</v>
      </c>
      <c r="L30" s="77">
        <v>10.91962427</v>
      </c>
      <c r="M30" s="76">
        <v>225.1132609</v>
      </c>
      <c r="N30" s="77">
        <v>12.093047690000001</v>
      </c>
      <c r="O30" s="76">
        <v>88.144093479999995</v>
      </c>
      <c r="P30" s="76">
        <v>33.86202728</v>
      </c>
    </row>
    <row r="31" spans="1:16" s="78" customFormat="1" ht="15" x14ac:dyDescent="0.2">
      <c r="A31" s="78" t="s">
        <v>1814</v>
      </c>
      <c r="B31" s="77">
        <v>48.331336450000002</v>
      </c>
      <c r="C31" s="75">
        <v>2.1065078759999998</v>
      </c>
      <c r="D31" s="77">
        <v>47.617799300000001</v>
      </c>
      <c r="E31" s="77">
        <v>97.58</v>
      </c>
      <c r="F31" s="76">
        <v>455.72621720000001</v>
      </c>
      <c r="G31" s="76">
        <v>5954.7377560000004</v>
      </c>
      <c r="H31" s="76">
        <v>1517.7441530000001</v>
      </c>
      <c r="I31" s="76">
        <v>708.37780699999996</v>
      </c>
      <c r="J31" s="76">
        <v>2306.8250200000002</v>
      </c>
      <c r="K31" s="76">
        <v>170.2451571</v>
      </c>
      <c r="L31" s="75">
        <v>8.615828595</v>
      </c>
      <c r="M31" s="76">
        <v>268.02170150000001</v>
      </c>
      <c r="N31" s="77">
        <v>19.52558354</v>
      </c>
      <c r="O31" s="76">
        <v>89.861488370000004</v>
      </c>
      <c r="P31" s="76">
        <v>35.006234890000002</v>
      </c>
    </row>
    <row r="32" spans="1:16" s="78" customFormat="1" ht="15" x14ac:dyDescent="0.2">
      <c r="A32" s="78" t="s">
        <v>1815</v>
      </c>
      <c r="B32" s="77">
        <v>48.056244909999997</v>
      </c>
      <c r="C32" s="75">
        <v>2.5092784309999998</v>
      </c>
      <c r="D32" s="77">
        <v>47.419014939999997</v>
      </c>
      <c r="E32" s="77">
        <v>97.12</v>
      </c>
      <c r="F32" s="76">
        <v>724.54405169999995</v>
      </c>
      <c r="G32" s="76">
        <v>5667.9338989999997</v>
      </c>
      <c r="H32" s="76">
        <v>1887.285885</v>
      </c>
      <c r="I32" s="76">
        <v>802.36079500000005</v>
      </c>
      <c r="J32" s="76">
        <v>2360.5906399999999</v>
      </c>
      <c r="K32" s="76">
        <v>203.57199360000001</v>
      </c>
      <c r="L32" s="75">
        <v>9.0521841750000007</v>
      </c>
      <c r="M32" s="76">
        <v>251.7386554</v>
      </c>
      <c r="N32" s="77">
        <v>11.90225753</v>
      </c>
      <c r="O32" s="76">
        <v>94.460755300000002</v>
      </c>
      <c r="P32" s="76">
        <v>40.31435115</v>
      </c>
    </row>
    <row r="33" spans="1:16" s="78" customFormat="1" ht="15" x14ac:dyDescent="0.2">
      <c r="A33" s="78" t="s">
        <v>1804</v>
      </c>
      <c r="B33" s="77">
        <v>49.131554649999998</v>
      </c>
      <c r="C33" s="75">
        <v>3.2164974200000001</v>
      </c>
      <c r="D33" s="77">
        <v>46.300174900000002</v>
      </c>
      <c r="E33" s="77">
        <v>96.25</v>
      </c>
      <c r="F33" s="76">
        <v>462.41347350000001</v>
      </c>
      <c r="G33" s="76">
        <v>2869.6685419999999</v>
      </c>
      <c r="H33" s="76">
        <v>1646.195017</v>
      </c>
      <c r="I33" s="76">
        <v>612.84293479999997</v>
      </c>
      <c r="J33" s="76">
        <v>2142.13022</v>
      </c>
      <c r="K33" s="76">
        <v>68.580163780000007</v>
      </c>
      <c r="L33" s="75">
        <v>8.9660433709999996</v>
      </c>
      <c r="M33" s="76">
        <v>208.65210300000001</v>
      </c>
      <c r="N33" s="77">
        <v>12.4517758</v>
      </c>
      <c r="O33" s="76">
        <v>85.550137980000002</v>
      </c>
      <c r="P33" s="76">
        <v>26.461941169999999</v>
      </c>
    </row>
    <row r="34" spans="1:16" s="78" customFormat="1" ht="15" x14ac:dyDescent="0.2">
      <c r="A34" s="78" t="s">
        <v>1805</v>
      </c>
      <c r="B34" s="77">
        <v>48.652289860000003</v>
      </c>
      <c r="C34" s="75">
        <v>3.1505599399999999</v>
      </c>
      <c r="D34" s="77">
        <v>46.593917769999997</v>
      </c>
      <c r="E34" s="77">
        <v>96.35</v>
      </c>
      <c r="F34" s="76">
        <v>182.18977369999999</v>
      </c>
      <c r="G34" s="76">
        <v>4269.8172569999997</v>
      </c>
      <c r="H34" s="76">
        <v>1894.7265219999999</v>
      </c>
      <c r="I34" s="76">
        <v>635.19218890000002</v>
      </c>
      <c r="J34" s="76">
        <v>2023.662313</v>
      </c>
      <c r="K34" s="76">
        <v>61.126685469999998</v>
      </c>
      <c r="L34" s="75">
        <v>9.5720355730000009</v>
      </c>
      <c r="M34" s="76">
        <v>237.00553379999999</v>
      </c>
      <c r="N34" s="77">
        <v>18.15536341</v>
      </c>
      <c r="O34" s="76">
        <v>80.483190660000005</v>
      </c>
      <c r="P34" s="76">
        <v>25.644900530000001</v>
      </c>
    </row>
    <row r="35" spans="1:16" s="78" customFormat="1" ht="15" x14ac:dyDescent="0.2">
      <c r="A35" s="78" t="s">
        <v>1806</v>
      </c>
      <c r="B35" s="77">
        <v>48.339089459999997</v>
      </c>
      <c r="C35" s="75">
        <v>3.2227213579999998</v>
      </c>
      <c r="D35" s="77">
        <v>46.525417349999998</v>
      </c>
      <c r="E35" s="77">
        <v>96.26</v>
      </c>
      <c r="F35" s="76">
        <v>286.9753073</v>
      </c>
      <c r="G35" s="76">
        <v>5708.1857840000002</v>
      </c>
      <c r="H35" s="76">
        <v>1873.622474</v>
      </c>
      <c r="I35" s="76">
        <v>731.02862289999996</v>
      </c>
      <c r="J35" s="76">
        <v>1991.66968</v>
      </c>
      <c r="K35" s="76">
        <v>66.767359299999995</v>
      </c>
      <c r="L35" s="77">
        <v>12.42862231</v>
      </c>
      <c r="M35" s="76">
        <v>272.85171250000002</v>
      </c>
      <c r="N35" s="77">
        <v>23.079191470000001</v>
      </c>
      <c r="O35" s="76">
        <v>78.646271519999999</v>
      </c>
      <c r="P35" s="76">
        <v>26.152611919999998</v>
      </c>
    </row>
    <row r="36" spans="1:16" s="78" customFormat="1" ht="15" x14ac:dyDescent="0.2">
      <c r="A36" s="78" t="s">
        <v>1807</v>
      </c>
      <c r="B36" s="77">
        <v>49.028711149999999</v>
      </c>
      <c r="C36" s="75">
        <v>2.0812467610000001</v>
      </c>
      <c r="D36" s="77">
        <v>47.238897549999997</v>
      </c>
      <c r="E36" s="77">
        <v>97.59</v>
      </c>
      <c r="F36" s="76">
        <v>986.28317939999999</v>
      </c>
      <c r="G36" s="76">
        <v>4298.876338</v>
      </c>
      <c r="H36" s="76">
        <v>970.12541610000005</v>
      </c>
      <c r="I36" s="76">
        <v>896.76003709999998</v>
      </c>
      <c r="J36" s="76">
        <v>2323.3495889999999</v>
      </c>
      <c r="K36" s="76">
        <v>168.0164158</v>
      </c>
      <c r="L36" s="77">
        <v>11.136398789999999</v>
      </c>
      <c r="M36" s="76">
        <v>262.69602889999999</v>
      </c>
      <c r="N36" s="77">
        <v>14.99817071</v>
      </c>
      <c r="O36" s="76">
        <v>76.820211639999997</v>
      </c>
      <c r="P36" s="76">
        <v>43.836781940000002</v>
      </c>
    </row>
    <row r="37" spans="1:16" s="78" customFormat="1" ht="15" x14ac:dyDescent="0.2">
      <c r="A37" s="78" t="s">
        <v>1808</v>
      </c>
      <c r="B37" s="77">
        <v>49.177018330000003</v>
      </c>
      <c r="C37" s="75">
        <v>1.9471693130000001</v>
      </c>
      <c r="D37" s="77">
        <v>47.56595918</v>
      </c>
      <c r="E37" s="77">
        <v>97.76</v>
      </c>
      <c r="F37" s="76">
        <v>1043.493367</v>
      </c>
      <c r="G37" s="76">
        <v>2185.6384589999998</v>
      </c>
      <c r="H37" s="76">
        <v>1307.7687350000001</v>
      </c>
      <c r="I37" s="76">
        <v>893.40675399999998</v>
      </c>
      <c r="J37" s="76">
        <v>2575.4536659999999</v>
      </c>
      <c r="K37" s="76">
        <v>123.769227</v>
      </c>
      <c r="L37" s="75">
        <v>9.4616232910000004</v>
      </c>
      <c r="M37" s="76">
        <v>152.4464341</v>
      </c>
      <c r="N37" s="77">
        <v>10.4</v>
      </c>
      <c r="O37" s="76">
        <v>86.134992159999996</v>
      </c>
      <c r="P37" s="76">
        <v>39.328140509999997</v>
      </c>
    </row>
  </sheetData>
  <sortState xmlns:xlrd2="http://schemas.microsoft.com/office/spreadsheetml/2017/richdata2" ref="A5:R37">
    <sortCondition ref="A5:A37"/>
  </sortState>
  <mergeCells count="2">
    <mergeCell ref="B2:E2"/>
    <mergeCell ref="F2:P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Data 1</vt:lpstr>
      <vt:lpstr>Data 2</vt:lpstr>
      <vt:lpstr>Data 3</vt:lpstr>
      <vt:lpstr>Data 4</vt:lpstr>
      <vt:lpstr>Data 5</vt:lpstr>
      <vt:lpstr>Data  6</vt:lpstr>
      <vt:lpstr>Data 7</vt:lpstr>
      <vt:lpstr>Data 8</vt:lpstr>
      <vt:lpstr>Data 9</vt:lpstr>
      <vt:lpstr>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Lynn</dc:creator>
  <cp:lastModifiedBy>halley</cp:lastModifiedBy>
  <dcterms:created xsi:type="dcterms:W3CDTF">2023-03-06T13:19:44Z</dcterms:created>
  <dcterms:modified xsi:type="dcterms:W3CDTF">2023-12-16T09:16:05Z</dcterms:modified>
</cp:coreProperties>
</file>