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Brook_Nunn_WORK\Collaborators\Jackie_Padilla_Gamino\Tanya Brown\Supplemental_files\"/>
    </mc:Choice>
  </mc:AlternateContent>
  <xr:revisionPtr revIDLastSave="0" documentId="8_{44C66DBB-159C-4334-A2C4-2848C2A25BD7}" xr6:coauthVersionLast="47" xr6:coauthVersionMax="47" xr10:uidLastSave="{00000000-0000-0000-0000-000000000000}"/>
  <bookViews>
    <workbookView xWindow="-103" yWindow="-103" windowWidth="33120" windowHeight="18120" activeTab="3" xr2:uid="{BC7B5FD4-79F2-4F69-9E9B-11DACE1D830D}"/>
  </bookViews>
  <sheets>
    <sheet name="README" sheetId="2" r:id="rId1"/>
    <sheet name="A_Symbiont_density" sheetId="7" r:id="rId2"/>
    <sheet name="B_Symbiont_clade_abundance" sheetId="9" r:id="rId3"/>
    <sheet name="C_Chlorophyll" sheetId="6" r:id="rId4"/>
    <sheet name="D_Lipid_raw_data" sheetId="1" r:id="rId5"/>
    <sheet name="E_Lipid_Biomass (g_gdw)" sheetId="4" r:id="rId6"/>
  </sheets>
  <definedNames>
    <definedName name="_xlnm._FilterDatabase" localSheetId="4" hidden="1">D_Lipid_raw_data!$A$2:$T$57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3" i="1" l="1"/>
  <c r="P24" i="1" s="1"/>
  <c r="P25" i="1" l="1"/>
  <c r="P26" i="1"/>
  <c r="P27" i="1"/>
  <c r="P28" i="1"/>
  <c r="P29" i="1"/>
  <c r="P30" i="1"/>
  <c r="P31" i="1"/>
  <c r="P32" i="1"/>
  <c r="M4" i="1" l="1"/>
  <c r="M5" i="1"/>
  <c r="M6" i="1"/>
  <c r="M7" i="1"/>
  <c r="M8" i="1"/>
  <c r="M9" i="1"/>
  <c r="M10" i="1"/>
  <c r="M11" i="1"/>
  <c r="M12" i="1"/>
  <c r="M13" i="1"/>
  <c r="P13" i="1"/>
  <c r="M23" i="1"/>
  <c r="M24" i="1"/>
  <c r="M25" i="1"/>
  <c r="M26" i="1"/>
  <c r="M27" i="1"/>
  <c r="M28" i="1"/>
  <c r="M29" i="1"/>
  <c r="M30" i="1"/>
  <c r="M31" i="1"/>
  <c r="M32" i="1"/>
  <c r="M33" i="1"/>
  <c r="P33" i="1"/>
  <c r="P34" i="1"/>
  <c r="P35" i="1"/>
  <c r="P36" i="1"/>
  <c r="P37" i="1"/>
  <c r="P38" i="1"/>
  <c r="P39" i="1"/>
  <c r="P40" i="1"/>
  <c r="P41" i="1"/>
  <c r="P42" i="1"/>
  <c r="M3" i="1"/>
  <c r="P3" i="1"/>
  <c r="P7" i="1" l="1"/>
  <c r="P8" i="1"/>
  <c r="P9" i="1"/>
  <c r="P4" i="1"/>
  <c r="Q4" i="1" s="1"/>
  <c r="R4" i="1" s="1"/>
  <c r="P6" i="1"/>
  <c r="Q6" i="1" s="1"/>
  <c r="R6" i="1" s="1"/>
  <c r="P10" i="1"/>
  <c r="Q10" i="1" s="1"/>
  <c r="P11" i="1"/>
  <c r="Q11" i="1" s="1"/>
  <c r="R11" i="1" s="1"/>
  <c r="P12" i="1"/>
  <c r="Q12" i="1" s="1"/>
  <c r="R12" i="1" s="1"/>
  <c r="P5" i="1"/>
  <c r="Q5" i="1" s="1"/>
  <c r="R5" i="1" s="1"/>
  <c r="M34" i="1"/>
  <c r="Q34" i="1" s="1"/>
  <c r="R34" i="1" s="1"/>
  <c r="M39" i="1"/>
  <c r="M40" i="1"/>
  <c r="M42" i="1"/>
  <c r="Q42" i="1" s="1"/>
  <c r="R42" i="1" s="1"/>
  <c r="M35" i="1"/>
  <c r="Q35" i="1" s="1"/>
  <c r="R35" i="1" s="1"/>
  <c r="M36" i="1"/>
  <c r="Q36" i="1" s="1"/>
  <c r="R36" i="1" s="1"/>
  <c r="M37" i="1"/>
  <c r="Q37" i="1" s="1"/>
  <c r="R37" i="1" s="1"/>
  <c r="M41" i="1"/>
  <c r="Q41" i="1" s="1"/>
  <c r="R41" i="1" s="1"/>
  <c r="M38" i="1"/>
  <c r="Q38" i="1" s="1"/>
  <c r="R38" i="1" s="1"/>
  <c r="P14" i="1"/>
  <c r="P15" i="1"/>
  <c r="P16" i="1"/>
  <c r="P18" i="1"/>
  <c r="P19" i="1"/>
  <c r="P20" i="1"/>
  <c r="P21" i="1"/>
  <c r="Q21" i="1" s="1"/>
  <c r="R21" i="1" s="1"/>
  <c r="P22" i="1"/>
  <c r="P17" i="1"/>
  <c r="M14" i="1"/>
  <c r="M15" i="1"/>
  <c r="M18" i="1"/>
  <c r="Q18" i="1" s="1"/>
  <c r="R18" i="1" s="1"/>
  <c r="M21" i="1"/>
  <c r="M22" i="1"/>
  <c r="M16" i="1"/>
  <c r="M17" i="1"/>
  <c r="M19" i="1"/>
  <c r="Q19" i="1" s="1"/>
  <c r="R19" i="1" s="1"/>
  <c r="M20" i="1"/>
  <c r="Q20" i="1" s="1"/>
  <c r="R20" i="1" s="1"/>
  <c r="Q26" i="1"/>
  <c r="R26" i="1" s="1"/>
  <c r="Q16" i="1"/>
  <c r="R16" i="1" s="1"/>
  <c r="Q8" i="1"/>
  <c r="R8" i="1" s="1"/>
  <c r="Q40" i="1"/>
  <c r="R40" i="1" s="1"/>
  <c r="Q39" i="1"/>
  <c r="R39" i="1" s="1"/>
  <c r="Q31" i="1"/>
  <c r="R31" i="1" s="1"/>
  <c r="Q28" i="1"/>
  <c r="R28" i="1" s="1"/>
  <c r="Q27" i="1"/>
  <c r="R27" i="1" s="1"/>
  <c r="Q25" i="1"/>
  <c r="R25" i="1" s="1"/>
  <c r="Q24" i="1"/>
  <c r="R24" i="1" s="1"/>
  <c r="Q32" i="1"/>
  <c r="R32" i="1" s="1"/>
  <c r="Q30" i="1"/>
  <c r="R30" i="1" s="1"/>
  <c r="Q29" i="1"/>
  <c r="R29" i="1" s="1"/>
  <c r="Q9" i="1"/>
  <c r="R9" i="1" s="1"/>
  <c r="Q7" i="1"/>
  <c r="R7" i="1" s="1"/>
  <c r="Q15" i="1" l="1"/>
  <c r="R15" i="1" s="1"/>
  <c r="Q14" i="1"/>
  <c r="R14" i="1" s="1"/>
  <c r="Q17" i="1"/>
  <c r="R17" i="1" s="1"/>
  <c r="R10" i="1"/>
  <c r="Q22" i="1"/>
  <c r="R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tc={8A350862-E9F2-424A-B336-A557AF53F389}</author>
  </authors>
  <commentList>
    <comment ref="H2" authorId="0" shapeId="0" xr:uid="{8A350862-E9F2-424A-B336-A557AF53F389}">
      <text>
        <t>[Threaded comment]
Your version of Excel allows you to read this threaded comment; however, any edits to it will get removed if the file is opened in a newer version of Excel. Learn more: https://go.microsoft.com/fwlink/?linkid=870924
Comment:
    Tolerance: R=resilient; S=susceptible</t>
      </text>
    </comment>
  </commentList>
</comments>
</file>

<file path=xl/sharedStrings.xml><?xml version="1.0" encoding="utf-8"?>
<sst xmlns="http://schemas.openxmlformats.org/spreadsheetml/2006/main" count="555" uniqueCount="147">
  <si>
    <t>B. Pan + B. Filter (g)</t>
  </si>
  <si>
    <t>[B] + Dry Coral (g)</t>
  </si>
  <si>
    <t>[B] + Burn Coral (g)</t>
  </si>
  <si>
    <t>Flask (g)</t>
  </si>
  <si>
    <t>Flask + Lipid (g)</t>
  </si>
  <si>
    <t>Total Biomass (g)</t>
  </si>
  <si>
    <r>
      <t xml:space="preserve">resilient and </t>
    </r>
    <r>
      <rPr>
        <sz val="11"/>
        <color rgb="FF00B050"/>
        <rFont val="Calibri"/>
        <family val="2"/>
        <scheme val="minor"/>
      </rPr>
      <t>susceptible</t>
    </r>
  </si>
  <si>
    <t>Lipid analyses processed by L. Rodrigues</t>
  </si>
  <si>
    <t>Date</t>
  </si>
  <si>
    <t>Baggie ID</t>
  </si>
  <si>
    <t>Time</t>
  </si>
  <si>
    <t>M-13-NB-V-T2</t>
  </si>
  <si>
    <t>M-74-B-V-T2</t>
  </si>
  <si>
    <t>BLANK</t>
  </si>
  <si>
    <t>M-73-NB-V-T2</t>
  </si>
  <si>
    <t>#</t>
  </si>
  <si>
    <t>M-73-I-V</t>
  </si>
  <si>
    <t>M-21-NB-V-T2</t>
  </si>
  <si>
    <t>M-66-I-V</t>
  </si>
  <si>
    <t>M-13-I-V</t>
  </si>
  <si>
    <t>M-5-NB-V-T2</t>
  </si>
  <si>
    <t>M-26-I-V</t>
  </si>
  <si>
    <t>10:59 finished grinding</t>
  </si>
  <si>
    <t>had 20 min to spare after setup</t>
  </si>
  <si>
    <t>11:50 start on 1</t>
  </si>
  <si>
    <t>12:26 finish</t>
  </si>
  <si>
    <t>1:09 last separation bf Eflasks</t>
  </si>
  <si>
    <t>Drying down started at 2 pm 1750 psi</t>
  </si>
  <si>
    <t>Oven on at 2:22 pm</t>
  </si>
  <si>
    <t>Spp</t>
  </si>
  <si>
    <t>Status</t>
  </si>
  <si>
    <t>Blank</t>
  </si>
  <si>
    <t>M</t>
  </si>
  <si>
    <t>NB</t>
  </si>
  <si>
    <t>B</t>
  </si>
  <si>
    <t>na</t>
  </si>
  <si>
    <t xml:space="preserve">NB </t>
  </si>
  <si>
    <t>Tolerance</t>
  </si>
  <si>
    <t>R</t>
  </si>
  <si>
    <t>S</t>
  </si>
  <si>
    <t>Ending 1550 psi</t>
  </si>
  <si>
    <t xml:space="preserve">Finished 3:50 </t>
  </si>
  <si>
    <t>M-25-NB-V-T2</t>
  </si>
  <si>
    <t>M-20-B-V-T2</t>
  </si>
  <si>
    <t>M-26-NB-V-T2</t>
  </si>
  <si>
    <t>M-20-I-V</t>
  </si>
  <si>
    <t>M-28-I-V</t>
  </si>
  <si>
    <t>M-74-I-V</t>
  </si>
  <si>
    <t>M-73-B-V-T2</t>
  </si>
  <si>
    <t>M-10-I-V</t>
  </si>
  <si>
    <t>M-10-NB-V-T2</t>
  </si>
  <si>
    <t>Start grinding at 9:24; ended 9:42</t>
  </si>
  <si>
    <t>10:30 start on 1</t>
  </si>
  <si>
    <t>11:01 finish</t>
  </si>
  <si>
    <t>11:48 last separation bf flasks</t>
  </si>
  <si>
    <t>Drying down started at 12:20 pm 1550 psi</t>
  </si>
  <si>
    <t>Oven on at 12:37 pm</t>
  </si>
  <si>
    <t>Most finished by 2 pm, 1 slower</t>
  </si>
  <si>
    <t>Finished 2:22</t>
  </si>
  <si>
    <t>Ending 1300 psi</t>
  </si>
  <si>
    <t>Finished 2:36</t>
  </si>
  <si>
    <t>M-28-NB-V-T2</t>
  </si>
  <si>
    <t>M-5-B-V-T2</t>
  </si>
  <si>
    <t>M-10-B-V-T2</t>
  </si>
  <si>
    <t>M-26-B-V-T2</t>
  </si>
  <si>
    <t>M-5-I-V</t>
  </si>
  <si>
    <t>M-55-I-V</t>
  </si>
  <si>
    <t>M-25-I-V</t>
  </si>
  <si>
    <t>M-25-B-V-T2</t>
  </si>
  <si>
    <t>M-28-B-V-T2</t>
  </si>
  <si>
    <t>fil alg?</t>
  </si>
  <si>
    <t>fil alg? 8:31</t>
  </si>
  <si>
    <t>Start grinding at 8:38; ended at 8:55</t>
  </si>
  <si>
    <t>9:38 start on 1</t>
  </si>
  <si>
    <t>10:05 finish</t>
  </si>
  <si>
    <t>11:02 finish (slow bc of STG)</t>
  </si>
  <si>
    <t>Drying down started at 11:26 am 1300 psi</t>
  </si>
  <si>
    <t>Oven on at 11:47 am</t>
  </si>
  <si>
    <t>Most finished by 1 pm, 1 slower</t>
  </si>
  <si>
    <t>Finished 2:25</t>
  </si>
  <si>
    <t>Ending 950 psi</t>
  </si>
  <si>
    <t>M-55-NB-V-T2</t>
  </si>
  <si>
    <t>M-13-B-V-T2</t>
  </si>
  <si>
    <t>M-20-NB-V-T2</t>
  </si>
  <si>
    <t>M-21-B-V-T2</t>
  </si>
  <si>
    <t>M-21-I-V</t>
  </si>
  <si>
    <t>M-55-B-V-T2</t>
  </si>
  <si>
    <t>M-66-B-V-T2</t>
  </si>
  <si>
    <t>M-74-NB-V-T2</t>
  </si>
  <si>
    <t>M-66-NB-V-T2</t>
  </si>
  <si>
    <t>Start grinding at 8:57; ended at 9:14</t>
  </si>
  <si>
    <t>10 am start on 1</t>
  </si>
  <si>
    <t>10:27 finish</t>
  </si>
  <si>
    <t>Drying down started at 11:31 am, 900 psi</t>
  </si>
  <si>
    <t>Oven on at 11:48 am</t>
  </si>
  <si>
    <t>Finished at &lt;1:48</t>
  </si>
  <si>
    <t>Oven on at 9:24 am - 3:24 pm</t>
  </si>
  <si>
    <t>Lipid/ Biomass (g/gdw)</t>
  </si>
  <si>
    <t>NA</t>
  </si>
  <si>
    <t>Daily lab notes</t>
  </si>
  <si>
    <t>Sample notes</t>
  </si>
  <si>
    <t>Numbers in Column A for identification during analysis only.</t>
  </si>
  <si>
    <t>Blank Corrected Dry Tissue (g)</t>
  </si>
  <si>
    <t>Blank Corrected Dry Lipid (g)</t>
  </si>
  <si>
    <t>T2- Non-Bleached</t>
  </si>
  <si>
    <t>nd</t>
  </si>
  <si>
    <t>Tab Notes:</t>
  </si>
  <si>
    <t>"Lab Analyses"</t>
  </si>
  <si>
    <t>na = not applicable</t>
  </si>
  <si>
    <t>nd = no data</t>
  </si>
  <si>
    <t>one colony (#32) add because we had a fragment for time 4 when sample size was low</t>
  </si>
  <si>
    <t>T2- Bleached</t>
  </si>
  <si>
    <t>"Lipid_Biomass (g_gdw)"</t>
  </si>
  <si>
    <t>Lipid/Biomass (g/gdw)</t>
  </si>
  <si>
    <t>All values for total lipids for each colony, standardized to total gram dry weight of living tissue or biomass</t>
  </si>
  <si>
    <t>T1</t>
  </si>
  <si>
    <t>Timepoint in Experiment</t>
  </si>
  <si>
    <t>Colony No.</t>
  </si>
  <si>
    <t>Bleaching Status</t>
  </si>
  <si>
    <t>Symbionts per dry tissue mass (g)</t>
  </si>
  <si>
    <t>Chl a ug/g</t>
  </si>
  <si>
    <t>Chl c2 ug/g</t>
  </si>
  <si>
    <t>TAB</t>
  </si>
  <si>
    <t>A_Symbiont_density</t>
  </si>
  <si>
    <t>B_Symbiont_clade_abundance</t>
  </si>
  <si>
    <t>C_Chlorophyll</t>
  </si>
  <si>
    <t>D_Lipid_raw_data</t>
  </si>
  <si>
    <t>E_Lipid_Biomass (g_gdw)</t>
  </si>
  <si>
    <t>COLONY ID</t>
  </si>
  <si>
    <t>COLONY_ID</t>
  </si>
  <si>
    <t>Symbionts per dry tissue mass (g) of each colony examined from resilient and susceptible cohorts at timepoint 1 and 2</t>
  </si>
  <si>
    <t>Chorophyll a and c concetrations determined from each colony examined from resilient and susceptible cohorts at timepoint 1 and 2</t>
  </si>
  <si>
    <t>Raw lipid data of each colony examined from resilient and susceptible cohorts at timepoint 1 and 2</t>
  </si>
  <si>
    <t>Shortened table of lipid data of each colony examined from resilient and susceptible cohorts at timepoint 1 and 2</t>
  </si>
  <si>
    <t>DESCRIPTION</t>
  </si>
  <si>
    <t>Abundance of symbiont clades C and D of each colony examined from resilient and susceptible cohorts at timepoint 1 and 2</t>
  </si>
  <si>
    <t>Susceptibility</t>
  </si>
  <si>
    <t>Timepoint</t>
  </si>
  <si>
    <t>Community Type</t>
  </si>
  <si>
    <t>T2-NB</t>
  </si>
  <si>
    <t>Mixed</t>
  </si>
  <si>
    <t>NO DATA</t>
  </si>
  <si>
    <t>Proportion Cladocopium</t>
  </si>
  <si>
    <t>Proportion Durusdinium</t>
  </si>
  <si>
    <t>Durusdinium-dominated</t>
  </si>
  <si>
    <t>Cladocopium-dominated</t>
  </si>
  <si>
    <t>Coral Genet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</si>
</sst>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20" fontId="0" fillId="0" borderId="0" xfId="0" applyNumberFormat="1"/>
    <xf numFmtId="164" fontId="0" fillId="0" borderId="0" xfId="0" applyNumberFormat="1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wrapText="1"/>
    </xf>
    <xf numFmtId="164" fontId="0" fillId="2" borderId="0" xfId="0" applyNumberFormat="1" applyFill="1"/>
    <xf numFmtId="14" fontId="0" fillId="2" borderId="0" xfId="0" applyNumberFormat="1" applyFill="1"/>
    <xf numFmtId="20" fontId="0" fillId="2" borderId="0" xfId="0" applyNumberFormat="1" applyFill="1"/>
    <xf numFmtId="11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9A8B25AE-498C-5345-94D8-5A1C09E1E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sa Rodrigues" id="{04C7CAF5-B432-4FE3-ACA2-0D7500B64FEC}" userId="S::lrodrigu@villanova.edu::cc1c8303-a70d-4296-b55a-02aa547bffc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" dT="2020-08-22T18:45:56.60" personId="{04C7CAF5-B432-4FE3-ACA2-0D7500B64FEC}" id="{8A350862-E9F2-424A-B336-A557AF53F389}">
    <text>Tolerance: R=resilient; S=susceptible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B26C-1B7D-495D-80AE-24D221EA3BA7}">
  <dimension ref="A1:B6"/>
  <sheetViews>
    <sheetView zoomScale="160" zoomScaleNormal="160" workbookViewId="0">
      <selection activeCell="B10" sqref="B10"/>
    </sheetView>
  </sheetViews>
  <sheetFormatPr defaultColWidth="8.84375" defaultRowHeight="14.6" x14ac:dyDescent="0.4"/>
  <cols>
    <col min="1" max="1" width="30.23046875" customWidth="1"/>
    <col min="2" max="2" width="111.61328125" style="15" bestFit="1" customWidth="1"/>
  </cols>
  <sheetData>
    <row r="1" spans="1:2" x14ac:dyDescent="0.4">
      <c r="A1" s="14" t="s">
        <v>122</v>
      </c>
      <c r="B1" s="16" t="s">
        <v>134</v>
      </c>
    </row>
    <row r="2" spans="1:2" x14ac:dyDescent="0.4">
      <c r="A2" t="s">
        <v>123</v>
      </c>
      <c r="B2" s="15" t="s">
        <v>130</v>
      </c>
    </row>
    <row r="3" spans="1:2" x14ac:dyDescent="0.4">
      <c r="A3" t="s">
        <v>124</v>
      </c>
      <c r="B3" s="15" t="s">
        <v>135</v>
      </c>
    </row>
    <row r="4" spans="1:2" x14ac:dyDescent="0.4">
      <c r="A4" t="s">
        <v>125</v>
      </c>
      <c r="B4" s="15" t="s">
        <v>131</v>
      </c>
    </row>
    <row r="5" spans="1:2" x14ac:dyDescent="0.4">
      <c r="A5" t="s">
        <v>126</v>
      </c>
      <c r="B5" s="15" t="s">
        <v>132</v>
      </c>
    </row>
    <row r="6" spans="1:2" x14ac:dyDescent="0.4">
      <c r="A6" t="s">
        <v>127</v>
      </c>
      <c r="B6" s="15" t="s">
        <v>133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2AA1-5087-EB49-B8FC-AAF910AC5A52}">
  <dimension ref="A1:H58"/>
  <sheetViews>
    <sheetView workbookViewId="0">
      <selection activeCell="E1" sqref="E1"/>
    </sheetView>
  </sheetViews>
  <sheetFormatPr defaultColWidth="11.07421875" defaultRowHeight="14.6" x14ac:dyDescent="0.4"/>
  <cols>
    <col min="1" max="1" width="9.921875" bestFit="1" customWidth="1"/>
    <col min="2" max="2" width="14.3046875" style="12" bestFit="1" customWidth="1"/>
    <col min="3" max="3" width="4.921875" style="12" bestFit="1" customWidth="1"/>
    <col min="4" max="4" width="8.921875" style="12" bestFit="1" customWidth="1"/>
    <col min="5" max="5" width="28.53515625" style="12" bestFit="1" customWidth="1"/>
    <col min="6" max="6" width="9.3828125" style="12" bestFit="1" customWidth="1"/>
    <col min="7" max="8" width="11.07421875" style="12"/>
  </cols>
  <sheetData>
    <row r="1" spans="1:6" x14ac:dyDescent="0.4">
      <c r="A1" t="s">
        <v>117</v>
      </c>
      <c r="B1" s="12" t="s">
        <v>118</v>
      </c>
      <c r="C1" s="12" t="s">
        <v>10</v>
      </c>
      <c r="D1" s="12" t="s">
        <v>37</v>
      </c>
      <c r="E1" s="12" t="s">
        <v>119</v>
      </c>
      <c r="F1" s="12" t="s">
        <v>8</v>
      </c>
    </row>
    <row r="2" spans="1:6" x14ac:dyDescent="0.4">
      <c r="A2">
        <v>5</v>
      </c>
      <c r="B2" s="12" t="s">
        <v>35</v>
      </c>
      <c r="C2" s="12">
        <v>1</v>
      </c>
      <c r="D2" s="12" t="s">
        <v>39</v>
      </c>
      <c r="E2" s="12">
        <v>202312138.69999999</v>
      </c>
      <c r="F2" s="13">
        <v>42979</v>
      </c>
    </row>
    <row r="3" spans="1:6" x14ac:dyDescent="0.4">
      <c r="A3">
        <v>6</v>
      </c>
      <c r="B3" s="12" t="s">
        <v>35</v>
      </c>
      <c r="C3" s="12">
        <v>1</v>
      </c>
      <c r="D3" s="12" t="s">
        <v>39</v>
      </c>
      <c r="E3" s="12">
        <v>709023941.10000002</v>
      </c>
      <c r="F3" s="13">
        <v>42979</v>
      </c>
    </row>
    <row r="4" spans="1:6" x14ac:dyDescent="0.4">
      <c r="A4">
        <v>10</v>
      </c>
      <c r="B4" s="12" t="s">
        <v>35</v>
      </c>
      <c r="C4" s="12">
        <v>1</v>
      </c>
      <c r="D4" s="12" t="s">
        <v>38</v>
      </c>
      <c r="E4" s="12">
        <v>577777777.79999995</v>
      </c>
      <c r="F4" s="13">
        <v>42979</v>
      </c>
    </row>
    <row r="5" spans="1:6" x14ac:dyDescent="0.4">
      <c r="A5">
        <v>13</v>
      </c>
      <c r="B5" s="12" t="s">
        <v>35</v>
      </c>
      <c r="C5" s="12">
        <v>1</v>
      </c>
      <c r="D5" s="12" t="s">
        <v>38</v>
      </c>
      <c r="E5" s="12">
        <v>204572803.90000001</v>
      </c>
      <c r="F5" s="13">
        <v>42979</v>
      </c>
    </row>
    <row r="6" spans="1:6" x14ac:dyDescent="0.4">
      <c r="A6">
        <v>20</v>
      </c>
      <c r="B6" s="12" t="s">
        <v>35</v>
      </c>
      <c r="C6" s="12">
        <v>1</v>
      </c>
      <c r="D6" s="12" t="s">
        <v>39</v>
      </c>
      <c r="E6" s="12">
        <v>940766550.5</v>
      </c>
      <c r="F6" s="13">
        <v>42979</v>
      </c>
    </row>
    <row r="7" spans="1:6" x14ac:dyDescent="0.4">
      <c r="A7">
        <v>21</v>
      </c>
      <c r="B7" s="12" t="s">
        <v>35</v>
      </c>
      <c r="C7" s="12">
        <v>1</v>
      </c>
      <c r="D7" s="12" t="s">
        <v>38</v>
      </c>
      <c r="E7" s="12">
        <v>1854043393</v>
      </c>
      <c r="F7" s="13">
        <v>42979</v>
      </c>
    </row>
    <row r="8" spans="1:6" x14ac:dyDescent="0.4">
      <c r="A8">
        <v>23</v>
      </c>
      <c r="B8" s="12" t="s">
        <v>35</v>
      </c>
      <c r="C8" s="12">
        <v>1</v>
      </c>
      <c r="D8" s="12" t="s">
        <v>39</v>
      </c>
      <c r="E8" s="12">
        <v>255516840.90000001</v>
      </c>
      <c r="F8" s="13">
        <v>42979</v>
      </c>
    </row>
    <row r="9" spans="1:6" x14ac:dyDescent="0.4">
      <c r="A9">
        <v>25</v>
      </c>
      <c r="B9" s="12" t="s">
        <v>35</v>
      </c>
      <c r="C9" s="12">
        <v>1</v>
      </c>
      <c r="D9" s="12" t="s">
        <v>39</v>
      </c>
      <c r="E9" s="12">
        <v>763612217.79999995</v>
      </c>
      <c r="F9" s="13">
        <v>42979</v>
      </c>
    </row>
    <row r="10" spans="1:6" x14ac:dyDescent="0.4">
      <c r="A10">
        <v>26</v>
      </c>
      <c r="B10" s="12" t="s">
        <v>35</v>
      </c>
      <c r="C10" s="12">
        <v>1</v>
      </c>
      <c r="D10" s="12" t="s">
        <v>38</v>
      </c>
      <c r="E10" s="12">
        <v>1424668228</v>
      </c>
      <c r="F10" s="13">
        <v>42979</v>
      </c>
    </row>
    <row r="11" spans="1:6" x14ac:dyDescent="0.4">
      <c r="A11">
        <v>28</v>
      </c>
      <c r="B11" s="12" t="s">
        <v>35</v>
      </c>
      <c r="C11" s="12">
        <v>1</v>
      </c>
      <c r="D11" s="12" t="s">
        <v>39</v>
      </c>
      <c r="E11" s="12">
        <v>805031446.5</v>
      </c>
      <c r="F11" s="13">
        <v>42979</v>
      </c>
    </row>
    <row r="12" spans="1:6" x14ac:dyDescent="0.4">
      <c r="A12">
        <v>30</v>
      </c>
      <c r="B12" s="12" t="s">
        <v>35</v>
      </c>
      <c r="C12" s="12">
        <v>1</v>
      </c>
      <c r="D12" s="12" t="s">
        <v>39</v>
      </c>
      <c r="E12" s="12">
        <v>433962264.19999999</v>
      </c>
      <c r="F12" s="13">
        <v>42979</v>
      </c>
    </row>
    <row r="13" spans="1:6" x14ac:dyDescent="0.4">
      <c r="A13">
        <v>32</v>
      </c>
      <c r="B13" s="12" t="s">
        <v>35</v>
      </c>
      <c r="C13" s="12">
        <v>1</v>
      </c>
      <c r="D13" s="12" t="s">
        <v>38</v>
      </c>
      <c r="E13" s="12">
        <v>163281561.09999999</v>
      </c>
      <c r="F13" s="13">
        <v>42979</v>
      </c>
    </row>
    <row r="14" spans="1:6" x14ac:dyDescent="0.4">
      <c r="A14">
        <v>45</v>
      </c>
      <c r="B14" s="12" t="s">
        <v>35</v>
      </c>
      <c r="C14" s="12">
        <v>1</v>
      </c>
      <c r="D14" s="12" t="s">
        <v>39</v>
      </c>
      <c r="E14" s="12">
        <v>225225225.19999999</v>
      </c>
      <c r="F14" s="13">
        <v>42979</v>
      </c>
    </row>
    <row r="15" spans="1:6" x14ac:dyDescent="0.4">
      <c r="A15">
        <v>55</v>
      </c>
      <c r="B15" s="12" t="s">
        <v>35</v>
      </c>
      <c r="C15" s="12">
        <v>1</v>
      </c>
      <c r="D15" s="12" t="s">
        <v>39</v>
      </c>
      <c r="E15" s="12">
        <v>538532961.89999998</v>
      </c>
      <c r="F15" s="13">
        <v>42979</v>
      </c>
    </row>
    <row r="16" spans="1:6" x14ac:dyDescent="0.4">
      <c r="A16">
        <v>65</v>
      </c>
      <c r="B16" s="12" t="s">
        <v>35</v>
      </c>
      <c r="C16" s="12">
        <v>1</v>
      </c>
      <c r="D16" s="12" t="s">
        <v>38</v>
      </c>
      <c r="E16" s="12">
        <v>592592592.60000002</v>
      </c>
      <c r="F16" s="13">
        <v>42979</v>
      </c>
    </row>
    <row r="17" spans="1:6" x14ac:dyDescent="0.4">
      <c r="A17">
        <v>66</v>
      </c>
      <c r="B17" s="12" t="s">
        <v>35</v>
      </c>
      <c r="C17" s="12">
        <v>1</v>
      </c>
      <c r="D17" s="12" t="s">
        <v>38</v>
      </c>
      <c r="E17" s="12">
        <v>588405797.10000002</v>
      </c>
      <c r="F17" s="13">
        <v>42979</v>
      </c>
    </row>
    <row r="18" spans="1:6" x14ac:dyDescent="0.4">
      <c r="A18">
        <v>69</v>
      </c>
      <c r="B18" s="12" t="s">
        <v>35</v>
      </c>
      <c r="C18" s="12">
        <v>1</v>
      </c>
      <c r="D18" s="12" t="s">
        <v>38</v>
      </c>
      <c r="E18" s="12">
        <v>373831775.69999999</v>
      </c>
      <c r="F18" s="13">
        <v>42979</v>
      </c>
    </row>
    <row r="19" spans="1:6" x14ac:dyDescent="0.4">
      <c r="A19">
        <v>73</v>
      </c>
      <c r="B19" s="12" t="s">
        <v>35</v>
      </c>
      <c r="C19" s="12">
        <v>1</v>
      </c>
      <c r="D19" s="12" t="s">
        <v>39</v>
      </c>
      <c r="E19" s="12">
        <v>442286947.10000002</v>
      </c>
      <c r="F19" s="13">
        <v>42979</v>
      </c>
    </row>
    <row r="20" spans="1:6" x14ac:dyDescent="0.4">
      <c r="A20">
        <v>74</v>
      </c>
      <c r="B20" s="12" t="s">
        <v>35</v>
      </c>
      <c r="C20" s="12">
        <v>1</v>
      </c>
      <c r="D20" s="12" t="s">
        <v>38</v>
      </c>
      <c r="E20" s="12">
        <v>957820738.10000002</v>
      </c>
      <c r="F20" s="13">
        <v>42979</v>
      </c>
    </row>
    <row r="21" spans="1:6" x14ac:dyDescent="0.4">
      <c r="A21">
        <v>5</v>
      </c>
      <c r="B21" s="12" t="s">
        <v>34</v>
      </c>
      <c r="C21" s="12">
        <v>2</v>
      </c>
      <c r="D21" s="12" t="s">
        <v>39</v>
      </c>
      <c r="E21" s="12">
        <v>61082024.43</v>
      </c>
      <c r="F21" s="13">
        <v>43009</v>
      </c>
    </row>
    <row r="22" spans="1:6" x14ac:dyDescent="0.4">
      <c r="A22">
        <v>5</v>
      </c>
      <c r="B22" s="12" t="s">
        <v>33</v>
      </c>
      <c r="C22" s="12">
        <v>2</v>
      </c>
      <c r="D22" s="12" t="s">
        <v>39</v>
      </c>
      <c r="E22" s="12">
        <v>723967960.60000002</v>
      </c>
      <c r="F22" s="13">
        <v>43009</v>
      </c>
    </row>
    <row r="23" spans="1:6" x14ac:dyDescent="0.4">
      <c r="A23">
        <v>6</v>
      </c>
      <c r="B23" s="12" t="s">
        <v>33</v>
      </c>
      <c r="C23" s="12">
        <v>2</v>
      </c>
      <c r="D23" s="12" t="s">
        <v>39</v>
      </c>
      <c r="E23" s="12">
        <v>512820512.80000001</v>
      </c>
      <c r="F23" s="13">
        <v>43009</v>
      </c>
    </row>
    <row r="24" spans="1:6" x14ac:dyDescent="0.4">
      <c r="A24">
        <v>10</v>
      </c>
      <c r="B24" s="12" t="s">
        <v>34</v>
      </c>
      <c r="C24" s="12">
        <v>2</v>
      </c>
      <c r="D24" s="12" t="s">
        <v>38</v>
      </c>
      <c r="E24" s="12">
        <v>105485232.09999999</v>
      </c>
      <c r="F24" s="13">
        <v>43009</v>
      </c>
    </row>
    <row r="25" spans="1:6" x14ac:dyDescent="0.4">
      <c r="A25">
        <v>10</v>
      </c>
      <c r="B25" s="12" t="s">
        <v>33</v>
      </c>
      <c r="C25" s="12">
        <v>2</v>
      </c>
      <c r="D25" s="12" t="s">
        <v>38</v>
      </c>
      <c r="E25" s="12">
        <v>2399577167</v>
      </c>
      <c r="F25" s="13">
        <v>43009</v>
      </c>
    </row>
    <row r="26" spans="1:6" x14ac:dyDescent="0.4">
      <c r="A26">
        <v>13</v>
      </c>
      <c r="B26" s="12" t="s">
        <v>34</v>
      </c>
      <c r="C26" s="12">
        <v>2</v>
      </c>
      <c r="D26" s="12" t="s">
        <v>38</v>
      </c>
      <c r="E26" s="12">
        <v>193370165.69999999</v>
      </c>
      <c r="F26" s="13">
        <v>43009</v>
      </c>
    </row>
    <row r="27" spans="1:6" x14ac:dyDescent="0.4">
      <c r="A27">
        <v>13</v>
      </c>
      <c r="B27" s="12" t="s">
        <v>33</v>
      </c>
      <c r="C27" s="12">
        <v>2</v>
      </c>
      <c r="D27" s="12" t="s">
        <v>38</v>
      </c>
      <c r="E27" s="12">
        <v>569105691.10000002</v>
      </c>
      <c r="F27" s="13">
        <v>43009</v>
      </c>
    </row>
    <row r="28" spans="1:6" x14ac:dyDescent="0.4">
      <c r="A28">
        <v>20</v>
      </c>
      <c r="B28" s="12" t="s">
        <v>34</v>
      </c>
      <c r="C28" s="12">
        <v>2</v>
      </c>
      <c r="D28" s="12" t="s">
        <v>39</v>
      </c>
      <c r="E28" s="12">
        <v>24968789.010000002</v>
      </c>
      <c r="F28" s="13">
        <v>43009</v>
      </c>
    </row>
    <row r="29" spans="1:6" x14ac:dyDescent="0.4">
      <c r="A29">
        <v>20</v>
      </c>
      <c r="B29" s="12" t="s">
        <v>33</v>
      </c>
      <c r="C29" s="12">
        <v>2</v>
      </c>
      <c r="D29" s="12" t="s">
        <v>39</v>
      </c>
      <c r="E29" s="12">
        <v>147719974.30000001</v>
      </c>
      <c r="F29" s="13">
        <v>43009</v>
      </c>
    </row>
    <row r="30" spans="1:6" x14ac:dyDescent="0.4">
      <c r="A30">
        <v>21</v>
      </c>
      <c r="B30" s="12" t="s">
        <v>34</v>
      </c>
      <c r="C30" s="12">
        <v>2</v>
      </c>
      <c r="D30" s="12" t="s">
        <v>38</v>
      </c>
      <c r="E30" s="12">
        <v>146923783.30000001</v>
      </c>
      <c r="F30" s="13">
        <v>43009</v>
      </c>
    </row>
    <row r="31" spans="1:6" x14ac:dyDescent="0.4">
      <c r="A31">
        <v>21</v>
      </c>
      <c r="B31" s="12" t="s">
        <v>33</v>
      </c>
      <c r="C31" s="12">
        <v>2</v>
      </c>
      <c r="D31" s="12" t="s">
        <v>38</v>
      </c>
      <c r="E31" s="12">
        <v>622837370.20000005</v>
      </c>
      <c r="F31" s="13">
        <v>43009</v>
      </c>
    </row>
    <row r="32" spans="1:6" x14ac:dyDescent="0.4">
      <c r="A32">
        <v>23</v>
      </c>
      <c r="B32" s="12" t="s">
        <v>34</v>
      </c>
      <c r="C32" s="12">
        <v>2</v>
      </c>
      <c r="D32" s="12" t="s">
        <v>39</v>
      </c>
      <c r="E32" s="12">
        <v>22446689.109999999</v>
      </c>
      <c r="F32" s="13">
        <v>43009</v>
      </c>
    </row>
    <row r="33" spans="1:6" x14ac:dyDescent="0.4">
      <c r="A33">
        <v>23</v>
      </c>
      <c r="B33" s="12" t="s">
        <v>33</v>
      </c>
      <c r="C33" s="12">
        <v>2</v>
      </c>
      <c r="D33" s="12" t="s">
        <v>39</v>
      </c>
      <c r="E33" s="12">
        <v>371163454.69999999</v>
      </c>
      <c r="F33" s="13">
        <v>43009</v>
      </c>
    </row>
    <row r="34" spans="1:6" x14ac:dyDescent="0.4">
      <c r="A34">
        <v>25</v>
      </c>
      <c r="B34" s="12" t="s">
        <v>34</v>
      </c>
      <c r="C34" s="12">
        <v>2</v>
      </c>
      <c r="D34" s="12" t="s">
        <v>39</v>
      </c>
      <c r="E34" s="12">
        <v>20833333.329999998</v>
      </c>
      <c r="F34" s="13">
        <v>43009</v>
      </c>
    </row>
    <row r="35" spans="1:6" x14ac:dyDescent="0.4">
      <c r="A35">
        <v>25</v>
      </c>
      <c r="B35" s="12" t="s">
        <v>33</v>
      </c>
      <c r="C35" s="12">
        <v>2</v>
      </c>
      <c r="D35" s="12" t="s">
        <v>39</v>
      </c>
      <c r="E35" s="12">
        <v>481049562.69999999</v>
      </c>
      <c r="F35" s="13">
        <v>43009</v>
      </c>
    </row>
    <row r="36" spans="1:6" x14ac:dyDescent="0.4">
      <c r="A36">
        <v>26</v>
      </c>
      <c r="B36" s="12" t="s">
        <v>34</v>
      </c>
      <c r="C36" s="12">
        <v>2</v>
      </c>
      <c r="D36" s="12" t="s">
        <v>38</v>
      </c>
      <c r="E36" s="12">
        <v>49566294.920000002</v>
      </c>
      <c r="F36" s="13">
        <v>43009</v>
      </c>
    </row>
    <row r="37" spans="1:6" x14ac:dyDescent="0.4">
      <c r="A37">
        <v>26</v>
      </c>
      <c r="B37" s="12" t="s">
        <v>33</v>
      </c>
      <c r="C37" s="12">
        <v>2</v>
      </c>
      <c r="D37" s="12" t="s">
        <v>38</v>
      </c>
      <c r="E37" s="12">
        <v>793060718.70000005</v>
      </c>
      <c r="F37" s="13">
        <v>43009</v>
      </c>
    </row>
    <row r="38" spans="1:6" x14ac:dyDescent="0.4">
      <c r="A38">
        <v>28</v>
      </c>
      <c r="B38" s="12" t="s">
        <v>33</v>
      </c>
      <c r="C38" s="12">
        <v>2</v>
      </c>
      <c r="D38" s="12" t="s">
        <v>39</v>
      </c>
      <c r="E38" s="12">
        <v>755693581.79999995</v>
      </c>
      <c r="F38" s="13">
        <v>43009</v>
      </c>
    </row>
    <row r="39" spans="1:6" x14ac:dyDescent="0.4">
      <c r="A39">
        <v>30</v>
      </c>
      <c r="B39" s="12" t="s">
        <v>34</v>
      </c>
      <c r="C39" s="12">
        <v>2</v>
      </c>
      <c r="D39" s="12" t="s">
        <v>39</v>
      </c>
      <c r="E39" s="12">
        <v>0</v>
      </c>
      <c r="F39" s="13">
        <v>43009</v>
      </c>
    </row>
    <row r="40" spans="1:6" x14ac:dyDescent="0.4">
      <c r="A40">
        <v>30</v>
      </c>
      <c r="B40" s="12" t="s">
        <v>33</v>
      </c>
      <c r="C40" s="12">
        <v>2</v>
      </c>
      <c r="D40" s="12" t="s">
        <v>39</v>
      </c>
      <c r="E40" s="12">
        <v>257599175.69999999</v>
      </c>
      <c r="F40" s="13">
        <v>43009</v>
      </c>
    </row>
    <row r="41" spans="1:6" x14ac:dyDescent="0.4">
      <c r="A41">
        <v>32</v>
      </c>
      <c r="B41" s="12" t="s">
        <v>34</v>
      </c>
      <c r="C41" s="12">
        <v>2</v>
      </c>
      <c r="D41" s="12" t="s">
        <v>38</v>
      </c>
      <c r="E41" s="12">
        <v>88050314.469999999</v>
      </c>
      <c r="F41" s="13">
        <v>43009</v>
      </c>
    </row>
    <row r="42" spans="1:6" x14ac:dyDescent="0.4">
      <c r="A42">
        <v>32</v>
      </c>
      <c r="B42" s="12" t="s">
        <v>33</v>
      </c>
      <c r="C42" s="12">
        <v>2</v>
      </c>
      <c r="D42" s="12" t="s">
        <v>38</v>
      </c>
      <c r="E42" s="12">
        <v>282776349.60000002</v>
      </c>
      <c r="F42" s="13">
        <v>43009</v>
      </c>
    </row>
    <row r="43" spans="1:6" x14ac:dyDescent="0.4">
      <c r="A43">
        <v>41</v>
      </c>
      <c r="B43" s="12" t="s">
        <v>34</v>
      </c>
      <c r="C43" s="12">
        <v>2</v>
      </c>
      <c r="D43" s="12" t="s">
        <v>38</v>
      </c>
      <c r="E43" s="12">
        <v>136402387</v>
      </c>
      <c r="F43" s="13">
        <v>43009</v>
      </c>
    </row>
    <row r="44" spans="1:6" x14ac:dyDescent="0.4">
      <c r="A44">
        <v>41</v>
      </c>
      <c r="B44" s="12" t="s">
        <v>33</v>
      </c>
      <c r="C44" s="12">
        <v>2</v>
      </c>
      <c r="D44" s="12" t="s">
        <v>38</v>
      </c>
      <c r="E44" s="12">
        <v>472573839.69999999</v>
      </c>
      <c r="F44" s="13">
        <v>43009</v>
      </c>
    </row>
    <row r="45" spans="1:6" x14ac:dyDescent="0.4">
      <c r="A45">
        <v>45</v>
      </c>
      <c r="B45" s="12" t="s">
        <v>34</v>
      </c>
      <c r="C45" s="12">
        <v>2</v>
      </c>
      <c r="D45" s="12" t="s">
        <v>39</v>
      </c>
      <c r="E45" s="12">
        <v>0</v>
      </c>
      <c r="F45" s="13">
        <v>43009</v>
      </c>
    </row>
    <row r="46" spans="1:6" x14ac:dyDescent="0.4">
      <c r="A46">
        <v>45</v>
      </c>
      <c r="B46" s="12" t="s">
        <v>33</v>
      </c>
      <c r="C46" s="12">
        <v>2</v>
      </c>
      <c r="D46" s="12" t="s">
        <v>39</v>
      </c>
      <c r="E46" s="12">
        <v>170542635.69999999</v>
      </c>
      <c r="F46" s="13">
        <v>43009</v>
      </c>
    </row>
    <row r="47" spans="1:6" x14ac:dyDescent="0.4">
      <c r="A47">
        <v>55</v>
      </c>
      <c r="B47" s="12" t="s">
        <v>34</v>
      </c>
      <c r="C47" s="12">
        <v>2</v>
      </c>
      <c r="D47" s="12" t="s">
        <v>39</v>
      </c>
      <c r="E47" s="12">
        <v>24968789.010000002</v>
      </c>
      <c r="F47" s="13">
        <v>43009</v>
      </c>
    </row>
    <row r="48" spans="1:6" x14ac:dyDescent="0.4">
      <c r="A48">
        <v>55</v>
      </c>
      <c r="B48" s="12" t="s">
        <v>33</v>
      </c>
      <c r="C48" s="12">
        <v>2</v>
      </c>
      <c r="D48" s="12" t="s">
        <v>39</v>
      </c>
      <c r="E48" s="12">
        <v>239043824.69999999</v>
      </c>
      <c r="F48" s="13">
        <v>43009</v>
      </c>
    </row>
    <row r="49" spans="1:6" x14ac:dyDescent="0.4">
      <c r="A49">
        <v>65</v>
      </c>
      <c r="B49" s="12" t="s">
        <v>34</v>
      </c>
      <c r="C49" s="12">
        <v>2</v>
      </c>
      <c r="D49" s="12" t="s">
        <v>38</v>
      </c>
      <c r="E49" s="12">
        <v>214723926.40000001</v>
      </c>
      <c r="F49" s="13">
        <v>43009</v>
      </c>
    </row>
    <row r="50" spans="1:6" x14ac:dyDescent="0.4">
      <c r="A50">
        <v>65</v>
      </c>
      <c r="B50" s="12" t="s">
        <v>33</v>
      </c>
      <c r="C50" s="12">
        <v>2</v>
      </c>
      <c r="D50" s="12" t="s">
        <v>38</v>
      </c>
      <c r="E50" s="12">
        <v>869776482</v>
      </c>
      <c r="F50" s="13">
        <v>43009</v>
      </c>
    </row>
    <row r="51" spans="1:6" x14ac:dyDescent="0.4">
      <c r="A51">
        <v>66</v>
      </c>
      <c r="B51" s="12" t="s">
        <v>34</v>
      </c>
      <c r="C51" s="12">
        <v>2</v>
      </c>
      <c r="D51" s="12" t="s">
        <v>38</v>
      </c>
      <c r="E51" s="12">
        <v>686274509.79999995</v>
      </c>
      <c r="F51" s="13">
        <v>43009</v>
      </c>
    </row>
    <row r="52" spans="1:6" x14ac:dyDescent="0.4">
      <c r="A52">
        <v>66</v>
      </c>
      <c r="B52" s="12" t="s">
        <v>33</v>
      </c>
      <c r="C52" s="12">
        <v>2</v>
      </c>
      <c r="D52" s="12" t="s">
        <v>38</v>
      </c>
      <c r="E52" s="12">
        <v>302214243</v>
      </c>
      <c r="F52" s="13">
        <v>43009</v>
      </c>
    </row>
    <row r="53" spans="1:6" x14ac:dyDescent="0.4">
      <c r="A53">
        <v>69</v>
      </c>
      <c r="B53" s="12" t="s">
        <v>34</v>
      </c>
      <c r="C53" s="12">
        <v>2</v>
      </c>
      <c r="D53" s="12" t="s">
        <v>38</v>
      </c>
      <c r="E53" s="12">
        <v>22742040.289999999</v>
      </c>
      <c r="F53" s="13">
        <v>43009</v>
      </c>
    </row>
    <row r="54" spans="1:6" x14ac:dyDescent="0.4">
      <c r="A54">
        <v>69</v>
      </c>
      <c r="B54" s="12" t="s">
        <v>33</v>
      </c>
      <c r="C54" s="12">
        <v>2</v>
      </c>
      <c r="D54" s="12" t="s">
        <v>38</v>
      </c>
      <c r="E54" s="12">
        <v>803108808.29999995</v>
      </c>
      <c r="F54" s="13">
        <v>43009</v>
      </c>
    </row>
    <row r="55" spans="1:6" x14ac:dyDescent="0.4">
      <c r="A55">
        <v>73</v>
      </c>
      <c r="B55" s="12" t="s">
        <v>34</v>
      </c>
      <c r="C55" s="12">
        <v>2</v>
      </c>
      <c r="D55" s="12" t="s">
        <v>39</v>
      </c>
      <c r="E55" s="12">
        <v>306211723.5</v>
      </c>
      <c r="F55" s="13">
        <v>43009</v>
      </c>
    </row>
    <row r="56" spans="1:6" x14ac:dyDescent="0.4">
      <c r="A56">
        <v>73</v>
      </c>
      <c r="B56" s="12" t="s">
        <v>33</v>
      </c>
      <c r="C56" s="12">
        <v>2</v>
      </c>
      <c r="D56" s="12" t="s">
        <v>39</v>
      </c>
      <c r="E56" s="12">
        <v>1478431373</v>
      </c>
      <c r="F56" s="13">
        <v>43009</v>
      </c>
    </row>
    <row r="57" spans="1:6" x14ac:dyDescent="0.4">
      <c r="A57">
        <v>74</v>
      </c>
      <c r="B57" s="12" t="s">
        <v>34</v>
      </c>
      <c r="C57" s="12">
        <v>2</v>
      </c>
      <c r="D57" s="12" t="s">
        <v>38</v>
      </c>
      <c r="E57" s="12">
        <v>209290454.30000001</v>
      </c>
      <c r="F57" s="13">
        <v>43009</v>
      </c>
    </row>
    <row r="58" spans="1:6" x14ac:dyDescent="0.4">
      <c r="A58">
        <v>74</v>
      </c>
      <c r="B58" s="12" t="s">
        <v>33</v>
      </c>
      <c r="C58" s="12">
        <v>2</v>
      </c>
      <c r="D58" s="12" t="s">
        <v>38</v>
      </c>
      <c r="E58" s="12">
        <v>377358490.60000002</v>
      </c>
      <c r="F58" s="13">
        <v>43009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96CFC-F8F2-4C45-809A-9FD91E959533}">
  <dimension ref="A1:G71"/>
  <sheetViews>
    <sheetView workbookViewId="0">
      <selection activeCell="H25" sqref="H25"/>
    </sheetView>
  </sheetViews>
  <sheetFormatPr defaultRowHeight="14.6" x14ac:dyDescent="0.4"/>
  <sheetData>
    <row r="1" spans="1:6" ht="14.6" customHeight="1" x14ac:dyDescent="0.4">
      <c r="A1" t="s">
        <v>146</v>
      </c>
      <c r="B1" t="s">
        <v>136</v>
      </c>
      <c r="C1" t="s">
        <v>137</v>
      </c>
      <c r="D1" t="s">
        <v>142</v>
      </c>
      <c r="E1" t="s">
        <v>143</v>
      </c>
      <c r="F1" t="s">
        <v>138</v>
      </c>
    </row>
    <row r="3" spans="1:6" x14ac:dyDescent="0.4">
      <c r="A3">
        <v>5</v>
      </c>
      <c r="B3" t="s">
        <v>39</v>
      </c>
      <c r="C3" t="s">
        <v>139</v>
      </c>
      <c r="D3">
        <v>0.19600000000000001</v>
      </c>
      <c r="E3">
        <v>0.80400000000000005</v>
      </c>
      <c r="F3" t="s">
        <v>140</v>
      </c>
    </row>
    <row r="4" spans="1:6" x14ac:dyDescent="0.4">
      <c r="A4">
        <v>20</v>
      </c>
      <c r="B4" t="s">
        <v>39</v>
      </c>
      <c r="C4" t="s">
        <v>139</v>
      </c>
      <c r="D4">
        <v>0.14199999999999999</v>
      </c>
      <c r="E4">
        <v>0.85799999999999998</v>
      </c>
      <c r="F4" t="s">
        <v>140</v>
      </c>
    </row>
    <row r="5" spans="1:6" x14ac:dyDescent="0.4">
      <c r="A5">
        <v>25</v>
      </c>
      <c r="B5" t="s">
        <v>39</v>
      </c>
      <c r="C5" t="s">
        <v>115</v>
      </c>
      <c r="D5">
        <v>0</v>
      </c>
      <c r="E5">
        <v>1</v>
      </c>
      <c r="F5" t="s">
        <v>144</v>
      </c>
    </row>
    <row r="6" spans="1:6" x14ac:dyDescent="0.4">
      <c r="A6">
        <v>28</v>
      </c>
      <c r="B6" t="s">
        <v>39</v>
      </c>
      <c r="C6" t="s">
        <v>115</v>
      </c>
      <c r="D6">
        <v>8.1000000000000003E-2</v>
      </c>
      <c r="E6">
        <v>0.91900000000000004</v>
      </c>
      <c r="F6" t="s">
        <v>145</v>
      </c>
    </row>
    <row r="7" spans="1:6" x14ac:dyDescent="0.4">
      <c r="A7">
        <v>55</v>
      </c>
      <c r="B7" t="s">
        <v>39</v>
      </c>
      <c r="C7" t="s">
        <v>115</v>
      </c>
      <c r="D7">
        <v>0</v>
      </c>
      <c r="E7">
        <v>1</v>
      </c>
      <c r="F7" t="s">
        <v>144</v>
      </c>
    </row>
    <row r="8" spans="1:6" x14ac:dyDescent="0.4">
      <c r="A8">
        <v>73</v>
      </c>
      <c r="B8" t="s">
        <v>39</v>
      </c>
      <c r="F8" t="s">
        <v>141</v>
      </c>
    </row>
    <row r="9" spans="1:6" x14ac:dyDescent="0.4">
      <c r="A9">
        <v>10</v>
      </c>
      <c r="B9" t="s">
        <v>38</v>
      </c>
      <c r="C9" t="s">
        <v>139</v>
      </c>
      <c r="D9">
        <v>0</v>
      </c>
      <c r="E9">
        <v>1</v>
      </c>
      <c r="F9" t="s">
        <v>144</v>
      </c>
    </row>
    <row r="10" spans="1:6" x14ac:dyDescent="0.4">
      <c r="A10">
        <v>13</v>
      </c>
      <c r="B10" t="s">
        <v>38</v>
      </c>
      <c r="C10" t="s">
        <v>115</v>
      </c>
      <c r="D10">
        <v>1</v>
      </c>
      <c r="E10">
        <v>0</v>
      </c>
      <c r="F10" t="s">
        <v>145</v>
      </c>
    </row>
    <row r="11" spans="1:6" x14ac:dyDescent="0.4">
      <c r="A11">
        <v>21</v>
      </c>
      <c r="B11" t="s">
        <v>38</v>
      </c>
      <c r="C11" t="s">
        <v>115</v>
      </c>
      <c r="D11">
        <v>0.84299999999999997</v>
      </c>
      <c r="E11">
        <v>0.157</v>
      </c>
      <c r="F11" t="s">
        <v>140</v>
      </c>
    </row>
    <row r="12" spans="1:6" x14ac:dyDescent="0.4">
      <c r="A12">
        <v>26</v>
      </c>
      <c r="B12" t="s">
        <v>38</v>
      </c>
      <c r="C12" t="s">
        <v>115</v>
      </c>
      <c r="D12">
        <v>0</v>
      </c>
      <c r="E12">
        <v>1</v>
      </c>
      <c r="F12" t="s">
        <v>144</v>
      </c>
    </row>
    <row r="13" spans="1:6" x14ac:dyDescent="0.4">
      <c r="A13">
        <v>66</v>
      </c>
      <c r="B13" t="s">
        <v>38</v>
      </c>
      <c r="C13" t="s">
        <v>115</v>
      </c>
      <c r="D13">
        <v>0</v>
      </c>
      <c r="E13">
        <v>1</v>
      </c>
      <c r="F13" t="s">
        <v>144</v>
      </c>
    </row>
    <row r="14" spans="1:6" x14ac:dyDescent="0.4">
      <c r="A14">
        <v>74</v>
      </c>
      <c r="B14" t="s">
        <v>38</v>
      </c>
      <c r="C14" t="s">
        <v>139</v>
      </c>
      <c r="D14">
        <v>0</v>
      </c>
      <c r="E14">
        <v>1</v>
      </c>
      <c r="F14" t="s">
        <v>144</v>
      </c>
    </row>
    <row r="22" spans="7:7" x14ac:dyDescent="0.4">
      <c r="G22" s="11"/>
    </row>
    <row r="24" spans="7:7" x14ac:dyDescent="0.4">
      <c r="G24" s="11"/>
    </row>
    <row r="27" spans="7:7" x14ac:dyDescent="0.4">
      <c r="G27" s="11"/>
    </row>
    <row r="34" spans="7:7" x14ac:dyDescent="0.4">
      <c r="G34" s="11"/>
    </row>
    <row r="39" spans="7:7" x14ac:dyDescent="0.4">
      <c r="G39" s="11"/>
    </row>
    <row r="40" spans="7:7" x14ac:dyDescent="0.4">
      <c r="G40" s="11"/>
    </row>
    <row r="44" spans="7:7" x14ac:dyDescent="0.4">
      <c r="G44" s="11"/>
    </row>
    <row r="51" spans="7:7" x14ac:dyDescent="0.4">
      <c r="G51" s="11"/>
    </row>
    <row r="53" spans="7:7" x14ac:dyDescent="0.4">
      <c r="G53" s="11"/>
    </row>
    <row r="57" spans="7:7" x14ac:dyDescent="0.4">
      <c r="G57" s="11"/>
    </row>
    <row r="59" spans="7:7" x14ac:dyDescent="0.4">
      <c r="G59" s="11"/>
    </row>
    <row r="61" spans="7:7" x14ac:dyDescent="0.4">
      <c r="G61" s="11"/>
    </row>
    <row r="68" spans="7:7" x14ac:dyDescent="0.4">
      <c r="G68" s="11"/>
    </row>
    <row r="69" spans="7:7" x14ac:dyDescent="0.4">
      <c r="G69" s="11"/>
    </row>
    <row r="71" spans="7:7" x14ac:dyDescent="0.4">
      <c r="G71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C833-FAF2-2645-B7A0-5DC14DC7E00F}">
  <dimension ref="A1:G60"/>
  <sheetViews>
    <sheetView tabSelected="1" workbookViewId="0">
      <selection activeCell="J26" sqref="J26"/>
    </sheetView>
  </sheetViews>
  <sheetFormatPr defaultColWidth="11.07421875" defaultRowHeight="14.6" x14ac:dyDescent="0.4"/>
  <cols>
    <col min="1" max="1" width="6.53515625" bestFit="1" customWidth="1"/>
    <col min="2" max="7" width="12.07421875" style="12" customWidth="1"/>
  </cols>
  <sheetData>
    <row r="1" spans="1:7" x14ac:dyDescent="0.4">
      <c r="A1" t="s">
        <v>117</v>
      </c>
      <c r="B1" s="12" t="s">
        <v>30</v>
      </c>
      <c r="C1" s="12" t="s">
        <v>10</v>
      </c>
      <c r="D1" s="12" t="s">
        <v>8</v>
      </c>
      <c r="E1" s="12" t="s">
        <v>120</v>
      </c>
      <c r="F1" s="12" t="s">
        <v>121</v>
      </c>
      <c r="G1" s="12" t="s">
        <v>37</v>
      </c>
    </row>
    <row r="2" spans="1:7" x14ac:dyDescent="0.4">
      <c r="A2">
        <v>5</v>
      </c>
      <c r="B2" s="12" t="s">
        <v>35</v>
      </c>
      <c r="C2" s="12">
        <v>1</v>
      </c>
      <c r="D2" s="13">
        <v>42979</v>
      </c>
      <c r="E2" s="12">
        <v>1068.8599999999999</v>
      </c>
      <c r="F2" s="12">
        <v>328.43</v>
      </c>
      <c r="G2" s="12" t="s">
        <v>39</v>
      </c>
    </row>
    <row r="3" spans="1:7" x14ac:dyDescent="0.4">
      <c r="A3">
        <v>6</v>
      </c>
      <c r="B3" s="12" t="s">
        <v>35</v>
      </c>
      <c r="C3" s="12">
        <v>1</v>
      </c>
      <c r="D3" s="13">
        <v>42979</v>
      </c>
      <c r="E3" s="12">
        <v>607.57000000000005</v>
      </c>
      <c r="F3" s="12">
        <v>292.5</v>
      </c>
      <c r="G3" s="12" t="s">
        <v>39</v>
      </c>
    </row>
    <row r="4" spans="1:7" x14ac:dyDescent="0.4">
      <c r="A4">
        <v>10</v>
      </c>
      <c r="B4" s="12" t="s">
        <v>35</v>
      </c>
      <c r="C4" s="12">
        <v>1</v>
      </c>
      <c r="D4" s="13">
        <v>42979</v>
      </c>
      <c r="E4" s="12">
        <v>1113.18</v>
      </c>
      <c r="F4" s="12">
        <v>377.09</v>
      </c>
      <c r="G4" s="12" t="s">
        <v>38</v>
      </c>
    </row>
    <row r="5" spans="1:7" x14ac:dyDescent="0.4">
      <c r="A5">
        <v>13</v>
      </c>
      <c r="B5" s="12" t="s">
        <v>35</v>
      </c>
      <c r="C5" s="12">
        <v>1</v>
      </c>
      <c r="D5" s="13">
        <v>42979</v>
      </c>
      <c r="E5" s="12">
        <v>765.1</v>
      </c>
      <c r="F5" s="12">
        <v>244.92</v>
      </c>
      <c r="G5" s="12" t="s">
        <v>38</v>
      </c>
    </row>
    <row r="6" spans="1:7" x14ac:dyDescent="0.4">
      <c r="A6">
        <v>20</v>
      </c>
      <c r="B6" s="12" t="s">
        <v>35</v>
      </c>
      <c r="C6" s="12">
        <v>1</v>
      </c>
      <c r="D6" s="13">
        <v>42979</v>
      </c>
      <c r="E6" s="12">
        <v>816.69</v>
      </c>
      <c r="F6" s="12">
        <v>267.82</v>
      </c>
      <c r="G6" s="12" t="s">
        <v>39</v>
      </c>
    </row>
    <row r="7" spans="1:7" x14ac:dyDescent="0.4">
      <c r="A7">
        <v>21</v>
      </c>
      <c r="B7" s="12" t="s">
        <v>35</v>
      </c>
      <c r="C7" s="12">
        <v>1</v>
      </c>
      <c r="D7" s="13">
        <v>42979</v>
      </c>
      <c r="E7" s="12">
        <v>758.53</v>
      </c>
      <c r="F7" s="12">
        <v>245.35</v>
      </c>
      <c r="G7" s="12" t="s">
        <v>38</v>
      </c>
    </row>
    <row r="8" spans="1:7" x14ac:dyDescent="0.4">
      <c r="A8">
        <v>23</v>
      </c>
      <c r="B8" s="12" t="s">
        <v>35</v>
      </c>
      <c r="C8" s="12">
        <v>1</v>
      </c>
      <c r="D8" s="13">
        <v>42979</v>
      </c>
      <c r="E8" s="12">
        <v>491.62</v>
      </c>
      <c r="F8" s="12">
        <v>198.63</v>
      </c>
      <c r="G8" s="12" t="s">
        <v>39</v>
      </c>
    </row>
    <row r="9" spans="1:7" x14ac:dyDescent="0.4">
      <c r="A9">
        <v>25</v>
      </c>
      <c r="B9" s="12" t="s">
        <v>35</v>
      </c>
      <c r="C9" s="12">
        <v>1</v>
      </c>
      <c r="D9" s="13">
        <v>42979</v>
      </c>
      <c r="E9" s="12">
        <v>515.28</v>
      </c>
      <c r="F9" s="12">
        <v>340.48</v>
      </c>
      <c r="G9" s="12" t="s">
        <v>39</v>
      </c>
    </row>
    <row r="10" spans="1:7" x14ac:dyDescent="0.4">
      <c r="A10">
        <v>26</v>
      </c>
      <c r="B10" s="12" t="s">
        <v>35</v>
      </c>
      <c r="C10" s="12">
        <v>1</v>
      </c>
      <c r="D10" s="13">
        <v>42979</v>
      </c>
      <c r="E10" s="12">
        <v>911.32</v>
      </c>
      <c r="F10" s="12">
        <v>320.01</v>
      </c>
      <c r="G10" s="12" t="s">
        <v>38</v>
      </c>
    </row>
    <row r="11" spans="1:7" x14ac:dyDescent="0.4">
      <c r="A11">
        <v>28</v>
      </c>
      <c r="B11" s="12" t="s">
        <v>35</v>
      </c>
      <c r="C11" s="12">
        <v>1</v>
      </c>
      <c r="D11" s="13">
        <v>42979</v>
      </c>
      <c r="E11" s="12">
        <v>1161.47</v>
      </c>
      <c r="F11" s="12">
        <v>431.26</v>
      </c>
      <c r="G11" s="12" t="s">
        <v>39</v>
      </c>
    </row>
    <row r="12" spans="1:7" x14ac:dyDescent="0.4">
      <c r="A12">
        <v>30</v>
      </c>
      <c r="B12" s="12" t="s">
        <v>35</v>
      </c>
      <c r="C12" s="12">
        <v>1</v>
      </c>
      <c r="D12" s="13">
        <v>42979</v>
      </c>
      <c r="E12" s="12">
        <v>507.35</v>
      </c>
      <c r="F12" s="12">
        <v>231.74</v>
      </c>
      <c r="G12" s="12" t="s">
        <v>39</v>
      </c>
    </row>
    <row r="13" spans="1:7" x14ac:dyDescent="0.4">
      <c r="A13">
        <v>32</v>
      </c>
      <c r="B13" s="12" t="s">
        <v>35</v>
      </c>
      <c r="C13" s="12">
        <v>1</v>
      </c>
      <c r="D13" s="13">
        <v>42979</v>
      </c>
      <c r="E13" s="12">
        <v>493.14</v>
      </c>
      <c r="F13" s="12">
        <v>306.39</v>
      </c>
      <c r="G13" s="12" t="s">
        <v>38</v>
      </c>
    </row>
    <row r="14" spans="1:7" x14ac:dyDescent="0.4">
      <c r="A14">
        <v>45</v>
      </c>
      <c r="B14" s="12" t="s">
        <v>35</v>
      </c>
      <c r="C14" s="12">
        <v>1</v>
      </c>
      <c r="D14" s="13">
        <v>42979</v>
      </c>
      <c r="E14" s="12">
        <v>557.02</v>
      </c>
      <c r="F14" s="12">
        <v>271.20999999999998</v>
      </c>
      <c r="G14" s="12" t="s">
        <v>39</v>
      </c>
    </row>
    <row r="15" spans="1:7" x14ac:dyDescent="0.4">
      <c r="A15">
        <v>55</v>
      </c>
      <c r="B15" s="12" t="s">
        <v>35</v>
      </c>
      <c r="C15" s="12">
        <v>1</v>
      </c>
      <c r="D15" s="13">
        <v>42979</v>
      </c>
      <c r="E15" s="12">
        <v>598.27</v>
      </c>
      <c r="F15" s="12">
        <v>271.93</v>
      </c>
      <c r="G15" s="12" t="s">
        <v>39</v>
      </c>
    </row>
    <row r="16" spans="1:7" x14ac:dyDescent="0.4">
      <c r="A16">
        <v>65</v>
      </c>
      <c r="B16" s="12" t="s">
        <v>35</v>
      </c>
      <c r="C16" s="12">
        <v>1</v>
      </c>
      <c r="D16" s="13">
        <v>42979</v>
      </c>
      <c r="E16" s="12">
        <v>639.15</v>
      </c>
      <c r="F16" s="12">
        <v>358.04</v>
      </c>
      <c r="G16" s="12" t="s">
        <v>38</v>
      </c>
    </row>
    <row r="17" spans="1:7" x14ac:dyDescent="0.4">
      <c r="A17">
        <v>66</v>
      </c>
      <c r="B17" s="12" t="s">
        <v>35</v>
      </c>
      <c r="C17" s="12">
        <v>1</v>
      </c>
      <c r="D17" s="13">
        <v>42979</v>
      </c>
      <c r="E17" s="12">
        <v>697.14</v>
      </c>
      <c r="F17" s="12">
        <v>262.56</v>
      </c>
      <c r="G17" s="12" t="s">
        <v>38</v>
      </c>
    </row>
    <row r="18" spans="1:7" x14ac:dyDescent="0.4">
      <c r="A18">
        <v>69</v>
      </c>
      <c r="B18" s="12" t="s">
        <v>35</v>
      </c>
      <c r="C18" s="12">
        <v>1</v>
      </c>
      <c r="D18" s="13">
        <v>42979</v>
      </c>
      <c r="E18" s="12">
        <v>664.09</v>
      </c>
      <c r="F18" s="12">
        <v>392.97</v>
      </c>
      <c r="G18" s="12" t="s">
        <v>38</v>
      </c>
    </row>
    <row r="19" spans="1:7" x14ac:dyDescent="0.4">
      <c r="A19">
        <v>73</v>
      </c>
      <c r="B19" s="12" t="s">
        <v>35</v>
      </c>
      <c r="C19" s="12">
        <v>1</v>
      </c>
      <c r="D19" s="13">
        <v>42979</v>
      </c>
      <c r="E19" s="12">
        <v>1103.05</v>
      </c>
      <c r="F19" s="12">
        <v>343.89</v>
      </c>
      <c r="G19" s="12" t="s">
        <v>39</v>
      </c>
    </row>
    <row r="20" spans="1:7" x14ac:dyDescent="0.4">
      <c r="A20">
        <v>74</v>
      </c>
      <c r="B20" s="12" t="s">
        <v>35</v>
      </c>
      <c r="C20" s="12">
        <v>1</v>
      </c>
      <c r="D20" s="13">
        <v>42979</v>
      </c>
      <c r="E20" s="12">
        <v>1180.3699999999999</v>
      </c>
      <c r="F20" s="12">
        <v>419.33</v>
      </c>
      <c r="G20" s="12" t="s">
        <v>38</v>
      </c>
    </row>
    <row r="21" spans="1:7" x14ac:dyDescent="0.4">
      <c r="A21">
        <v>5</v>
      </c>
      <c r="B21" s="12" t="s">
        <v>34</v>
      </c>
      <c r="C21" s="12">
        <v>2</v>
      </c>
      <c r="D21" s="13">
        <v>43009</v>
      </c>
      <c r="E21" s="12">
        <v>345.82</v>
      </c>
      <c r="F21" s="12">
        <v>176.2</v>
      </c>
      <c r="G21" s="12" t="s">
        <v>39</v>
      </c>
    </row>
    <row r="22" spans="1:7" x14ac:dyDescent="0.4">
      <c r="A22">
        <v>5</v>
      </c>
      <c r="B22" s="12" t="s">
        <v>33</v>
      </c>
      <c r="C22" s="12">
        <v>2</v>
      </c>
      <c r="D22" s="13">
        <v>43009</v>
      </c>
      <c r="E22" s="12">
        <v>1118.97</v>
      </c>
      <c r="F22" s="12">
        <v>433.97</v>
      </c>
      <c r="G22" s="12" t="s">
        <v>39</v>
      </c>
    </row>
    <row r="23" spans="1:7" x14ac:dyDescent="0.4">
      <c r="A23">
        <v>6</v>
      </c>
      <c r="B23" s="12" t="s">
        <v>34</v>
      </c>
      <c r="C23" s="12">
        <v>2</v>
      </c>
      <c r="D23" s="13">
        <v>43009</v>
      </c>
      <c r="E23" s="12">
        <v>479.57</v>
      </c>
      <c r="F23" s="12">
        <v>279.8</v>
      </c>
      <c r="G23" s="12" t="s">
        <v>39</v>
      </c>
    </row>
    <row r="24" spans="1:7" x14ac:dyDescent="0.4">
      <c r="A24">
        <v>6</v>
      </c>
      <c r="B24" s="12" t="s">
        <v>33</v>
      </c>
      <c r="C24" s="12">
        <v>2</v>
      </c>
      <c r="D24" s="13">
        <v>43009</v>
      </c>
      <c r="E24" s="12">
        <v>1193.99</v>
      </c>
      <c r="F24" s="12">
        <v>587.96</v>
      </c>
      <c r="G24" s="12" t="s">
        <v>39</v>
      </c>
    </row>
    <row r="25" spans="1:7" x14ac:dyDescent="0.4">
      <c r="A25">
        <v>10</v>
      </c>
      <c r="B25" s="12" t="s">
        <v>34</v>
      </c>
      <c r="C25" s="12">
        <v>2</v>
      </c>
      <c r="D25" s="13">
        <v>43009</v>
      </c>
      <c r="E25" s="12">
        <v>276.79000000000002</v>
      </c>
      <c r="F25" s="12">
        <v>123.87</v>
      </c>
      <c r="G25" s="12" t="s">
        <v>38</v>
      </c>
    </row>
    <row r="26" spans="1:7" x14ac:dyDescent="0.4">
      <c r="A26">
        <v>10</v>
      </c>
      <c r="B26" s="12" t="s">
        <v>33</v>
      </c>
      <c r="C26" s="12">
        <v>2</v>
      </c>
      <c r="D26" s="13">
        <v>43009</v>
      </c>
      <c r="E26" s="12">
        <v>1608.65</v>
      </c>
      <c r="F26" s="12">
        <v>598.35</v>
      </c>
      <c r="G26" s="12" t="s">
        <v>38</v>
      </c>
    </row>
    <row r="27" spans="1:7" x14ac:dyDescent="0.4">
      <c r="A27">
        <v>13</v>
      </c>
      <c r="B27" s="12" t="s">
        <v>34</v>
      </c>
      <c r="C27" s="12">
        <v>2</v>
      </c>
      <c r="D27" s="13">
        <v>43009</v>
      </c>
      <c r="E27" s="12">
        <v>589.6</v>
      </c>
      <c r="F27" s="12">
        <v>213.88</v>
      </c>
      <c r="G27" s="12" t="s">
        <v>38</v>
      </c>
    </row>
    <row r="28" spans="1:7" x14ac:dyDescent="0.4">
      <c r="A28">
        <v>13</v>
      </c>
      <c r="B28" s="12" t="s">
        <v>33</v>
      </c>
      <c r="C28" s="12">
        <v>2</v>
      </c>
      <c r="D28" s="13">
        <v>43009</v>
      </c>
      <c r="E28" s="12">
        <v>1569.07</v>
      </c>
      <c r="F28" s="12">
        <v>706.29</v>
      </c>
      <c r="G28" s="12" t="s">
        <v>38</v>
      </c>
    </row>
    <row r="29" spans="1:7" x14ac:dyDescent="0.4">
      <c r="A29">
        <v>20</v>
      </c>
      <c r="B29" s="12" t="s">
        <v>34</v>
      </c>
      <c r="C29" s="12">
        <v>2</v>
      </c>
      <c r="D29" s="13">
        <v>43009</v>
      </c>
      <c r="E29" s="12">
        <v>473.83</v>
      </c>
      <c r="F29" s="12">
        <v>246.5</v>
      </c>
      <c r="G29" s="12" t="s">
        <v>39</v>
      </c>
    </row>
    <row r="30" spans="1:7" x14ac:dyDescent="0.4">
      <c r="A30">
        <v>20</v>
      </c>
      <c r="B30" s="12" t="s">
        <v>33</v>
      </c>
      <c r="C30" s="12">
        <v>2</v>
      </c>
      <c r="D30" s="13">
        <v>43009</v>
      </c>
      <c r="E30" s="12">
        <v>653.15</v>
      </c>
      <c r="F30" s="12">
        <v>363.91</v>
      </c>
      <c r="G30" s="12" t="s">
        <v>39</v>
      </c>
    </row>
    <row r="31" spans="1:7" x14ac:dyDescent="0.4">
      <c r="A31">
        <v>21</v>
      </c>
      <c r="B31" s="12" t="s">
        <v>34</v>
      </c>
      <c r="C31" s="12">
        <v>2</v>
      </c>
      <c r="D31" s="13">
        <v>43009</v>
      </c>
      <c r="E31" s="12">
        <v>223.56</v>
      </c>
      <c r="F31" s="12">
        <v>181.78</v>
      </c>
      <c r="G31" s="12" t="s">
        <v>38</v>
      </c>
    </row>
    <row r="32" spans="1:7" x14ac:dyDescent="0.4">
      <c r="A32">
        <v>21</v>
      </c>
      <c r="B32" s="12" t="s">
        <v>33</v>
      </c>
      <c r="C32" s="12">
        <v>2</v>
      </c>
      <c r="D32" s="13">
        <v>43009</v>
      </c>
      <c r="E32" s="12">
        <v>781.67</v>
      </c>
      <c r="F32" s="12">
        <v>376.32</v>
      </c>
      <c r="G32" s="12" t="s">
        <v>38</v>
      </c>
    </row>
    <row r="33" spans="1:7" x14ac:dyDescent="0.4">
      <c r="A33">
        <v>23</v>
      </c>
      <c r="B33" s="12" t="s">
        <v>34</v>
      </c>
      <c r="C33" s="12">
        <v>2</v>
      </c>
      <c r="D33" s="13">
        <v>43009</v>
      </c>
      <c r="E33" s="12">
        <v>400.19</v>
      </c>
      <c r="F33" s="12">
        <v>158.07</v>
      </c>
      <c r="G33" s="12" t="s">
        <v>39</v>
      </c>
    </row>
    <row r="34" spans="1:7" x14ac:dyDescent="0.4">
      <c r="A34">
        <v>23</v>
      </c>
      <c r="B34" s="12" t="s">
        <v>33</v>
      </c>
      <c r="C34" s="12">
        <v>2</v>
      </c>
      <c r="D34" s="13">
        <v>43009</v>
      </c>
      <c r="E34" s="12">
        <v>850.96</v>
      </c>
      <c r="F34" s="12">
        <v>392.36</v>
      </c>
      <c r="G34" s="12" t="s">
        <v>39</v>
      </c>
    </row>
    <row r="35" spans="1:7" x14ac:dyDescent="0.4">
      <c r="A35">
        <v>25</v>
      </c>
      <c r="B35" s="12" t="s">
        <v>34</v>
      </c>
      <c r="C35" s="12">
        <v>2</v>
      </c>
      <c r="D35" s="13">
        <v>43009</v>
      </c>
      <c r="E35" s="12">
        <v>265.31</v>
      </c>
      <c r="F35" s="12">
        <v>91.18</v>
      </c>
      <c r="G35" s="12" t="s">
        <v>39</v>
      </c>
    </row>
    <row r="36" spans="1:7" x14ac:dyDescent="0.4">
      <c r="A36">
        <v>25</v>
      </c>
      <c r="B36" s="12" t="s">
        <v>33</v>
      </c>
      <c r="C36" s="12">
        <v>2</v>
      </c>
      <c r="D36" s="13">
        <v>43009</v>
      </c>
      <c r="E36" s="12">
        <v>1401.5</v>
      </c>
      <c r="F36" s="12">
        <v>755.43</v>
      </c>
      <c r="G36" s="12" t="s">
        <v>39</v>
      </c>
    </row>
    <row r="37" spans="1:7" x14ac:dyDescent="0.4">
      <c r="A37">
        <v>26</v>
      </c>
      <c r="B37" s="12" t="s">
        <v>34</v>
      </c>
      <c r="C37" s="12">
        <v>2</v>
      </c>
      <c r="D37" s="13">
        <v>43009</v>
      </c>
      <c r="E37" s="12">
        <v>117.25</v>
      </c>
      <c r="F37" s="12">
        <v>135.37</v>
      </c>
      <c r="G37" s="12" t="s">
        <v>38</v>
      </c>
    </row>
    <row r="38" spans="1:7" x14ac:dyDescent="0.4">
      <c r="A38">
        <v>26</v>
      </c>
      <c r="B38" s="12" t="s">
        <v>33</v>
      </c>
      <c r="C38" s="12">
        <v>2</v>
      </c>
      <c r="D38" s="13">
        <v>43009</v>
      </c>
      <c r="E38" s="12">
        <v>1058.9100000000001</v>
      </c>
      <c r="F38" s="12">
        <v>384.32</v>
      </c>
      <c r="G38" s="12" t="s">
        <v>38</v>
      </c>
    </row>
    <row r="39" spans="1:7" x14ac:dyDescent="0.4">
      <c r="A39">
        <v>28</v>
      </c>
      <c r="B39" s="12" t="s">
        <v>34</v>
      </c>
      <c r="C39" s="12">
        <v>2</v>
      </c>
      <c r="D39" s="13">
        <v>43009</v>
      </c>
      <c r="E39" s="12">
        <v>93.37</v>
      </c>
      <c r="F39" s="12">
        <v>49.43</v>
      </c>
      <c r="G39" s="12" t="s">
        <v>39</v>
      </c>
    </row>
    <row r="40" spans="1:7" x14ac:dyDescent="0.4">
      <c r="A40">
        <v>28</v>
      </c>
      <c r="B40" s="12" t="s">
        <v>33</v>
      </c>
      <c r="C40" s="12">
        <v>2</v>
      </c>
      <c r="D40" s="13">
        <v>43009</v>
      </c>
      <c r="E40" s="12">
        <v>1244.3900000000001</v>
      </c>
      <c r="F40" s="12">
        <v>464.78</v>
      </c>
      <c r="G40" s="12" t="s">
        <v>39</v>
      </c>
    </row>
    <row r="41" spans="1:7" x14ac:dyDescent="0.4">
      <c r="A41">
        <v>30</v>
      </c>
      <c r="B41" s="12" t="s">
        <v>34</v>
      </c>
      <c r="C41" s="12">
        <v>2</v>
      </c>
      <c r="D41" s="13">
        <v>43009</v>
      </c>
      <c r="E41" s="12">
        <v>268.81</v>
      </c>
      <c r="F41" s="12">
        <v>164.54</v>
      </c>
      <c r="G41" s="12" t="s">
        <v>39</v>
      </c>
    </row>
    <row r="42" spans="1:7" x14ac:dyDescent="0.4">
      <c r="A42">
        <v>30</v>
      </c>
      <c r="B42" s="12" t="s">
        <v>33</v>
      </c>
      <c r="C42" s="12">
        <v>2</v>
      </c>
      <c r="D42" s="13">
        <v>43009</v>
      </c>
      <c r="E42" s="12">
        <v>839.25</v>
      </c>
      <c r="F42" s="12">
        <v>424</v>
      </c>
      <c r="G42" s="12" t="s">
        <v>39</v>
      </c>
    </row>
    <row r="43" spans="1:7" x14ac:dyDescent="0.4">
      <c r="A43">
        <v>32</v>
      </c>
      <c r="B43" s="12" t="s">
        <v>34</v>
      </c>
      <c r="C43" s="12">
        <v>2</v>
      </c>
      <c r="D43" s="13">
        <v>43009</v>
      </c>
      <c r="E43" s="12">
        <v>84.71</v>
      </c>
      <c r="F43" s="12">
        <v>87.35</v>
      </c>
      <c r="G43" s="12" t="s">
        <v>38</v>
      </c>
    </row>
    <row r="44" spans="1:7" x14ac:dyDescent="0.4">
      <c r="A44">
        <v>32</v>
      </c>
      <c r="B44" s="12" t="s">
        <v>33</v>
      </c>
      <c r="C44" s="12">
        <v>2</v>
      </c>
      <c r="D44" s="13">
        <v>43009</v>
      </c>
      <c r="E44" s="12">
        <v>1121.21</v>
      </c>
      <c r="F44" s="12">
        <v>559.21</v>
      </c>
      <c r="G44" s="12" t="s">
        <v>38</v>
      </c>
    </row>
    <row r="45" spans="1:7" x14ac:dyDescent="0.4">
      <c r="A45">
        <v>41</v>
      </c>
      <c r="B45" s="12" t="s">
        <v>34</v>
      </c>
      <c r="C45" s="12">
        <v>2</v>
      </c>
      <c r="D45" s="13">
        <v>43009</v>
      </c>
      <c r="E45" s="12">
        <v>75.73</v>
      </c>
      <c r="F45" s="12">
        <v>115.42</v>
      </c>
      <c r="G45" s="12" t="s">
        <v>38</v>
      </c>
    </row>
    <row r="46" spans="1:7" x14ac:dyDescent="0.4">
      <c r="A46">
        <v>41</v>
      </c>
      <c r="B46" s="12" t="s">
        <v>33</v>
      </c>
      <c r="C46" s="12">
        <v>2</v>
      </c>
      <c r="D46" s="13">
        <v>43009</v>
      </c>
      <c r="E46" s="12">
        <v>931.13</v>
      </c>
      <c r="F46" s="12">
        <v>515.27</v>
      </c>
      <c r="G46" s="12" t="s">
        <v>38</v>
      </c>
    </row>
    <row r="47" spans="1:7" x14ac:dyDescent="0.4">
      <c r="A47">
        <v>45</v>
      </c>
      <c r="B47" s="12" t="s">
        <v>34</v>
      </c>
      <c r="C47" s="12">
        <v>2</v>
      </c>
      <c r="D47" s="13">
        <v>43009</v>
      </c>
      <c r="E47" s="12">
        <v>230.57</v>
      </c>
      <c r="F47" s="12">
        <v>96.58</v>
      </c>
      <c r="G47" s="12" t="s">
        <v>39</v>
      </c>
    </row>
    <row r="48" spans="1:7" x14ac:dyDescent="0.4">
      <c r="A48">
        <v>45</v>
      </c>
      <c r="B48" s="12" t="s">
        <v>33</v>
      </c>
      <c r="C48" s="12">
        <v>2</v>
      </c>
      <c r="D48" s="13">
        <v>43009</v>
      </c>
      <c r="E48" s="12">
        <v>637.54</v>
      </c>
      <c r="F48" s="12">
        <v>321.52</v>
      </c>
      <c r="G48" s="12" t="s">
        <v>39</v>
      </c>
    </row>
    <row r="49" spans="1:7" x14ac:dyDescent="0.4">
      <c r="A49">
        <v>55</v>
      </c>
      <c r="B49" s="12" t="s">
        <v>34</v>
      </c>
      <c r="C49" s="12">
        <v>2</v>
      </c>
      <c r="D49" s="13">
        <v>43009</v>
      </c>
      <c r="E49" s="12">
        <v>327.25</v>
      </c>
      <c r="F49" s="12">
        <v>146.04</v>
      </c>
      <c r="G49" s="12" t="s">
        <v>39</v>
      </c>
    </row>
    <row r="50" spans="1:7" x14ac:dyDescent="0.4">
      <c r="A50">
        <v>55</v>
      </c>
      <c r="B50" s="12" t="s">
        <v>33</v>
      </c>
      <c r="C50" s="12">
        <v>2</v>
      </c>
      <c r="D50" s="13">
        <v>43009</v>
      </c>
      <c r="E50" s="12">
        <v>973.93</v>
      </c>
      <c r="F50" s="12">
        <v>499.91</v>
      </c>
      <c r="G50" s="12" t="s">
        <v>39</v>
      </c>
    </row>
    <row r="51" spans="1:7" x14ac:dyDescent="0.4">
      <c r="A51">
        <v>65</v>
      </c>
      <c r="B51" s="12" t="s">
        <v>34</v>
      </c>
      <c r="C51" s="12">
        <v>2</v>
      </c>
      <c r="D51" s="13">
        <v>43009</v>
      </c>
      <c r="E51" s="12">
        <v>135.43</v>
      </c>
      <c r="F51" s="12">
        <v>136.22999999999999</v>
      </c>
      <c r="G51" s="12" t="s">
        <v>38</v>
      </c>
    </row>
    <row r="52" spans="1:7" x14ac:dyDescent="0.4">
      <c r="A52">
        <v>65</v>
      </c>
      <c r="B52" s="12" t="s">
        <v>33</v>
      </c>
      <c r="C52" s="12">
        <v>2</v>
      </c>
      <c r="D52" s="13">
        <v>43009</v>
      </c>
      <c r="E52" s="12">
        <v>1147.8499999999999</v>
      </c>
      <c r="F52" s="12">
        <v>602.73</v>
      </c>
      <c r="G52" s="12" t="s">
        <v>38</v>
      </c>
    </row>
    <row r="53" spans="1:7" x14ac:dyDescent="0.4">
      <c r="A53">
        <v>66</v>
      </c>
      <c r="B53" s="12" t="s">
        <v>34</v>
      </c>
      <c r="C53" s="12">
        <v>2</v>
      </c>
      <c r="D53" s="13">
        <v>43009</v>
      </c>
      <c r="E53" s="12">
        <v>532.92999999999995</v>
      </c>
      <c r="F53" s="12">
        <v>284.58999999999997</v>
      </c>
      <c r="G53" s="12" t="s">
        <v>38</v>
      </c>
    </row>
    <row r="54" spans="1:7" x14ac:dyDescent="0.4">
      <c r="A54">
        <v>66</v>
      </c>
      <c r="B54" s="12" t="s">
        <v>33</v>
      </c>
      <c r="C54" s="12">
        <v>2</v>
      </c>
      <c r="D54" s="13">
        <v>43009</v>
      </c>
      <c r="E54" s="12">
        <v>1068.8800000000001</v>
      </c>
      <c r="F54" s="12">
        <v>487.82</v>
      </c>
      <c r="G54" s="12" t="s">
        <v>38</v>
      </c>
    </row>
    <row r="55" spans="1:7" x14ac:dyDescent="0.4">
      <c r="A55">
        <v>69</v>
      </c>
      <c r="B55" s="12" t="s">
        <v>34</v>
      </c>
      <c r="C55" s="12">
        <v>2</v>
      </c>
      <c r="D55" s="13">
        <v>43009</v>
      </c>
      <c r="E55" s="12">
        <v>79.41</v>
      </c>
      <c r="F55" s="12">
        <v>58.02</v>
      </c>
      <c r="G55" s="12" t="s">
        <v>38</v>
      </c>
    </row>
    <row r="56" spans="1:7" x14ac:dyDescent="0.4">
      <c r="A56">
        <v>69</v>
      </c>
      <c r="B56" s="12" t="s">
        <v>33</v>
      </c>
      <c r="C56" s="12">
        <v>2</v>
      </c>
      <c r="D56" s="13">
        <v>43009</v>
      </c>
      <c r="E56" s="12">
        <v>695.25</v>
      </c>
      <c r="F56" s="12">
        <v>409.88</v>
      </c>
      <c r="G56" s="12" t="s">
        <v>38</v>
      </c>
    </row>
    <row r="57" spans="1:7" x14ac:dyDescent="0.4">
      <c r="A57">
        <v>73</v>
      </c>
      <c r="B57" s="12" t="s">
        <v>34</v>
      </c>
      <c r="C57" s="12">
        <v>2</v>
      </c>
      <c r="D57" s="13">
        <v>43009</v>
      </c>
      <c r="E57" s="12">
        <v>162.65</v>
      </c>
      <c r="F57" s="12">
        <v>196.15</v>
      </c>
      <c r="G57" s="12" t="s">
        <v>39</v>
      </c>
    </row>
    <row r="58" spans="1:7" x14ac:dyDescent="0.4">
      <c r="A58">
        <v>73</v>
      </c>
      <c r="B58" s="12" t="s">
        <v>33</v>
      </c>
      <c r="C58" s="12">
        <v>2</v>
      </c>
      <c r="D58" s="13">
        <v>43009</v>
      </c>
      <c r="E58" s="12">
        <v>1604.39</v>
      </c>
      <c r="F58" s="12">
        <v>492.38</v>
      </c>
      <c r="G58" s="12" t="s">
        <v>39</v>
      </c>
    </row>
    <row r="59" spans="1:7" x14ac:dyDescent="0.4">
      <c r="A59">
        <v>74</v>
      </c>
      <c r="B59" s="12" t="s">
        <v>34</v>
      </c>
      <c r="C59" s="12">
        <v>2</v>
      </c>
      <c r="D59" s="13">
        <v>43009</v>
      </c>
      <c r="E59" s="12">
        <v>360.01</v>
      </c>
      <c r="F59" s="12">
        <v>362.14</v>
      </c>
      <c r="G59" s="12" t="s">
        <v>38</v>
      </c>
    </row>
    <row r="60" spans="1:7" x14ac:dyDescent="0.4">
      <c r="A60">
        <v>74</v>
      </c>
      <c r="B60" s="12" t="s">
        <v>33</v>
      </c>
      <c r="C60" s="12">
        <v>2</v>
      </c>
      <c r="D60" s="13">
        <v>43009</v>
      </c>
      <c r="E60" s="12">
        <v>1468.37</v>
      </c>
      <c r="F60" s="12">
        <v>452.58</v>
      </c>
      <c r="G60" s="12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8552-904A-4A3C-90B4-2F58F87032AE}">
  <dimension ref="A2:T57"/>
  <sheetViews>
    <sheetView zoomScale="125" zoomScaleNormal="7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defaultColWidth="8.84375" defaultRowHeight="14.6" x14ac:dyDescent="0.4"/>
  <cols>
    <col min="1" max="1" width="12.23046875" customWidth="1"/>
    <col min="2" max="2" width="20.84375" bestFit="1" customWidth="1"/>
    <col min="3" max="3" width="10.07421875" bestFit="1" customWidth="1"/>
    <col min="4" max="4" width="21.61328125" customWidth="1"/>
    <col min="5" max="5" width="5.3046875" bestFit="1" customWidth="1"/>
    <col min="6" max="6" width="6.69140625" bestFit="1" customWidth="1"/>
    <col min="7" max="7" width="5.921875" bestFit="1" customWidth="1"/>
    <col min="8" max="8" width="8.921875" bestFit="1" customWidth="1"/>
    <col min="9" max="9" width="11.3046875" bestFit="1" customWidth="1"/>
    <col min="10" max="10" width="9.4609375" bestFit="1" customWidth="1"/>
    <col min="11" max="11" width="7.921875" bestFit="1" customWidth="1"/>
    <col min="12" max="12" width="9" style="1" bestFit="1" customWidth="1"/>
    <col min="13" max="13" width="9.23046875" bestFit="1" customWidth="1"/>
    <col min="16" max="16" width="9" bestFit="1" customWidth="1"/>
    <col min="17" max="17" width="10.15234375" bestFit="1" customWidth="1"/>
    <col min="18" max="18" width="7.53515625" bestFit="1" customWidth="1"/>
    <col min="19" max="19" width="11.921875" bestFit="1" customWidth="1"/>
    <col min="20" max="20" width="35.53515625" bestFit="1" customWidth="1"/>
  </cols>
  <sheetData>
    <row r="2" spans="1:20" s="1" customFormat="1" ht="58.3" x14ac:dyDescent="0.4">
      <c r="A2" s="1" t="s">
        <v>15</v>
      </c>
      <c r="B2" s="1" t="s">
        <v>8</v>
      </c>
      <c r="C2" s="1" t="s">
        <v>10</v>
      </c>
      <c r="D2" s="1" t="s">
        <v>9</v>
      </c>
      <c r="E2" s="1" t="s">
        <v>29</v>
      </c>
      <c r="F2" s="1" t="s">
        <v>128</v>
      </c>
      <c r="G2" s="1" t="s">
        <v>30</v>
      </c>
      <c r="H2" s="1" t="s">
        <v>37</v>
      </c>
      <c r="I2" s="1" t="s">
        <v>116</v>
      </c>
      <c r="J2" s="1" t="s">
        <v>0</v>
      </c>
      <c r="K2" s="1" t="s">
        <v>1</v>
      </c>
      <c r="L2" s="1" t="s">
        <v>2</v>
      </c>
      <c r="M2" s="1" t="s">
        <v>102</v>
      </c>
      <c r="N2" s="1" t="s">
        <v>3</v>
      </c>
      <c r="O2" s="1" t="s">
        <v>4</v>
      </c>
      <c r="P2" s="1" t="s">
        <v>103</v>
      </c>
      <c r="Q2" s="1" t="s">
        <v>5</v>
      </c>
      <c r="R2" s="1" t="s">
        <v>97</v>
      </c>
      <c r="S2" s="1" t="s">
        <v>100</v>
      </c>
      <c r="T2" s="1" t="s">
        <v>99</v>
      </c>
    </row>
    <row r="3" spans="1:20" x14ac:dyDescent="0.4">
      <c r="A3">
        <v>1</v>
      </c>
      <c r="B3" s="2">
        <v>44065</v>
      </c>
      <c r="C3" s="3">
        <v>0.43333333333333335</v>
      </c>
      <c r="D3" t="s">
        <v>13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>
        <v>1.7988</v>
      </c>
      <c r="K3">
        <v>1.7988</v>
      </c>
      <c r="L3" s="1">
        <v>1.7988</v>
      </c>
      <c r="M3">
        <f>K3-L3</f>
        <v>0</v>
      </c>
      <c r="N3">
        <v>31.397600000000001</v>
      </c>
      <c r="O3">
        <v>31.3979</v>
      </c>
      <c r="P3">
        <f>O3-N3</f>
        <v>2.9999999999930083E-4</v>
      </c>
      <c r="R3" s="4"/>
      <c r="S3" s="4"/>
      <c r="T3" t="s">
        <v>22</v>
      </c>
    </row>
    <row r="4" spans="1:20" x14ac:dyDescent="0.4">
      <c r="A4" s="6">
        <v>2</v>
      </c>
      <c r="B4" s="6"/>
      <c r="C4" s="6"/>
      <c r="D4" s="6" t="s">
        <v>11</v>
      </c>
      <c r="E4" s="6" t="s">
        <v>32</v>
      </c>
      <c r="F4" s="6">
        <v>13</v>
      </c>
      <c r="G4" s="6" t="s">
        <v>33</v>
      </c>
      <c r="H4" s="6" t="s">
        <v>38</v>
      </c>
      <c r="I4" s="6">
        <v>2</v>
      </c>
      <c r="J4" s="6">
        <v>1.8090999999999999</v>
      </c>
      <c r="K4" s="6">
        <v>2.4702999999999999</v>
      </c>
      <c r="L4" s="7">
        <v>2.4310999999999998</v>
      </c>
      <c r="M4" s="6">
        <f t="shared" ref="M4:M33" si="0">K4-L4</f>
        <v>3.9200000000000124E-2</v>
      </c>
      <c r="N4" s="6">
        <v>31.933800000000002</v>
      </c>
      <c r="O4" s="6">
        <v>31.9422</v>
      </c>
      <c r="P4" s="6">
        <f>(O4-N4)-$P$3</f>
        <v>8.0999999999988859E-3</v>
      </c>
      <c r="Q4" s="6">
        <f t="shared" ref="Q4:Q42" si="1">M4+P4</f>
        <v>4.729999999999901E-2</v>
      </c>
      <c r="R4" s="8">
        <f t="shared" ref="R4:R42" si="2">P4/Q4</f>
        <v>0.17124735729384896</v>
      </c>
      <c r="S4" s="8"/>
      <c r="T4" s="6" t="s">
        <v>23</v>
      </c>
    </row>
    <row r="5" spans="1:20" x14ac:dyDescent="0.4">
      <c r="A5" s="6">
        <v>3</v>
      </c>
      <c r="B5" s="6"/>
      <c r="C5" s="6"/>
      <c r="D5" s="6" t="s">
        <v>12</v>
      </c>
      <c r="E5" s="6" t="s">
        <v>32</v>
      </c>
      <c r="F5" s="6">
        <v>74</v>
      </c>
      <c r="G5" s="6" t="s">
        <v>34</v>
      </c>
      <c r="H5" s="6" t="s">
        <v>38</v>
      </c>
      <c r="I5" s="6">
        <v>2</v>
      </c>
      <c r="J5" s="6">
        <v>1.7962</v>
      </c>
      <c r="K5" s="6">
        <v>2.4653</v>
      </c>
      <c r="L5" s="7">
        <v>2.4291999999999998</v>
      </c>
      <c r="M5" s="6">
        <f t="shared" si="0"/>
        <v>3.6100000000000243E-2</v>
      </c>
      <c r="N5" s="6">
        <v>27.542300000000001</v>
      </c>
      <c r="O5" s="6">
        <v>27.552700000000002</v>
      </c>
      <c r="P5" s="6">
        <f t="shared" ref="P5:P12" si="3">(O5-N5)-$P$3</f>
        <v>1.010000000000133E-2</v>
      </c>
      <c r="Q5" s="6">
        <f t="shared" si="1"/>
        <v>4.6200000000001573E-2</v>
      </c>
      <c r="R5" s="8">
        <f t="shared" si="2"/>
        <v>0.21861471861473997</v>
      </c>
      <c r="S5" s="8"/>
      <c r="T5" s="6" t="s">
        <v>24</v>
      </c>
    </row>
    <row r="6" spans="1:20" x14ac:dyDescent="0.4">
      <c r="A6" s="6">
        <v>4</v>
      </c>
      <c r="B6" s="6"/>
      <c r="C6" s="6"/>
      <c r="D6" s="6" t="s">
        <v>14</v>
      </c>
      <c r="E6" s="6" t="s">
        <v>32</v>
      </c>
      <c r="F6" s="6">
        <v>73</v>
      </c>
      <c r="G6" s="6" t="s">
        <v>33</v>
      </c>
      <c r="H6" s="6" t="s">
        <v>39</v>
      </c>
      <c r="I6" s="6">
        <v>2</v>
      </c>
      <c r="J6" s="6">
        <v>1.7996000000000001</v>
      </c>
      <c r="K6" s="6">
        <v>2.1568999999999998</v>
      </c>
      <c r="L6" s="7">
        <v>2.1354000000000002</v>
      </c>
      <c r="M6" s="6">
        <f t="shared" si="0"/>
        <v>2.1499999999999631E-2</v>
      </c>
      <c r="N6" s="6">
        <v>37.485999999999997</v>
      </c>
      <c r="O6" s="6">
        <v>37.491799999999998</v>
      </c>
      <c r="P6" s="6">
        <f t="shared" si="3"/>
        <v>5.5000000000013927E-3</v>
      </c>
      <c r="Q6" s="6">
        <f t="shared" si="1"/>
        <v>2.7000000000001023E-2</v>
      </c>
      <c r="R6" s="8">
        <f t="shared" si="2"/>
        <v>0.20370370370374757</v>
      </c>
      <c r="S6" s="8"/>
      <c r="T6" s="6" t="s">
        <v>25</v>
      </c>
    </row>
    <row r="7" spans="1:20" x14ac:dyDescent="0.4">
      <c r="A7" s="6">
        <v>5</v>
      </c>
      <c r="B7" s="6"/>
      <c r="C7" s="6"/>
      <c r="D7" s="6" t="s">
        <v>16</v>
      </c>
      <c r="E7" s="6" t="s">
        <v>32</v>
      </c>
      <c r="F7" s="6">
        <v>73</v>
      </c>
      <c r="G7" s="6" t="s">
        <v>35</v>
      </c>
      <c r="H7" s="6" t="s">
        <v>39</v>
      </c>
      <c r="I7" s="6">
        <v>1</v>
      </c>
      <c r="J7" s="6">
        <v>1.7928999999999999</v>
      </c>
      <c r="K7" s="6">
        <v>2.2101999999999999</v>
      </c>
      <c r="L7" s="7">
        <v>2.1856</v>
      </c>
      <c r="M7" s="6">
        <f t="shared" si="0"/>
        <v>2.4599999999999955E-2</v>
      </c>
      <c r="N7" s="6">
        <v>38.419550000000001</v>
      </c>
      <c r="O7" s="6">
        <v>38.4283</v>
      </c>
      <c r="P7" s="6">
        <f t="shared" si="3"/>
        <v>8.4499999999998465E-3</v>
      </c>
      <c r="Q7" s="6">
        <f t="shared" si="1"/>
        <v>3.3049999999999802E-2</v>
      </c>
      <c r="R7" s="8">
        <f t="shared" si="2"/>
        <v>0.25567322239031459</v>
      </c>
      <c r="S7" s="8"/>
      <c r="T7" s="6" t="s">
        <v>26</v>
      </c>
    </row>
    <row r="8" spans="1:20" x14ac:dyDescent="0.4">
      <c r="A8" s="6">
        <v>6</v>
      </c>
      <c r="B8" s="6"/>
      <c r="C8" s="6"/>
      <c r="D8" s="6" t="s">
        <v>17</v>
      </c>
      <c r="E8" s="6" t="s">
        <v>32</v>
      </c>
      <c r="F8" s="6">
        <v>21</v>
      </c>
      <c r="G8" s="6" t="s">
        <v>33</v>
      </c>
      <c r="H8" s="6" t="s">
        <v>38</v>
      </c>
      <c r="I8" s="6">
        <v>2</v>
      </c>
      <c r="J8" s="6">
        <v>1.7748999999999999</v>
      </c>
      <c r="K8" s="6">
        <v>2.2902999999999998</v>
      </c>
      <c r="L8" s="7">
        <v>2.2614999999999998</v>
      </c>
      <c r="M8" s="6">
        <f t="shared" si="0"/>
        <v>2.8799999999999937E-2</v>
      </c>
      <c r="N8" s="6">
        <v>35.109200000000001</v>
      </c>
      <c r="O8" s="6">
        <v>35.1175</v>
      </c>
      <c r="P8" s="6">
        <f t="shared" si="3"/>
        <v>7.9999999999991189E-3</v>
      </c>
      <c r="Q8" s="6">
        <f t="shared" si="1"/>
        <v>3.6799999999999056E-2</v>
      </c>
      <c r="R8" s="8">
        <f t="shared" si="2"/>
        <v>0.21739130434780773</v>
      </c>
      <c r="S8" s="8"/>
      <c r="T8" s="6" t="s">
        <v>27</v>
      </c>
    </row>
    <row r="9" spans="1:20" x14ac:dyDescent="0.4">
      <c r="A9" s="6">
        <v>7</v>
      </c>
      <c r="B9" s="6"/>
      <c r="C9" s="6"/>
      <c r="D9" s="6" t="s">
        <v>18</v>
      </c>
      <c r="E9" s="6" t="s">
        <v>32</v>
      </c>
      <c r="F9" s="6">
        <v>66</v>
      </c>
      <c r="G9" s="6" t="s">
        <v>35</v>
      </c>
      <c r="H9" s="6" t="s">
        <v>38</v>
      </c>
      <c r="I9" s="6">
        <v>1</v>
      </c>
      <c r="J9" s="6">
        <v>1.7607999999999999</v>
      </c>
      <c r="K9" s="6">
        <v>2.2955999999999999</v>
      </c>
      <c r="L9" s="7">
        <v>2.2572999999999999</v>
      </c>
      <c r="M9" s="6">
        <f t="shared" si="0"/>
        <v>3.8300000000000001E-2</v>
      </c>
      <c r="N9" s="6">
        <v>34.974699999999999</v>
      </c>
      <c r="O9" s="6">
        <v>34.9861</v>
      </c>
      <c r="P9" s="6">
        <f t="shared" si="3"/>
        <v>1.1100000000002552E-2</v>
      </c>
      <c r="Q9" s="6">
        <f t="shared" si="1"/>
        <v>4.9400000000002553E-2</v>
      </c>
      <c r="R9" s="8">
        <f t="shared" si="2"/>
        <v>0.22469635627534371</v>
      </c>
      <c r="S9" s="8"/>
      <c r="T9" s="6" t="s">
        <v>28</v>
      </c>
    </row>
    <row r="10" spans="1:20" x14ac:dyDescent="0.4">
      <c r="A10" s="6">
        <v>8</v>
      </c>
      <c r="B10" s="6"/>
      <c r="C10" s="6"/>
      <c r="D10" s="6" t="s">
        <v>19</v>
      </c>
      <c r="E10" s="6" t="s">
        <v>32</v>
      </c>
      <c r="F10" s="6">
        <v>13</v>
      </c>
      <c r="G10" s="6" t="s">
        <v>35</v>
      </c>
      <c r="H10" s="6" t="s">
        <v>38</v>
      </c>
      <c r="I10" s="6">
        <v>1</v>
      </c>
      <c r="J10" s="6">
        <v>1.7621</v>
      </c>
      <c r="K10" s="6">
        <v>2.2387999999999999</v>
      </c>
      <c r="L10" s="7">
        <v>2.2157</v>
      </c>
      <c r="M10" s="6">
        <f t="shared" si="0"/>
        <v>2.3099999999999898E-2</v>
      </c>
      <c r="N10" s="6">
        <v>35.970199999999998</v>
      </c>
      <c r="O10" s="6">
        <v>35.975299999999997</v>
      </c>
      <c r="P10" s="6">
        <f t="shared" si="3"/>
        <v>4.7999999999994714E-3</v>
      </c>
      <c r="Q10" s="6">
        <f t="shared" si="1"/>
        <v>2.789999999999937E-2</v>
      </c>
      <c r="R10" s="8">
        <f t="shared" si="2"/>
        <v>0.17204301075267311</v>
      </c>
      <c r="S10" s="8"/>
      <c r="T10" s="6" t="s">
        <v>40</v>
      </c>
    </row>
    <row r="11" spans="1:20" x14ac:dyDescent="0.4">
      <c r="A11" s="6">
        <v>9</v>
      </c>
      <c r="B11" s="6"/>
      <c r="C11" s="6"/>
      <c r="D11" s="6" t="s">
        <v>20</v>
      </c>
      <c r="E11" s="6" t="s">
        <v>32</v>
      </c>
      <c r="F11" s="6">
        <v>5</v>
      </c>
      <c r="G11" s="6" t="s">
        <v>36</v>
      </c>
      <c r="H11" s="6" t="s">
        <v>39</v>
      </c>
      <c r="I11" s="6">
        <v>2</v>
      </c>
      <c r="J11" s="6">
        <v>1.829</v>
      </c>
      <c r="K11" s="6">
        <v>2.1334</v>
      </c>
      <c r="L11" s="7">
        <v>2.1139000000000001</v>
      </c>
      <c r="M11" s="6">
        <f t="shared" si="0"/>
        <v>1.9499999999999851E-2</v>
      </c>
      <c r="N11" s="6">
        <v>39.003</v>
      </c>
      <c r="O11" s="6">
        <v>39.008299999999998</v>
      </c>
      <c r="P11" s="6">
        <f t="shared" si="3"/>
        <v>4.9999999999990052E-3</v>
      </c>
      <c r="Q11" s="6">
        <f t="shared" si="1"/>
        <v>2.4499999999998856E-2</v>
      </c>
      <c r="R11" s="8">
        <f t="shared" si="2"/>
        <v>0.20408163265303014</v>
      </c>
      <c r="S11" s="8"/>
      <c r="T11" s="6" t="s">
        <v>41</v>
      </c>
    </row>
    <row r="12" spans="1:20" x14ac:dyDescent="0.4">
      <c r="A12" s="6">
        <v>10</v>
      </c>
      <c r="B12" s="9">
        <v>44065</v>
      </c>
      <c r="C12" s="10">
        <v>0.44305555555555554</v>
      </c>
      <c r="D12" s="6" t="s">
        <v>21</v>
      </c>
      <c r="E12" s="6" t="s">
        <v>32</v>
      </c>
      <c r="F12" s="6">
        <v>26</v>
      </c>
      <c r="G12" s="6" t="s">
        <v>35</v>
      </c>
      <c r="H12" s="6" t="s">
        <v>38</v>
      </c>
      <c r="I12" s="6">
        <v>1</v>
      </c>
      <c r="J12" s="6">
        <v>1.7562</v>
      </c>
      <c r="K12" s="6">
        <v>2.8378999999999999</v>
      </c>
      <c r="L12" s="7">
        <v>2.7888000000000002</v>
      </c>
      <c r="M12" s="6">
        <f t="shared" si="0"/>
        <v>4.9099999999999699E-2</v>
      </c>
      <c r="N12" s="6">
        <v>40.0672</v>
      </c>
      <c r="O12" s="6">
        <v>40.08455</v>
      </c>
      <c r="P12" s="6">
        <f t="shared" si="3"/>
        <v>1.705000000000112E-2</v>
      </c>
      <c r="Q12" s="6">
        <f t="shared" si="1"/>
        <v>6.6150000000000819E-2</v>
      </c>
      <c r="R12" s="8">
        <f t="shared" si="2"/>
        <v>0.25774754346184292</v>
      </c>
      <c r="S12" s="8"/>
      <c r="T12" s="6"/>
    </row>
    <row r="13" spans="1:20" x14ac:dyDescent="0.4">
      <c r="A13">
        <v>11</v>
      </c>
      <c r="B13" s="2">
        <v>44066</v>
      </c>
      <c r="C13" s="3">
        <v>0.38125000000000003</v>
      </c>
      <c r="D13" t="s">
        <v>13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>
        <v>1.7452000000000001</v>
      </c>
      <c r="K13">
        <v>1.7453000000000001</v>
      </c>
      <c r="L13" s="1">
        <v>1.7452000000000001</v>
      </c>
      <c r="M13">
        <f t="shared" si="0"/>
        <v>9.9999999999988987E-5</v>
      </c>
      <c r="N13">
        <v>28.2699</v>
      </c>
      <c r="O13">
        <v>28.270800000000001</v>
      </c>
      <c r="P13">
        <f t="shared" ref="P13:P42" si="4">O13-N13</f>
        <v>9.0000000000145519E-4</v>
      </c>
      <c r="R13" s="4"/>
      <c r="S13" s="4"/>
      <c r="T13" t="s">
        <v>51</v>
      </c>
    </row>
    <row r="14" spans="1:20" x14ac:dyDescent="0.4">
      <c r="A14" s="6">
        <v>12</v>
      </c>
      <c r="B14" s="6"/>
      <c r="C14" s="6"/>
      <c r="D14" s="6" t="s">
        <v>42</v>
      </c>
      <c r="E14" s="6" t="s">
        <v>32</v>
      </c>
      <c r="F14" s="6">
        <v>25</v>
      </c>
      <c r="G14" s="6" t="s">
        <v>33</v>
      </c>
      <c r="H14" s="6" t="s">
        <v>39</v>
      </c>
      <c r="I14" s="6">
        <v>2</v>
      </c>
      <c r="J14" s="6">
        <v>1.7977000000000001</v>
      </c>
      <c r="K14" s="6">
        <v>2.2320000000000002</v>
      </c>
      <c r="L14" s="7">
        <v>2.2061999999999999</v>
      </c>
      <c r="M14" s="6">
        <f>(K14-L14)-$M$13</f>
        <v>2.5700000000000278E-2</v>
      </c>
      <c r="N14" s="6">
        <v>38.491900000000001</v>
      </c>
      <c r="O14" s="6">
        <v>38.498800000000003</v>
      </c>
      <c r="P14" s="6">
        <f>(O14-N14)-$P$13</f>
        <v>6.0000000000002274E-3</v>
      </c>
      <c r="Q14" s="6">
        <f t="shared" si="1"/>
        <v>3.1700000000000506E-2</v>
      </c>
      <c r="R14" s="8">
        <f t="shared" si="2"/>
        <v>0.18927444794953097</v>
      </c>
      <c r="S14" s="8"/>
      <c r="T14" s="6" t="s">
        <v>52</v>
      </c>
    </row>
    <row r="15" spans="1:20" x14ac:dyDescent="0.4">
      <c r="A15" s="6">
        <v>13</v>
      </c>
      <c r="B15" s="6"/>
      <c r="C15" s="6"/>
      <c r="D15" s="6" t="s">
        <v>43</v>
      </c>
      <c r="E15" s="6" t="s">
        <v>32</v>
      </c>
      <c r="F15" s="6">
        <v>20</v>
      </c>
      <c r="G15" s="6" t="s">
        <v>34</v>
      </c>
      <c r="H15" s="6" t="s">
        <v>39</v>
      </c>
      <c r="I15" s="6">
        <v>2</v>
      </c>
      <c r="J15" s="6">
        <v>1.7313000000000001</v>
      </c>
      <c r="K15" s="6">
        <v>2.0861999999999998</v>
      </c>
      <c r="L15" s="7">
        <v>2.0750999999999999</v>
      </c>
      <c r="M15" s="6">
        <f t="shared" ref="M15:M22" si="5">(K15-L15)-$M$13</f>
        <v>1.0999999999999899E-2</v>
      </c>
      <c r="N15" s="6">
        <v>34.584249999999997</v>
      </c>
      <c r="O15" s="6">
        <v>34.587499999999999</v>
      </c>
      <c r="P15" s="6">
        <f t="shared" ref="P15:P22" si="6">(O15-N15)-$P$13</f>
        <v>2.3499999999998522E-3</v>
      </c>
      <c r="Q15" s="6">
        <f t="shared" si="1"/>
        <v>1.3349999999999751E-2</v>
      </c>
      <c r="R15" s="8">
        <f t="shared" si="2"/>
        <v>0.17602996254680869</v>
      </c>
      <c r="S15" s="8"/>
      <c r="T15" s="6" t="s">
        <v>53</v>
      </c>
    </row>
    <row r="16" spans="1:20" x14ac:dyDescent="0.4">
      <c r="A16" s="6">
        <v>14</v>
      </c>
      <c r="B16" s="6"/>
      <c r="C16" s="6"/>
      <c r="D16" s="6" t="s">
        <v>44</v>
      </c>
      <c r="E16" s="6" t="s">
        <v>32</v>
      </c>
      <c r="F16" s="6">
        <v>26</v>
      </c>
      <c r="G16" s="6" t="s">
        <v>33</v>
      </c>
      <c r="H16" s="6" t="s">
        <v>38</v>
      </c>
      <c r="I16" s="6">
        <v>2</v>
      </c>
      <c r="J16" s="6">
        <v>1.8563000000000001</v>
      </c>
      <c r="K16" s="6">
        <v>2.1143000000000001</v>
      </c>
      <c r="L16" s="7">
        <v>2.0977000000000001</v>
      </c>
      <c r="M16" s="6">
        <f t="shared" si="5"/>
        <v>1.6499999999999959E-2</v>
      </c>
      <c r="N16" s="6">
        <v>38.547600000000003</v>
      </c>
      <c r="O16" s="6">
        <v>38.554200000000002</v>
      </c>
      <c r="P16" s="6">
        <f t="shared" si="6"/>
        <v>5.6999999999973738E-3</v>
      </c>
      <c r="Q16" s="6">
        <f t="shared" si="1"/>
        <v>2.2199999999997333E-2</v>
      </c>
      <c r="R16" s="8">
        <f t="shared" si="2"/>
        <v>0.25675675675666931</v>
      </c>
      <c r="S16" s="8"/>
      <c r="T16" s="6" t="s">
        <v>54</v>
      </c>
    </row>
    <row r="17" spans="1:20" x14ac:dyDescent="0.4">
      <c r="A17" s="6">
        <v>15</v>
      </c>
      <c r="B17" s="6"/>
      <c r="C17" s="6"/>
      <c r="D17" s="6" t="s">
        <v>45</v>
      </c>
      <c r="E17" s="6" t="s">
        <v>32</v>
      </c>
      <c r="F17" s="6">
        <v>20</v>
      </c>
      <c r="G17" s="6" t="s">
        <v>35</v>
      </c>
      <c r="H17" s="6" t="s">
        <v>39</v>
      </c>
      <c r="I17" s="6">
        <v>1</v>
      </c>
      <c r="J17" s="6">
        <v>1.7814000000000001</v>
      </c>
      <c r="K17" s="6">
        <v>2.1753999999999998</v>
      </c>
      <c r="L17" s="7">
        <v>2.1524999999999999</v>
      </c>
      <c r="M17" s="6">
        <f t="shared" si="5"/>
        <v>2.2799999999999931E-2</v>
      </c>
      <c r="N17" s="6">
        <v>36.050400000000003</v>
      </c>
      <c r="O17" s="6">
        <v>36.0565</v>
      </c>
      <c r="P17" s="6">
        <f t="shared" si="6"/>
        <v>5.1999999999949864E-3</v>
      </c>
      <c r="Q17" s="6">
        <f t="shared" si="1"/>
        <v>2.7999999999994918E-2</v>
      </c>
      <c r="R17" s="8">
        <f t="shared" si="2"/>
        <v>0.18571428571414036</v>
      </c>
      <c r="S17" s="8"/>
      <c r="T17" s="6" t="s">
        <v>55</v>
      </c>
    </row>
    <row r="18" spans="1:20" x14ac:dyDescent="0.4">
      <c r="A18" s="6">
        <v>16</v>
      </c>
      <c r="B18" s="6"/>
      <c r="C18" s="6"/>
      <c r="D18" s="6" t="s">
        <v>46</v>
      </c>
      <c r="E18" s="6" t="s">
        <v>32</v>
      </c>
      <c r="F18" s="6">
        <v>28</v>
      </c>
      <c r="G18" s="6" t="s">
        <v>35</v>
      </c>
      <c r="H18" s="6" t="s">
        <v>39</v>
      </c>
      <c r="I18" s="6">
        <v>1</v>
      </c>
      <c r="J18" s="6">
        <v>1.7836000000000001</v>
      </c>
      <c r="K18" s="6">
        <v>2.5173999999999999</v>
      </c>
      <c r="L18" s="7">
        <v>2.4758</v>
      </c>
      <c r="M18" s="6">
        <f t="shared" si="5"/>
        <v>4.149999999999987E-2</v>
      </c>
      <c r="N18" s="6">
        <v>38.552700000000002</v>
      </c>
      <c r="O18" s="6">
        <v>38.562600000000003</v>
      </c>
      <c r="P18" s="6">
        <f t="shared" si="6"/>
        <v>9.0000000000003411E-3</v>
      </c>
      <c r="Q18" s="6">
        <f t="shared" si="1"/>
        <v>5.0500000000000211E-2</v>
      </c>
      <c r="R18" s="8">
        <f t="shared" si="2"/>
        <v>0.17821782178218423</v>
      </c>
      <c r="S18" s="8"/>
      <c r="T18" s="6" t="s">
        <v>56</v>
      </c>
    </row>
    <row r="19" spans="1:20" x14ac:dyDescent="0.4">
      <c r="A19" s="6">
        <v>17</v>
      </c>
      <c r="B19" s="6"/>
      <c r="C19" s="6"/>
      <c r="D19" s="6" t="s">
        <v>47</v>
      </c>
      <c r="E19" s="6" t="s">
        <v>32</v>
      </c>
      <c r="F19" s="6">
        <v>74</v>
      </c>
      <c r="G19" s="6" t="s">
        <v>35</v>
      </c>
      <c r="H19" s="6" t="s">
        <v>38</v>
      </c>
      <c r="I19" s="6">
        <v>1</v>
      </c>
      <c r="J19" s="6">
        <v>1.7533000000000001</v>
      </c>
      <c r="K19" s="6">
        <v>2.1496</v>
      </c>
      <c r="L19" s="7">
        <v>2.1240000000000001</v>
      </c>
      <c r="M19" s="6">
        <f t="shared" si="5"/>
        <v>2.5499999999999856E-2</v>
      </c>
      <c r="N19" s="6">
        <v>38.687399999999997</v>
      </c>
      <c r="O19" s="6">
        <v>38.697200000000002</v>
      </c>
      <c r="P19" s="6">
        <f t="shared" si="6"/>
        <v>8.9000000000041268E-3</v>
      </c>
      <c r="Q19" s="6">
        <f t="shared" si="1"/>
        <v>3.4400000000003983E-2</v>
      </c>
      <c r="R19" s="8">
        <f t="shared" si="2"/>
        <v>0.25872093023264814</v>
      </c>
      <c r="S19" s="8"/>
      <c r="T19" s="6" t="s">
        <v>57</v>
      </c>
    </row>
    <row r="20" spans="1:20" x14ac:dyDescent="0.4">
      <c r="A20" s="6">
        <v>18</v>
      </c>
      <c r="B20" s="6"/>
      <c r="C20" s="6"/>
      <c r="D20" s="6" t="s">
        <v>48</v>
      </c>
      <c r="E20" s="6" t="s">
        <v>32</v>
      </c>
      <c r="F20" s="6">
        <v>73</v>
      </c>
      <c r="G20" s="6" t="s">
        <v>34</v>
      </c>
      <c r="H20" s="6" t="s">
        <v>39</v>
      </c>
      <c r="I20" s="6">
        <v>2</v>
      </c>
      <c r="J20" s="6">
        <v>1.7625</v>
      </c>
      <c r="K20" s="6">
        <v>2.665</v>
      </c>
      <c r="L20" s="7">
        <v>2.6284999999999998</v>
      </c>
      <c r="M20" s="6">
        <f t="shared" si="5"/>
        <v>3.640000000000021E-2</v>
      </c>
      <c r="N20" s="6">
        <v>31.174099999999999</v>
      </c>
      <c r="O20" s="6">
        <v>31.1785</v>
      </c>
      <c r="P20" s="6">
        <f t="shared" si="6"/>
        <v>3.4999999999989484E-3</v>
      </c>
      <c r="Q20" s="6">
        <f t="shared" si="1"/>
        <v>3.9899999999999158E-2</v>
      </c>
      <c r="R20" s="8">
        <f t="shared" si="2"/>
        <v>8.7719298245589536E-2</v>
      </c>
      <c r="S20" s="8"/>
      <c r="T20" s="6" t="s">
        <v>58</v>
      </c>
    </row>
    <row r="21" spans="1:20" x14ac:dyDescent="0.4">
      <c r="A21" s="6">
        <v>19</v>
      </c>
      <c r="B21" s="6"/>
      <c r="C21" s="6"/>
      <c r="D21" s="6" t="s">
        <v>49</v>
      </c>
      <c r="E21" s="6" t="s">
        <v>32</v>
      </c>
      <c r="F21" s="6">
        <v>10</v>
      </c>
      <c r="G21" s="6" t="s">
        <v>35</v>
      </c>
      <c r="H21" s="6" t="s">
        <v>38</v>
      </c>
      <c r="I21" s="6">
        <v>1</v>
      </c>
      <c r="J21" s="6">
        <v>1.7736000000000001</v>
      </c>
      <c r="K21" s="6">
        <v>2.2454999999999998</v>
      </c>
      <c r="L21" s="7">
        <v>2.2218</v>
      </c>
      <c r="M21" s="6">
        <f t="shared" si="5"/>
        <v>2.3599999999999843E-2</v>
      </c>
      <c r="N21" s="6">
        <v>32.733800000000002</v>
      </c>
      <c r="O21" s="6">
        <v>32.7395</v>
      </c>
      <c r="P21" s="6">
        <f t="shared" si="6"/>
        <v>4.7999999999959186E-3</v>
      </c>
      <c r="Q21" s="6">
        <f t="shared" si="1"/>
        <v>2.8399999999995762E-2</v>
      </c>
      <c r="R21" s="8">
        <f t="shared" si="2"/>
        <v>0.16901408450692376</v>
      </c>
      <c r="S21" s="8"/>
      <c r="T21" s="6" t="s">
        <v>59</v>
      </c>
    </row>
    <row r="22" spans="1:20" x14ac:dyDescent="0.4">
      <c r="A22" s="6">
        <v>20</v>
      </c>
      <c r="B22" s="9">
        <v>44066</v>
      </c>
      <c r="C22" s="10">
        <v>0.3888888888888889</v>
      </c>
      <c r="D22" s="6" t="s">
        <v>50</v>
      </c>
      <c r="E22" s="6" t="s">
        <v>32</v>
      </c>
      <c r="F22" s="6">
        <v>10</v>
      </c>
      <c r="G22" s="6" t="s">
        <v>33</v>
      </c>
      <c r="H22" s="6" t="s">
        <v>38</v>
      </c>
      <c r="I22" s="6">
        <v>2</v>
      </c>
      <c r="J22" s="6">
        <v>1.7843</v>
      </c>
      <c r="K22" s="6">
        <v>2.3029000000000002</v>
      </c>
      <c r="L22" s="7">
        <v>2.2732999999999999</v>
      </c>
      <c r="M22" s="6">
        <f t="shared" si="5"/>
        <v>2.9500000000000304E-2</v>
      </c>
      <c r="N22" s="6">
        <v>35.427700000000002</v>
      </c>
      <c r="O22" s="6">
        <v>35.434800000000003</v>
      </c>
      <c r="P22" s="6">
        <f t="shared" si="6"/>
        <v>6.1999999999997613E-3</v>
      </c>
      <c r="Q22" s="6">
        <f t="shared" si="1"/>
        <v>3.5700000000000065E-2</v>
      </c>
      <c r="R22" s="8">
        <f t="shared" si="2"/>
        <v>0.17366946778710785</v>
      </c>
      <c r="S22" s="8"/>
      <c r="T22" s="6" t="s">
        <v>60</v>
      </c>
    </row>
    <row r="23" spans="1:20" x14ac:dyDescent="0.4">
      <c r="A23">
        <v>21</v>
      </c>
      <c r="B23" s="2">
        <v>44068</v>
      </c>
      <c r="C23" s="3">
        <v>0.34861111111111115</v>
      </c>
      <c r="D23" t="s">
        <v>13</v>
      </c>
      <c r="E23" t="s">
        <v>31</v>
      </c>
      <c r="F23" t="s">
        <v>31</v>
      </c>
      <c r="G23" t="s">
        <v>34</v>
      </c>
      <c r="H23" t="s">
        <v>31</v>
      </c>
      <c r="I23" t="s">
        <v>31</v>
      </c>
      <c r="J23">
        <v>1.7816000000000001</v>
      </c>
      <c r="K23">
        <v>1.7811999999999999</v>
      </c>
      <c r="L23" s="1">
        <v>1.7811999999999999</v>
      </c>
      <c r="M23">
        <f t="shared" si="0"/>
        <v>0</v>
      </c>
      <c r="N23">
        <v>27.542200000000001</v>
      </c>
      <c r="O23">
        <v>27.542100000000001</v>
      </c>
      <c r="P23">
        <f>O23-N23</f>
        <v>-9.9999999999766942E-5</v>
      </c>
      <c r="R23" s="4"/>
      <c r="S23" s="4"/>
      <c r="T23" t="s">
        <v>72</v>
      </c>
    </row>
    <row r="24" spans="1:20" x14ac:dyDescent="0.4">
      <c r="A24" s="6">
        <v>22</v>
      </c>
      <c r="B24" s="6"/>
      <c r="C24" s="6"/>
      <c r="D24" s="6" t="s">
        <v>61</v>
      </c>
      <c r="E24" s="6" t="s">
        <v>32</v>
      </c>
      <c r="F24" s="6">
        <v>28</v>
      </c>
      <c r="G24" s="6" t="s">
        <v>33</v>
      </c>
      <c r="H24" s="6" t="s">
        <v>39</v>
      </c>
      <c r="I24" s="6">
        <v>2</v>
      </c>
      <c r="J24" s="6">
        <v>1.8312999999999999</v>
      </c>
      <c r="K24" s="6">
        <v>2.1074000000000002</v>
      </c>
      <c r="L24" s="7">
        <v>2.0901000000000001</v>
      </c>
      <c r="M24" s="6">
        <f t="shared" si="0"/>
        <v>1.7300000000000093E-2</v>
      </c>
      <c r="N24" s="6">
        <v>31.933800000000002</v>
      </c>
      <c r="O24" s="6">
        <v>31.9377</v>
      </c>
      <c r="P24" s="6">
        <f>(O24-N24)-$P$23</f>
        <v>3.9999999999977831E-3</v>
      </c>
      <c r="Q24" s="6">
        <f t="shared" si="1"/>
        <v>2.1299999999997876E-2</v>
      </c>
      <c r="R24" s="8">
        <f t="shared" si="2"/>
        <v>0.18779342722996159</v>
      </c>
      <c r="S24" s="8"/>
      <c r="T24" s="6" t="s">
        <v>73</v>
      </c>
    </row>
    <row r="25" spans="1:20" x14ac:dyDescent="0.4">
      <c r="A25" s="6">
        <v>23</v>
      </c>
      <c r="B25" s="6"/>
      <c r="C25" s="6"/>
      <c r="D25" s="6" t="s">
        <v>62</v>
      </c>
      <c r="E25" s="6" t="s">
        <v>32</v>
      </c>
      <c r="F25" s="6">
        <v>5</v>
      </c>
      <c r="G25" s="6" t="s">
        <v>34</v>
      </c>
      <c r="H25" s="6" t="s">
        <v>39</v>
      </c>
      <c r="I25" s="6">
        <v>2</v>
      </c>
      <c r="J25" s="6">
        <v>1.8292999999999999</v>
      </c>
      <c r="K25" s="6">
        <v>2.1703999999999999</v>
      </c>
      <c r="L25" s="7">
        <v>2.1594000000000002</v>
      </c>
      <c r="M25" s="6">
        <f t="shared" si="0"/>
        <v>1.0999999999999677E-2</v>
      </c>
      <c r="N25" s="6">
        <v>39.003100000000003</v>
      </c>
      <c r="O25" s="6">
        <v>39.003500000000003</v>
      </c>
      <c r="P25" s="6">
        <f t="shared" ref="P25:P32" si="7">(O25-N25)-$P$23</f>
        <v>4.9999999999883471E-4</v>
      </c>
      <c r="Q25" s="6">
        <f t="shared" si="1"/>
        <v>1.1499999999998511E-2</v>
      </c>
      <c r="R25" s="8">
        <f t="shared" si="2"/>
        <v>4.3478260869469515E-2</v>
      </c>
      <c r="S25" s="8"/>
      <c r="T25" s="6" t="s">
        <v>74</v>
      </c>
    </row>
    <row r="26" spans="1:20" x14ac:dyDescent="0.4">
      <c r="A26" s="6">
        <v>24</v>
      </c>
      <c r="B26" s="6"/>
      <c r="C26" s="6"/>
      <c r="D26" s="6" t="s">
        <v>63</v>
      </c>
      <c r="E26" s="6" t="s">
        <v>32</v>
      </c>
      <c r="F26" s="6">
        <v>10</v>
      </c>
      <c r="G26" s="6" t="s">
        <v>34</v>
      </c>
      <c r="H26" s="6" t="s">
        <v>38</v>
      </c>
      <c r="I26" s="6">
        <v>2</v>
      </c>
      <c r="J26" s="6">
        <v>1.8105</v>
      </c>
      <c r="K26" s="6">
        <v>2.1334</v>
      </c>
      <c r="L26" s="7">
        <v>2.1185999999999998</v>
      </c>
      <c r="M26" s="6">
        <f t="shared" si="0"/>
        <v>1.4800000000000146E-2</v>
      </c>
      <c r="N26" s="6">
        <v>38.419600000000003</v>
      </c>
      <c r="O26" s="6">
        <v>38.421900000000001</v>
      </c>
      <c r="P26" s="6">
        <f t="shared" si="7"/>
        <v>2.3999999999979593E-3</v>
      </c>
      <c r="Q26" s="6">
        <f t="shared" si="1"/>
        <v>1.7199999999998106E-2</v>
      </c>
      <c r="R26" s="8">
        <f t="shared" si="2"/>
        <v>0.13953488372082695</v>
      </c>
      <c r="S26" s="8"/>
      <c r="T26" s="6" t="s">
        <v>75</v>
      </c>
    </row>
    <row r="27" spans="1:20" x14ac:dyDescent="0.4">
      <c r="A27" s="6">
        <v>25</v>
      </c>
      <c r="B27" s="6"/>
      <c r="C27" s="6"/>
      <c r="D27" s="6" t="s">
        <v>64</v>
      </c>
      <c r="E27" s="6" t="s">
        <v>32</v>
      </c>
      <c r="F27" s="6">
        <v>26</v>
      </c>
      <c r="G27" s="6" t="s">
        <v>34</v>
      </c>
      <c r="H27" s="6" t="s">
        <v>38</v>
      </c>
      <c r="I27" s="6">
        <v>2</v>
      </c>
      <c r="J27" s="6">
        <v>1.7834000000000001</v>
      </c>
      <c r="K27" s="6">
        <v>2.2385999999999999</v>
      </c>
      <c r="L27" s="7">
        <v>2.2185000000000001</v>
      </c>
      <c r="M27" s="6">
        <f t="shared" si="0"/>
        <v>2.0099999999999785E-2</v>
      </c>
      <c r="N27" s="6">
        <v>34.974600000000002</v>
      </c>
      <c r="O27" s="6">
        <v>34.978000000000002</v>
      </c>
      <c r="P27" s="6">
        <f t="shared" si="7"/>
        <v>3.4999999999989484E-3</v>
      </c>
      <c r="Q27" s="6">
        <f t="shared" si="1"/>
        <v>2.3599999999998733E-2</v>
      </c>
      <c r="R27" s="8">
        <f t="shared" si="2"/>
        <v>0.14830508474572612</v>
      </c>
      <c r="S27" s="8"/>
      <c r="T27" s="6" t="s">
        <v>76</v>
      </c>
    </row>
    <row r="28" spans="1:20" x14ac:dyDescent="0.4">
      <c r="A28" s="6">
        <v>26</v>
      </c>
      <c r="B28" s="6"/>
      <c r="C28" s="6"/>
      <c r="D28" s="6" t="s">
        <v>65</v>
      </c>
      <c r="E28" s="6" t="s">
        <v>32</v>
      </c>
      <c r="F28" s="6">
        <v>5</v>
      </c>
      <c r="G28" s="6" t="s">
        <v>35</v>
      </c>
      <c r="H28" s="6" t="s">
        <v>39</v>
      </c>
      <c r="I28" s="6">
        <v>1</v>
      </c>
      <c r="J28" s="6">
        <v>1.8281000000000001</v>
      </c>
      <c r="K28" s="6">
        <v>2.1499000000000001</v>
      </c>
      <c r="L28" s="7">
        <v>2.1316999999999999</v>
      </c>
      <c r="M28" s="6">
        <f t="shared" si="0"/>
        <v>1.8200000000000216E-2</v>
      </c>
      <c r="N28" s="6">
        <v>37.485999999999997</v>
      </c>
      <c r="O28" s="6">
        <v>37.489800000000002</v>
      </c>
      <c r="P28" s="6">
        <f t="shared" si="7"/>
        <v>3.9000000000051216E-3</v>
      </c>
      <c r="Q28" s="6">
        <f t="shared" si="1"/>
        <v>2.2100000000005338E-2</v>
      </c>
      <c r="R28" s="8">
        <f t="shared" si="2"/>
        <v>0.17647058823548326</v>
      </c>
      <c r="S28" s="8"/>
      <c r="T28" s="6" t="s">
        <v>77</v>
      </c>
    </row>
    <row r="29" spans="1:20" x14ac:dyDescent="0.4">
      <c r="A29" s="6">
        <v>27</v>
      </c>
      <c r="B29" s="6"/>
      <c r="C29" s="6"/>
      <c r="D29" s="6" t="s">
        <v>66</v>
      </c>
      <c r="E29" s="6" t="s">
        <v>32</v>
      </c>
      <c r="F29" s="6">
        <v>55</v>
      </c>
      <c r="G29" s="6" t="s">
        <v>35</v>
      </c>
      <c r="H29" s="6" t="s">
        <v>39</v>
      </c>
      <c r="I29" s="6">
        <v>1</v>
      </c>
      <c r="J29" s="6">
        <v>1.8056000000000001</v>
      </c>
      <c r="K29" s="6">
        <v>2.4397000000000002</v>
      </c>
      <c r="L29" s="7">
        <v>2.4068999999999998</v>
      </c>
      <c r="M29" s="6">
        <f t="shared" si="0"/>
        <v>3.2800000000000384E-2</v>
      </c>
      <c r="N29" s="6">
        <v>40.0672</v>
      </c>
      <c r="O29" s="6">
        <v>40.073399999999999</v>
      </c>
      <c r="P29" s="6">
        <f t="shared" si="7"/>
        <v>6.2999999999995282E-3</v>
      </c>
      <c r="Q29" s="6">
        <f t="shared" si="1"/>
        <v>3.9099999999999913E-2</v>
      </c>
      <c r="R29" s="8">
        <f t="shared" si="2"/>
        <v>0.16112531969308291</v>
      </c>
      <c r="S29" s="8"/>
      <c r="T29" s="6" t="s">
        <v>78</v>
      </c>
    </row>
    <row r="30" spans="1:20" x14ac:dyDescent="0.4">
      <c r="A30" s="6">
        <v>28</v>
      </c>
      <c r="B30" s="6"/>
      <c r="C30" s="6"/>
      <c r="D30" s="6" t="s">
        <v>67</v>
      </c>
      <c r="E30" s="6" t="s">
        <v>32</v>
      </c>
      <c r="F30" s="6">
        <v>25</v>
      </c>
      <c r="G30" s="6" t="s">
        <v>35</v>
      </c>
      <c r="H30" s="6" t="s">
        <v>39</v>
      </c>
      <c r="I30" s="6">
        <v>1</v>
      </c>
      <c r="J30" s="6">
        <v>1.7614000000000001</v>
      </c>
      <c r="K30" s="6">
        <v>2.1623999999999999</v>
      </c>
      <c r="L30" s="7">
        <v>2.1400999999999999</v>
      </c>
      <c r="M30" s="6">
        <f t="shared" si="0"/>
        <v>2.2299999999999986E-2</v>
      </c>
      <c r="N30" s="6">
        <v>35.970300000000002</v>
      </c>
      <c r="O30" s="6">
        <v>35.975200000000001</v>
      </c>
      <c r="P30" s="6">
        <f t="shared" si="7"/>
        <v>4.9999999999990052E-3</v>
      </c>
      <c r="Q30" s="6">
        <f t="shared" si="1"/>
        <v>2.7299999999998992E-2</v>
      </c>
      <c r="R30" s="8">
        <f t="shared" si="2"/>
        <v>0.18315018315015347</v>
      </c>
      <c r="S30" s="8"/>
      <c r="T30" s="6" t="s">
        <v>79</v>
      </c>
    </row>
    <row r="31" spans="1:20" x14ac:dyDescent="0.4">
      <c r="A31" s="6">
        <v>29</v>
      </c>
      <c r="B31" s="6"/>
      <c r="C31" s="6" t="s">
        <v>70</v>
      </c>
      <c r="D31" s="6" t="s">
        <v>68</v>
      </c>
      <c r="E31" s="6" t="s">
        <v>32</v>
      </c>
      <c r="F31" s="6">
        <v>25</v>
      </c>
      <c r="G31" s="6" t="s">
        <v>34</v>
      </c>
      <c r="H31" s="6" t="s">
        <v>39</v>
      </c>
      <c r="I31" s="6">
        <v>2</v>
      </c>
      <c r="J31" s="6">
        <v>1.8142</v>
      </c>
      <c r="K31" s="6">
        <v>2.2242999999999999</v>
      </c>
      <c r="L31" s="7">
        <v>2.2113999999999998</v>
      </c>
      <c r="M31" s="6">
        <f t="shared" si="0"/>
        <v>1.2900000000000134E-2</v>
      </c>
      <c r="N31" s="6">
        <v>31.3977</v>
      </c>
      <c r="O31" s="6">
        <v>31.398599999999998</v>
      </c>
      <c r="P31" s="6">
        <f t="shared" si="7"/>
        <v>9.9999999999766942E-4</v>
      </c>
      <c r="Q31" s="6">
        <f t="shared" si="1"/>
        <v>1.3899999999997803E-2</v>
      </c>
      <c r="R31" s="8">
        <f t="shared" si="2"/>
        <v>7.1942446043009173E-2</v>
      </c>
      <c r="S31" s="8"/>
      <c r="T31" s="6" t="s">
        <v>80</v>
      </c>
    </row>
    <row r="32" spans="1:20" x14ac:dyDescent="0.4">
      <c r="A32" s="6">
        <v>30</v>
      </c>
      <c r="B32" s="6"/>
      <c r="C32" s="6" t="s">
        <v>71</v>
      </c>
      <c r="D32" s="6" t="s">
        <v>69</v>
      </c>
      <c r="E32" s="6" t="s">
        <v>32</v>
      </c>
      <c r="F32" s="6">
        <v>28</v>
      </c>
      <c r="G32" s="6" t="s">
        <v>34</v>
      </c>
      <c r="H32" s="6" t="s">
        <v>39</v>
      </c>
      <c r="I32" s="6">
        <v>2</v>
      </c>
      <c r="J32" s="6">
        <v>1.7758</v>
      </c>
      <c r="K32" s="6">
        <v>2.1760000000000002</v>
      </c>
      <c r="L32" s="7">
        <v>2.1631999999999998</v>
      </c>
      <c r="M32" s="6">
        <f t="shared" si="0"/>
        <v>1.2800000000000367E-2</v>
      </c>
      <c r="N32" s="6">
        <v>35.109299999999998</v>
      </c>
      <c r="O32" s="6">
        <v>35.11</v>
      </c>
      <c r="P32" s="6">
        <f t="shared" si="7"/>
        <v>8.0000000000168825E-4</v>
      </c>
      <c r="Q32" s="6">
        <f t="shared" si="1"/>
        <v>1.3600000000002055E-2</v>
      </c>
      <c r="R32" s="8">
        <f t="shared" si="2"/>
        <v>5.8823529411879953E-2</v>
      </c>
      <c r="S32" s="8"/>
      <c r="T32" s="6"/>
    </row>
    <row r="33" spans="1:20" x14ac:dyDescent="0.4">
      <c r="A33">
        <v>31</v>
      </c>
      <c r="B33" s="2">
        <v>44069</v>
      </c>
      <c r="C33" s="3">
        <v>0.36319444444444443</v>
      </c>
      <c r="D33" t="s">
        <v>13</v>
      </c>
      <c r="E33" t="s">
        <v>31</v>
      </c>
      <c r="F33" t="s">
        <v>31</v>
      </c>
      <c r="G33" t="s">
        <v>31</v>
      </c>
      <c r="H33" t="s">
        <v>31</v>
      </c>
      <c r="I33" t="s">
        <v>31</v>
      </c>
      <c r="J33">
        <v>1.8</v>
      </c>
      <c r="K33">
        <v>1.7998000000000001</v>
      </c>
      <c r="L33" s="1">
        <v>1.7999000000000001</v>
      </c>
      <c r="M33">
        <f t="shared" si="0"/>
        <v>-9.9999999999988987E-5</v>
      </c>
      <c r="N33">
        <v>38.6877</v>
      </c>
      <c r="O33">
        <v>38.6877</v>
      </c>
      <c r="P33">
        <f t="shared" si="4"/>
        <v>0</v>
      </c>
      <c r="R33" s="4"/>
      <c r="S33" s="4"/>
      <c r="T33" t="s">
        <v>90</v>
      </c>
    </row>
    <row r="34" spans="1:20" x14ac:dyDescent="0.4">
      <c r="A34" s="6">
        <v>32</v>
      </c>
      <c r="B34" s="6"/>
      <c r="C34" s="6"/>
      <c r="D34" s="6" t="s">
        <v>81</v>
      </c>
      <c r="E34" s="6" t="s">
        <v>32</v>
      </c>
      <c r="F34" s="6">
        <v>55</v>
      </c>
      <c r="G34" s="6" t="s">
        <v>33</v>
      </c>
      <c r="H34" s="6" t="s">
        <v>39</v>
      </c>
      <c r="I34" s="6">
        <v>2</v>
      </c>
      <c r="J34" s="6">
        <v>1.7946</v>
      </c>
      <c r="K34" s="6">
        <v>2.145</v>
      </c>
      <c r="L34" s="7">
        <v>2.1278999999999999</v>
      </c>
      <c r="M34" s="6">
        <f>(K34-L34)-$M$33</f>
        <v>1.7200000000000104E-2</v>
      </c>
      <c r="N34" s="6">
        <v>31.174299999999999</v>
      </c>
      <c r="O34" s="6">
        <v>31.177700000000002</v>
      </c>
      <c r="P34" s="6">
        <f t="shared" si="4"/>
        <v>3.4000000000027342E-3</v>
      </c>
      <c r="Q34" s="6">
        <f t="shared" si="1"/>
        <v>2.0600000000002838E-2</v>
      </c>
      <c r="R34" s="8">
        <f t="shared" si="2"/>
        <v>0.16504854368943037</v>
      </c>
      <c r="S34" s="8"/>
      <c r="T34" s="6" t="s">
        <v>91</v>
      </c>
    </row>
    <row r="35" spans="1:20" x14ac:dyDescent="0.4">
      <c r="A35" s="6">
        <v>33</v>
      </c>
      <c r="B35" s="6"/>
      <c r="C35" s="6"/>
      <c r="D35" s="6" t="s">
        <v>82</v>
      </c>
      <c r="E35" s="6" t="s">
        <v>32</v>
      </c>
      <c r="F35" s="6">
        <v>13</v>
      </c>
      <c r="G35" s="6" t="s">
        <v>34</v>
      </c>
      <c r="H35" s="6" t="s">
        <v>38</v>
      </c>
      <c r="I35" s="6">
        <v>2</v>
      </c>
      <c r="J35" s="6">
        <v>1.806</v>
      </c>
      <c r="K35" s="6">
        <v>2.1617000000000002</v>
      </c>
      <c r="L35" s="7">
        <v>2.1427999999999998</v>
      </c>
      <c r="M35" s="6">
        <f t="shared" ref="M35:M42" si="8">(K35-L35)-$M$33</f>
        <v>1.900000000000035E-2</v>
      </c>
      <c r="N35" s="6">
        <v>32.734299999999998</v>
      </c>
      <c r="O35" s="6">
        <v>32.739699999999999</v>
      </c>
      <c r="P35" s="6">
        <f t="shared" si="4"/>
        <v>5.4000000000016257E-3</v>
      </c>
      <c r="Q35" s="6">
        <f t="shared" si="1"/>
        <v>2.4400000000001976E-2</v>
      </c>
      <c r="R35" s="8">
        <f t="shared" si="2"/>
        <v>0.22131147540988477</v>
      </c>
      <c r="S35" s="8"/>
      <c r="T35" s="6" t="s">
        <v>92</v>
      </c>
    </row>
    <row r="36" spans="1:20" x14ac:dyDescent="0.4">
      <c r="A36" s="6">
        <v>34</v>
      </c>
      <c r="B36" s="6"/>
      <c r="C36" s="6"/>
      <c r="D36" s="6" t="s">
        <v>83</v>
      </c>
      <c r="E36" s="6" t="s">
        <v>32</v>
      </c>
      <c r="F36" s="6">
        <v>20</v>
      </c>
      <c r="G36" s="6" t="s">
        <v>33</v>
      </c>
      <c r="H36" s="6" t="s">
        <v>39</v>
      </c>
      <c r="I36" s="6">
        <v>2</v>
      </c>
      <c r="J36" s="6">
        <v>1.7944</v>
      </c>
      <c r="K36" s="6">
        <v>2.1766000000000001</v>
      </c>
      <c r="L36" s="7">
        <v>2.1579999999999999</v>
      </c>
      <c r="M36" s="6">
        <f t="shared" si="8"/>
        <v>1.8700000000000161E-2</v>
      </c>
      <c r="N36" s="6">
        <v>38.492199999999997</v>
      </c>
      <c r="O36" s="6">
        <v>38.496099999999998</v>
      </c>
      <c r="P36" s="6">
        <f t="shared" si="4"/>
        <v>3.9000000000015689E-3</v>
      </c>
      <c r="Q36" s="6">
        <f t="shared" si="1"/>
        <v>2.260000000000173E-2</v>
      </c>
      <c r="R36" s="8">
        <f t="shared" si="2"/>
        <v>0.17256637168147215</v>
      </c>
      <c r="S36" s="8"/>
      <c r="T36" s="6" t="s">
        <v>93</v>
      </c>
    </row>
    <row r="37" spans="1:20" x14ac:dyDescent="0.4">
      <c r="A37" s="6">
        <v>35</v>
      </c>
      <c r="B37" s="6"/>
      <c r="C37" s="6"/>
      <c r="D37" s="6" t="s">
        <v>84</v>
      </c>
      <c r="E37" s="6" t="s">
        <v>32</v>
      </c>
      <c r="F37" s="6">
        <v>21</v>
      </c>
      <c r="G37" s="6" t="s">
        <v>34</v>
      </c>
      <c r="H37" s="6" t="s">
        <v>38</v>
      </c>
      <c r="I37" s="6">
        <v>2</v>
      </c>
      <c r="J37" s="6">
        <v>1.8058000000000001</v>
      </c>
      <c r="K37" s="6">
        <v>2.2109999999999999</v>
      </c>
      <c r="L37" s="7">
        <v>2.1867999999999999</v>
      </c>
      <c r="M37" s="6">
        <f t="shared" si="8"/>
        <v>2.4299999999999988E-2</v>
      </c>
      <c r="N37" s="6">
        <v>34.584299999999999</v>
      </c>
      <c r="O37" s="6">
        <v>34.5901</v>
      </c>
      <c r="P37" s="6">
        <f t="shared" si="4"/>
        <v>5.8000000000006935E-3</v>
      </c>
      <c r="Q37" s="6">
        <f t="shared" si="1"/>
        <v>3.0100000000000682E-2</v>
      </c>
      <c r="R37" s="8">
        <f t="shared" si="2"/>
        <v>0.19269102990035089</v>
      </c>
      <c r="S37" s="8"/>
      <c r="T37" s="6" t="s">
        <v>94</v>
      </c>
    </row>
    <row r="38" spans="1:20" x14ac:dyDescent="0.4">
      <c r="A38" s="6">
        <v>36</v>
      </c>
      <c r="B38" s="6"/>
      <c r="C38" s="6"/>
      <c r="D38" s="6" t="s">
        <v>85</v>
      </c>
      <c r="E38" s="6" t="s">
        <v>32</v>
      </c>
      <c r="F38" s="6">
        <v>21</v>
      </c>
      <c r="G38" s="6" t="s">
        <v>35</v>
      </c>
      <c r="H38" s="6" t="s">
        <v>38</v>
      </c>
      <c r="I38" s="6">
        <v>1</v>
      </c>
      <c r="J38" s="6">
        <v>1.7753000000000001</v>
      </c>
      <c r="K38" s="6">
        <v>1.9626999999999999</v>
      </c>
      <c r="L38" s="7">
        <v>1.9504999999999999</v>
      </c>
      <c r="M38" s="6">
        <f t="shared" si="8"/>
        <v>1.2299999999999978E-2</v>
      </c>
      <c r="N38" s="6">
        <v>38.553199999999997</v>
      </c>
      <c r="O38" s="6">
        <v>38.557099999999998</v>
      </c>
      <c r="P38" s="6">
        <f t="shared" si="4"/>
        <v>3.9000000000015689E-3</v>
      </c>
      <c r="Q38" s="6">
        <f t="shared" si="1"/>
        <v>1.6200000000001546E-2</v>
      </c>
      <c r="R38" s="8">
        <f t="shared" si="2"/>
        <v>0.24074074074081461</v>
      </c>
      <c r="S38" s="8"/>
      <c r="T38" s="6" t="s">
        <v>95</v>
      </c>
    </row>
    <row r="39" spans="1:20" x14ac:dyDescent="0.4">
      <c r="A39" s="6">
        <v>37</v>
      </c>
      <c r="B39" s="6"/>
      <c r="C39" s="6"/>
      <c r="D39" s="6" t="s">
        <v>86</v>
      </c>
      <c r="E39" s="6" t="s">
        <v>32</v>
      </c>
      <c r="F39" s="6">
        <v>55</v>
      </c>
      <c r="G39" s="6" t="s">
        <v>34</v>
      </c>
      <c r="H39" s="6" t="s">
        <v>39</v>
      </c>
      <c r="I39" s="6">
        <v>2</v>
      </c>
      <c r="J39" s="6">
        <v>1.8065</v>
      </c>
      <c r="K39" s="6">
        <v>2.2033</v>
      </c>
      <c r="L39" s="7">
        <v>2.1911999999999998</v>
      </c>
      <c r="M39" s="6">
        <f t="shared" si="8"/>
        <v>1.2200000000000211E-2</v>
      </c>
      <c r="N39" s="6">
        <v>35.427999999999997</v>
      </c>
      <c r="O39" s="6">
        <v>35.43</v>
      </c>
      <c r="P39" s="6">
        <f t="shared" si="4"/>
        <v>2.0000000000024443E-3</v>
      </c>
      <c r="Q39" s="6">
        <f t="shared" si="1"/>
        <v>1.4200000000002655E-2</v>
      </c>
      <c r="R39" s="8">
        <f t="shared" si="2"/>
        <v>0.14084507042268102</v>
      </c>
      <c r="S39" s="8"/>
      <c r="T39" s="6"/>
    </row>
    <row r="40" spans="1:20" x14ac:dyDescent="0.4">
      <c r="A40" s="6">
        <v>38</v>
      </c>
      <c r="B40" s="6"/>
      <c r="C40" s="6"/>
      <c r="D40" s="6" t="s">
        <v>87</v>
      </c>
      <c r="E40" s="6" t="s">
        <v>32</v>
      </c>
      <c r="F40" s="6">
        <v>66</v>
      </c>
      <c r="G40" s="6" t="s">
        <v>34</v>
      </c>
      <c r="H40" s="6" t="s">
        <v>38</v>
      </c>
      <c r="I40" s="6">
        <v>2</v>
      </c>
      <c r="J40" s="6">
        <v>1.7867</v>
      </c>
      <c r="K40" s="6">
        <v>1.9881</v>
      </c>
      <c r="L40" s="7">
        <v>1.9745999999999999</v>
      </c>
      <c r="M40" s="6">
        <f t="shared" si="8"/>
        <v>1.3600000000000056E-2</v>
      </c>
      <c r="N40" s="6">
        <v>36.050400000000003</v>
      </c>
      <c r="O40" s="6">
        <v>36.053699999999999</v>
      </c>
      <c r="P40" s="6">
        <f t="shared" si="4"/>
        <v>3.2999999999958618E-3</v>
      </c>
      <c r="Q40" s="6">
        <f t="shared" si="1"/>
        <v>1.6899999999995918E-2</v>
      </c>
      <c r="R40" s="8">
        <f t="shared" si="2"/>
        <v>0.19526627218915141</v>
      </c>
      <c r="S40" s="8"/>
      <c r="T40" s="6" t="s">
        <v>96</v>
      </c>
    </row>
    <row r="41" spans="1:20" x14ac:dyDescent="0.4">
      <c r="A41" s="6">
        <v>39</v>
      </c>
      <c r="B41" s="6"/>
      <c r="C41" s="6"/>
      <c r="D41" s="6" t="s">
        <v>88</v>
      </c>
      <c r="E41" s="6" t="s">
        <v>32</v>
      </c>
      <c r="F41" s="6">
        <v>74</v>
      </c>
      <c r="G41" s="6" t="s">
        <v>33</v>
      </c>
      <c r="H41" s="6" t="s">
        <v>38</v>
      </c>
      <c r="I41" s="6">
        <v>2</v>
      </c>
      <c r="J41" s="6">
        <v>1.8209</v>
      </c>
      <c r="K41" s="6">
        <v>2.1174499999999998</v>
      </c>
      <c r="L41" s="7">
        <v>2.0990000000000002</v>
      </c>
      <c r="M41" s="6">
        <f t="shared" si="8"/>
        <v>1.8549999999999622E-2</v>
      </c>
      <c r="N41" s="6">
        <v>28.2698</v>
      </c>
      <c r="O41" s="6">
        <v>28.275700000000001</v>
      </c>
      <c r="P41" s="6">
        <f t="shared" si="4"/>
        <v>5.9000000000004604E-3</v>
      </c>
      <c r="Q41" s="6">
        <f t="shared" si="1"/>
        <v>2.4450000000000083E-2</v>
      </c>
      <c r="R41" s="8">
        <f t="shared" si="2"/>
        <v>0.24130879345605075</v>
      </c>
      <c r="S41" s="8"/>
      <c r="T41" s="6"/>
    </row>
    <row r="42" spans="1:20" x14ac:dyDescent="0.4">
      <c r="A42" s="6">
        <v>40</v>
      </c>
      <c r="B42" s="9">
        <v>44069</v>
      </c>
      <c r="C42" s="10">
        <v>0.36874999999999997</v>
      </c>
      <c r="D42" s="6" t="s">
        <v>89</v>
      </c>
      <c r="E42" s="6" t="s">
        <v>32</v>
      </c>
      <c r="F42" s="6">
        <v>66</v>
      </c>
      <c r="G42" s="6" t="s">
        <v>33</v>
      </c>
      <c r="H42" s="6" t="s">
        <v>38</v>
      </c>
      <c r="I42" s="6">
        <v>2</v>
      </c>
      <c r="J42" s="6">
        <v>1.8170999999999999</v>
      </c>
      <c r="K42" s="6">
        <v>2.0577999999999999</v>
      </c>
      <c r="L42" s="7">
        <v>2.0415999999999999</v>
      </c>
      <c r="M42" s="6">
        <f t="shared" si="8"/>
        <v>1.6299999999999981E-2</v>
      </c>
      <c r="N42" s="6">
        <v>38.547400000000003</v>
      </c>
      <c r="O42" s="6">
        <v>38.551900000000003</v>
      </c>
      <c r="P42" s="6">
        <f t="shared" si="4"/>
        <v>4.5000000000001705E-3</v>
      </c>
      <c r="Q42" s="6">
        <f t="shared" si="1"/>
        <v>2.0800000000000152E-2</v>
      </c>
      <c r="R42" s="8">
        <f t="shared" si="2"/>
        <v>0.21634615384616046</v>
      </c>
      <c r="S42" s="8"/>
      <c r="T42" s="6"/>
    </row>
    <row r="45" spans="1:20" x14ac:dyDescent="0.4">
      <c r="B45" t="s">
        <v>6</v>
      </c>
      <c r="L45"/>
    </row>
    <row r="46" spans="1:20" x14ac:dyDescent="0.4">
      <c r="L46"/>
    </row>
    <row r="47" spans="1:20" x14ac:dyDescent="0.4">
      <c r="A47" t="s">
        <v>7</v>
      </c>
      <c r="L47"/>
    </row>
    <row r="48" spans="1:20" x14ac:dyDescent="0.4">
      <c r="L48"/>
    </row>
    <row r="49" spans="1:12" x14ac:dyDescent="0.4">
      <c r="A49" t="s">
        <v>106</v>
      </c>
      <c r="L49"/>
    </row>
    <row r="50" spans="1:12" x14ac:dyDescent="0.4">
      <c r="A50" t="s">
        <v>107</v>
      </c>
      <c r="D50" t="s">
        <v>101</v>
      </c>
      <c r="L50"/>
    </row>
    <row r="51" spans="1:12" x14ac:dyDescent="0.4">
      <c r="A51" t="s">
        <v>112</v>
      </c>
      <c r="D51" t="s">
        <v>113</v>
      </c>
      <c r="L51"/>
    </row>
    <row r="52" spans="1:12" x14ac:dyDescent="0.4">
      <c r="D52" t="s">
        <v>114</v>
      </c>
      <c r="L52"/>
    </row>
    <row r="53" spans="1:12" x14ac:dyDescent="0.4">
      <c r="D53" t="s">
        <v>108</v>
      </c>
      <c r="L53"/>
    </row>
    <row r="54" spans="1:12" x14ac:dyDescent="0.4">
      <c r="D54" t="s">
        <v>109</v>
      </c>
      <c r="L54"/>
    </row>
    <row r="55" spans="1:12" x14ac:dyDescent="0.4">
      <c r="D55" t="s">
        <v>110</v>
      </c>
      <c r="L55"/>
    </row>
    <row r="56" spans="1:12" x14ac:dyDescent="0.4">
      <c r="L56"/>
    </row>
    <row r="57" spans="1:12" x14ac:dyDescent="0.4">
      <c r="L57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EABC-DB72-43AA-9D8B-F81A43CD4603}">
  <dimension ref="A1:E14"/>
  <sheetViews>
    <sheetView zoomScale="145" zoomScaleNormal="145" workbookViewId="0">
      <selection activeCell="A2" sqref="A2"/>
    </sheetView>
  </sheetViews>
  <sheetFormatPr defaultColWidth="8.84375" defaultRowHeight="14.6" x14ac:dyDescent="0.4"/>
  <cols>
    <col min="1" max="1" width="15.61328125" customWidth="1"/>
    <col min="2" max="2" width="9.4609375" customWidth="1"/>
    <col min="3" max="6" width="15.15234375" customWidth="1"/>
  </cols>
  <sheetData>
    <row r="1" spans="1:5" s="1" customFormat="1" ht="29.15" x14ac:dyDescent="0.4">
      <c r="A1" s="1" t="s">
        <v>129</v>
      </c>
      <c r="B1" s="1" t="s">
        <v>37</v>
      </c>
      <c r="C1" s="1" t="s">
        <v>115</v>
      </c>
      <c r="D1" s="1" t="s">
        <v>111</v>
      </c>
      <c r="E1" s="1" t="s">
        <v>104</v>
      </c>
    </row>
    <row r="2" spans="1:5" x14ac:dyDescent="0.4">
      <c r="A2">
        <v>10</v>
      </c>
      <c r="B2" t="s">
        <v>38</v>
      </c>
      <c r="C2" s="4">
        <v>0.16901408450692376</v>
      </c>
      <c r="D2" s="4">
        <v>0.13953488372082695</v>
      </c>
      <c r="E2" s="4">
        <v>0.17366946778710785</v>
      </c>
    </row>
    <row r="3" spans="1:5" x14ac:dyDescent="0.4">
      <c r="A3">
        <v>13</v>
      </c>
      <c r="B3" t="s">
        <v>38</v>
      </c>
      <c r="C3" s="4">
        <v>0.17204301075267311</v>
      </c>
      <c r="D3" s="4">
        <v>0.22131147540988477</v>
      </c>
      <c r="E3" s="4">
        <v>0.17124735729384896</v>
      </c>
    </row>
    <row r="4" spans="1:5" x14ac:dyDescent="0.4">
      <c r="A4">
        <v>21</v>
      </c>
      <c r="B4" t="s">
        <v>38</v>
      </c>
      <c r="C4" s="4">
        <v>0.24074074074081461</v>
      </c>
      <c r="D4" s="4">
        <v>0.19269102990035089</v>
      </c>
      <c r="E4" s="4">
        <v>0.21739130434780773</v>
      </c>
    </row>
    <row r="5" spans="1:5" x14ac:dyDescent="0.4">
      <c r="A5">
        <v>26</v>
      </c>
      <c r="B5" t="s">
        <v>38</v>
      </c>
      <c r="C5" s="4">
        <v>0.25774754346184292</v>
      </c>
      <c r="D5" s="4">
        <v>0.14830508474572612</v>
      </c>
      <c r="E5" s="4">
        <v>0.25675675675666931</v>
      </c>
    </row>
    <row r="6" spans="1:5" x14ac:dyDescent="0.4">
      <c r="A6">
        <v>66</v>
      </c>
      <c r="B6" t="s">
        <v>38</v>
      </c>
      <c r="C6" s="4">
        <v>0.22469635627534371</v>
      </c>
      <c r="D6" s="4">
        <v>0.19526627218915141</v>
      </c>
      <c r="E6" s="4">
        <v>0.21634615384616046</v>
      </c>
    </row>
    <row r="7" spans="1:5" x14ac:dyDescent="0.4">
      <c r="A7">
        <v>74</v>
      </c>
      <c r="B7" t="s">
        <v>38</v>
      </c>
      <c r="C7" s="4">
        <v>0.25872093023264814</v>
      </c>
      <c r="D7" s="4">
        <v>0.21861471861473997</v>
      </c>
      <c r="E7" s="4">
        <v>0.24130879345605075</v>
      </c>
    </row>
    <row r="8" spans="1:5" x14ac:dyDescent="0.4">
      <c r="A8">
        <v>5</v>
      </c>
      <c r="B8" t="s">
        <v>39</v>
      </c>
      <c r="C8" s="4">
        <v>0.17647058823548326</v>
      </c>
      <c r="D8" s="4">
        <v>4.3478260869469515E-2</v>
      </c>
      <c r="E8" s="4">
        <v>0.20408163265303014</v>
      </c>
    </row>
    <row r="9" spans="1:5" x14ac:dyDescent="0.4">
      <c r="A9">
        <v>20</v>
      </c>
      <c r="B9" t="s">
        <v>39</v>
      </c>
      <c r="C9" s="4">
        <v>0.18571428571414036</v>
      </c>
      <c r="D9" s="4">
        <v>0.17602996254680869</v>
      </c>
      <c r="E9" s="4">
        <v>0.17256637168147215</v>
      </c>
    </row>
    <row r="10" spans="1:5" x14ac:dyDescent="0.4">
      <c r="A10">
        <v>25</v>
      </c>
      <c r="B10" t="s">
        <v>39</v>
      </c>
      <c r="C10" s="4">
        <v>0.18315018315015347</v>
      </c>
      <c r="D10" s="4">
        <v>7.1942446043009173E-2</v>
      </c>
      <c r="E10" s="4">
        <v>0.18927444794953097</v>
      </c>
    </row>
    <row r="11" spans="1:5" x14ac:dyDescent="0.4">
      <c r="A11">
        <v>28</v>
      </c>
      <c r="B11" t="s">
        <v>39</v>
      </c>
      <c r="C11" s="4">
        <v>0.17821782178218423</v>
      </c>
      <c r="D11" s="4">
        <v>5.8823529411879953E-2</v>
      </c>
      <c r="E11" s="4">
        <v>0.18779342722996159</v>
      </c>
    </row>
    <row r="12" spans="1:5" x14ac:dyDescent="0.4">
      <c r="A12">
        <v>55</v>
      </c>
      <c r="B12" t="s">
        <v>39</v>
      </c>
      <c r="C12" s="4">
        <v>0.16112531969308291</v>
      </c>
      <c r="D12" s="4">
        <v>0.14084507042268102</v>
      </c>
      <c r="E12" s="4">
        <v>0.16504854368943037</v>
      </c>
    </row>
    <row r="13" spans="1:5" x14ac:dyDescent="0.4">
      <c r="A13">
        <v>73</v>
      </c>
      <c r="B13" t="s">
        <v>39</v>
      </c>
      <c r="C13" s="4">
        <v>0.25567322239031459</v>
      </c>
      <c r="D13" s="4">
        <v>8.7719298245589536E-2</v>
      </c>
      <c r="E13" s="4">
        <v>0.20370370370374757</v>
      </c>
    </row>
    <row r="14" spans="1:5" x14ac:dyDescent="0.4">
      <c r="A14">
        <v>32</v>
      </c>
      <c r="B14" s="5" t="s">
        <v>98</v>
      </c>
      <c r="C14" s="5" t="s">
        <v>105</v>
      </c>
      <c r="D14" s="5" t="s">
        <v>105</v>
      </c>
      <c r="E14" s="5" t="s">
        <v>105</v>
      </c>
    </row>
  </sheetData>
  <sortState xmlns:xlrd2="http://schemas.microsoft.com/office/spreadsheetml/2017/richdata2" ref="A2:E13">
    <sortCondition ref="B2:B13"/>
    <sortCondition ref="A2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A_Symbiont_density</vt:lpstr>
      <vt:lpstr>B_Symbiont_clade_abundance</vt:lpstr>
      <vt:lpstr>C_Chlorophyll</vt:lpstr>
      <vt:lpstr>D_Lipid_raw_data</vt:lpstr>
      <vt:lpstr>E_Lipid_Biomass (g_gdw)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Brook Nunn</cp:lastModifiedBy>
  <dcterms:created xsi:type="dcterms:W3CDTF">2020-08-18T19:47:05Z</dcterms:created>
  <dcterms:modified xsi:type="dcterms:W3CDTF">2024-06-10T20:38:23Z</dcterms:modified>
</cp:coreProperties>
</file>