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nnstateoffice365-my.sharepoint.com/personal/jvh6562_psu_edu/Documents/Desktop/Current Projects/Coastal Landscapes/Manuscript/Supplemental/"/>
    </mc:Choice>
  </mc:AlternateContent>
  <xr:revisionPtr revIDLastSave="0" documentId="8_{E082049B-3737-4173-9228-C7220339323D}" xr6:coauthVersionLast="47" xr6:coauthVersionMax="47" xr10:uidLastSave="{00000000-0000-0000-0000-000000000000}"/>
  <bookViews>
    <workbookView xWindow="-120" yWindow="-120" windowWidth="29040" windowHeight="15720" xr2:uid="{B4B2689A-6B32-4652-B96D-BFD6CD6B7D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" i="1" l="1"/>
  <c r="M2" i="1"/>
  <c r="L2" i="1"/>
  <c r="K2" i="1"/>
  <c r="J2" i="1"/>
  <c r="F2" i="1"/>
  <c r="E2" i="1"/>
  <c r="B2" i="1"/>
</calcChain>
</file>

<file path=xl/sharedStrings.xml><?xml version="1.0" encoding="utf-8"?>
<sst xmlns="http://schemas.openxmlformats.org/spreadsheetml/2006/main" count="14" uniqueCount="14">
  <si>
    <t>Total Shell (kg)</t>
  </si>
  <si>
    <t>Weight of m3 sand</t>
  </si>
  <si>
    <t>Total area survey m2</t>
  </si>
  <si>
    <t>Median Depth m</t>
  </si>
  <si>
    <t>Total Area Vol m3</t>
  </si>
  <si>
    <t>Total Shell estimate kg</t>
  </si>
  <si>
    <t>Oyster Count</t>
  </si>
  <si>
    <t>Sample%</t>
  </si>
  <si>
    <t>Shell (lbs) per acre</t>
  </si>
  <si>
    <t>Shovel Test Volume (cm3)</t>
  </si>
  <si>
    <t>Shovel Test Volume (m3)</t>
  </si>
  <si>
    <t>Total Shell Depth (cm)</t>
  </si>
  <si>
    <t>Shell (kg/m3)</t>
  </si>
  <si>
    <t>Total Percert Shell by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</si>
</sst>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B392-1D22-43AA-B160-E07657AAEDA7}">
  <dimension ref="A1:N2"/>
  <sheetViews>
    <sheetView tabSelected="1" workbookViewId="0">
      <selection activeCell="L7" sqref="L7"/>
    </sheetView>
  </sheetViews>
  <sheetFormatPr defaultRowHeight="15" x14ac:dyDescent="0.25"/>
  <cols>
    <col min="1" max="1" width="20.85546875" bestFit="1" customWidth="1"/>
    <col min="2" max="2" width="24.42578125" bestFit="1" customWidth="1"/>
    <col min="3" max="3" width="23.5703125" bestFit="1" customWidth="1"/>
    <col min="4" max="4" width="14.28515625" bestFit="1" customWidth="1"/>
    <col min="5" max="5" width="12.85546875" bestFit="1" customWidth="1"/>
    <col min="6" max="6" width="27.140625" bestFit="1" customWidth="1"/>
    <col min="7" max="7" width="17.7109375" bestFit="1" customWidth="1"/>
    <col min="8" max="8" width="19.42578125" bestFit="1" customWidth="1"/>
    <col min="9" max="9" width="15.85546875" bestFit="1" customWidth="1"/>
    <col min="10" max="10" width="16.7109375" bestFit="1" customWidth="1"/>
    <col min="11" max="11" width="21.42578125" bestFit="1" customWidth="1"/>
    <col min="12" max="12" width="12.5703125" bestFit="1" customWidth="1"/>
    <col min="13" max="13" width="9.140625" bestFit="1" customWidth="1"/>
    <col min="14" max="14" width="17.7109375" bestFit="1" customWidth="1"/>
  </cols>
  <sheetData>
    <row r="1" spans="1:14" x14ac:dyDescent="0.25">
      <c r="A1" t="s">
        <v>11</v>
      </c>
      <c r="B1" t="s">
        <v>9</v>
      </c>
      <c r="C1" t="s">
        <v>10</v>
      </c>
      <c r="D1" t="s">
        <v>0</v>
      </c>
      <c r="E1" t="s">
        <v>12</v>
      </c>
      <c r="F1" t="s">
        <v>13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</row>
    <row r="2" spans="1:14" x14ac:dyDescent="0.25">
      <c r="A2">
        <v>8436</v>
      </c>
      <c r="B2">
        <f>(50*50*A2)</f>
        <v>21090000</v>
      </c>
      <c r="C2">
        <v>21.09</v>
      </c>
      <c r="D2">
        <v>3874.5026899999998</v>
      </c>
      <c r="E2">
        <f>D2/C2</f>
        <v>183.71278757705073</v>
      </c>
      <c r="F2">
        <f>E2/G2*100</f>
        <v>11.134108338003076</v>
      </c>
      <c r="G2">
        <v>1650</v>
      </c>
      <c r="H2">
        <v>660000</v>
      </c>
      <c r="I2">
        <v>0.6</v>
      </c>
      <c r="J2">
        <f>H2*I2</f>
        <v>396000</v>
      </c>
      <c r="K2">
        <f>J2*E2</f>
        <v>72750263.880512089</v>
      </c>
      <c r="L2">
        <f>K2/0.045</f>
        <v>1616672530.6780465</v>
      </c>
      <c r="M2" s="1">
        <f>C2/J2*100</f>
        <v>5.3257575757575757E-3</v>
      </c>
      <c r="N2">
        <f>(K2*2.205)/163</f>
        <v>984137.00525478006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Ritchison, Brandon Tyler</dc:creator>
  <cp:lastModifiedBy>Holland-Lulewicz, Jacob</cp:lastModifiedBy>
  <dcterms:created xsi:type="dcterms:W3CDTF">2024-05-17T19:50:00Z</dcterms:created>
  <dcterms:modified xsi:type="dcterms:W3CDTF">2024-08-01T13:31:53Z</dcterms:modified>
</cp:coreProperties>
</file>