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ivenorthumbriaac-my.sharepoint.com/personal/ulrich_salzmann_northumbria_ac_uk/Documents/ULIs_WORK/PAPERS/2025_Fire_Amundsen/FINALPAPER/FinalPRint/"/>
    </mc:Choice>
  </mc:AlternateContent>
  <xr:revisionPtr revIDLastSave="1003" documentId="11_F25DC773A252ABDACC104879B91E6A385BDE58EC" xr6:coauthVersionLast="47" xr6:coauthVersionMax="47" xr10:uidLastSave="{52910E91-2C07-4877-8640-C3AA45A5F634}"/>
  <bookViews>
    <workbookView xWindow="-110" yWindow="-110" windowWidth="19420" windowHeight="10300" firstSheet="6" activeTab="9" xr2:uid="{00000000-000D-0000-FFFF-FFFF00000000}"/>
  </bookViews>
  <sheets>
    <sheet name="Table1_Micro-Charcoal" sheetId="3" r:id="rId1"/>
    <sheet name="Table2_Macro-Charcoal" sheetId="4" r:id="rId2"/>
    <sheet name="Table3_Palynology" sheetId="12" r:id="rId3"/>
    <sheet name="Table4_PAH" sheetId="5" r:id="rId4"/>
    <sheet name="Table5_DMP" sheetId="14" r:id="rId5"/>
    <sheet name="Table6_InertiniteReflectance" sheetId="15" r:id="rId6"/>
    <sheet name="Table7_n_Alkanes" sheetId="6" r:id="rId7"/>
    <sheet name="Table8_TOC-TN" sheetId="13" r:id="rId8"/>
    <sheet name="Table9_APDI" sheetId="16" r:id="rId9"/>
    <sheet name="Table10_Hopanes" sheetId="1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6" l="1"/>
  <c r="U6" i="6"/>
  <c r="U7" i="6"/>
  <c r="U8" i="6"/>
  <c r="U9" i="6"/>
  <c r="U10" i="6"/>
  <c r="U11" i="6"/>
  <c r="U12" i="6"/>
  <c r="U13" i="6"/>
  <c r="U14" i="6"/>
  <c r="V5" i="6"/>
  <c r="V6" i="6"/>
  <c r="V7" i="6"/>
  <c r="V8" i="6"/>
  <c r="V9" i="6"/>
  <c r="V10" i="6"/>
  <c r="V11" i="6"/>
  <c r="V12" i="6"/>
  <c r="V13" i="6"/>
  <c r="V14" i="6"/>
  <c r="V4" i="6"/>
  <c r="U4" i="6"/>
  <c r="P20" i="15"/>
  <c r="O20" i="15"/>
  <c r="N20" i="15"/>
  <c r="P19" i="15"/>
  <c r="O19" i="15"/>
  <c r="N19" i="15"/>
  <c r="P18" i="15"/>
  <c r="O18" i="15"/>
  <c r="N18" i="15"/>
  <c r="P17" i="15"/>
  <c r="O17" i="15"/>
  <c r="N17" i="15"/>
  <c r="P16" i="15"/>
  <c r="O16" i="15"/>
  <c r="N16" i="15"/>
  <c r="P15" i="15"/>
  <c r="O15" i="15"/>
  <c r="N15" i="15"/>
  <c r="P14" i="15"/>
  <c r="O14" i="15"/>
  <c r="N14" i="15"/>
  <c r="P13" i="15"/>
  <c r="O13" i="15"/>
  <c r="N13" i="15"/>
  <c r="P12" i="15"/>
  <c r="O12" i="15"/>
  <c r="N12" i="15"/>
  <c r="P11" i="15"/>
  <c r="O11" i="15"/>
  <c r="N11" i="15"/>
  <c r="P10" i="15"/>
  <c r="O10" i="15"/>
  <c r="N10" i="15"/>
  <c r="P9" i="15"/>
  <c r="O9" i="15"/>
  <c r="N9" i="15"/>
  <c r="P8" i="15"/>
  <c r="O8" i="15"/>
  <c r="N8" i="15"/>
  <c r="P7" i="15"/>
  <c r="O7" i="15"/>
  <c r="N7" i="15"/>
  <c r="P6" i="15"/>
  <c r="O6" i="15"/>
  <c r="N6" i="15"/>
  <c r="P5" i="15"/>
  <c r="O5" i="15"/>
  <c r="N5" i="15"/>
  <c r="B25" i="12" l="1"/>
  <c r="C25" i="12"/>
  <c r="D25" i="12"/>
  <c r="E25" i="12"/>
  <c r="F25" i="12"/>
  <c r="G25" i="12"/>
  <c r="H25" i="12"/>
  <c r="C50" i="12"/>
  <c r="D50" i="12"/>
  <c r="E50" i="12"/>
  <c r="F50" i="12"/>
  <c r="G50" i="12"/>
  <c r="H50" i="12"/>
  <c r="B50" i="12"/>
</calcChain>
</file>

<file path=xl/sharedStrings.xml><?xml version="1.0" encoding="utf-8"?>
<sst xmlns="http://schemas.openxmlformats.org/spreadsheetml/2006/main" count="646" uniqueCount="492">
  <si>
    <t>Core</t>
  </si>
  <si>
    <t>9R-1W</t>
  </si>
  <si>
    <t>10R-1W</t>
  </si>
  <si>
    <t xml:space="preserve"> </t>
  </si>
  <si>
    <t>`</t>
  </si>
  <si>
    <t>Depth sed [m]</t>
  </si>
  <si>
    <t>C23 [ng/g]</t>
  </si>
  <si>
    <t>C25 [ng/g]</t>
  </si>
  <si>
    <t>Depth (cmbsf)</t>
  </si>
  <si>
    <t>Depth [m]</t>
  </si>
  <si>
    <t xml:space="preserve">  </t>
  </si>
  <si>
    <t>020--2</t>
  </si>
  <si>
    <t>Section</t>
  </si>
  <si>
    <t>Aequitriradites spinulosus</t>
  </si>
  <si>
    <t>Annulispora folliculosa</t>
  </si>
  <si>
    <t>Araucariacites/Dilwynites</t>
  </si>
  <si>
    <t>Baculatisporites comaumensis</t>
  </si>
  <si>
    <t>Bisaccate undiff.</t>
  </si>
  <si>
    <t>Biretisporites</t>
  </si>
  <si>
    <t>Callialasporites dampieri</t>
  </si>
  <si>
    <t>Ceratosporites equalis</t>
  </si>
  <si>
    <t>Cibotiidites tuberculiformis</t>
  </si>
  <si>
    <t>Circulisporites parvus</t>
  </si>
  <si>
    <t>Classopollis cf. chateaunovi</t>
  </si>
  <si>
    <t>Coptospora striata</t>
  </si>
  <si>
    <t>Cupuliferoidaepollenites cf. parvulus</t>
  </si>
  <si>
    <t>Crybelosporites striatus</t>
  </si>
  <si>
    <t>Cyathidites cf. asper</t>
  </si>
  <si>
    <t>Cyathidites minor</t>
  </si>
  <si>
    <t>Cyathidites cf. punctatus</t>
  </si>
  <si>
    <t>Cycadopites follicularis</t>
  </si>
  <si>
    <t>Equisetosporites sp.</t>
  </si>
  <si>
    <t>Foraminisporis wonthaggiensis</t>
  </si>
  <si>
    <t>Gleicheniidites senonicus</t>
  </si>
  <si>
    <t>Herkosporites sp.</t>
  </si>
  <si>
    <t>Laevigatosporites ovatus</t>
  </si>
  <si>
    <t>Liliacidites cf. intermedius</t>
  </si>
  <si>
    <t>Lycopodiacidites dettmannae cf.</t>
  </si>
  <si>
    <t>Lycopodiumsporites sp.</t>
  </si>
  <si>
    <t>Lycopodiumsporites austroclavatidites</t>
  </si>
  <si>
    <t>Microcachryidites antarcticus</t>
  </si>
  <si>
    <t>Polypodiisporites sp.</t>
  </si>
  <si>
    <t>Monosulcites sp.</t>
  </si>
  <si>
    <t>Nyssapollenites chathamicus</t>
  </si>
  <si>
    <t>Osmundacidites wellmanii</t>
  </si>
  <si>
    <t>Peninsulapollis gillii</t>
  </si>
  <si>
    <t>Peninsulapollis truswellia</t>
  </si>
  <si>
    <t>Perotrilites majus</t>
  </si>
  <si>
    <t>Phyllocladidites mawsonii</t>
  </si>
  <si>
    <t>Podocarpidites cf. ellipticus</t>
  </si>
  <si>
    <t>Podocarpidites cf. major</t>
  </si>
  <si>
    <t>Podocarpidites cf. otagoensis</t>
  </si>
  <si>
    <t>Podocarpidites sp.</t>
  </si>
  <si>
    <t>Podosporites sp.</t>
  </si>
  <si>
    <t>cf. Polycolporopollenites esobalteus</t>
  </si>
  <si>
    <t>Proteacidites scaboratus</t>
  </si>
  <si>
    <t>Proteacidites parvus</t>
  </si>
  <si>
    <t>Proteacidites subpalisadus</t>
  </si>
  <si>
    <t>Proteacidites minimus</t>
  </si>
  <si>
    <t>Proteacidites sp.</t>
  </si>
  <si>
    <t>Reticulatisporites cf. pudens</t>
  </si>
  <si>
    <t>Retitriletes cf, rosewoodensis</t>
  </si>
  <si>
    <t>Retitriletes sp.</t>
  </si>
  <si>
    <t>Rousea georgensis</t>
  </si>
  <si>
    <t>Ruffordiaspora australiensis</t>
  </si>
  <si>
    <t>Ruffordiaspora ludbrookiae</t>
  </si>
  <si>
    <t>Stereisporites antiquasporites</t>
  </si>
  <si>
    <t>Taxodiaceaepollenites hiatus</t>
  </si>
  <si>
    <t>Tetracolpites sp.</t>
  </si>
  <si>
    <t>Trichitomosulcites hemisphaerius (small)</t>
  </si>
  <si>
    <t>Trichotomosulcites subgranulatus</t>
  </si>
  <si>
    <t>Tricolpites cf pachyexinus</t>
  </si>
  <si>
    <t>Tricolpites minutus</t>
  </si>
  <si>
    <t>Tricolpites sp.</t>
  </si>
  <si>
    <t>Trillete indet.</t>
  </si>
  <si>
    <t>Triorites sp.</t>
  </si>
  <si>
    <t>Tricolporites sp.</t>
  </si>
  <si>
    <t>Sample quantity (g wet)</t>
  </si>
  <si>
    <t>Depth (mbsf)</t>
  </si>
  <si>
    <t>Cyathea (total %)</t>
  </si>
  <si>
    <t>CONIFERS (total %)</t>
  </si>
  <si>
    <t>Angiosperms (total %)</t>
  </si>
  <si>
    <t>Swamp Forest (total %)</t>
  </si>
  <si>
    <t>Ferns and Moss (total %)</t>
  </si>
  <si>
    <t>Total Count Pollen and Spores</t>
  </si>
  <si>
    <t>Sphagnumsporites conc. (spores/g)</t>
  </si>
  <si>
    <t>Rarefaction (Palynol. Richness)</t>
  </si>
  <si>
    <t>StDev (Rarefaction)</t>
  </si>
  <si>
    <t>Micro-charcoal</t>
  </si>
  <si>
    <t>9R-55</t>
  </si>
  <si>
    <t>9R-73</t>
  </si>
  <si>
    <t>9R-83</t>
  </si>
  <si>
    <t>10R-39</t>
  </si>
  <si>
    <t>10R-111</t>
  </si>
  <si>
    <t>l/w Charc 1</t>
  </si>
  <si>
    <t>l/w Charc 3</t>
  </si>
  <si>
    <t>l/w Charc 2</t>
  </si>
  <si>
    <t>l/w Charc 4</t>
  </si>
  <si>
    <t>l/w Charc 5</t>
  </si>
  <si>
    <t>l/w Charc 6</t>
  </si>
  <si>
    <t>l/w Charc 7</t>
  </si>
  <si>
    <t>l/w Charc 8</t>
  </si>
  <si>
    <t>l/w Charc 9</t>
  </si>
  <si>
    <t>l/w Charc 10</t>
  </si>
  <si>
    <t>l/w Charc 11</t>
  </si>
  <si>
    <t>l/w Charc 12</t>
  </si>
  <si>
    <t>l/w Charc 13</t>
  </si>
  <si>
    <t>l/w Charc 14</t>
  </si>
  <si>
    <t>l/w Charc 15</t>
  </si>
  <si>
    <t>l/w Charc 16</t>
  </si>
  <si>
    <t>l/w Charc 17</t>
  </si>
  <si>
    <t>l/w Charc 18</t>
  </si>
  <si>
    <t>l/w Charc 19</t>
  </si>
  <si>
    <t>l/w Charc 20</t>
  </si>
  <si>
    <t>l/w Charc 21</t>
  </si>
  <si>
    <t>l/w Charc 22</t>
  </si>
  <si>
    <t>l/w Charc 23</t>
  </si>
  <si>
    <t>l/w Charc 24</t>
  </si>
  <si>
    <t>l/w Charc 25</t>
  </si>
  <si>
    <t>l/w Charc 26</t>
  </si>
  <si>
    <t>l/w Charc 27</t>
  </si>
  <si>
    <t>l/w Charc 28</t>
  </si>
  <si>
    <t>l/w Charc 29</t>
  </si>
  <si>
    <t>l/w Charc 30</t>
  </si>
  <si>
    <t>l/w Charc 31</t>
  </si>
  <si>
    <t>l/w Charc 32</t>
  </si>
  <si>
    <t>l/w Charc 33</t>
  </si>
  <si>
    <t>l/w Charc 34</t>
  </si>
  <si>
    <t>l/w Charc 35</t>
  </si>
  <si>
    <t>l/w Charc 36</t>
  </si>
  <si>
    <t>l/w Charc 37</t>
  </si>
  <si>
    <t>l/w Charc 38</t>
  </si>
  <si>
    <t>l/w Charc 39</t>
  </si>
  <si>
    <t>l/w Charc 40</t>
  </si>
  <si>
    <t>l/w Charc 41</t>
  </si>
  <si>
    <t>l/w Charc 42</t>
  </si>
  <si>
    <t>l/w Charc 43</t>
  </si>
  <si>
    <t>l/w Charc 44</t>
  </si>
  <si>
    <t>l/w Charc 45</t>
  </si>
  <si>
    <t>l/w Charc 46</t>
  </si>
  <si>
    <t>l/w Charc 47</t>
  </si>
  <si>
    <t>l/w Charc 48</t>
  </si>
  <si>
    <t>l/w Charc 49</t>
  </si>
  <si>
    <t>l/w Charc 50</t>
  </si>
  <si>
    <t>l/w Charc 51</t>
  </si>
  <si>
    <t>l/w Charc 52</t>
  </si>
  <si>
    <t>l/w Charc 53</t>
  </si>
  <si>
    <t>l/w Charc 54</t>
  </si>
  <si>
    <t>l/w Charc 55</t>
  </si>
  <si>
    <t>l/w Charc 56</t>
  </si>
  <si>
    <t>l/w Charc 57</t>
  </si>
  <si>
    <t>l/w Charc 58</t>
  </si>
  <si>
    <t>l/w Charc 59</t>
  </si>
  <si>
    <t>l/w Charc 60</t>
  </si>
  <si>
    <t>l/w Charc 61</t>
  </si>
  <si>
    <t>l/w Charc 62</t>
  </si>
  <si>
    <t>l/w Charc 63</t>
  </si>
  <si>
    <t>l/w Charc 64</t>
  </si>
  <si>
    <t>l/w Charc 65</t>
  </si>
  <si>
    <t>l/w Charc 66</t>
  </si>
  <si>
    <t>l/w Charc 67</t>
  </si>
  <si>
    <t>l/w Charc 68</t>
  </si>
  <si>
    <t>l/w Charc 69</t>
  </si>
  <si>
    <t>l/w Charc 70</t>
  </si>
  <si>
    <t>l/w Charc 71</t>
  </si>
  <si>
    <t>l/w Charc 72</t>
  </si>
  <si>
    <t>l/w Charc 73</t>
  </si>
  <si>
    <t>l/w Charc 74</t>
  </si>
  <si>
    <t>l/w Charc 75</t>
  </si>
  <si>
    <t>l/w Charc 76</t>
  </si>
  <si>
    <t>l/w Charc 77</t>
  </si>
  <si>
    <t>l/w Charc 78</t>
  </si>
  <si>
    <t>l/w Charc 79</t>
  </si>
  <si>
    <t>l/w Charc 80</t>
  </si>
  <si>
    <t>l/w Charc 81</t>
  </si>
  <si>
    <t>l/w Charc 82</t>
  </si>
  <si>
    <t>l/w Charc 83</t>
  </si>
  <si>
    <t>l/w Charc 84</t>
  </si>
  <si>
    <t>l/w Charc 85</t>
  </si>
  <si>
    <t>l/w Charc 86</t>
  </si>
  <si>
    <t>l/w Charc 87</t>
  </si>
  <si>
    <t>l/w Charc 88</t>
  </si>
  <si>
    <t>l/w Charc 89</t>
  </si>
  <si>
    <t>l/w Charc 90</t>
  </si>
  <si>
    <t>l/w Charc 91</t>
  </si>
  <si>
    <t>l/w Charc 92</t>
  </si>
  <si>
    <t>l/w Charc 93</t>
  </si>
  <si>
    <t>l/w Charc 94</t>
  </si>
  <si>
    <t>l/w Charc 95</t>
  </si>
  <si>
    <t>l/w Charc 96</t>
  </si>
  <si>
    <t>l/w Charc 97</t>
  </si>
  <si>
    <t>l/w Charc 98</t>
  </si>
  <si>
    <t>l/w Charc 99</t>
  </si>
  <si>
    <t>l/w Charc 100</t>
  </si>
  <si>
    <t>l/w Charc 101</t>
  </si>
  <si>
    <t>l/w Charc 102</t>
  </si>
  <si>
    <t>l/w Charc 103</t>
  </si>
  <si>
    <t>l/w Charc 104</t>
  </si>
  <si>
    <t>l/w Charc 105</t>
  </si>
  <si>
    <t>l/w Charc 106</t>
  </si>
  <si>
    <t>l/w Charc 107</t>
  </si>
  <si>
    <t>l/w Charc 108</t>
  </si>
  <si>
    <t>l/w Charc 109</t>
  </si>
  <si>
    <t>l/w Charc 110</t>
  </si>
  <si>
    <t>l/w Charc 111</t>
  </si>
  <si>
    <t>l/w Charc 112</t>
  </si>
  <si>
    <t>l/w Charc 113</t>
  </si>
  <si>
    <t>l/w Charc 114</t>
  </si>
  <si>
    <t>l/w Charc 115</t>
  </si>
  <si>
    <t>l/w Charc 116</t>
  </si>
  <si>
    <t>l/w Charc 117</t>
  </si>
  <si>
    <t>l/w Charc 118</t>
  </si>
  <si>
    <t>l/w Charc 119</t>
  </si>
  <si>
    <t>l/w Charc 120</t>
  </si>
  <si>
    <t>l/w Charc 121</t>
  </si>
  <si>
    <t>l/w Charc 122</t>
  </si>
  <si>
    <t>l/w Charc 123</t>
  </si>
  <si>
    <t>l/w Charc 124</t>
  </si>
  <si>
    <t>l/w Charc 125</t>
  </si>
  <si>
    <t>l/w Charc 126</t>
  </si>
  <si>
    <t>l/w Charc 127</t>
  </si>
  <si>
    <t>l/w Charc 128</t>
  </si>
  <si>
    <t>l/w Charc 129</t>
  </si>
  <si>
    <t>l/w Charc 130</t>
  </si>
  <si>
    <t>l/w Charc 131</t>
  </si>
  <si>
    <t>l/w Charc 132</t>
  </si>
  <si>
    <t>l/w Charc 133</t>
  </si>
  <si>
    <t>l/w Charc 134</t>
  </si>
  <si>
    <t>l/w Charc 135</t>
  </si>
  <si>
    <t>l/w Charc 136</t>
  </si>
  <si>
    <t>l/w Charc 137</t>
  </si>
  <si>
    <t>l/w Charc 138</t>
  </si>
  <si>
    <t>l/w Charc 139</t>
  </si>
  <si>
    <t>l/w Charc 140</t>
  </si>
  <si>
    <t>l/w Charc 141</t>
  </si>
  <si>
    <t>l/w Charc 142</t>
  </si>
  <si>
    <t>l/w Charc 143</t>
  </si>
  <si>
    <t>l/w Charc 144</t>
  </si>
  <si>
    <t>l/w Charc 145</t>
  </si>
  <si>
    <t>l/w Charc 146</t>
  </si>
  <si>
    <t>l/w Charc 147</t>
  </si>
  <si>
    <t>l/w Charc 148</t>
  </si>
  <si>
    <t>l/w Charc 149</t>
  </si>
  <si>
    <t>l/w Charc 150</t>
  </si>
  <si>
    <t>l/w Charc 151</t>
  </si>
  <si>
    <t>l/w Charc 152</t>
  </si>
  <si>
    <t>l/w Charc 153</t>
  </si>
  <si>
    <t>l/w Charc 154</t>
  </si>
  <si>
    <t>l/w Charc 155</t>
  </si>
  <si>
    <t>l/w Charc 156</t>
  </si>
  <si>
    <t>l/w Charc 157</t>
  </si>
  <si>
    <t>l/w Charc 158</t>
  </si>
  <si>
    <t>l/w Charc 159</t>
  </si>
  <si>
    <t>l/w Charc 160</t>
  </si>
  <si>
    <t>l/w Charc 161</t>
  </si>
  <si>
    <t>l/w Charc 162</t>
  </si>
  <si>
    <t>l/w Charc 163</t>
  </si>
  <si>
    <t>l/w Charc 164</t>
  </si>
  <si>
    <t>l/w Charc 165</t>
  </si>
  <si>
    <t>l/w Charc 166</t>
  </si>
  <si>
    <t>l/w Charc 167</t>
  </si>
  <si>
    <t>l/w Charc 168</t>
  </si>
  <si>
    <t>l/w Charc 169</t>
  </si>
  <si>
    <t>l/w Charc 170</t>
  </si>
  <si>
    <t>l/w Charc 171</t>
  </si>
  <si>
    <t>l/w Charc 172</t>
  </si>
  <si>
    <t>l/w Charc 173</t>
  </si>
  <si>
    <t>l/w Charc 174</t>
  </si>
  <si>
    <t>l/w Charc 175</t>
  </si>
  <si>
    <t>l/w Charc 176</t>
  </si>
  <si>
    <t>l/w Charc 177</t>
  </si>
  <si>
    <t>l/w Charc 178</t>
  </si>
  <si>
    <t>l/w Charc 179</t>
  </si>
  <si>
    <t>l/w Charc 180</t>
  </si>
  <si>
    <t>l/w Charc 181</t>
  </si>
  <si>
    <t>l/w Charc 182</t>
  </si>
  <si>
    <t>l/w Charc 183</t>
  </si>
  <si>
    <t>l/w Charc 184</t>
  </si>
  <si>
    <t>l/w Charc 185</t>
  </si>
  <si>
    <t>l/w Charc 186</t>
  </si>
  <si>
    <t>l/w Charc 187</t>
  </si>
  <si>
    <t>l/w Charc 188</t>
  </si>
  <si>
    <t>l/w Charc 189</t>
  </si>
  <si>
    <t>l/w Charc 190</t>
  </si>
  <si>
    <t>l/w Charc 191</t>
  </si>
  <si>
    <t>l/w Charc 192</t>
  </si>
  <si>
    <t>l/w Charc 193</t>
  </si>
  <si>
    <t>l/w Charc 194</t>
  </si>
  <si>
    <t>l/w Charc 195</t>
  </si>
  <si>
    <t>l/w Charc 196</t>
  </si>
  <si>
    <t>l/w Charc 197</t>
  </si>
  <si>
    <t>l/w Charc 198</t>
  </si>
  <si>
    <t>l/w Charc 199</t>
  </si>
  <si>
    <t>l/w Charc 200</t>
  </si>
  <si>
    <t>l/w Charc 201</t>
  </si>
  <si>
    <t>l/w Charc 202</t>
  </si>
  <si>
    <t>l/w Charc 203</t>
  </si>
  <si>
    <t>l/w Charc 204</t>
  </si>
  <si>
    <t>l/w Charc 205</t>
  </si>
  <si>
    <t>l/w Charc 206</t>
  </si>
  <si>
    <t>l/w Charc 207</t>
  </si>
  <si>
    <t>l/w Charc 208</t>
  </si>
  <si>
    <t>l/w Charc 209</t>
  </si>
  <si>
    <t>l/w Charc 210</t>
  </si>
  <si>
    <t>l/w Charc 211</t>
  </si>
  <si>
    <t>l/w Charc 212</t>
  </si>
  <si>
    <t>l/w Charc 213</t>
  </si>
  <si>
    <t>l/w Charc 214</t>
  </si>
  <si>
    <t>l/w Charc 215</t>
  </si>
  <si>
    <t>l/w Charc 216</t>
  </si>
  <si>
    <t>l/w Charc 217</t>
  </si>
  <si>
    <t>l/w Charc 218</t>
  </si>
  <si>
    <t>l/w Charc 219</t>
  </si>
  <si>
    <t>l/w Charc 220</t>
  </si>
  <si>
    <t>l/w Charc 221</t>
  </si>
  <si>
    <t>l/w Charc 222</t>
  </si>
  <si>
    <t>l/w Charc 223</t>
  </si>
  <si>
    <t>l/w Charc 224</t>
  </si>
  <si>
    <t>l/w Charc 225</t>
  </si>
  <si>
    <t>l/w Charc 226</t>
  </si>
  <si>
    <t>l/w Charc 227</t>
  </si>
  <si>
    <t>l/w Charc 228</t>
  </si>
  <si>
    <t>l/w Charc 229</t>
  </si>
  <si>
    <t>l/w Charc 230</t>
  </si>
  <si>
    <t>l/w Charc 231</t>
  </si>
  <si>
    <t>l/w Charc 232</t>
  </si>
  <si>
    <t>l/w Charc 233</t>
  </si>
  <si>
    <t>l/w Charc 234</t>
  </si>
  <si>
    <t>l/w Charc 235</t>
  </si>
  <si>
    <t>l/w Charc 236</t>
  </si>
  <si>
    <t>l/w Charc 237</t>
  </si>
  <si>
    <t>l/w Charc 238</t>
  </si>
  <si>
    <t>l/w Charc 239</t>
  </si>
  <si>
    <t>l/w Charc 240</t>
  </si>
  <si>
    <t>l/w Charc 241</t>
  </si>
  <si>
    <t>l/w Charc 242</t>
  </si>
  <si>
    <t>l/w Charc 243</t>
  </si>
  <si>
    <t>l/w Charc 244</t>
  </si>
  <si>
    <t>l/w Charc 245</t>
  </si>
  <si>
    <t>l/w Charc 246</t>
  </si>
  <si>
    <t>l/w Charc 247</t>
  </si>
  <si>
    <t>l/w Charc 248</t>
  </si>
  <si>
    <t>l/w Charc 249</t>
  </si>
  <si>
    <t>l/w Charc 250</t>
  </si>
  <si>
    <t>l/w Charc 251</t>
  </si>
  <si>
    <t>l/w Charc 252</t>
  </si>
  <si>
    <t>l/w Charc 253</t>
  </si>
  <si>
    <t>l/w Charc 254</t>
  </si>
  <si>
    <t>l/w Charc 255</t>
  </si>
  <si>
    <t>l/w Charc 256</t>
  </si>
  <si>
    <t>l/w Charc 257</t>
  </si>
  <si>
    <t>l/w Charc 258</t>
  </si>
  <si>
    <t>l/w Charc 259</t>
  </si>
  <si>
    <t>l/w Charc 260</t>
  </si>
  <si>
    <t>l/w Charc 261</t>
  </si>
  <si>
    <t>l/w Charc 262</t>
  </si>
  <si>
    <t>l/w Charc 263</t>
  </si>
  <si>
    <t>l/w Charc 264</t>
  </si>
  <si>
    <t>l/w Charc 265</t>
  </si>
  <si>
    <t>l/w Charc 266</t>
  </si>
  <si>
    <t>l/w Charc 267</t>
  </si>
  <si>
    <t>l/w Charc 268</t>
  </si>
  <si>
    <t>l/w Charc 269</t>
  </si>
  <si>
    <t>l/w Charc 270</t>
  </si>
  <si>
    <t>l/w Charc 271</t>
  </si>
  <si>
    <t>l/w Charc 272</t>
  </si>
  <si>
    <t>l/w Charc 273</t>
  </si>
  <si>
    <t>l/w Charc 274</t>
  </si>
  <si>
    <t>l/w Charc 275</t>
  </si>
  <si>
    <t>l/w Charc 276</t>
  </si>
  <si>
    <t>l/w Charc 277</t>
  </si>
  <si>
    <t>l/w Charc 278</t>
  </si>
  <si>
    <t>l/w Charc 279</t>
  </si>
  <si>
    <t>l/w Charc 280</t>
  </si>
  <si>
    <t>l/w Charc 281</t>
  </si>
  <si>
    <t>l/w Charc 282</t>
  </si>
  <si>
    <t>Sample Number</t>
  </si>
  <si>
    <t>Depth (cm)</t>
  </si>
  <si>
    <t>25_1015</t>
  </si>
  <si>
    <t>9R</t>
  </si>
  <si>
    <t>25_1013</t>
  </si>
  <si>
    <t>25_1012</t>
  </si>
  <si>
    <t>25_1022</t>
  </si>
  <si>
    <t>10R</t>
  </si>
  <si>
    <t>25_1021</t>
  </si>
  <si>
    <t>25_1020</t>
  </si>
  <si>
    <t>25_1019</t>
  </si>
  <si>
    <t>25_1018</t>
  </si>
  <si>
    <t>25_1017</t>
  </si>
  <si>
    <t>25_1016</t>
  </si>
  <si>
    <t>25_1014</t>
  </si>
  <si>
    <t>25_1011</t>
  </si>
  <si>
    <t>25_1010</t>
  </si>
  <si>
    <t>25_1009</t>
  </si>
  <si>
    <t>25_1008</t>
  </si>
  <si>
    <t>1,7 / 1,2-DMP</t>
  </si>
  <si>
    <t>(1,7+2,6I3,5)/(1,2+1,7+2,6I3,5)-DMP</t>
  </si>
  <si>
    <t>Vitrinite</t>
  </si>
  <si>
    <t>Semifusinite</t>
  </si>
  <si>
    <t>Fusinite</t>
  </si>
  <si>
    <t>Sample</t>
  </si>
  <si>
    <t>R vitrinite (%)</t>
  </si>
  <si>
    <t>Data Points</t>
  </si>
  <si>
    <t>STD</t>
  </si>
  <si>
    <t>R Semifusinite (%)</t>
  </si>
  <si>
    <t>R Inertinite (%)</t>
  </si>
  <si>
    <t>Temperature (°C)</t>
  </si>
  <si>
    <t>Temperature (°C; &gt;1 h)</t>
  </si>
  <si>
    <t>Temperature (°C; &gt;5 h)</t>
  </si>
  <si>
    <t>25_1064</t>
  </si>
  <si>
    <t>61-66cm</t>
  </si>
  <si>
    <t>25_1065</t>
  </si>
  <si>
    <t>25_1066a</t>
  </si>
  <si>
    <t>25_1066c</t>
  </si>
  <si>
    <t>25_1067</t>
  </si>
  <si>
    <t>62cm</t>
  </si>
  <si>
    <t>25_1068</t>
  </si>
  <si>
    <t>64 cm</t>
  </si>
  <si>
    <t>25_1071</t>
  </si>
  <si>
    <t>62-66cm</t>
  </si>
  <si>
    <t>25_1072</t>
  </si>
  <si>
    <t>78-83cm</t>
  </si>
  <si>
    <t>25_1055B</t>
  </si>
  <si>
    <t>across top at 16</t>
  </si>
  <si>
    <t>25_1057</t>
  </si>
  <si>
    <t>16-20</t>
  </si>
  <si>
    <t>25_1058</t>
  </si>
  <si>
    <t>25_1059</t>
  </si>
  <si>
    <t>67-73</t>
  </si>
  <si>
    <t>25_1060</t>
  </si>
  <si>
    <t>25_1061</t>
  </si>
  <si>
    <t>25_1062</t>
  </si>
  <si>
    <t>25_1209</t>
  </si>
  <si>
    <t>TOC/TN [mol/mol]</t>
  </si>
  <si>
    <t>TOC</t>
  </si>
  <si>
    <t>C15 [ng/g]</t>
  </si>
  <si>
    <t>C16 [ng/g]</t>
  </si>
  <si>
    <t>C17 [ng/g]</t>
  </si>
  <si>
    <t>Pr [ng/g]</t>
  </si>
  <si>
    <t>C18 [ng/g]</t>
  </si>
  <si>
    <t>Phy [ng/g]</t>
  </si>
  <si>
    <t>C19 [ng/g]</t>
  </si>
  <si>
    <t>C20 [ng/g]</t>
  </si>
  <si>
    <t>C21 [ng/g]</t>
  </si>
  <si>
    <t>C22 [ng/g]</t>
  </si>
  <si>
    <t>C24 [ng/g]</t>
  </si>
  <si>
    <t>C26 [ng/g]</t>
  </si>
  <si>
    <t>C27 [ng/g]</t>
  </si>
  <si>
    <t>C28 [ng/g]</t>
  </si>
  <si>
    <t>C29 [ng/g]</t>
  </si>
  <si>
    <t>C30 [ng/g]</t>
  </si>
  <si>
    <t>C31 [ng/g]</t>
  </si>
  <si>
    <t xml:space="preserve">C23/C29 </t>
  </si>
  <si>
    <t>C23/C31</t>
  </si>
  <si>
    <t>(ng/g sediment)</t>
  </si>
  <si>
    <t>Phenanthrene (%)</t>
  </si>
  <si>
    <t>Methylphenanthrene (%)</t>
  </si>
  <si>
    <t>Dimethylphenanthrene (%)</t>
  </si>
  <si>
    <t>Trimethylphenanthrene (%)</t>
  </si>
  <si>
    <t>Phenanthrene APDI</t>
  </si>
  <si>
    <t>pH</t>
  </si>
  <si>
    <t>Interval Depth (cm)</t>
  </si>
  <si>
    <t>Core Depth (cmbsf)</t>
  </si>
  <si>
    <t xml:space="preserve">Total PAH (ng/g sediment) </t>
  </si>
  <si>
    <t>2-ring PAHs (ng/g sediment)</t>
  </si>
  <si>
    <t>3-ring PAHs (ng/g sediment)</t>
  </si>
  <si>
    <t>4-ring PAHs (ng/g sediment)</t>
  </si>
  <si>
    <t>5-ring PAHs (ng/g sediment)</t>
  </si>
  <si>
    <t>6-ring PAHs (ng/g sediment)</t>
  </si>
  <si>
    <t>PAH = Polyaromtic Hydrocarbons; F = Fluoranthene; P = Phenanthrene ; BaA = Benz[a]anthracene; Ch = Crysene</t>
  </si>
  <si>
    <t>2686-2691</t>
  </si>
  <si>
    <t>2687-2691</t>
  </si>
  <si>
    <t>2703-2708</t>
  </si>
  <si>
    <t>2876-2880</t>
  </si>
  <si>
    <t>2927-2933</t>
  </si>
  <si>
    <t xml:space="preserve">2955,5 </t>
  </si>
  <si>
    <t>Hopanes</t>
  </si>
  <si>
    <r>
      <t>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ptos Narrow"/>
        <family val="2"/>
      </rPr>
      <t>αβS</t>
    </r>
    <r>
      <rPr>
        <sz val="11"/>
        <color theme="1"/>
        <rFont val="Calibri"/>
        <family val="2"/>
        <scheme val="minor"/>
      </rPr>
      <t xml:space="preserve"> (a.c.)</t>
    </r>
  </si>
  <si>
    <r>
      <t>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ptos Narrow"/>
        <family val="2"/>
      </rPr>
      <t>αβR</t>
    </r>
    <r>
      <rPr>
        <sz val="11"/>
        <color theme="1"/>
        <rFont val="Calibri"/>
        <family val="2"/>
        <scheme val="minor"/>
      </rPr>
      <t xml:space="preserve"> (a.c.)</t>
    </r>
  </si>
  <si>
    <r>
      <t>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ptos Narrow"/>
        <family val="2"/>
      </rPr>
      <t>ββ</t>
    </r>
    <r>
      <rPr>
        <sz val="11"/>
        <color theme="1"/>
        <rFont val="Calibri"/>
        <family val="2"/>
        <scheme val="minor"/>
      </rPr>
      <t xml:space="preserve"> (a.c.)</t>
    </r>
  </si>
  <si>
    <r>
      <t>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ptos Narrow"/>
        <family val="2"/>
      </rPr>
      <t>αβ</t>
    </r>
    <r>
      <rPr>
        <sz val="11"/>
        <color theme="1"/>
        <rFont val="Calibri"/>
        <family val="2"/>
        <scheme val="minor"/>
      </rPr>
      <t xml:space="preserve"> 22S/(22S + 22R)</t>
    </r>
  </si>
  <si>
    <r>
      <t>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hopane </t>
    </r>
    <r>
      <rPr>
        <sz val="11"/>
        <color theme="1"/>
        <rFont val="Aptos Narrow"/>
        <family val="2"/>
      </rPr>
      <t>ββ/(αβ +ββ)</t>
    </r>
  </si>
  <si>
    <t>Table 3: Palynology</t>
  </si>
  <si>
    <t xml:space="preserve">Table 4: Polycyclic aromatic hydrocarbon analysis (PAH) </t>
  </si>
  <si>
    <t xml:space="preserve">Table 5: Dimethylphenanthrenes (DMP) </t>
  </si>
  <si>
    <r>
      <rPr>
        <b/>
        <sz val="12"/>
        <color theme="1"/>
        <rFont val="Calibri"/>
        <family val="2"/>
        <scheme val="minor"/>
      </rPr>
      <t>Table 6: Inertinite Reflectance</t>
    </r>
    <r>
      <rPr>
        <sz val="11"/>
        <color theme="1"/>
        <rFont val="Calibri"/>
        <family val="2"/>
        <scheme val="minor"/>
      </rPr>
      <t xml:space="preserve"> </t>
    </r>
  </si>
  <si>
    <t>Table 8: Carbon to Nitrogen (TOC/TN) ratio</t>
  </si>
  <si>
    <t>Table 9: Alkylated PAH derivative index (APDI)</t>
  </si>
  <si>
    <t>Table 10: Hopanes</t>
  </si>
  <si>
    <t>Table 2: Aspect ratio (length/width) of macroscopic charcoal particles (&gt; 120 um)</t>
  </si>
  <si>
    <t>Table 1: Microscopic charcoal count (cm2/g)</t>
  </si>
  <si>
    <r>
      <t xml:space="preserve">Table 7: </t>
    </r>
    <r>
      <rPr>
        <b/>
        <i/>
        <sz val="12"/>
        <color theme="1"/>
        <rFont val="Calibri"/>
        <family val="2"/>
        <scheme val="minor"/>
      </rPr>
      <t>n-</t>
    </r>
    <r>
      <rPr>
        <b/>
        <sz val="12"/>
        <color theme="1"/>
        <rFont val="Calibri"/>
        <family val="2"/>
        <scheme val="minor"/>
      </rPr>
      <t xml:space="preserve">alkanes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</si>
</sst>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"/>
    <numFmt numFmtId="165" formatCode="0.0"/>
    <numFmt numFmtId="166" formatCode="0.00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Aptos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</cellStyleXfs>
  <cellXfs count="77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6"/>
    <xf numFmtId="2" fontId="0" fillId="0" borderId="0" xfId="0" applyNumberFormat="1"/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1" fillId="0" borderId="10" xfId="43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right" vertical="center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20" fillId="0" borderId="11" xfId="43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20" fillId="0" borderId="12" xfId="43" applyBorder="1" applyAlignment="1">
      <alignment horizontal="center"/>
    </xf>
    <xf numFmtId="2" fontId="0" fillId="0" borderId="12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20" fillId="0" borderId="10" xfId="43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33" borderId="12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5" borderId="13" xfId="0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33" borderId="11" xfId="0" applyFill="1" applyBorder="1" applyAlignment="1">
      <alignment horizontal="center"/>
    </xf>
    <xf numFmtId="2" fontId="0" fillId="34" borderId="11" xfId="0" applyNumberFormat="1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1" fontId="0" fillId="35" borderId="11" xfId="0" applyNumberFormat="1" applyFill="1" applyBorder="1" applyAlignment="1">
      <alignment horizontal="center"/>
    </xf>
    <xf numFmtId="0" fontId="0" fillId="0" borderId="12" xfId="0" applyBorder="1"/>
    <xf numFmtId="2" fontId="0" fillId="34" borderId="12" xfId="0" applyNumberFormat="1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2" fontId="0" fillId="33" borderId="12" xfId="0" applyNumberFormat="1" applyFill="1" applyBorder="1" applyAlignment="1">
      <alignment horizontal="center"/>
    </xf>
    <xf numFmtId="1" fontId="0" fillId="35" borderId="12" xfId="0" applyNumberFormat="1" applyFill="1" applyBorder="1" applyAlignment="1">
      <alignment horizontal="center"/>
    </xf>
    <xf numFmtId="0" fontId="0" fillId="0" borderId="11" xfId="0" applyBorder="1" applyAlignment="1">
      <alignment horizontal="left"/>
    </xf>
    <xf numFmtId="2" fontId="0" fillId="33" borderId="11" xfId="0" applyNumberFormat="1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2" fontId="22" fillId="33" borderId="10" xfId="0" applyNumberFormat="1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/>
    </xf>
    <xf numFmtId="2" fontId="22" fillId="34" borderId="10" xfId="0" applyNumberFormat="1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/>
    </xf>
    <xf numFmtId="0" fontId="22" fillId="35" borderId="10" xfId="0" applyFont="1" applyFill="1" applyBorder="1" applyAlignment="1">
      <alignment horizontal="center"/>
    </xf>
    <xf numFmtId="1" fontId="0" fillId="35" borderId="10" xfId="0" applyNumberFormat="1" applyFill="1" applyBorder="1" applyAlignment="1">
      <alignment horizontal="center"/>
    </xf>
    <xf numFmtId="165" fontId="21" fillId="0" borderId="12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36" borderId="10" xfId="0" applyFill="1" applyBorder="1" applyAlignment="1">
      <alignment horizontal="center"/>
    </xf>
    <xf numFmtId="0" fontId="21" fillId="36" borderId="10" xfId="0" applyFont="1" applyFill="1" applyBorder="1" applyAlignment="1">
      <alignment horizontal="center"/>
    </xf>
    <xf numFmtId="0" fontId="21" fillId="36" borderId="10" xfId="43" applyFont="1" applyFill="1" applyBorder="1" applyAlignment="1">
      <alignment horizontal="center"/>
    </xf>
    <xf numFmtId="0" fontId="21" fillId="36" borderId="13" xfId="43" applyFont="1" applyFill="1" applyBorder="1" applyAlignment="1">
      <alignment horizontal="center"/>
    </xf>
    <xf numFmtId="0" fontId="21" fillId="0" borderId="15" xfId="0" applyFont="1" applyBorder="1" applyAlignment="1">
      <alignment horizontal="left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0" fontId="26" fillId="35" borderId="13" xfId="0" applyFont="1" applyFill="1" applyBorder="1" applyAlignment="1">
      <alignment horizontal="center"/>
    </xf>
    <xf numFmtId="1" fontId="26" fillId="35" borderId="11" xfId="0" applyNumberFormat="1" applyFont="1" applyFill="1" applyBorder="1" applyAlignment="1">
      <alignment horizontal="center"/>
    </xf>
    <xf numFmtId="1" fontId="26" fillId="35" borderId="12" xfId="0" applyNumberFormat="1" applyFont="1" applyFill="1" applyBorder="1" applyAlignment="1">
      <alignment horizontal="center"/>
    </xf>
    <xf numFmtId="1" fontId="26" fillId="35" borderId="10" xfId="0" applyNumberFormat="1" applyFont="1" applyFill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0" xfId="0" applyFill="1" applyAlignment="1">
      <alignment horizontal="center"/>
    </xf>
    <xf numFmtId="0" fontId="0" fillId="36" borderId="12" xfId="0" applyFill="1" applyBorder="1" applyAlignment="1">
      <alignment horizontal="center" vertical="center"/>
    </xf>
  </cellXfs>
  <cellStyles count="44">
    <cellStyle name="20% - Accent1 2" xfId="20" xr:uid="{C0B1666C-B8ED-4189-BDCE-D85E469B2881}"/>
    <cellStyle name="20% - Accent2 2" xfId="24" xr:uid="{D56C8026-A9B9-49A4-B4E2-E9B0659D084A}"/>
    <cellStyle name="20% - Accent3 2" xfId="28" xr:uid="{785C0487-84E0-4B49-88C1-22CC7719E592}"/>
    <cellStyle name="20% - Accent4 2" xfId="32" xr:uid="{BCA65269-4392-44AD-802B-BA746F405304}"/>
    <cellStyle name="20% - Accent5 2" xfId="36" xr:uid="{9DDA0E89-4C1A-4C92-B4D7-B39CE8C8896D}"/>
    <cellStyle name="20% - Accent6 2" xfId="40" xr:uid="{3C4C6C7E-865D-42DD-A8B6-5A8825489657}"/>
    <cellStyle name="40% - Accent1 2" xfId="21" xr:uid="{7F278315-F2F1-4622-9D77-1832C8125B30}"/>
    <cellStyle name="40% - Accent2 2" xfId="25" xr:uid="{869A83D3-2F25-49F3-A3DC-88BB3898DD7D}"/>
    <cellStyle name="40% - Accent3 2" xfId="29" xr:uid="{0979F274-08BB-4FFF-A81D-BA20380B237C}"/>
    <cellStyle name="40% - Accent4 2" xfId="33" xr:uid="{7DC24711-55A2-4D00-8D14-BE5542680BAA}"/>
    <cellStyle name="40% - Accent5 2" xfId="37" xr:uid="{233D817B-B0FC-4CAC-85B4-68F04F766E9F}"/>
    <cellStyle name="40% - Accent6 2" xfId="41" xr:uid="{15D725A0-64D0-4B7F-96C9-D968E949C992}"/>
    <cellStyle name="60% - Accent1 2" xfId="22" xr:uid="{7460247B-A1F0-40EC-BED6-90371AAD0BCF}"/>
    <cellStyle name="60% - Accent2 2" xfId="26" xr:uid="{1FDA902A-6F2E-4761-9BE0-A945E83C7E73}"/>
    <cellStyle name="60% - Accent3 2" xfId="30" xr:uid="{D580F463-D3D2-4337-A84B-E14D8BCF64A4}"/>
    <cellStyle name="60% - Accent4 2" xfId="34" xr:uid="{0BCAC890-9A57-4ADA-8CFF-044B860AA9AC}"/>
    <cellStyle name="60% - Accent5 2" xfId="38" xr:uid="{C9C5A94C-9DC8-4704-8324-361A162BA4C7}"/>
    <cellStyle name="60% - Accent6 2" xfId="42" xr:uid="{4223650B-4C41-41AB-A133-7283EB1B5129}"/>
    <cellStyle name="Accent1 2" xfId="19" xr:uid="{804A1C35-D593-42A0-92B8-014E22EF257B}"/>
    <cellStyle name="Accent2 2" xfId="23" xr:uid="{F7DC91E5-C2B5-4BB0-83C3-E49A58517CAB}"/>
    <cellStyle name="Accent3 2" xfId="27" xr:uid="{5C43CF33-F2A8-422C-8752-49EA0579D149}"/>
    <cellStyle name="Accent4 2" xfId="31" xr:uid="{E63A324A-3BA7-45CE-B11B-4096E458CE57}"/>
    <cellStyle name="Accent5 2" xfId="35" xr:uid="{0B67F6E6-97FA-45E7-B4D8-03DF7FF260A3}"/>
    <cellStyle name="Accent6 2" xfId="39" xr:uid="{3D997573-965E-4513-BAB5-FBB213A4D050}"/>
    <cellStyle name="Bad 2" xfId="8" xr:uid="{6515D5DD-E339-4DB2-AFF6-8AFCF6BAA60D}"/>
    <cellStyle name="Calculation 2" xfId="12" xr:uid="{7DA9590D-3A69-4561-9001-06EFA7F00813}"/>
    <cellStyle name="Check Cell 2" xfId="14" xr:uid="{ED9E3C07-120E-4358-907B-1F3B3E6D0037}"/>
    <cellStyle name="Explanatory Text 2" xfId="17" xr:uid="{B406A2D3-13CE-4091-97A6-90884268A7AA}"/>
    <cellStyle name="Good 2" xfId="7" xr:uid="{71EC9805-A429-4F1D-A63B-7D77815242A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83EB21D2-475E-4963-A0C3-06947BF96391}"/>
    <cellStyle name="Linked Cell 2" xfId="13" xr:uid="{4762E59F-03B2-4818-B8C0-B08493982447}"/>
    <cellStyle name="Neutral 2" xfId="9" xr:uid="{514FD6B6-EB0B-4501-A990-9F188E5241A6}"/>
    <cellStyle name="Normal" xfId="0" builtinId="0"/>
    <cellStyle name="Normal 2" xfId="6" xr:uid="{EA3BEA99-81E4-4A47-A102-39BF4C27DB9B}"/>
    <cellStyle name="Normal 2 2" xfId="43" xr:uid="{BEC8335D-C658-45C5-8CCB-8D558048FD17}"/>
    <cellStyle name="Note 2" xfId="16" xr:uid="{183BB5AA-8A37-4936-8EAB-0F654BB4E0B5}"/>
    <cellStyle name="Output 2" xfId="11" xr:uid="{81571403-3333-4291-9669-52093DEAF1DF}"/>
    <cellStyle name="Title" xfId="1" builtinId="15" customBuiltin="1"/>
    <cellStyle name="Total 2" xfId="18" xr:uid="{D9910F8D-A278-485F-8E20-BECF86A9FA08}"/>
    <cellStyle name="Warning Text 2" xfId="15" xr:uid="{38C90EFC-13C7-4841-A8C1-5E6852679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E747-974E-4F3D-A825-D0BF6ED12971}">
  <dimension ref="A1:JX317"/>
  <sheetViews>
    <sheetView zoomScale="115" zoomScaleNormal="115" workbookViewId="0">
      <selection sqref="A1:XFD1"/>
    </sheetView>
  </sheetViews>
  <sheetFormatPr defaultRowHeight="14.5" x14ac:dyDescent="0.35"/>
  <cols>
    <col min="1" max="1" width="14.08984375" customWidth="1"/>
    <col min="2" max="2" width="12.26953125" bestFit="1" customWidth="1"/>
    <col min="3" max="3" width="13.26953125" bestFit="1" customWidth="1"/>
    <col min="4" max="4" width="18.26953125" customWidth="1"/>
    <col min="6" max="6" width="15.26953125" customWidth="1"/>
  </cols>
  <sheetData>
    <row r="1" spans="1:284" ht="15.5" x14ac:dyDescent="0.35">
      <c r="A1" s="9" t="s">
        <v>490</v>
      </c>
      <c r="B1" s="9"/>
      <c r="C1" s="9"/>
    </row>
    <row r="3" spans="1:284" x14ac:dyDescent="0.35">
      <c r="A3" s="1" t="s">
        <v>78</v>
      </c>
      <c r="B3" s="1" t="s">
        <v>88</v>
      </c>
    </row>
    <row r="4" spans="1:284" x14ac:dyDescent="0.35">
      <c r="A4">
        <v>26.8</v>
      </c>
      <c r="B4">
        <v>47.582000000000001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</row>
    <row r="5" spans="1:284" x14ac:dyDescent="0.35">
      <c r="A5">
        <v>26.85</v>
      </c>
      <c r="B5">
        <v>46.454000000000001</v>
      </c>
    </row>
    <row r="6" spans="1:284" x14ac:dyDescent="0.35">
      <c r="A6">
        <v>26.98</v>
      </c>
      <c r="B6">
        <v>12.318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</row>
    <row r="7" spans="1:284" x14ac:dyDescent="0.35">
      <c r="A7">
        <v>27.02</v>
      </c>
      <c r="B7">
        <v>16.538</v>
      </c>
    </row>
    <row r="8" spans="1:284" x14ac:dyDescent="0.35">
      <c r="A8" s="10">
        <v>27.07</v>
      </c>
      <c r="B8">
        <v>2.3719999999999999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284" x14ac:dyDescent="0.35">
      <c r="A9" s="10">
        <v>27.13</v>
      </c>
      <c r="B9">
        <v>3.1680000000000001</v>
      </c>
    </row>
    <row r="10" spans="1:284" x14ac:dyDescent="0.35">
      <c r="A10" s="10">
        <v>28.8</v>
      </c>
      <c r="B10">
        <v>2.7160000000000002</v>
      </c>
    </row>
    <row r="11" spans="1:284" x14ac:dyDescent="0.35">
      <c r="A11" s="10">
        <v>28.99</v>
      </c>
      <c r="B11">
        <v>6.875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</row>
    <row r="12" spans="1:284" x14ac:dyDescent="0.35">
      <c r="A12" s="10">
        <v>29.25</v>
      </c>
      <c r="B12">
        <v>5.2270000000000003</v>
      </c>
    </row>
    <row r="13" spans="1:284" x14ac:dyDescent="0.35">
      <c r="A13" s="10">
        <v>29.45</v>
      </c>
      <c r="B13">
        <v>4.91</v>
      </c>
    </row>
    <row r="14" spans="1:284" x14ac:dyDescent="0.35">
      <c r="A14">
        <v>29.71</v>
      </c>
      <c r="B14">
        <v>11.497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284" x14ac:dyDescent="0.35">
      <c r="A15">
        <v>29.77</v>
      </c>
      <c r="B15">
        <v>11.167999999999999</v>
      </c>
    </row>
    <row r="16" spans="1:284" x14ac:dyDescent="0.35">
      <c r="A16">
        <v>29.84</v>
      </c>
      <c r="B16">
        <v>5.9260000000000002</v>
      </c>
    </row>
    <row r="305" spans="6:10" x14ac:dyDescent="0.35">
      <c r="F305" s="2"/>
      <c r="G305" s="2"/>
      <c r="H305" s="2"/>
      <c r="I305" s="2"/>
      <c r="J305" s="2"/>
    </row>
    <row r="306" spans="6:10" x14ac:dyDescent="0.35">
      <c r="F306" s="2"/>
      <c r="G306" s="2"/>
      <c r="H306" s="2"/>
      <c r="I306" s="2"/>
      <c r="J306" s="2"/>
    </row>
    <row r="307" spans="6:10" x14ac:dyDescent="0.35">
      <c r="F307" s="2"/>
      <c r="G307" s="2"/>
      <c r="H307" s="2"/>
      <c r="I307" s="2"/>
      <c r="J307" s="2"/>
    </row>
    <row r="308" spans="6:10" x14ac:dyDescent="0.35">
      <c r="F308" s="2"/>
      <c r="G308" s="2"/>
      <c r="H308" s="2"/>
      <c r="I308" s="2"/>
      <c r="J308" s="2"/>
    </row>
    <row r="309" spans="6:10" x14ac:dyDescent="0.35">
      <c r="F309" s="2"/>
      <c r="G309" s="2"/>
      <c r="H309" s="2"/>
      <c r="I309" s="2"/>
      <c r="J309" s="2"/>
    </row>
    <row r="310" spans="6:10" x14ac:dyDescent="0.35">
      <c r="F310" s="2"/>
      <c r="G310" s="2"/>
      <c r="H310" s="2"/>
      <c r="I310" s="2"/>
      <c r="J310" s="2"/>
    </row>
    <row r="311" spans="6:10" x14ac:dyDescent="0.35">
      <c r="F311" s="2"/>
      <c r="G311" s="2"/>
      <c r="H311" s="2"/>
      <c r="I311" s="2"/>
      <c r="J311" s="2"/>
    </row>
    <row r="312" spans="6:10" x14ac:dyDescent="0.35">
      <c r="F312" s="2"/>
      <c r="G312" s="2"/>
      <c r="H312" s="2"/>
      <c r="I312" s="2"/>
      <c r="J312" s="2"/>
    </row>
    <row r="313" spans="6:10" x14ac:dyDescent="0.35">
      <c r="F313" s="2"/>
      <c r="G313" s="2"/>
      <c r="H313" s="2"/>
      <c r="I313" s="2"/>
      <c r="J313" s="2"/>
    </row>
    <row r="314" spans="6:10" x14ac:dyDescent="0.35">
      <c r="F314" s="2"/>
      <c r="G314" s="2"/>
      <c r="H314" s="2"/>
      <c r="I314" s="2"/>
      <c r="J314" s="2"/>
    </row>
    <row r="315" spans="6:10" x14ac:dyDescent="0.35">
      <c r="F315" s="2"/>
      <c r="G315" s="2"/>
      <c r="H315" s="2"/>
      <c r="I315" s="2"/>
      <c r="J315" s="2"/>
    </row>
    <row r="316" spans="6:10" x14ac:dyDescent="0.35">
      <c r="F316" s="2"/>
      <c r="G316" s="2"/>
      <c r="H316" s="2"/>
      <c r="I316" s="2"/>
      <c r="J316" s="2"/>
    </row>
    <row r="317" spans="6:10" x14ac:dyDescent="0.35">
      <c r="F317" s="2"/>
      <c r="G317" s="2"/>
      <c r="H317" s="2"/>
      <c r="I317" s="2"/>
      <c r="J317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E509-722D-470D-AFD1-420891D9BDDB}">
  <dimension ref="A1:J19"/>
  <sheetViews>
    <sheetView tabSelected="1" workbookViewId="0"/>
  </sheetViews>
  <sheetFormatPr defaultRowHeight="14.5" x14ac:dyDescent="0.35"/>
  <cols>
    <col min="1" max="1" width="15.26953125" bestFit="1" customWidth="1"/>
    <col min="2" max="2" width="4.90625" bestFit="1" customWidth="1"/>
    <col min="3" max="3" width="10.08984375" bestFit="1" customWidth="1"/>
    <col min="4" max="4" width="12.54296875" bestFit="1" customWidth="1"/>
    <col min="5" max="5" width="12.36328125" bestFit="1" customWidth="1"/>
    <col min="6" max="6" width="12.54296875" bestFit="1" customWidth="1"/>
    <col min="7" max="7" width="11.36328125" bestFit="1" customWidth="1"/>
    <col min="8" max="8" width="20.08984375" bestFit="1" customWidth="1"/>
    <col min="9" max="9" width="22" bestFit="1" customWidth="1"/>
    <col min="10" max="10" width="4.54296875" bestFit="1" customWidth="1"/>
  </cols>
  <sheetData>
    <row r="1" spans="1:10" ht="15.5" x14ac:dyDescent="0.35">
      <c r="A1" s="9" t="s">
        <v>488</v>
      </c>
    </row>
    <row r="3" spans="1:10" x14ac:dyDescent="0.35">
      <c r="E3" s="76" t="s">
        <v>476</v>
      </c>
      <c r="F3" s="76"/>
      <c r="G3" s="76"/>
      <c r="H3" s="76"/>
      <c r="I3" s="76"/>
      <c r="J3" s="76"/>
    </row>
    <row r="4" spans="1:10" ht="17" thickBot="1" x14ac:dyDescent="0.5">
      <c r="A4" s="59" t="s">
        <v>376</v>
      </c>
      <c r="B4" s="60" t="s">
        <v>0</v>
      </c>
      <c r="C4" s="60" t="s">
        <v>377</v>
      </c>
      <c r="D4" s="61" t="s">
        <v>8</v>
      </c>
      <c r="E4" s="59" t="s">
        <v>477</v>
      </c>
      <c r="F4" s="59" t="s">
        <v>478</v>
      </c>
      <c r="G4" s="59" t="s">
        <v>479</v>
      </c>
      <c r="H4" s="59" t="s">
        <v>480</v>
      </c>
      <c r="I4" s="59" t="s">
        <v>481</v>
      </c>
      <c r="J4" s="59" t="s">
        <v>460</v>
      </c>
    </row>
    <row r="5" spans="1:10" x14ac:dyDescent="0.35">
      <c r="A5" s="33" t="s">
        <v>378</v>
      </c>
      <c r="B5" s="13" t="s">
        <v>379</v>
      </c>
      <c r="C5" s="14">
        <v>60</v>
      </c>
      <c r="D5" s="15">
        <v>2685</v>
      </c>
      <c r="E5" s="70">
        <v>3194086.0419999999</v>
      </c>
      <c r="F5" s="70">
        <v>44819648.612000003</v>
      </c>
      <c r="G5" s="70">
        <v>14399913.684</v>
      </c>
      <c r="H5" s="16">
        <v>6.6524424001120727E-2</v>
      </c>
      <c r="I5" s="16">
        <v>0.24316143391982897</v>
      </c>
      <c r="J5" s="16">
        <v>4.3793026850615071</v>
      </c>
    </row>
    <row r="6" spans="1:10" x14ac:dyDescent="0.35">
      <c r="A6" s="25" t="s">
        <v>380</v>
      </c>
      <c r="B6" s="17" t="s">
        <v>379</v>
      </c>
      <c r="C6" s="18">
        <v>76</v>
      </c>
      <c r="D6" s="19">
        <v>2701</v>
      </c>
      <c r="E6" s="71">
        <v>1960701.118</v>
      </c>
      <c r="F6" s="71">
        <v>23497389.197999999</v>
      </c>
      <c r="G6" s="71">
        <v>7793878.443</v>
      </c>
      <c r="H6" s="20">
        <v>7.7016818373361301E-2</v>
      </c>
      <c r="I6" s="20">
        <v>0.24907519031884529</v>
      </c>
      <c r="J6" s="20">
        <v>4.4101724934643727</v>
      </c>
    </row>
    <row r="7" spans="1:10" x14ac:dyDescent="0.35">
      <c r="A7" s="25" t="s">
        <v>381</v>
      </c>
      <c r="B7" s="17" t="s">
        <v>379</v>
      </c>
      <c r="C7" s="18">
        <v>84</v>
      </c>
      <c r="D7" s="19">
        <v>2709</v>
      </c>
      <c r="E7" s="71">
        <v>447090.66800000001</v>
      </c>
      <c r="F7" s="71">
        <v>2385247.554</v>
      </c>
      <c r="G7" s="71">
        <v>586408.24899999995</v>
      </c>
      <c r="H7" s="20">
        <v>0.15785214651529</v>
      </c>
      <c r="I7" s="20">
        <v>0.1973338394062995</v>
      </c>
      <c r="J7" s="20">
        <v>4.1400826417008831</v>
      </c>
    </row>
    <row r="8" spans="1:10" x14ac:dyDescent="0.35">
      <c r="A8" s="25" t="s">
        <v>382</v>
      </c>
      <c r="B8" s="17" t="s">
        <v>383</v>
      </c>
      <c r="C8" s="18">
        <v>3</v>
      </c>
      <c r="D8" s="19">
        <v>2863</v>
      </c>
      <c r="E8" s="38"/>
      <c r="F8" s="38"/>
      <c r="G8" s="38"/>
      <c r="H8" s="38"/>
      <c r="I8" s="38"/>
      <c r="J8" s="38"/>
    </row>
    <row r="9" spans="1:10" x14ac:dyDescent="0.35">
      <c r="A9" s="25" t="s">
        <v>384</v>
      </c>
      <c r="B9" s="17" t="s">
        <v>383</v>
      </c>
      <c r="C9" s="18">
        <v>6.5</v>
      </c>
      <c r="D9" s="19">
        <v>2867</v>
      </c>
      <c r="E9" s="38"/>
      <c r="F9" s="38"/>
      <c r="G9" s="38"/>
      <c r="H9" s="38"/>
      <c r="I9" s="38"/>
      <c r="J9" s="38"/>
    </row>
    <row r="10" spans="1:10" x14ac:dyDescent="0.35">
      <c r="A10" s="25" t="s">
        <v>385</v>
      </c>
      <c r="B10" s="13" t="s">
        <v>383</v>
      </c>
      <c r="C10" s="14">
        <v>15</v>
      </c>
      <c r="D10" s="15">
        <v>2875</v>
      </c>
      <c r="E10" s="38"/>
      <c r="F10" s="38"/>
      <c r="G10" s="38"/>
      <c r="H10" s="38"/>
      <c r="I10" s="38"/>
      <c r="J10" s="38"/>
    </row>
    <row r="11" spans="1:10" x14ac:dyDescent="0.35">
      <c r="A11" s="25" t="s">
        <v>386</v>
      </c>
      <c r="B11" s="17" t="s">
        <v>383</v>
      </c>
      <c r="C11" s="18">
        <v>25</v>
      </c>
      <c r="D11" s="19">
        <v>2885</v>
      </c>
      <c r="E11" s="38"/>
      <c r="F11" s="38"/>
      <c r="G11" s="38"/>
      <c r="H11" s="38"/>
      <c r="I11" s="38"/>
      <c r="J11" s="38"/>
    </row>
    <row r="12" spans="1:10" x14ac:dyDescent="0.35">
      <c r="A12" s="25" t="s">
        <v>387</v>
      </c>
      <c r="B12" s="13" t="s">
        <v>383</v>
      </c>
      <c r="C12" s="14">
        <v>30</v>
      </c>
      <c r="D12" s="15">
        <v>2890</v>
      </c>
      <c r="E12" s="38"/>
      <c r="F12" s="38"/>
      <c r="G12" s="38"/>
      <c r="H12" s="38"/>
      <c r="I12" s="38"/>
      <c r="J12" s="38"/>
    </row>
    <row r="13" spans="1:10" x14ac:dyDescent="0.35">
      <c r="A13" s="25" t="s">
        <v>388</v>
      </c>
      <c r="B13" s="17" t="s">
        <v>383</v>
      </c>
      <c r="C13" s="18">
        <v>49</v>
      </c>
      <c r="D13" s="19">
        <v>2909</v>
      </c>
      <c r="E13" s="38"/>
      <c r="F13" s="38"/>
      <c r="G13" s="38"/>
      <c r="H13" s="38"/>
      <c r="I13" s="38"/>
      <c r="J13" s="38"/>
    </row>
    <row r="14" spans="1:10" x14ac:dyDescent="0.35">
      <c r="A14" s="25" t="s">
        <v>389</v>
      </c>
      <c r="B14" s="17" t="s">
        <v>383</v>
      </c>
      <c r="C14" s="18">
        <v>59</v>
      </c>
      <c r="D14" s="19">
        <v>2919</v>
      </c>
      <c r="E14" s="71">
        <v>419006.22600000002</v>
      </c>
      <c r="F14" s="71">
        <v>1649240.905</v>
      </c>
      <c r="G14" s="71">
        <v>864049.45200000005</v>
      </c>
      <c r="H14" s="20">
        <v>0.20259001920984654</v>
      </c>
      <c r="I14" s="20">
        <v>0.34379213272889669</v>
      </c>
      <c r="J14" s="20">
        <v>4.9045949328448408</v>
      </c>
    </row>
    <row r="15" spans="1:10" x14ac:dyDescent="0.35">
      <c r="A15" s="25" t="s">
        <v>390</v>
      </c>
      <c r="B15" s="17" t="s">
        <v>383</v>
      </c>
      <c r="C15" s="18">
        <v>64</v>
      </c>
      <c r="D15" s="19">
        <v>2924</v>
      </c>
      <c r="E15" s="71">
        <v>3671162.5750000002</v>
      </c>
      <c r="F15" s="71">
        <v>31015118.283</v>
      </c>
      <c r="G15" s="71">
        <v>2041777.74</v>
      </c>
      <c r="H15" s="20">
        <v>0.10583903734243355</v>
      </c>
      <c r="I15" s="20">
        <v>6.176556136968795E-2</v>
      </c>
      <c r="J15" s="20">
        <v>3.4324162303497712</v>
      </c>
    </row>
    <row r="16" spans="1:10" x14ac:dyDescent="0.35">
      <c r="A16" s="25" t="s">
        <v>391</v>
      </c>
      <c r="B16" s="17" t="s">
        <v>383</v>
      </c>
      <c r="C16" s="18">
        <v>89.5</v>
      </c>
      <c r="D16" s="19">
        <v>2950</v>
      </c>
      <c r="E16" s="71">
        <v>619175.97199999995</v>
      </c>
      <c r="F16" s="71">
        <v>1981479.5020000001</v>
      </c>
      <c r="G16" s="71">
        <v>817683.29700000002</v>
      </c>
      <c r="H16" s="20">
        <v>0.2380845822102155</v>
      </c>
      <c r="I16" s="20">
        <v>0.29211709204341996</v>
      </c>
      <c r="J16" s="20">
        <v>4.6348512204666523</v>
      </c>
    </row>
    <row r="17" spans="1:10" x14ac:dyDescent="0.35">
      <c r="A17" s="25" t="s">
        <v>392</v>
      </c>
      <c r="B17" s="17" t="s">
        <v>383</v>
      </c>
      <c r="C17" s="18">
        <v>96.5</v>
      </c>
      <c r="D17" s="19">
        <v>2957</v>
      </c>
      <c r="E17" s="38"/>
      <c r="F17" s="38"/>
      <c r="G17" s="38"/>
      <c r="H17" s="38"/>
      <c r="I17" s="38"/>
      <c r="J17" s="38"/>
    </row>
    <row r="18" spans="1:10" x14ac:dyDescent="0.35">
      <c r="A18" s="25" t="s">
        <v>393</v>
      </c>
      <c r="B18" s="17" t="s">
        <v>383</v>
      </c>
      <c r="C18" s="18">
        <v>102</v>
      </c>
      <c r="D18" s="19">
        <v>2962</v>
      </c>
      <c r="E18" s="71">
        <v>159307.97200000001</v>
      </c>
      <c r="F18" s="71">
        <v>1132513.889</v>
      </c>
      <c r="G18" s="71">
        <v>686097.9</v>
      </c>
      <c r="H18" s="20">
        <v>0.12332038712882566</v>
      </c>
      <c r="I18" s="20">
        <v>0.3772646279705823</v>
      </c>
      <c r="J18" s="20">
        <v>5.0793213580064389</v>
      </c>
    </row>
    <row r="19" spans="1:10" x14ac:dyDescent="0.35">
      <c r="A19" s="25" t="s">
        <v>394</v>
      </c>
      <c r="B19" s="13" t="s">
        <v>383</v>
      </c>
      <c r="C19" s="14">
        <v>106</v>
      </c>
      <c r="D19" s="15">
        <v>2966</v>
      </c>
      <c r="E19" s="71">
        <v>169850.19099999999</v>
      </c>
      <c r="F19" s="71">
        <v>854789.41899999999</v>
      </c>
      <c r="G19" s="71">
        <v>666096.67599999998</v>
      </c>
      <c r="H19" s="20">
        <v>0.16576578666522562</v>
      </c>
      <c r="I19" s="20">
        <v>0.43796618181324093</v>
      </c>
      <c r="J19" s="20">
        <v>5.396183469065118</v>
      </c>
    </row>
  </sheetData>
  <mergeCells count="1">
    <mergeCell ref="E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1DE5-6164-455B-8066-C719D49120FA}">
  <dimension ref="A1:J302"/>
  <sheetViews>
    <sheetView zoomScale="85" zoomScaleNormal="85" workbookViewId="0">
      <selection activeCell="I7" sqref="I7"/>
    </sheetView>
  </sheetViews>
  <sheetFormatPr defaultRowHeight="14.5" x14ac:dyDescent="0.35"/>
  <cols>
    <col min="1" max="1" width="16.54296875" customWidth="1"/>
    <col min="3" max="3" width="14.26953125" bestFit="1" customWidth="1"/>
    <col min="4" max="4" width="13.26953125" bestFit="1" customWidth="1"/>
    <col min="5" max="5" width="13.7265625" customWidth="1"/>
    <col min="6" max="6" width="13.26953125" bestFit="1" customWidth="1"/>
  </cols>
  <sheetData>
    <row r="1" spans="1:6" ht="15.5" x14ac:dyDescent="0.35">
      <c r="A1" s="9" t="s">
        <v>489</v>
      </c>
    </row>
    <row r="4" spans="1:6" x14ac:dyDescent="0.35">
      <c r="A4" s="1" t="s">
        <v>0</v>
      </c>
      <c r="B4" t="s">
        <v>89</v>
      </c>
      <c r="C4" t="s">
        <v>90</v>
      </c>
      <c r="D4" t="s">
        <v>91</v>
      </c>
      <c r="E4" t="s">
        <v>92</v>
      </c>
      <c r="F4" t="s">
        <v>93</v>
      </c>
    </row>
    <row r="5" spans="1:6" x14ac:dyDescent="0.35">
      <c r="A5" s="1" t="s">
        <v>78</v>
      </c>
      <c r="B5" s="1">
        <v>26.8</v>
      </c>
      <c r="C5" s="1">
        <v>26.98</v>
      </c>
      <c r="D5" s="1">
        <v>27.07</v>
      </c>
      <c r="E5" s="1">
        <v>28.99</v>
      </c>
      <c r="F5" s="1">
        <v>29.71</v>
      </c>
    </row>
    <row r="6" spans="1:6" x14ac:dyDescent="0.35">
      <c r="A6" s="1"/>
      <c r="B6" s="1"/>
      <c r="C6" s="1"/>
      <c r="D6" s="1"/>
      <c r="E6" s="1"/>
      <c r="F6" s="1"/>
    </row>
    <row r="7" spans="1:6" x14ac:dyDescent="0.35">
      <c r="A7" s="1" t="s">
        <v>94</v>
      </c>
      <c r="B7">
        <v>2.0160427807486632</v>
      </c>
      <c r="C7">
        <v>2.654929577464789</v>
      </c>
      <c r="D7">
        <v>1.5</v>
      </c>
      <c r="E7">
        <v>2.9343065693430654</v>
      </c>
      <c r="F7">
        <v>2.4365671641791042</v>
      </c>
    </row>
    <row r="8" spans="1:6" x14ac:dyDescent="0.35">
      <c r="A8" s="1" t="s">
        <v>96</v>
      </c>
      <c r="B8">
        <v>1.869109947643979</v>
      </c>
      <c r="C8">
        <v>2.0994152046783623</v>
      </c>
      <c r="D8">
        <v>1.5459940652818991</v>
      </c>
      <c r="E8">
        <v>1.7006920415224915</v>
      </c>
      <c r="F8">
        <v>1.2475728155339807</v>
      </c>
    </row>
    <row r="9" spans="1:6" x14ac:dyDescent="0.35">
      <c r="A9" s="1" t="s">
        <v>95</v>
      </c>
      <c r="B9">
        <v>5.0697674418604652</v>
      </c>
      <c r="C9">
        <v>1.9384615384615385</v>
      </c>
      <c r="D9">
        <v>1.9134199134199132</v>
      </c>
      <c r="E9">
        <v>1.3085714285714287</v>
      </c>
      <c r="F9">
        <v>1.1428571428571428</v>
      </c>
    </row>
    <row r="10" spans="1:6" x14ac:dyDescent="0.35">
      <c r="A10" s="1" t="s">
        <v>97</v>
      </c>
      <c r="B10">
        <v>2.7633136094674557</v>
      </c>
      <c r="C10">
        <v>2.7725118483412321</v>
      </c>
      <c r="D10">
        <v>1.1929824561403508</v>
      </c>
      <c r="E10">
        <v>1.3798882681564246</v>
      </c>
      <c r="F10">
        <v>1.7051282051282051</v>
      </c>
    </row>
    <row r="11" spans="1:6" x14ac:dyDescent="0.35">
      <c r="A11" s="1" t="s">
        <v>98</v>
      </c>
      <c r="B11">
        <v>2.547770700636943</v>
      </c>
      <c r="C11">
        <v>2.4318181818181817</v>
      </c>
      <c r="D11">
        <v>1.4837209302325582</v>
      </c>
      <c r="E11">
        <v>1.7033492822966507</v>
      </c>
      <c r="F11">
        <v>1.3316326530612246</v>
      </c>
    </row>
    <row r="12" spans="1:6" x14ac:dyDescent="0.35">
      <c r="A12" s="1" t="s">
        <v>99</v>
      </c>
      <c r="B12">
        <v>4.0219780219780219</v>
      </c>
      <c r="C12">
        <v>1.2704626334519571</v>
      </c>
      <c r="D12">
        <v>3.0292682926829269</v>
      </c>
      <c r="E12">
        <v>1.281767955801105</v>
      </c>
      <c r="F12">
        <v>1.5591397849462365</v>
      </c>
    </row>
    <row r="13" spans="1:6" x14ac:dyDescent="0.35">
      <c r="A13" s="1" t="s">
        <v>100</v>
      </c>
      <c r="B13">
        <v>2.5736434108527133</v>
      </c>
      <c r="C13">
        <v>1.6285714285714288</v>
      </c>
      <c r="D13">
        <v>2.186813186813187</v>
      </c>
      <c r="E13">
        <v>2.589285714285714</v>
      </c>
      <c r="F13">
        <v>1.3978494623655915</v>
      </c>
    </row>
    <row r="14" spans="1:6" x14ac:dyDescent="0.35">
      <c r="A14" s="1" t="s">
        <v>101</v>
      </c>
      <c r="B14">
        <v>1.9608695652173913</v>
      </c>
      <c r="C14">
        <v>1.2645914396887159</v>
      </c>
      <c r="D14">
        <v>1.8990825688073394</v>
      </c>
      <c r="E14">
        <v>1.1925133689839573</v>
      </c>
      <c r="F14">
        <v>1.766081871345029</v>
      </c>
    </row>
    <row r="15" spans="1:6" x14ac:dyDescent="0.35">
      <c r="A15" s="1" t="s">
        <v>102</v>
      </c>
      <c r="B15">
        <v>1.3526011560693643</v>
      </c>
      <c r="C15">
        <v>1.846153846153846</v>
      </c>
      <c r="D15">
        <v>1.2694610778443112</v>
      </c>
      <c r="E15">
        <v>1.8764705882352941</v>
      </c>
      <c r="F15">
        <v>1.6178343949044587</v>
      </c>
    </row>
    <row r="16" spans="1:6" x14ac:dyDescent="0.35">
      <c r="A16" s="1" t="s">
        <v>103</v>
      </c>
      <c r="B16">
        <v>2.1468682505399568</v>
      </c>
      <c r="C16">
        <v>1.6195286195286196</v>
      </c>
      <c r="D16">
        <v>2.2003179650238471</v>
      </c>
      <c r="E16">
        <v>1.5949367088607596</v>
      </c>
      <c r="F16">
        <v>1.8566878980891719</v>
      </c>
    </row>
    <row r="17" spans="1:6" x14ac:dyDescent="0.35">
      <c r="A17" s="1" t="s">
        <v>104</v>
      </c>
      <c r="B17">
        <v>1.7410926365795725</v>
      </c>
      <c r="C17">
        <v>1.6896551724137931</v>
      </c>
      <c r="D17">
        <v>2.5075528700906342</v>
      </c>
      <c r="E17">
        <v>2</v>
      </c>
      <c r="F17">
        <v>1.5793650793650795</v>
      </c>
    </row>
    <row r="18" spans="1:6" x14ac:dyDescent="0.35">
      <c r="A18" s="1" t="s">
        <v>105</v>
      </c>
      <c r="B18">
        <v>1.3257575757575757</v>
      </c>
      <c r="C18">
        <v>1.4233870967741935</v>
      </c>
      <c r="D18">
        <v>2.745664739884393</v>
      </c>
      <c r="E18">
        <v>1.4624505928853755</v>
      </c>
      <c r="F18">
        <v>1.250996015936255</v>
      </c>
    </row>
    <row r="19" spans="1:6" x14ac:dyDescent="0.35">
      <c r="A19" s="1" t="s">
        <v>106</v>
      </c>
      <c r="B19">
        <v>3.0390243902439025</v>
      </c>
      <c r="C19">
        <v>2.261992619926199</v>
      </c>
      <c r="D19">
        <v>3.3783783783783785</v>
      </c>
      <c r="E19">
        <v>1.4088397790055249</v>
      </c>
      <c r="F19">
        <v>2.1171875</v>
      </c>
    </row>
    <row r="20" spans="1:6" x14ac:dyDescent="0.35">
      <c r="A20" s="1" t="s">
        <v>107</v>
      </c>
      <c r="B20">
        <v>1.43</v>
      </c>
      <c r="C20">
        <v>2.4326086956521737</v>
      </c>
      <c r="D20">
        <v>1.2113207547169811</v>
      </c>
      <c r="E20">
        <v>2.0826446280991737</v>
      </c>
      <c r="F20">
        <v>3.9051094890510947</v>
      </c>
    </row>
    <row r="21" spans="1:6" x14ac:dyDescent="0.35">
      <c r="A21" s="1" t="s">
        <v>108</v>
      </c>
      <c r="B21">
        <v>2.2814371257485031</v>
      </c>
      <c r="C21">
        <v>1.8734177215189873</v>
      </c>
      <c r="D21">
        <v>2.44392523364486</v>
      </c>
      <c r="E21">
        <v>1.56</v>
      </c>
      <c r="F21">
        <v>1.9584775086505191</v>
      </c>
    </row>
    <row r="22" spans="1:6" x14ac:dyDescent="0.35">
      <c r="A22" s="1" t="s">
        <v>109</v>
      </c>
      <c r="B22">
        <v>1.3137254901960784</v>
      </c>
      <c r="C22">
        <v>2.0957446808510638</v>
      </c>
      <c r="D22">
        <v>1.2395833333333333</v>
      </c>
      <c r="E22">
        <v>1.4334975369458127</v>
      </c>
      <c r="F22">
        <v>2.0984848484848486</v>
      </c>
    </row>
    <row r="23" spans="1:6" x14ac:dyDescent="0.35">
      <c r="A23" s="1" t="s">
        <v>110</v>
      </c>
      <c r="B23">
        <v>1.2131979695431472</v>
      </c>
      <c r="C23">
        <v>1.7834645669291338</v>
      </c>
      <c r="D23">
        <v>1.2904761904761906</v>
      </c>
      <c r="E23">
        <v>1.6745283018867925</v>
      </c>
      <c r="F23">
        <v>1.2899408284023668</v>
      </c>
    </row>
    <row r="24" spans="1:6" x14ac:dyDescent="0.35">
      <c r="A24" s="1" t="s">
        <v>111</v>
      </c>
      <c r="B24">
        <v>1.3144104803493448</v>
      </c>
      <c r="C24">
        <v>2.1262411347517731</v>
      </c>
      <c r="D24">
        <v>1.4166666666666667</v>
      </c>
      <c r="E24">
        <v>2.7552447552447554</v>
      </c>
      <c r="F24">
        <v>1.6655844155844157</v>
      </c>
    </row>
    <row r="25" spans="1:6" x14ac:dyDescent="0.35">
      <c r="A25" s="1" t="s">
        <v>112</v>
      </c>
      <c r="B25">
        <v>1.3536036036036034</v>
      </c>
      <c r="C25">
        <v>2.2204724409448815</v>
      </c>
      <c r="D25">
        <v>1.7602339181286548</v>
      </c>
      <c r="E25">
        <v>1.6329113924050633</v>
      </c>
      <c r="F25">
        <v>2.6436781609195403</v>
      </c>
    </row>
    <row r="26" spans="1:6" x14ac:dyDescent="0.35">
      <c r="A26" s="1" t="s">
        <v>113</v>
      </c>
      <c r="B26">
        <v>3.8302658486707566</v>
      </c>
      <c r="C26">
        <v>1.8544303797468353</v>
      </c>
      <c r="D26">
        <v>1.7320754716981133</v>
      </c>
      <c r="E26">
        <v>1.8044444444444445</v>
      </c>
      <c r="F26">
        <v>1.4739130434782608</v>
      </c>
    </row>
    <row r="27" spans="1:6" x14ac:dyDescent="0.35">
      <c r="A27" s="1" t="s">
        <v>114</v>
      </c>
      <c r="B27">
        <v>1.2652173913043476</v>
      </c>
      <c r="C27">
        <v>1.5700757575757573</v>
      </c>
      <c r="D27">
        <v>1.8828125</v>
      </c>
      <c r="E27">
        <v>1.585185185185185</v>
      </c>
      <c r="F27">
        <v>1.6411764705882352</v>
      </c>
    </row>
    <row r="28" spans="1:6" x14ac:dyDescent="0.35">
      <c r="A28" s="1" t="s">
        <v>115</v>
      </c>
      <c r="B28">
        <v>5.4848484848484853</v>
      </c>
      <c r="C28">
        <v>1.8314606741573036</v>
      </c>
      <c r="D28">
        <v>1.9821428571428572</v>
      </c>
      <c r="E28">
        <v>1.2102102102102101</v>
      </c>
      <c r="F28">
        <v>1.7991967871485943</v>
      </c>
    </row>
    <row r="29" spans="1:6" x14ac:dyDescent="0.35">
      <c r="A29" s="1" t="s">
        <v>116</v>
      </c>
      <c r="B29">
        <v>1.8235294117647058</v>
      </c>
      <c r="C29">
        <v>1.4506024096385541</v>
      </c>
      <c r="D29">
        <v>2.0101522842639592</v>
      </c>
      <c r="E29">
        <v>1.3371647509578544</v>
      </c>
      <c r="F29">
        <v>1.7005649717514124</v>
      </c>
    </row>
    <row r="30" spans="1:6" x14ac:dyDescent="0.35">
      <c r="A30" s="1" t="s">
        <v>117</v>
      </c>
      <c r="B30">
        <v>1.3516483516483517</v>
      </c>
      <c r="C30">
        <v>1.5367231638418082</v>
      </c>
      <c r="D30">
        <v>1.6868131868131868</v>
      </c>
      <c r="E30">
        <v>1.4345794392523366</v>
      </c>
      <c r="F30">
        <v>1.6294416243654821</v>
      </c>
    </row>
    <row r="31" spans="1:6" x14ac:dyDescent="0.35">
      <c r="A31" s="1" t="s">
        <v>118</v>
      </c>
      <c r="B31">
        <v>7.0429799426934103</v>
      </c>
      <c r="C31">
        <v>1.9101449275362321</v>
      </c>
      <c r="D31">
        <v>2.5891891891891889</v>
      </c>
      <c r="E31">
        <v>1.3264248704663213</v>
      </c>
      <c r="F31">
        <v>1.223463687150838</v>
      </c>
    </row>
    <row r="32" spans="1:6" x14ac:dyDescent="0.35">
      <c r="A32" s="1" t="s">
        <v>119</v>
      </c>
      <c r="B32">
        <v>1.9306296691568834</v>
      </c>
      <c r="C32">
        <v>1.8822115384615385</v>
      </c>
      <c r="D32">
        <v>2.1158536585365852</v>
      </c>
      <c r="E32">
        <v>1.3466666666666667</v>
      </c>
      <c r="F32">
        <v>1.3809523809523809</v>
      </c>
    </row>
    <row r="33" spans="1:6" x14ac:dyDescent="0.35">
      <c r="A33" s="1" t="s">
        <v>120</v>
      </c>
      <c r="B33">
        <v>1.6769911504424779</v>
      </c>
      <c r="C33">
        <v>1.8060606060606059</v>
      </c>
      <c r="D33">
        <v>3.5680473372781063</v>
      </c>
      <c r="E33">
        <v>1.8256880733944953</v>
      </c>
      <c r="F33">
        <v>2.1702127659574471</v>
      </c>
    </row>
    <row r="34" spans="1:6" x14ac:dyDescent="0.35">
      <c r="A34" s="1" t="s">
        <v>121</v>
      </c>
      <c r="B34">
        <v>2.4226519337016574</v>
      </c>
      <c r="C34">
        <v>1.9459459459459458</v>
      </c>
      <c r="D34">
        <v>1.7081712062256809</v>
      </c>
      <c r="E34">
        <v>1.4506172839506171</v>
      </c>
      <c r="F34">
        <v>2.0142857142857138</v>
      </c>
    </row>
    <row r="35" spans="1:6" x14ac:dyDescent="0.35">
      <c r="A35" s="1" t="s">
        <v>122</v>
      </c>
      <c r="B35">
        <v>2.2699757869249395</v>
      </c>
      <c r="C35">
        <v>1.6092436974789917</v>
      </c>
      <c r="D35">
        <v>2.5645933014354068</v>
      </c>
      <c r="E35">
        <v>1.6119402985074627</v>
      </c>
      <c r="F35">
        <v>1.7470588235294116</v>
      </c>
    </row>
    <row r="36" spans="1:6" x14ac:dyDescent="0.35">
      <c r="A36" s="1" t="s">
        <v>123</v>
      </c>
      <c r="B36">
        <v>4.4340425531914898</v>
      </c>
      <c r="C36">
        <v>1.1603053435114503</v>
      </c>
      <c r="D36">
        <v>1.2971698113207548</v>
      </c>
      <c r="E36">
        <v>1.3364312267657992</v>
      </c>
      <c r="F36">
        <v>1.5223214285714286</v>
      </c>
    </row>
    <row r="37" spans="1:6" x14ac:dyDescent="0.35">
      <c r="A37" s="1" t="s">
        <v>124</v>
      </c>
      <c r="B37">
        <v>1.4607843137254903</v>
      </c>
      <c r="C37">
        <v>2.5333333333333332</v>
      </c>
      <c r="D37">
        <v>1.4485294117647058</v>
      </c>
      <c r="E37">
        <v>1.46484375</v>
      </c>
      <c r="F37">
        <v>1.6918238993710693</v>
      </c>
    </row>
    <row r="38" spans="1:6" x14ac:dyDescent="0.35">
      <c r="A38" s="1" t="s">
        <v>125</v>
      </c>
      <c r="B38">
        <v>5.2289156626506017</v>
      </c>
      <c r="C38">
        <v>1.9408284023668638</v>
      </c>
      <c r="D38">
        <v>4.2905027932960893</v>
      </c>
      <c r="E38">
        <v>1.7823129251700682</v>
      </c>
      <c r="F38">
        <v>3.7171717171717171</v>
      </c>
    </row>
    <row r="39" spans="1:6" x14ac:dyDescent="0.35">
      <c r="A39" s="1" t="s">
        <v>126</v>
      </c>
      <c r="B39">
        <v>3.3960396039603959</v>
      </c>
      <c r="C39">
        <v>1.520979020979021</v>
      </c>
      <c r="D39">
        <v>1.915151515151515</v>
      </c>
      <c r="E39">
        <v>1.2749999999999999</v>
      </c>
      <c r="F39">
        <v>1.5284090909090911</v>
      </c>
    </row>
    <row r="40" spans="1:6" x14ac:dyDescent="0.35">
      <c r="A40" s="1" t="s">
        <v>127</v>
      </c>
      <c r="B40">
        <v>1.3742268041237113</v>
      </c>
      <c r="C40">
        <v>1.4399224806201549</v>
      </c>
      <c r="D40">
        <v>2.0225988700564974</v>
      </c>
      <c r="E40">
        <v>1.7945205479452058</v>
      </c>
      <c r="F40">
        <v>1.2016129032258065</v>
      </c>
    </row>
    <row r="41" spans="1:6" x14ac:dyDescent="0.35">
      <c r="A41" s="1" t="s">
        <v>128</v>
      </c>
      <c r="B41">
        <v>1.6557711950970377</v>
      </c>
      <c r="C41">
        <v>1.4600000000000002</v>
      </c>
      <c r="D41">
        <v>1.2888888888888888</v>
      </c>
      <c r="E41">
        <v>1.5833333333333333</v>
      </c>
      <c r="F41">
        <v>2.0961538461538463</v>
      </c>
    </row>
    <row r="42" spans="1:6" x14ac:dyDescent="0.35">
      <c r="A42" s="1" t="s">
        <v>129</v>
      </c>
      <c r="B42">
        <v>1.3739130434782609</v>
      </c>
      <c r="C42">
        <v>2.074074074074074</v>
      </c>
      <c r="D42">
        <v>1.5449438202247192</v>
      </c>
      <c r="E42">
        <v>1.8849557522123892</v>
      </c>
      <c r="F42">
        <v>1.3093525179856114</v>
      </c>
    </row>
    <row r="43" spans="1:6" x14ac:dyDescent="0.35">
      <c r="A43" s="1" t="s">
        <v>130</v>
      </c>
      <c r="B43">
        <v>2.228723404255319</v>
      </c>
      <c r="C43">
        <v>2.0370370370370372</v>
      </c>
      <c r="D43">
        <v>2.3363228699551568</v>
      </c>
      <c r="E43">
        <v>1.4590747330960852</v>
      </c>
      <c r="F43">
        <v>3.6425120772946862</v>
      </c>
    </row>
    <row r="44" spans="1:6" x14ac:dyDescent="0.35">
      <c r="A44" s="1" t="s">
        <v>131</v>
      </c>
      <c r="B44">
        <v>1.7763519706691109</v>
      </c>
      <c r="C44">
        <v>1.5621118012422359</v>
      </c>
      <c r="D44">
        <v>1.2253521126760565</v>
      </c>
      <c r="E44">
        <v>1.4847161572052403</v>
      </c>
      <c r="F44">
        <v>2.0514285714285716</v>
      </c>
    </row>
    <row r="45" spans="1:6" x14ac:dyDescent="0.35">
      <c r="A45" s="1" t="s">
        <v>132</v>
      </c>
      <c r="B45">
        <v>1.9813664596273293</v>
      </c>
      <c r="C45">
        <v>1.4241245136186769</v>
      </c>
      <c r="D45">
        <v>1.8909090909090909</v>
      </c>
      <c r="E45">
        <v>1.3846153846153846</v>
      </c>
      <c r="F45">
        <v>1.3021276595744682</v>
      </c>
    </row>
    <row r="46" spans="1:6" x14ac:dyDescent="0.35">
      <c r="A46" s="1" t="s">
        <v>133</v>
      </c>
      <c r="B46">
        <v>3.1962616822429908</v>
      </c>
      <c r="C46">
        <v>1.7864077669902914</v>
      </c>
      <c r="D46">
        <v>1.4038461538461537</v>
      </c>
      <c r="E46">
        <v>1.254335260115607</v>
      </c>
      <c r="F46">
        <v>2.2595419847328242</v>
      </c>
    </row>
    <row r="47" spans="1:6" x14ac:dyDescent="0.35">
      <c r="A47" s="1" t="s">
        <v>134</v>
      </c>
      <c r="B47">
        <v>1.8031007751937984</v>
      </c>
      <c r="C47">
        <v>1.6875</v>
      </c>
      <c r="D47">
        <v>1.6469248291571754</v>
      </c>
      <c r="E47">
        <v>1.4830917874396137</v>
      </c>
      <c r="F47">
        <v>1.2254335260115607</v>
      </c>
    </row>
    <row r="48" spans="1:6" x14ac:dyDescent="0.35">
      <c r="A48" s="1" t="s">
        <v>135</v>
      </c>
      <c r="B48">
        <v>1.6939597315436241</v>
      </c>
      <c r="C48">
        <v>2.6318181818181818</v>
      </c>
      <c r="D48">
        <v>1.4276018099547512</v>
      </c>
      <c r="E48">
        <v>1.405263157894737</v>
      </c>
      <c r="F48">
        <v>1.2938931297709924</v>
      </c>
    </row>
    <row r="49" spans="1:6" x14ac:dyDescent="0.35">
      <c r="A49" s="1" t="s">
        <v>136</v>
      </c>
      <c r="B49">
        <v>1.5591836734693878</v>
      </c>
      <c r="C49">
        <v>1.7839195979899496</v>
      </c>
      <c r="D49">
        <v>2.9605263157894739</v>
      </c>
      <c r="E49">
        <v>1.3951612903225805</v>
      </c>
      <c r="F49">
        <v>1.4716417910447761</v>
      </c>
    </row>
    <row r="50" spans="1:6" x14ac:dyDescent="0.35">
      <c r="A50" s="1" t="s">
        <v>137</v>
      </c>
      <c r="B50">
        <v>3.3907284768211921</v>
      </c>
      <c r="C50">
        <v>2.3011363636363638</v>
      </c>
      <c r="D50">
        <v>2.0177514792899407</v>
      </c>
      <c r="E50">
        <v>1.5555555555555554</v>
      </c>
      <c r="F50">
        <v>1.8071065989847714</v>
      </c>
    </row>
    <row r="51" spans="1:6" x14ac:dyDescent="0.35">
      <c r="A51" s="1" t="s">
        <v>138</v>
      </c>
      <c r="B51">
        <v>5.17741935483871</v>
      </c>
      <c r="C51">
        <v>2.3117647058823532</v>
      </c>
      <c r="D51">
        <v>1.9751243781094527</v>
      </c>
      <c r="E51">
        <v>1.8199233716475094</v>
      </c>
      <c r="F51">
        <v>1.4510739856801909</v>
      </c>
    </row>
    <row r="52" spans="1:6" x14ac:dyDescent="0.35">
      <c r="A52" s="1" t="s">
        <v>139</v>
      </c>
      <c r="B52">
        <v>1.4105691056910568</v>
      </c>
      <c r="C52">
        <v>1.5380952380952382</v>
      </c>
      <c r="D52">
        <v>1.6833333333333333</v>
      </c>
      <c r="E52">
        <v>3.9081632653061225</v>
      </c>
      <c r="F52">
        <v>1.36</v>
      </c>
    </row>
    <row r="53" spans="1:6" x14ac:dyDescent="0.35">
      <c r="A53" s="1" t="s">
        <v>140</v>
      </c>
      <c r="B53">
        <v>6.1235955056179785</v>
      </c>
      <c r="C53">
        <v>1.3157894736842106</v>
      </c>
      <c r="D53">
        <v>1.2575757575757576</v>
      </c>
      <c r="E53">
        <v>1.7142857142857142</v>
      </c>
      <c r="F53">
        <v>1.4635416666666667</v>
      </c>
    </row>
    <row r="54" spans="1:6" x14ac:dyDescent="0.35">
      <c r="A54" s="1" t="s">
        <v>141</v>
      </c>
      <c r="B54">
        <v>3.2599206349206349</v>
      </c>
      <c r="C54">
        <v>1.4340277777777779</v>
      </c>
      <c r="D54">
        <v>5.4766355140186915</v>
      </c>
      <c r="E54">
        <v>1.4651162790697676</v>
      </c>
      <c r="F54">
        <v>1.5618556701030928</v>
      </c>
    </row>
    <row r="55" spans="1:6" x14ac:dyDescent="0.35">
      <c r="A55" s="1" t="s">
        <v>142</v>
      </c>
      <c r="B55">
        <v>1.5020080321285141</v>
      </c>
      <c r="C55">
        <v>1.5681818181818183</v>
      </c>
      <c r="D55">
        <v>1.6666666666666667</v>
      </c>
      <c r="E55">
        <v>1.7816593886462879</v>
      </c>
      <c r="F55">
        <v>1.5256410256410255</v>
      </c>
    </row>
    <row r="56" spans="1:6" x14ac:dyDescent="0.35">
      <c r="A56" s="1" t="s">
        <v>143</v>
      </c>
      <c r="B56">
        <v>1.2966360856269112</v>
      </c>
      <c r="C56">
        <v>1.6273584905660377</v>
      </c>
      <c r="D56">
        <v>1.9230769230769229</v>
      </c>
      <c r="E56">
        <v>1.9198966408268734</v>
      </c>
      <c r="F56">
        <v>1.4166666666666665</v>
      </c>
    </row>
    <row r="57" spans="1:6" x14ac:dyDescent="0.35">
      <c r="A57" s="1" t="s">
        <v>144</v>
      </c>
      <c r="B57">
        <v>2.8170731707317072</v>
      </c>
      <c r="C57">
        <v>1.6506024096385541</v>
      </c>
      <c r="D57">
        <v>3</v>
      </c>
      <c r="E57">
        <v>1.8726415094339623</v>
      </c>
      <c r="F57">
        <v>1.2746113989637304</v>
      </c>
    </row>
    <row r="58" spans="1:6" x14ac:dyDescent="0.35">
      <c r="A58" s="1" t="s">
        <v>145</v>
      </c>
      <c r="B58">
        <v>1.5690376569037658</v>
      </c>
      <c r="C58">
        <v>1.7115384615384615</v>
      </c>
      <c r="D58">
        <v>1.165680473372781</v>
      </c>
      <c r="E58">
        <v>1.4626865671641789</v>
      </c>
      <c r="F58">
        <v>1.7526132404181187</v>
      </c>
    </row>
    <row r="59" spans="1:6" x14ac:dyDescent="0.35">
      <c r="A59" s="1" t="s">
        <v>146</v>
      </c>
      <c r="B59">
        <v>1.4848484848484849</v>
      </c>
      <c r="C59">
        <v>1.3785046728971961</v>
      </c>
      <c r="D59">
        <v>1.802919708029197</v>
      </c>
      <c r="E59">
        <v>1.4315789473684211</v>
      </c>
      <c r="F59">
        <v>1.6735395189003437</v>
      </c>
    </row>
    <row r="60" spans="1:6" x14ac:dyDescent="0.35">
      <c r="A60" s="1" t="s">
        <v>147</v>
      </c>
      <c r="B60">
        <v>2.1227436823104688</v>
      </c>
      <c r="C60">
        <v>1.7772511848341233</v>
      </c>
      <c r="D60">
        <v>1.2799999999999998</v>
      </c>
      <c r="E60">
        <v>1.5927835051546391</v>
      </c>
      <c r="F60">
        <v>1.1245283018867924</v>
      </c>
    </row>
    <row r="61" spans="1:6" x14ac:dyDescent="0.35">
      <c r="A61" s="1" t="s">
        <v>148</v>
      </c>
      <c r="B61">
        <v>4.806451612903226</v>
      </c>
      <c r="C61">
        <v>2.1789772727272729</v>
      </c>
      <c r="D61">
        <v>1.9751552795031055</v>
      </c>
      <c r="E61">
        <v>1.423645320197044</v>
      </c>
      <c r="F61">
        <v>2.2882352941176469</v>
      </c>
    </row>
    <row r="62" spans="1:6" x14ac:dyDescent="0.35">
      <c r="A62" s="1" t="s">
        <v>149</v>
      </c>
      <c r="B62">
        <v>2.5271739130434785</v>
      </c>
      <c r="C62">
        <v>1.5</v>
      </c>
      <c r="D62">
        <v>1.6746987951807228</v>
      </c>
      <c r="E62">
        <v>1.6140350877192982</v>
      </c>
      <c r="F62">
        <v>2.360655737704918</v>
      </c>
    </row>
    <row r="63" spans="1:6" x14ac:dyDescent="0.35">
      <c r="A63" s="1" t="s">
        <v>150</v>
      </c>
      <c r="B63">
        <v>1.8210526315789473</v>
      </c>
      <c r="C63">
        <v>1.7671957671957672</v>
      </c>
      <c r="D63">
        <v>5.2894736842105257</v>
      </c>
      <c r="E63">
        <v>2.7328767123287676</v>
      </c>
      <c r="F63">
        <v>1.5873786407766992</v>
      </c>
    </row>
    <row r="64" spans="1:6" x14ac:dyDescent="0.35">
      <c r="A64" s="1" t="s">
        <v>151</v>
      </c>
      <c r="B64">
        <v>1.3167420814479638</v>
      </c>
      <c r="C64">
        <v>3.0826446280991737</v>
      </c>
      <c r="D64">
        <v>1.9130434782608698</v>
      </c>
      <c r="E64">
        <v>1.4250559284116331</v>
      </c>
      <c r="F64">
        <v>1.7839506172839503</v>
      </c>
    </row>
    <row r="65" spans="1:6" x14ac:dyDescent="0.35">
      <c r="A65" s="1" t="s">
        <v>152</v>
      </c>
      <c r="B65">
        <v>3.3103448275862069</v>
      </c>
      <c r="C65">
        <v>1.9322916666666665</v>
      </c>
      <c r="D65">
        <v>2.8699186991869916</v>
      </c>
      <c r="E65">
        <v>1.2766990291262137</v>
      </c>
      <c r="F65">
        <v>1.81025641025641</v>
      </c>
    </row>
    <row r="66" spans="1:6" x14ac:dyDescent="0.35">
      <c r="A66" s="1" t="s">
        <v>153</v>
      </c>
      <c r="B66">
        <v>3.5566037735849059</v>
      </c>
      <c r="C66">
        <v>1.609375</v>
      </c>
      <c r="D66">
        <v>2.75</v>
      </c>
      <c r="E66">
        <v>1.9885714285714287</v>
      </c>
      <c r="F66">
        <v>1.4413145539906103</v>
      </c>
    </row>
    <row r="67" spans="1:6" x14ac:dyDescent="0.35">
      <c r="A67" s="1" t="s">
        <v>154</v>
      </c>
      <c r="B67">
        <v>3.0679012345679011</v>
      </c>
      <c r="C67">
        <v>1.5086705202312141</v>
      </c>
      <c r="D67">
        <v>1.2879377431906616</v>
      </c>
      <c r="E67">
        <v>1.5329341317365268</v>
      </c>
      <c r="F67">
        <v>1.3574879227053143</v>
      </c>
    </row>
    <row r="68" spans="1:6" x14ac:dyDescent="0.35">
      <c r="A68" s="1" t="s">
        <v>155</v>
      </c>
      <c r="B68">
        <v>2.0769230769230766</v>
      </c>
      <c r="C68">
        <v>1.4751381215469614</v>
      </c>
      <c r="D68">
        <v>1.4565217391304348</v>
      </c>
      <c r="E68">
        <v>1.54337899543379</v>
      </c>
      <c r="F68">
        <v>1.8838383838383836</v>
      </c>
    </row>
    <row r="69" spans="1:6" x14ac:dyDescent="0.35">
      <c r="A69" s="1" t="s">
        <v>156</v>
      </c>
      <c r="B69">
        <v>1.6799580272822665</v>
      </c>
      <c r="C69">
        <v>1.6170212765957448</v>
      </c>
      <c r="D69">
        <v>2.1473684210526316</v>
      </c>
      <c r="E69">
        <v>1.7699115044247788</v>
      </c>
      <c r="F69">
        <v>1.3134328358208953</v>
      </c>
    </row>
    <row r="70" spans="1:6" x14ac:dyDescent="0.35">
      <c r="A70" s="1" t="s">
        <v>157</v>
      </c>
      <c r="B70">
        <v>1.5608365019011405</v>
      </c>
      <c r="C70">
        <v>1.8009708737864079</v>
      </c>
      <c r="D70">
        <v>1.1904761904761905</v>
      </c>
      <c r="E70">
        <v>1.8754863813229572</v>
      </c>
      <c r="F70">
        <v>3.2461538461538457</v>
      </c>
    </row>
    <row r="71" spans="1:6" x14ac:dyDescent="0.35">
      <c r="A71" s="1" t="s">
        <v>158</v>
      </c>
      <c r="B71">
        <v>5.5857142857142854</v>
      </c>
      <c r="C71">
        <v>1.5236768802228413</v>
      </c>
      <c r="D71">
        <v>2.0252100840336134</v>
      </c>
      <c r="E71">
        <v>2.7894736842105261</v>
      </c>
      <c r="F71">
        <v>1.9798994974874371</v>
      </c>
    </row>
    <row r="72" spans="1:6" x14ac:dyDescent="0.35">
      <c r="A72" s="1" t="s">
        <v>159</v>
      </c>
      <c r="B72">
        <v>4.6258992805755392</v>
      </c>
      <c r="C72">
        <v>1.5954545454545455</v>
      </c>
      <c r="D72">
        <v>2.0718562874251494</v>
      </c>
      <c r="E72">
        <v>1.4193548387096775</v>
      </c>
      <c r="F72">
        <v>1.9106382978723406</v>
      </c>
    </row>
    <row r="73" spans="1:6" x14ac:dyDescent="0.35">
      <c r="A73" s="1" t="s">
        <v>160</v>
      </c>
      <c r="B73">
        <v>3.6301587301587301</v>
      </c>
      <c r="C73">
        <v>2.4088397790055249</v>
      </c>
      <c r="D73">
        <v>2.089171974522293</v>
      </c>
      <c r="E73">
        <v>1.394871794871795</v>
      </c>
      <c r="F73">
        <v>1.8882681564245811</v>
      </c>
    </row>
    <row r="74" spans="1:6" x14ac:dyDescent="0.35">
      <c r="A74" s="1" t="s">
        <v>161</v>
      </c>
      <c r="B74">
        <v>2.8373983739837398</v>
      </c>
      <c r="C74">
        <v>2.5531914893617023</v>
      </c>
      <c r="D74">
        <v>2.117948717948718</v>
      </c>
      <c r="E74">
        <v>1.1581632653061225</v>
      </c>
      <c r="F74">
        <v>3.4893617021276597</v>
      </c>
    </row>
    <row r="75" spans="1:6" x14ac:dyDescent="0.35">
      <c r="A75" s="1" t="s">
        <v>162</v>
      </c>
      <c r="B75">
        <v>3.8058252427184462</v>
      </c>
      <c r="C75">
        <v>2.206266318537859</v>
      </c>
      <c r="D75">
        <v>5.4363636363636365</v>
      </c>
      <c r="E75">
        <v>1.1526315789473685</v>
      </c>
      <c r="F75">
        <v>1.3287037037037037</v>
      </c>
    </row>
    <row r="76" spans="1:6" x14ac:dyDescent="0.35">
      <c r="A76" s="1" t="s">
        <v>163</v>
      </c>
      <c r="B76">
        <v>2.7583333333333337</v>
      </c>
      <c r="C76">
        <v>1.7960199004975124</v>
      </c>
      <c r="D76">
        <v>1.6586345381526104</v>
      </c>
      <c r="E76">
        <v>1.4000000000000001</v>
      </c>
      <c r="F76">
        <v>1.6418918918918919</v>
      </c>
    </row>
    <row r="77" spans="1:6" x14ac:dyDescent="0.35">
      <c r="A77" s="1" t="s">
        <v>164</v>
      </c>
      <c r="B77">
        <v>1.8870967741935483</v>
      </c>
      <c r="C77">
        <v>1.6666666666666667</v>
      </c>
      <c r="D77">
        <v>1.737704918032787</v>
      </c>
      <c r="E77">
        <v>1.7679558011049725</v>
      </c>
      <c r="F77">
        <v>1.4887218045112782</v>
      </c>
    </row>
    <row r="78" spans="1:6" x14ac:dyDescent="0.35">
      <c r="A78" s="1" t="s">
        <v>165</v>
      </c>
      <c r="B78">
        <v>3.8356164383561642</v>
      </c>
      <c r="C78">
        <v>1.3535353535353536</v>
      </c>
      <c r="D78">
        <v>1.7558139534883721</v>
      </c>
      <c r="E78">
        <v>1.3442622950819672</v>
      </c>
      <c r="F78">
        <v>1.5486111111111112</v>
      </c>
    </row>
    <row r="79" spans="1:6" x14ac:dyDescent="0.35">
      <c r="A79" s="1" t="s">
        <v>166</v>
      </c>
      <c r="B79">
        <v>1.3266331658291457</v>
      </c>
      <c r="C79">
        <v>1.4339887640449438</v>
      </c>
      <c r="D79">
        <v>3.1773049645390077</v>
      </c>
      <c r="E79">
        <v>1.7920353982300885</v>
      </c>
      <c r="F79">
        <v>1.4022988505747127</v>
      </c>
    </row>
    <row r="80" spans="1:6" x14ac:dyDescent="0.35">
      <c r="A80" s="1" t="s">
        <v>167</v>
      </c>
      <c r="B80">
        <v>2.9207317073170729</v>
      </c>
      <c r="C80">
        <v>1.3507692307692307</v>
      </c>
      <c r="D80">
        <v>1.9333333333333333</v>
      </c>
      <c r="E80">
        <v>1.9000000000000001</v>
      </c>
      <c r="F80">
        <v>1.2755102040816326</v>
      </c>
    </row>
    <row r="81" spans="1:6" x14ac:dyDescent="0.35">
      <c r="A81" s="1" t="s">
        <v>168</v>
      </c>
      <c r="B81">
        <v>4.1906474820143886</v>
      </c>
      <c r="C81">
        <v>2.125</v>
      </c>
      <c r="D81">
        <v>1.286231884057971</v>
      </c>
      <c r="E81">
        <v>2.7485029940119761</v>
      </c>
      <c r="F81">
        <v>1.7252252252252251</v>
      </c>
    </row>
    <row r="82" spans="1:6" x14ac:dyDescent="0.35">
      <c r="A82" s="1" t="s">
        <v>169</v>
      </c>
      <c r="B82">
        <v>4.3598484848484844</v>
      </c>
      <c r="C82">
        <v>2.5944881889763782</v>
      </c>
      <c r="D82">
        <v>1.9606986899563319</v>
      </c>
      <c r="E82">
        <v>1.3055555555555556</v>
      </c>
      <c r="F82">
        <v>1.1666666666666667</v>
      </c>
    </row>
    <row r="83" spans="1:6" x14ac:dyDescent="0.35">
      <c r="A83" s="1" t="s">
        <v>170</v>
      </c>
      <c r="B83">
        <v>1.8654434250764524</v>
      </c>
      <c r="C83">
        <v>1.3644859813084111</v>
      </c>
      <c r="D83">
        <v>2.179611650485437</v>
      </c>
      <c r="E83">
        <v>2.0359281437125749</v>
      </c>
      <c r="F83">
        <v>1.4270270270270271</v>
      </c>
    </row>
    <row r="84" spans="1:6" x14ac:dyDescent="0.35">
      <c r="A84" s="1" t="s">
        <v>171</v>
      </c>
      <c r="B84">
        <v>1.2406779661016949</v>
      </c>
      <c r="C84">
        <v>1.6938775510204083</v>
      </c>
      <c r="D84">
        <v>1.9692982456140351</v>
      </c>
      <c r="E84">
        <v>2.896551724137931</v>
      </c>
      <c r="F84">
        <v>1.2275132275132277</v>
      </c>
    </row>
    <row r="85" spans="1:6" x14ac:dyDescent="0.35">
      <c r="A85" s="1" t="s">
        <v>172</v>
      </c>
      <c r="B85">
        <v>1.2163120567375889</v>
      </c>
      <c r="C85">
        <v>1.5161290322580645</v>
      </c>
      <c r="D85">
        <v>1.3542600896860986</v>
      </c>
      <c r="E85">
        <v>1.7119565217391304</v>
      </c>
      <c r="F85">
        <v>1.4096385542168675</v>
      </c>
    </row>
    <row r="86" spans="1:6" x14ac:dyDescent="0.35">
      <c r="A86" s="1" t="s">
        <v>173</v>
      </c>
      <c r="B86">
        <v>1.3888888888888888</v>
      </c>
      <c r="C86">
        <v>1.7538461538461538</v>
      </c>
      <c r="D86">
        <v>2.097826086956522</v>
      </c>
      <c r="E86">
        <v>2.2362204724409445</v>
      </c>
      <c r="F86">
        <v>1.0990415335463257</v>
      </c>
    </row>
    <row r="87" spans="1:6" x14ac:dyDescent="0.35">
      <c r="A87" s="1" t="s">
        <v>174</v>
      </c>
      <c r="B87">
        <v>2.0489510489510492</v>
      </c>
      <c r="C87">
        <v>1.7208835341365463</v>
      </c>
      <c r="D87">
        <v>3.2521008403361349</v>
      </c>
      <c r="E87">
        <v>4.118811881188118</v>
      </c>
      <c r="F87">
        <v>1.6438356164383563</v>
      </c>
    </row>
    <row r="88" spans="1:6" x14ac:dyDescent="0.35">
      <c r="A88" s="1" t="s">
        <v>175</v>
      </c>
      <c r="B88">
        <v>2.0583941605839411</v>
      </c>
      <c r="C88">
        <v>3.3071895424836604</v>
      </c>
      <c r="D88">
        <v>1.4618473895582329</v>
      </c>
      <c r="E88">
        <v>1.3284671532846715</v>
      </c>
      <c r="F88">
        <v>1.5803921568627453</v>
      </c>
    </row>
    <row r="89" spans="1:6" x14ac:dyDescent="0.35">
      <c r="A89" s="1" t="s">
        <v>176</v>
      </c>
      <c r="B89">
        <v>1.7366255144032923</v>
      </c>
      <c r="C89">
        <v>2.1864904552129221</v>
      </c>
      <c r="D89">
        <v>1.407942238267148</v>
      </c>
      <c r="E89">
        <v>2.2107438016528929</v>
      </c>
      <c r="F89">
        <v>1.7102272727272727</v>
      </c>
    </row>
    <row r="90" spans="1:6" x14ac:dyDescent="0.35">
      <c r="A90" s="1" t="s">
        <v>177</v>
      </c>
      <c r="B90">
        <v>4.3578947368421055</v>
      </c>
      <c r="C90">
        <v>2.0833333333333335</v>
      </c>
      <c r="D90">
        <v>3.7159090909090913</v>
      </c>
      <c r="E90">
        <v>1.7364620938628157</v>
      </c>
      <c r="F90">
        <v>1.4573643410852712</v>
      </c>
    </row>
    <row r="91" spans="1:6" x14ac:dyDescent="0.35">
      <c r="A91" s="1" t="s">
        <v>178</v>
      </c>
      <c r="B91">
        <v>2.0789473684210527</v>
      </c>
      <c r="C91">
        <v>3.3390557939914163</v>
      </c>
      <c r="D91">
        <v>2.881720430107527</v>
      </c>
      <c r="E91">
        <v>1.6101694915254237</v>
      </c>
      <c r="F91">
        <v>1.5188284518828452</v>
      </c>
    </row>
    <row r="92" spans="1:6" x14ac:dyDescent="0.35">
      <c r="A92" s="1" t="s">
        <v>179</v>
      </c>
      <c r="B92">
        <v>2.160583941605839</v>
      </c>
      <c r="C92">
        <v>1.6648936170212767</v>
      </c>
      <c r="D92">
        <v>1.2119205298013245</v>
      </c>
      <c r="E92">
        <v>1.4840182648401827</v>
      </c>
      <c r="F92">
        <v>1.1267605633802817</v>
      </c>
    </row>
    <row r="93" spans="1:6" x14ac:dyDescent="0.35">
      <c r="A93" s="1" t="s">
        <v>180</v>
      </c>
      <c r="B93">
        <v>6.4277108433734931</v>
      </c>
      <c r="C93">
        <v>2.824644549763033</v>
      </c>
      <c r="D93">
        <v>1.4586776859504131</v>
      </c>
      <c r="E93">
        <v>1.3917050691244239</v>
      </c>
      <c r="F93">
        <v>1.2340425531914894</v>
      </c>
    </row>
    <row r="94" spans="1:6" x14ac:dyDescent="0.35">
      <c r="A94" s="1" t="s">
        <v>181</v>
      </c>
      <c r="B94">
        <v>1.8191126279863483</v>
      </c>
      <c r="C94">
        <v>2.88986013986014</v>
      </c>
      <c r="D94">
        <v>1.5459183673469388</v>
      </c>
      <c r="E94">
        <v>1.3333333333333333</v>
      </c>
      <c r="F94">
        <v>1.5107526881720432</v>
      </c>
    </row>
    <row r="95" spans="1:6" x14ac:dyDescent="0.35">
      <c r="A95" s="1" t="s">
        <v>182</v>
      </c>
      <c r="B95">
        <v>1.9802816901408451</v>
      </c>
      <c r="C95">
        <v>1.8893280632411067</v>
      </c>
      <c r="D95">
        <v>2.354166666666667</v>
      </c>
      <c r="E95">
        <v>1.8773006134969323</v>
      </c>
      <c r="F95">
        <v>1.6708074534161492</v>
      </c>
    </row>
    <row r="96" spans="1:6" x14ac:dyDescent="0.35">
      <c r="A96" s="1" t="s">
        <v>183</v>
      </c>
      <c r="B96">
        <v>1.7329842931937174</v>
      </c>
      <c r="C96">
        <v>1.26457399103139</v>
      </c>
      <c r="D96">
        <v>1.4574898785425101</v>
      </c>
      <c r="E96">
        <v>1.3809523809523809</v>
      </c>
      <c r="F96">
        <v>1.8294117647058823</v>
      </c>
    </row>
    <row r="97" spans="1:6" x14ac:dyDescent="0.35">
      <c r="A97" s="1" t="s">
        <v>184</v>
      </c>
      <c r="B97">
        <v>3.2068126520681268</v>
      </c>
      <c r="C97">
        <v>1.9014778325123152</v>
      </c>
      <c r="D97">
        <v>1.8419243986254299</v>
      </c>
      <c r="E97">
        <v>1.9537572254335263</v>
      </c>
      <c r="F97">
        <v>1.396551724137931</v>
      </c>
    </row>
    <row r="98" spans="1:6" x14ac:dyDescent="0.35">
      <c r="A98" s="1" t="s">
        <v>185</v>
      </c>
      <c r="B98">
        <v>5.0145985401459852</v>
      </c>
      <c r="C98">
        <v>1.5610766045548654</v>
      </c>
      <c r="D98">
        <v>1.9038461538461537</v>
      </c>
      <c r="E98">
        <v>2.6956521739130435</v>
      </c>
      <c r="F98">
        <v>1.3108108108108107</v>
      </c>
    </row>
    <row r="99" spans="1:6" x14ac:dyDescent="0.35">
      <c r="A99" s="1" t="s">
        <v>186</v>
      </c>
      <c r="B99">
        <v>1.5239436619718312</v>
      </c>
      <c r="C99">
        <v>1.9266666666666665</v>
      </c>
      <c r="D99">
        <v>1.5051020408163267</v>
      </c>
      <c r="E99">
        <v>2.9576271186440679</v>
      </c>
      <c r="F99">
        <v>1.3649289099526065</v>
      </c>
    </row>
    <row r="100" spans="1:6" x14ac:dyDescent="0.35">
      <c r="A100" s="1" t="s">
        <v>187</v>
      </c>
      <c r="B100">
        <v>5.4910714285714279</v>
      </c>
      <c r="C100">
        <v>2.7874659400544957</v>
      </c>
      <c r="D100">
        <v>1.3254237288135595</v>
      </c>
      <c r="E100">
        <v>1.9097744360902256</v>
      </c>
      <c r="F100">
        <v>1.1932367149758454</v>
      </c>
    </row>
    <row r="101" spans="1:6" x14ac:dyDescent="0.35">
      <c r="A101" s="1" t="s">
        <v>188</v>
      </c>
      <c r="B101">
        <v>3.6605166051660514</v>
      </c>
      <c r="C101">
        <v>1.7987012987012989</v>
      </c>
      <c r="D101">
        <v>2.2372881355932206</v>
      </c>
      <c r="E101">
        <v>2.1390374331550803</v>
      </c>
      <c r="F101">
        <v>1.2662721893491122</v>
      </c>
    </row>
    <row r="102" spans="1:6" x14ac:dyDescent="0.35">
      <c r="A102" s="1" t="s">
        <v>189</v>
      </c>
      <c r="B102">
        <v>1.9605263157894737</v>
      </c>
      <c r="C102">
        <v>1.5242290748898677</v>
      </c>
      <c r="D102">
        <v>1.6134453781512605</v>
      </c>
      <c r="E102">
        <v>1.5449101796407185</v>
      </c>
      <c r="F102">
        <v>1.4814814814814814</v>
      </c>
    </row>
    <row r="103" spans="1:6" x14ac:dyDescent="0.35">
      <c r="A103" s="1" t="s">
        <v>190</v>
      </c>
      <c r="B103">
        <v>1.269315673289183</v>
      </c>
      <c r="C103">
        <v>1.1872340425531918</v>
      </c>
      <c r="D103">
        <v>1.6759776536312849</v>
      </c>
      <c r="E103">
        <v>2.1145833333333335</v>
      </c>
      <c r="F103">
        <v>1.1448598130841121</v>
      </c>
    </row>
    <row r="104" spans="1:6" x14ac:dyDescent="0.35">
      <c r="A104" s="1" t="s">
        <v>191</v>
      </c>
      <c r="B104">
        <v>3.9437229437229435</v>
      </c>
      <c r="C104">
        <v>1.8797468354430378</v>
      </c>
      <c r="D104">
        <v>1.7862068965517244</v>
      </c>
      <c r="E104">
        <v>1.9539473684210527</v>
      </c>
      <c r="F104">
        <v>2.9185185185185185</v>
      </c>
    </row>
    <row r="105" spans="1:6" x14ac:dyDescent="0.35">
      <c r="A105" s="1" t="s">
        <v>192</v>
      </c>
      <c r="B105">
        <v>2.7665369649805447</v>
      </c>
      <c r="C105">
        <v>1.4652777777777779</v>
      </c>
      <c r="D105">
        <v>2.5081967213114753</v>
      </c>
      <c r="E105">
        <v>2.4720279720279721</v>
      </c>
      <c r="F105">
        <v>2.9531249999999996</v>
      </c>
    </row>
    <row r="106" spans="1:6" x14ac:dyDescent="0.35">
      <c r="A106" s="1" t="s">
        <v>193</v>
      </c>
      <c r="B106">
        <v>2.2590673575129534</v>
      </c>
      <c r="C106">
        <v>1.846153846153846</v>
      </c>
      <c r="D106">
        <v>1.8918918918918919</v>
      </c>
      <c r="E106">
        <v>1.7202072538860105</v>
      </c>
      <c r="F106">
        <v>1.4308300395256917</v>
      </c>
    </row>
    <row r="107" spans="1:6" x14ac:dyDescent="0.35">
      <c r="A107" s="1" t="s">
        <v>194</v>
      </c>
      <c r="B107">
        <v>1.8475836431226764</v>
      </c>
      <c r="C107">
        <v>1.6716417910447761</v>
      </c>
      <c r="D107">
        <v>1.6994535519125684</v>
      </c>
      <c r="E107">
        <v>1.9398496240601504</v>
      </c>
      <c r="F107">
        <v>1.3505617977528088</v>
      </c>
    </row>
    <row r="108" spans="1:6" x14ac:dyDescent="0.35">
      <c r="A108" s="1" t="s">
        <v>195</v>
      </c>
      <c r="B108">
        <v>1.6270270270270271</v>
      </c>
      <c r="C108">
        <v>2.9133333333333336</v>
      </c>
      <c r="D108">
        <v>1.2403846153846154</v>
      </c>
      <c r="E108">
        <v>2.0549450549450552</v>
      </c>
      <c r="F108">
        <v>1.5378151260504203</v>
      </c>
    </row>
    <row r="109" spans="1:6" x14ac:dyDescent="0.35">
      <c r="A109" s="1" t="s">
        <v>196</v>
      </c>
      <c r="B109">
        <v>1.3738019169329074</v>
      </c>
      <c r="C109">
        <v>3.6515151515151514</v>
      </c>
      <c r="D109">
        <v>1.3414634146341464</v>
      </c>
      <c r="E109">
        <v>1.7311827956989247</v>
      </c>
      <c r="F109">
        <v>1.5470588235294118</v>
      </c>
    </row>
    <row r="110" spans="1:6" x14ac:dyDescent="0.35">
      <c r="A110" s="1" t="s">
        <v>197</v>
      </c>
      <c r="B110">
        <v>7.341176470588235</v>
      </c>
      <c r="C110">
        <v>2.7508417508417509</v>
      </c>
      <c r="D110">
        <v>1.1870748299319729</v>
      </c>
      <c r="E110">
        <v>1.3508771929824563</v>
      </c>
      <c r="F110">
        <v>1.2544642857142858</v>
      </c>
    </row>
    <row r="111" spans="1:6" x14ac:dyDescent="0.35">
      <c r="A111" s="1" t="s">
        <v>198</v>
      </c>
      <c r="B111">
        <v>3.2634408602150535</v>
      </c>
      <c r="C111">
        <v>1.5921787709497206</v>
      </c>
      <c r="D111">
        <v>1.2425531914893617</v>
      </c>
      <c r="E111">
        <v>2.3846153846153846</v>
      </c>
      <c r="F111">
        <v>1.6325301204819278</v>
      </c>
    </row>
    <row r="112" spans="1:6" x14ac:dyDescent="0.35">
      <c r="A112" s="1" t="s">
        <v>199</v>
      </c>
      <c r="B112">
        <v>1.3892215568862276</v>
      </c>
      <c r="C112">
        <v>1.4418604651162792</v>
      </c>
      <c r="D112">
        <v>1.4430379746835444</v>
      </c>
      <c r="E112">
        <v>2.2187499999999996</v>
      </c>
      <c r="F112">
        <v>1.6436781609195401</v>
      </c>
    </row>
    <row r="113" spans="1:6" x14ac:dyDescent="0.35">
      <c r="A113" s="1" t="s">
        <v>200</v>
      </c>
      <c r="B113">
        <v>2.1886227544910177</v>
      </c>
      <c r="C113">
        <v>1.2304147465437789</v>
      </c>
      <c r="E113">
        <v>1.3673469387755102</v>
      </c>
      <c r="F113">
        <v>2.0598802395209579</v>
      </c>
    </row>
    <row r="114" spans="1:6" x14ac:dyDescent="0.35">
      <c r="A114" s="1" t="s">
        <v>201</v>
      </c>
      <c r="B114">
        <v>1.4733727810650887</v>
      </c>
      <c r="C114">
        <v>1.6493506493506493</v>
      </c>
      <c r="E114">
        <v>2.5242718446601944</v>
      </c>
      <c r="F114">
        <v>1.1613924050632911</v>
      </c>
    </row>
    <row r="115" spans="1:6" x14ac:dyDescent="0.35">
      <c r="A115" s="1" t="s">
        <v>202</v>
      </c>
      <c r="B115">
        <v>1.4367816091954024</v>
      </c>
      <c r="C115">
        <v>2.6188524590163937</v>
      </c>
      <c r="E115">
        <v>1.5277777777777779</v>
      </c>
      <c r="F115">
        <v>1.8316326530612244</v>
      </c>
    </row>
    <row r="116" spans="1:6" x14ac:dyDescent="0.35">
      <c r="A116" s="1" t="s">
        <v>203</v>
      </c>
      <c r="B116">
        <v>3.4320987654320989</v>
      </c>
      <c r="C116">
        <v>2.2654320987654319</v>
      </c>
      <c r="E116">
        <v>1.6914285714285715</v>
      </c>
      <c r="F116">
        <v>1.7898550724637678</v>
      </c>
    </row>
    <row r="117" spans="1:6" x14ac:dyDescent="0.35">
      <c r="A117" s="1" t="s">
        <v>204</v>
      </c>
      <c r="B117">
        <v>2.4351851851851851</v>
      </c>
      <c r="C117">
        <v>1.6574074074074074</v>
      </c>
      <c r="E117">
        <v>1.4923076923076921</v>
      </c>
      <c r="F117">
        <v>1.4559386973180077</v>
      </c>
    </row>
    <row r="118" spans="1:6" x14ac:dyDescent="0.35">
      <c r="A118" s="1" t="s">
        <v>205</v>
      </c>
      <c r="B118">
        <v>1.3715277777777779</v>
      </c>
      <c r="C118">
        <v>1.9659863945578231</v>
      </c>
      <c r="E118">
        <v>1.6624472573839664</v>
      </c>
      <c r="F118">
        <v>1.3272058823529411</v>
      </c>
    </row>
    <row r="119" spans="1:6" x14ac:dyDescent="0.35">
      <c r="A119" s="1" t="s">
        <v>206</v>
      </c>
      <c r="B119">
        <v>2.1768707482993199</v>
      </c>
      <c r="C119">
        <v>2.2253521126760565</v>
      </c>
      <c r="E119">
        <v>1.3170731707317074</v>
      </c>
      <c r="F119">
        <v>1.2385786802030456</v>
      </c>
    </row>
    <row r="120" spans="1:6" x14ac:dyDescent="0.35">
      <c r="A120" s="1" t="s">
        <v>207</v>
      </c>
      <c r="B120">
        <v>4.2417582417582418</v>
      </c>
      <c r="C120">
        <v>1.9786096256684491</v>
      </c>
      <c r="E120">
        <v>2.1533742331288344</v>
      </c>
      <c r="F120">
        <v>1.5432098765432098</v>
      </c>
    </row>
    <row r="121" spans="1:6" x14ac:dyDescent="0.35">
      <c r="A121" s="1" t="s">
        <v>208</v>
      </c>
      <c r="B121">
        <v>1.7222222222222223</v>
      </c>
      <c r="C121">
        <v>1.9721254355400697</v>
      </c>
      <c r="E121">
        <v>1.2384937238493723</v>
      </c>
      <c r="F121">
        <v>1.4067796610169492</v>
      </c>
    </row>
    <row r="122" spans="1:6" x14ac:dyDescent="0.35">
      <c r="A122" s="1" t="s">
        <v>209</v>
      </c>
      <c r="B122">
        <v>1.7692307692307694</v>
      </c>
      <c r="C122">
        <v>1.906122448979592</v>
      </c>
      <c r="E122">
        <v>1.6495327102803738</v>
      </c>
      <c r="F122">
        <v>1.477124183006536</v>
      </c>
    </row>
    <row r="123" spans="1:6" x14ac:dyDescent="0.35">
      <c r="A123" s="1" t="s">
        <v>210</v>
      </c>
      <c r="B123">
        <v>2.8083333333333336</v>
      </c>
      <c r="C123">
        <v>3.805309734513274</v>
      </c>
      <c r="E123">
        <v>3.5090909090909093</v>
      </c>
      <c r="F123">
        <v>1.6181818181818182</v>
      </c>
    </row>
    <row r="124" spans="1:6" x14ac:dyDescent="0.35">
      <c r="A124" s="1" t="s">
        <v>211</v>
      </c>
      <c r="B124">
        <v>2.1279620853080572</v>
      </c>
      <c r="C124">
        <v>1.6329545454545455</v>
      </c>
      <c r="E124">
        <v>1.2555205047318612</v>
      </c>
      <c r="F124">
        <v>1.2392344497607657</v>
      </c>
    </row>
    <row r="125" spans="1:6" x14ac:dyDescent="0.35">
      <c r="A125" s="1" t="s">
        <v>212</v>
      </c>
      <c r="B125">
        <v>3.2925170068027212</v>
      </c>
      <c r="C125">
        <v>2.2317596566523603</v>
      </c>
      <c r="E125">
        <v>1.208955223880597</v>
      </c>
      <c r="F125">
        <v>1.7708333333333335</v>
      </c>
    </row>
    <row r="126" spans="1:6" x14ac:dyDescent="0.35">
      <c r="A126" s="1" t="s">
        <v>213</v>
      </c>
      <c r="B126">
        <v>1.1958041958041961</v>
      </c>
      <c r="C126">
        <v>2.1528662420382165</v>
      </c>
      <c r="E126">
        <v>2.3138686131386859</v>
      </c>
      <c r="F126">
        <v>2.1043956043956045</v>
      </c>
    </row>
    <row r="127" spans="1:6" x14ac:dyDescent="0.35">
      <c r="A127" s="1" t="s">
        <v>214</v>
      </c>
      <c r="B127">
        <v>2.282442748091603</v>
      </c>
      <c r="C127">
        <v>2.0914454277286132</v>
      </c>
      <c r="E127">
        <v>1.4008097165991902</v>
      </c>
      <c r="F127">
        <v>1.3578947368421053</v>
      </c>
    </row>
    <row r="128" spans="1:6" x14ac:dyDescent="0.35">
      <c r="A128" s="1" t="s">
        <v>215</v>
      </c>
      <c r="B128">
        <v>1.4883720930232558</v>
      </c>
      <c r="C128">
        <v>2.1428571428571428</v>
      </c>
      <c r="E128">
        <v>1.4347826086956523</v>
      </c>
      <c r="F128">
        <v>2.0460526315789473</v>
      </c>
    </row>
    <row r="129" spans="1:6" x14ac:dyDescent="0.35">
      <c r="A129" s="1" t="s">
        <v>216</v>
      </c>
      <c r="B129">
        <v>2.825503355704698</v>
      </c>
      <c r="C129">
        <v>1.8431372549019609</v>
      </c>
      <c r="E129">
        <v>2.4618834080717491</v>
      </c>
      <c r="F129">
        <v>2.0495495495495497</v>
      </c>
    </row>
    <row r="130" spans="1:6" x14ac:dyDescent="0.35">
      <c r="A130" s="1" t="s">
        <v>217</v>
      </c>
      <c r="B130">
        <v>3.7005076142131976</v>
      </c>
      <c r="C130">
        <v>2.1467181467181469</v>
      </c>
      <c r="E130">
        <v>1.8862559241706163</v>
      </c>
      <c r="F130">
        <v>1.3548387096774195</v>
      </c>
    </row>
    <row r="131" spans="1:6" x14ac:dyDescent="0.35">
      <c r="A131" s="1" t="s">
        <v>218</v>
      </c>
      <c r="B131">
        <v>2.9183673469387754</v>
      </c>
      <c r="C131">
        <v>1.3295019157088122</v>
      </c>
      <c r="E131">
        <v>1.6932270916334662</v>
      </c>
      <c r="F131">
        <v>1.6292682926829269</v>
      </c>
    </row>
    <row r="132" spans="1:6" x14ac:dyDescent="0.35">
      <c r="A132" s="1" t="s">
        <v>219</v>
      </c>
      <c r="B132">
        <v>1.2256267409470754</v>
      </c>
      <c r="C132">
        <v>2.5309090909090903</v>
      </c>
      <c r="E132">
        <v>2.1088435374149661</v>
      </c>
      <c r="F132">
        <v>1.2512820512820513</v>
      </c>
    </row>
    <row r="133" spans="1:6" x14ac:dyDescent="0.35">
      <c r="A133" s="1" t="s">
        <v>220</v>
      </c>
      <c r="B133">
        <v>3.7154471544715451</v>
      </c>
      <c r="C133">
        <v>1.2654028436018958</v>
      </c>
      <c r="E133">
        <v>1.5910652920962201</v>
      </c>
      <c r="F133">
        <v>1.6727272727272726</v>
      </c>
    </row>
    <row r="134" spans="1:6" x14ac:dyDescent="0.35">
      <c r="A134" s="1" t="s">
        <v>221</v>
      </c>
      <c r="B134">
        <v>5.4779874213836477</v>
      </c>
      <c r="C134">
        <v>2.0189573459715642</v>
      </c>
      <c r="E134">
        <v>1.2989690721649485</v>
      </c>
      <c r="F134">
        <v>1.5505226480836238</v>
      </c>
    </row>
    <row r="135" spans="1:6" x14ac:dyDescent="0.35">
      <c r="A135" s="1" t="s">
        <v>222</v>
      </c>
      <c r="B135">
        <v>1.8962264150943398</v>
      </c>
      <c r="C135">
        <v>1.4232209737827715</v>
      </c>
      <c r="E135">
        <v>1.9269406392694064</v>
      </c>
      <c r="F135">
        <v>1.6614583333333333</v>
      </c>
    </row>
    <row r="136" spans="1:6" x14ac:dyDescent="0.35">
      <c r="A136" s="1" t="s">
        <v>223</v>
      </c>
      <c r="B136">
        <v>1.544642857142857</v>
      </c>
      <c r="C136">
        <v>1.6740331491712708</v>
      </c>
      <c r="E136">
        <v>1.825342465753425</v>
      </c>
      <c r="F136">
        <v>2.4730290456431536</v>
      </c>
    </row>
    <row r="137" spans="1:6" x14ac:dyDescent="0.35">
      <c r="A137" s="1" t="s">
        <v>224</v>
      </c>
      <c r="B137">
        <v>2.6134020618556701</v>
      </c>
      <c r="C137">
        <v>1.8552188552188555</v>
      </c>
      <c r="E137">
        <v>1.31055900621118</v>
      </c>
      <c r="F137">
        <v>4.185430463576159</v>
      </c>
    </row>
    <row r="138" spans="1:6" x14ac:dyDescent="0.35">
      <c r="A138" s="1" t="s">
        <v>225</v>
      </c>
      <c r="B138">
        <v>4.9534883720930232</v>
      </c>
      <c r="C138">
        <v>2.5641025641025639</v>
      </c>
      <c r="E138">
        <v>1.3115264797507786</v>
      </c>
      <c r="F138">
        <v>1.2252747252747254</v>
      </c>
    </row>
    <row r="139" spans="1:6" x14ac:dyDescent="0.35">
      <c r="A139" s="1" t="s">
        <v>226</v>
      </c>
      <c r="B139">
        <v>5.4831460674157304</v>
      </c>
      <c r="C139">
        <v>3.2661290322580649</v>
      </c>
      <c r="E139">
        <v>1.2892857142857141</v>
      </c>
      <c r="F139">
        <v>2.744360902255639</v>
      </c>
    </row>
    <row r="140" spans="1:6" x14ac:dyDescent="0.35">
      <c r="A140" s="1" t="s">
        <v>227</v>
      </c>
      <c r="B140">
        <v>2.1234042553191492</v>
      </c>
      <c r="C140">
        <v>2.3119777158774375</v>
      </c>
      <c r="E140">
        <v>1.6000000000000003</v>
      </c>
      <c r="F140">
        <v>1.7048192771084334</v>
      </c>
    </row>
    <row r="141" spans="1:6" x14ac:dyDescent="0.35">
      <c r="A141" s="1" t="s">
        <v>228</v>
      </c>
      <c r="B141">
        <v>3.08955223880597</v>
      </c>
      <c r="C141">
        <v>2.3691756272401432</v>
      </c>
      <c r="E141">
        <v>1.5763546798029555</v>
      </c>
      <c r="F141">
        <v>1.3687150837988826</v>
      </c>
    </row>
    <row r="142" spans="1:6" x14ac:dyDescent="0.35">
      <c r="A142" s="1" t="s">
        <v>229</v>
      </c>
      <c r="B142">
        <v>2.3580246913580245</v>
      </c>
      <c r="C142">
        <v>1.4258373205741626</v>
      </c>
      <c r="E142">
        <v>1.4742268041237114</v>
      </c>
      <c r="F142">
        <v>1.5104602510460252</v>
      </c>
    </row>
    <row r="143" spans="1:6" x14ac:dyDescent="0.35">
      <c r="A143" s="1" t="s">
        <v>230</v>
      </c>
      <c r="B143">
        <v>1.8178694158075603</v>
      </c>
      <c r="C143">
        <v>2.0874439461883409</v>
      </c>
      <c r="E143">
        <v>1.3087431693989071</v>
      </c>
      <c r="F143">
        <v>1.3013100436681222</v>
      </c>
    </row>
    <row r="144" spans="1:6" x14ac:dyDescent="0.35">
      <c r="A144" s="1" t="s">
        <v>231</v>
      </c>
      <c r="B144">
        <v>1.7074468085106382</v>
      </c>
      <c r="C144">
        <v>2.3049645390070923</v>
      </c>
      <c r="E144">
        <v>1.5315985130111522</v>
      </c>
      <c r="F144">
        <v>1.8988764044943822</v>
      </c>
    </row>
    <row r="145" spans="1:6" x14ac:dyDescent="0.35">
      <c r="A145" s="1" t="s">
        <v>232</v>
      </c>
      <c r="B145">
        <v>1.1000000000000001</v>
      </c>
      <c r="C145">
        <v>2.6</v>
      </c>
      <c r="E145">
        <v>1.9732142857142856</v>
      </c>
      <c r="F145">
        <v>1.28125</v>
      </c>
    </row>
    <row r="146" spans="1:6" x14ac:dyDescent="0.35">
      <c r="A146" s="1" t="s">
        <v>233</v>
      </c>
      <c r="B146">
        <v>1.4851485148514849</v>
      </c>
      <c r="C146">
        <v>1.9795918367346939</v>
      </c>
      <c r="E146">
        <v>1.4000000000000001</v>
      </c>
      <c r="F146">
        <v>1.2978723404255319</v>
      </c>
    </row>
    <row r="147" spans="1:6" x14ac:dyDescent="0.35">
      <c r="A147" s="1" t="s">
        <v>234</v>
      </c>
      <c r="B147">
        <v>1.4007707129094411</v>
      </c>
      <c r="C147">
        <v>2.7312499999999997</v>
      </c>
      <c r="E147">
        <v>1.5330396475770924</v>
      </c>
      <c r="F147">
        <v>1.8019801980198018</v>
      </c>
    </row>
    <row r="148" spans="1:6" x14ac:dyDescent="0.35">
      <c r="A148" s="1" t="s">
        <v>235</v>
      </c>
      <c r="B148">
        <v>2.1311475409836067</v>
      </c>
      <c r="C148">
        <v>1.6325757575757576</v>
      </c>
      <c r="E148">
        <v>1.5349999999999999</v>
      </c>
      <c r="F148">
        <v>1.1783783783783783</v>
      </c>
    </row>
    <row r="149" spans="1:6" x14ac:dyDescent="0.35">
      <c r="A149" s="1" t="s">
        <v>236</v>
      </c>
      <c r="B149">
        <v>1.3878326996197718</v>
      </c>
      <c r="C149">
        <v>1.8509803921568626</v>
      </c>
      <c r="E149">
        <v>2.4158415841584158</v>
      </c>
      <c r="F149">
        <v>1.9759615384615385</v>
      </c>
    </row>
    <row r="150" spans="1:6" x14ac:dyDescent="0.35">
      <c r="A150" s="1" t="s">
        <v>237</v>
      </c>
      <c r="B150">
        <v>6.1829268292682924</v>
      </c>
      <c r="C150">
        <v>2.0783132530120478</v>
      </c>
      <c r="E150">
        <v>1.7499999999999998</v>
      </c>
      <c r="F150">
        <v>1.3364928909952605</v>
      </c>
    </row>
    <row r="151" spans="1:6" x14ac:dyDescent="0.35">
      <c r="A151" s="1" t="s">
        <v>238</v>
      </c>
      <c r="B151">
        <v>1.9858490566037736</v>
      </c>
      <c r="C151">
        <v>1.6370967741935485</v>
      </c>
      <c r="E151">
        <v>1.4807692307692306</v>
      </c>
      <c r="F151">
        <v>1.4473684210526316</v>
      </c>
    </row>
    <row r="152" spans="1:6" x14ac:dyDescent="0.35">
      <c r="A152" s="1" t="s">
        <v>239</v>
      </c>
      <c r="B152">
        <v>1.755868544600939</v>
      </c>
      <c r="C152">
        <v>1.5297029702970295</v>
      </c>
      <c r="E152">
        <v>1.7060931899641574</v>
      </c>
      <c r="F152">
        <v>1.2297297297297298</v>
      </c>
    </row>
    <row r="153" spans="1:6" x14ac:dyDescent="0.35">
      <c r="A153" s="1" t="s">
        <v>240</v>
      </c>
      <c r="B153">
        <v>2.0160427807486632</v>
      </c>
      <c r="C153">
        <v>1.6117021276595744</v>
      </c>
      <c r="E153">
        <v>2.2960526315789473</v>
      </c>
      <c r="F153">
        <v>1.3114035087719298</v>
      </c>
    </row>
    <row r="154" spans="1:6" x14ac:dyDescent="0.35">
      <c r="A154" s="1" t="s">
        <v>241</v>
      </c>
      <c r="B154">
        <v>1.3517587939698492</v>
      </c>
      <c r="C154">
        <v>1.6768292682926831</v>
      </c>
      <c r="E154">
        <v>7.9534883720930241</v>
      </c>
      <c r="F154">
        <v>1.9816513761467889</v>
      </c>
    </row>
    <row r="155" spans="1:6" x14ac:dyDescent="0.35">
      <c r="A155" s="1" t="s">
        <v>242</v>
      </c>
      <c r="B155">
        <v>2.4384057971014492</v>
      </c>
      <c r="C155">
        <v>1.2975206611570249</v>
      </c>
      <c r="E155">
        <v>1.2939297124600639</v>
      </c>
      <c r="F155">
        <v>1.4329268292682926</v>
      </c>
    </row>
    <row r="156" spans="1:6" x14ac:dyDescent="0.35">
      <c r="A156" s="1" t="s">
        <v>243</v>
      </c>
      <c r="B156">
        <v>1.8461538461538465</v>
      </c>
      <c r="C156">
        <v>1.1942257217847769</v>
      </c>
      <c r="E156">
        <v>1.226470588235294</v>
      </c>
      <c r="F156">
        <v>1.7832512315270934</v>
      </c>
    </row>
    <row r="157" spans="1:6" x14ac:dyDescent="0.35">
      <c r="A157" s="1" t="s">
        <v>244</v>
      </c>
      <c r="B157">
        <v>1.7909604519774012</v>
      </c>
      <c r="C157">
        <v>1.919642857142857</v>
      </c>
      <c r="E157">
        <v>1.5355029585798816</v>
      </c>
      <c r="F157">
        <v>1.6689895470383276</v>
      </c>
    </row>
    <row r="158" spans="1:6" x14ac:dyDescent="0.35">
      <c r="A158" s="1" t="s">
        <v>245</v>
      </c>
      <c r="B158">
        <v>2.1961538461538459</v>
      </c>
      <c r="C158">
        <v>1.2543859649122806</v>
      </c>
      <c r="E158">
        <v>1.2684310018903593</v>
      </c>
      <c r="F158">
        <v>1.2210526315789474</v>
      </c>
    </row>
    <row r="159" spans="1:6" x14ac:dyDescent="0.35">
      <c r="A159" s="1" t="s">
        <v>246</v>
      </c>
      <c r="B159">
        <v>2.547770700636943</v>
      </c>
      <c r="C159">
        <v>1.808139534883721</v>
      </c>
      <c r="E159">
        <v>1.6092896174863387</v>
      </c>
      <c r="F159">
        <v>3.2727272727272725</v>
      </c>
    </row>
    <row r="160" spans="1:6" x14ac:dyDescent="0.35">
      <c r="A160" s="1" t="s">
        <v>247</v>
      </c>
      <c r="B160">
        <v>4.0219780219780219</v>
      </c>
      <c r="C160">
        <v>1.8478964401294498</v>
      </c>
      <c r="E160">
        <v>1.9144736842105263</v>
      </c>
      <c r="F160">
        <v>1.599033816425121</v>
      </c>
    </row>
    <row r="161" spans="1:6" x14ac:dyDescent="0.35">
      <c r="A161" s="1" t="s">
        <v>248</v>
      </c>
      <c r="B161">
        <v>2.5736434108527133</v>
      </c>
      <c r="C161">
        <v>1.9537572254335263</v>
      </c>
      <c r="E161">
        <v>1.9669421487603305</v>
      </c>
      <c r="F161">
        <v>2.0655021834061134</v>
      </c>
    </row>
    <row r="162" spans="1:6" x14ac:dyDescent="0.35">
      <c r="A162" s="1" t="s">
        <v>249</v>
      </c>
      <c r="B162">
        <v>1.5906735751295336</v>
      </c>
      <c r="C162">
        <v>2.3091922005571028</v>
      </c>
      <c r="E162">
        <v>1.8909090909090909</v>
      </c>
      <c r="F162">
        <v>1.6826347305389222</v>
      </c>
    </row>
    <row r="163" spans="1:6" x14ac:dyDescent="0.35">
      <c r="A163" s="1" t="s">
        <v>250</v>
      </c>
      <c r="B163">
        <v>1.919491525423729</v>
      </c>
      <c r="C163">
        <v>1.5096153846153846</v>
      </c>
      <c r="E163">
        <v>2.1452991452991452</v>
      </c>
      <c r="F163">
        <v>1.2350427350427349</v>
      </c>
    </row>
    <row r="164" spans="1:6" x14ac:dyDescent="0.35">
      <c r="A164" s="1" t="s">
        <v>251</v>
      </c>
      <c r="B164">
        <v>2.0172528201725282</v>
      </c>
      <c r="C164">
        <v>2.099099099099099</v>
      </c>
      <c r="E164">
        <v>1.8537549407114624</v>
      </c>
    </row>
    <row r="165" spans="1:6" x14ac:dyDescent="0.35">
      <c r="A165" s="1" t="s">
        <v>252</v>
      </c>
      <c r="B165">
        <v>1.612781954887218</v>
      </c>
      <c r="C165">
        <v>2.5177304964539009</v>
      </c>
      <c r="E165">
        <v>2.4842406876790832</v>
      </c>
    </row>
    <row r="166" spans="1:6" x14ac:dyDescent="0.35">
      <c r="A166" s="1" t="s">
        <v>253</v>
      </c>
      <c r="B166">
        <v>1.5591836734693878</v>
      </c>
      <c r="C166">
        <v>2.5919003115264796</v>
      </c>
      <c r="E166">
        <v>1.7245508982035926</v>
      </c>
    </row>
    <row r="167" spans="1:6" x14ac:dyDescent="0.35">
      <c r="A167" s="1" t="s">
        <v>254</v>
      </c>
      <c r="B167">
        <v>2.5595238095238093</v>
      </c>
      <c r="C167">
        <v>3.1587301587301591</v>
      </c>
      <c r="E167">
        <v>1.8609865470852016</v>
      </c>
    </row>
    <row r="168" spans="1:6" x14ac:dyDescent="0.35">
      <c r="A168" s="1" t="s">
        <v>255</v>
      </c>
      <c r="B168">
        <v>3.3907284768211921</v>
      </c>
      <c r="C168">
        <v>3.1719457013574659</v>
      </c>
      <c r="E168">
        <v>1.6899224806201549</v>
      </c>
    </row>
    <row r="169" spans="1:6" x14ac:dyDescent="0.35">
      <c r="A169" s="1" t="s">
        <v>256</v>
      </c>
      <c r="B169">
        <v>1.4105691056910568</v>
      </c>
      <c r="C169">
        <v>1.516355140186916</v>
      </c>
      <c r="E169">
        <v>1.4347826086956521</v>
      </c>
    </row>
    <row r="170" spans="1:6" x14ac:dyDescent="0.35">
      <c r="A170" s="1" t="s">
        <v>257</v>
      </c>
      <c r="B170">
        <v>6.1235955056179785</v>
      </c>
      <c r="C170">
        <v>1.7318181818181819</v>
      </c>
      <c r="E170">
        <v>2.3235294117647056</v>
      </c>
    </row>
    <row r="171" spans="1:6" x14ac:dyDescent="0.35">
      <c r="A171" s="1" t="s">
        <v>258</v>
      </c>
      <c r="B171">
        <v>2.8421052631578947</v>
      </c>
      <c r="C171">
        <v>2.2295081967213113</v>
      </c>
      <c r="E171">
        <v>2.4207317073170733</v>
      </c>
    </row>
    <row r="172" spans="1:6" x14ac:dyDescent="0.35">
      <c r="A172" s="1" t="s">
        <v>259</v>
      </c>
      <c r="B172">
        <v>1.7806451612903227</v>
      </c>
      <c r="C172">
        <v>2.0753205128205128</v>
      </c>
      <c r="E172">
        <v>1.652439024390244</v>
      </c>
    </row>
    <row r="173" spans="1:6" x14ac:dyDescent="0.35">
      <c r="A173" s="1" t="s">
        <v>260</v>
      </c>
      <c r="B173">
        <v>3.6363636363636362</v>
      </c>
      <c r="C173">
        <v>2.4553571428571428</v>
      </c>
      <c r="E173">
        <v>2.1606217616580308</v>
      </c>
    </row>
    <row r="174" spans="1:6" x14ac:dyDescent="0.35">
      <c r="A174" s="1" t="s">
        <v>261</v>
      </c>
      <c r="B174">
        <v>2.610223642172524</v>
      </c>
      <c r="C174">
        <v>1.1785714285714286</v>
      </c>
      <c r="E174">
        <v>1.2836676217765044</v>
      </c>
    </row>
    <row r="175" spans="1:6" x14ac:dyDescent="0.35">
      <c r="A175" s="1" t="s">
        <v>262</v>
      </c>
      <c r="B175">
        <v>1.3266331658291457</v>
      </c>
      <c r="C175">
        <v>2.2093023255813957</v>
      </c>
      <c r="E175">
        <v>1.2128514056224899</v>
      </c>
    </row>
    <row r="176" spans="1:6" x14ac:dyDescent="0.35">
      <c r="A176" s="1" t="s">
        <v>263</v>
      </c>
      <c r="B176">
        <v>1.7103658536585367</v>
      </c>
      <c r="C176">
        <v>2.3072916666666665</v>
      </c>
      <c r="E176">
        <v>1.75</v>
      </c>
    </row>
    <row r="177" spans="1:5" x14ac:dyDescent="0.35">
      <c r="A177" s="1" t="s">
        <v>264</v>
      </c>
      <c r="B177">
        <v>1.4414893617021278</v>
      </c>
      <c r="C177">
        <v>1.8247535596933186</v>
      </c>
      <c r="E177">
        <v>1.6898148148148149</v>
      </c>
    </row>
    <row r="178" spans="1:5" x14ac:dyDescent="0.35">
      <c r="A178" s="1" t="s">
        <v>265</v>
      </c>
      <c r="B178">
        <v>2.9207317073170729</v>
      </c>
      <c r="C178">
        <v>2.5263157894736841</v>
      </c>
      <c r="E178">
        <v>1.3073394495412842</v>
      </c>
    </row>
    <row r="179" spans="1:5" x14ac:dyDescent="0.35">
      <c r="A179" s="1" t="s">
        <v>266</v>
      </c>
      <c r="B179">
        <v>4.1906474820143886</v>
      </c>
      <c r="C179">
        <v>2.1612466124661247</v>
      </c>
      <c r="E179">
        <v>1.2388535031847134</v>
      </c>
    </row>
    <row r="180" spans="1:5" x14ac:dyDescent="0.35">
      <c r="A180" s="1" t="s">
        <v>267</v>
      </c>
      <c r="B180">
        <v>1.7168367346938775</v>
      </c>
      <c r="C180">
        <v>2.188267394270123</v>
      </c>
      <c r="E180">
        <v>1.8274932614555257</v>
      </c>
    </row>
    <row r="181" spans="1:5" x14ac:dyDescent="0.35">
      <c r="A181" s="1" t="s">
        <v>268</v>
      </c>
      <c r="B181">
        <v>2.1199999999999997</v>
      </c>
      <c r="C181">
        <v>1.9155672823218997</v>
      </c>
      <c r="E181">
        <v>2.4999999999999996</v>
      </c>
    </row>
    <row r="182" spans="1:5" x14ac:dyDescent="0.35">
      <c r="A182" s="1" t="s">
        <v>269</v>
      </c>
      <c r="B182">
        <v>2.0535714285714284</v>
      </c>
      <c r="C182">
        <v>1.6489795918367349</v>
      </c>
      <c r="E182">
        <v>2.3388704318936875</v>
      </c>
    </row>
    <row r="183" spans="1:5" x14ac:dyDescent="0.35">
      <c r="A183" s="1" t="s">
        <v>270</v>
      </c>
      <c r="B183">
        <v>1.4321608040201004</v>
      </c>
      <c r="C183">
        <v>1.8155619596541788</v>
      </c>
      <c r="E183">
        <v>1.3169398907103824</v>
      </c>
    </row>
    <row r="184" spans="1:5" x14ac:dyDescent="0.35">
      <c r="A184" s="1" t="s">
        <v>271</v>
      </c>
      <c r="B184">
        <v>12.187499999999998</v>
      </c>
      <c r="C184">
        <v>1.4940898345153666</v>
      </c>
      <c r="E184">
        <v>1.4155251141552512</v>
      </c>
    </row>
    <row r="185" spans="1:5" x14ac:dyDescent="0.35">
      <c r="A185" s="1" t="s">
        <v>272</v>
      </c>
      <c r="B185">
        <v>1.3359375</v>
      </c>
      <c r="E185">
        <v>2.8582089552238803</v>
      </c>
    </row>
    <row r="186" spans="1:5" x14ac:dyDescent="0.35">
      <c r="A186" s="1" t="s">
        <v>273</v>
      </c>
      <c r="B186">
        <v>2.267605633802817</v>
      </c>
      <c r="E186">
        <v>1.8373205741626795</v>
      </c>
    </row>
    <row r="187" spans="1:5" x14ac:dyDescent="0.35">
      <c r="A187" s="1" t="s">
        <v>274</v>
      </c>
      <c r="B187">
        <v>2.1007751937984498</v>
      </c>
      <c r="E187">
        <v>1.9542483660130718</v>
      </c>
    </row>
    <row r="188" spans="1:5" x14ac:dyDescent="0.35">
      <c r="A188" s="1" t="s">
        <v>275</v>
      </c>
      <c r="B188">
        <v>1.2406779661016949</v>
      </c>
      <c r="E188">
        <v>2.0178571428571428</v>
      </c>
    </row>
    <row r="189" spans="1:5" x14ac:dyDescent="0.35">
      <c r="A189" s="1" t="s">
        <v>276</v>
      </c>
      <c r="B189">
        <v>2.1980198019801978</v>
      </c>
      <c r="E189">
        <v>1.7314285714285715</v>
      </c>
    </row>
    <row r="190" spans="1:5" x14ac:dyDescent="0.35">
      <c r="A190" s="1" t="s">
        <v>277</v>
      </c>
      <c r="B190">
        <v>1.2163120567375889</v>
      </c>
      <c r="E190">
        <v>1.4608294930875576</v>
      </c>
    </row>
    <row r="191" spans="1:5" x14ac:dyDescent="0.35">
      <c r="A191" s="1" t="s">
        <v>278</v>
      </c>
      <c r="B191">
        <v>1.4126984126984126</v>
      </c>
      <c r="E191">
        <v>2.1728395061728394</v>
      </c>
    </row>
    <row r="192" spans="1:5" x14ac:dyDescent="0.35">
      <c r="A192" s="1" t="s">
        <v>279</v>
      </c>
      <c r="B192">
        <v>2.0489510489510492</v>
      </c>
      <c r="E192">
        <v>1.437956204379562</v>
      </c>
    </row>
    <row r="193" spans="1:5" x14ac:dyDescent="0.35">
      <c r="A193" s="1" t="s">
        <v>280</v>
      </c>
      <c r="B193">
        <v>2.0583941605839411</v>
      </c>
      <c r="E193">
        <v>1.1433121019108279</v>
      </c>
    </row>
    <row r="194" spans="1:5" x14ac:dyDescent="0.35">
      <c r="A194" s="1" t="s">
        <v>281</v>
      </c>
      <c r="B194">
        <v>1.42798353909465</v>
      </c>
      <c r="E194">
        <v>3.6349206349206353</v>
      </c>
    </row>
    <row r="195" spans="1:5" x14ac:dyDescent="0.35">
      <c r="A195" s="1" t="s">
        <v>282</v>
      </c>
      <c r="B195">
        <v>1.3853658536585365</v>
      </c>
      <c r="E195">
        <v>1.7796610169491525</v>
      </c>
    </row>
    <row r="196" spans="1:5" x14ac:dyDescent="0.35">
      <c r="A196" s="1" t="s">
        <v>283</v>
      </c>
      <c r="B196">
        <v>3.4533333333333331</v>
      </c>
      <c r="E196">
        <v>1.1584158415841583</v>
      </c>
    </row>
    <row r="197" spans="1:5" x14ac:dyDescent="0.35">
      <c r="A197" s="1" t="s">
        <v>284</v>
      </c>
      <c r="B197">
        <v>1.4615384615384615</v>
      </c>
      <c r="E197">
        <v>1.5833333333333335</v>
      </c>
    </row>
    <row r="198" spans="1:5" x14ac:dyDescent="0.35">
      <c r="A198" s="1" t="s">
        <v>285</v>
      </c>
      <c r="B198">
        <v>1.3085714285714287</v>
      </c>
      <c r="E198">
        <v>1.5772727272727272</v>
      </c>
    </row>
    <row r="199" spans="1:5" x14ac:dyDescent="0.35">
      <c r="A199" s="1" t="s">
        <v>286</v>
      </c>
      <c r="B199">
        <v>2.214285714285714</v>
      </c>
      <c r="E199">
        <v>1.2837837837837835</v>
      </c>
    </row>
    <row r="200" spans="1:5" x14ac:dyDescent="0.35">
      <c r="A200" s="1" t="s">
        <v>287</v>
      </c>
      <c r="B200">
        <v>2.6666666666666665</v>
      </c>
      <c r="E200">
        <v>1.2709677419354839</v>
      </c>
    </row>
    <row r="201" spans="1:5" x14ac:dyDescent="0.35">
      <c r="A201" s="1" t="s">
        <v>288</v>
      </c>
      <c r="B201">
        <v>1.7005347593582889</v>
      </c>
      <c r="E201">
        <v>1.7067669172932332</v>
      </c>
    </row>
    <row r="202" spans="1:5" x14ac:dyDescent="0.35">
      <c r="A202" s="1" t="s">
        <v>289</v>
      </c>
      <c r="B202">
        <v>3.4275862068965521</v>
      </c>
      <c r="E202">
        <v>2.869718309859155</v>
      </c>
    </row>
    <row r="203" spans="1:5" x14ac:dyDescent="0.35">
      <c r="A203" s="1" t="s">
        <v>290</v>
      </c>
      <c r="B203">
        <v>2.4970760233918128</v>
      </c>
      <c r="E203">
        <v>2.0112359550561796</v>
      </c>
    </row>
    <row r="204" spans="1:5" x14ac:dyDescent="0.35">
      <c r="A204" s="1" t="s">
        <v>291</v>
      </c>
      <c r="B204">
        <v>1.8851351351351353</v>
      </c>
      <c r="E204">
        <v>1.6388888888888888</v>
      </c>
    </row>
    <row r="205" spans="1:5" x14ac:dyDescent="0.35">
      <c r="A205" s="1" t="s">
        <v>292</v>
      </c>
      <c r="B205">
        <v>2.3373493975903612</v>
      </c>
      <c r="E205">
        <v>1.3825857519788918</v>
      </c>
    </row>
    <row r="206" spans="1:5" x14ac:dyDescent="0.35">
      <c r="A206" s="1" t="s">
        <v>293</v>
      </c>
      <c r="B206">
        <v>1.1020408163265307</v>
      </c>
      <c r="E206">
        <v>1.3807106598984773</v>
      </c>
    </row>
    <row r="207" spans="1:5" x14ac:dyDescent="0.35">
      <c r="A207" s="1" t="s">
        <v>294</v>
      </c>
      <c r="B207">
        <v>1.3070539419087137</v>
      </c>
      <c r="E207">
        <v>2.6355555555555554</v>
      </c>
    </row>
    <row r="208" spans="1:5" x14ac:dyDescent="0.35">
      <c r="A208" s="1" t="s">
        <v>295</v>
      </c>
      <c r="B208">
        <v>1.3131313131313131</v>
      </c>
      <c r="E208">
        <v>1.347181008902077</v>
      </c>
    </row>
    <row r="209" spans="1:5" x14ac:dyDescent="0.35">
      <c r="A209" s="1" t="s">
        <v>296</v>
      </c>
      <c r="B209">
        <v>2.9776536312849164</v>
      </c>
      <c r="E209">
        <v>1.6939501779359427</v>
      </c>
    </row>
    <row r="210" spans="1:5" x14ac:dyDescent="0.35">
      <c r="A210" s="1" t="s">
        <v>297</v>
      </c>
      <c r="B210">
        <v>1.5251396648044695</v>
      </c>
      <c r="E210">
        <v>1.8630952380952379</v>
      </c>
    </row>
    <row r="211" spans="1:5" x14ac:dyDescent="0.35">
      <c r="A211" s="1" t="s">
        <v>298</v>
      </c>
      <c r="B211">
        <v>2.0390625</v>
      </c>
      <c r="E211">
        <v>2.5229591836734691</v>
      </c>
    </row>
    <row r="212" spans="1:5" x14ac:dyDescent="0.35">
      <c r="A212" s="1" t="s">
        <v>299</v>
      </c>
      <c r="B212">
        <v>2.6031746031746033</v>
      </c>
      <c r="E212">
        <v>2.1844262295081971</v>
      </c>
    </row>
    <row r="213" spans="1:5" x14ac:dyDescent="0.35">
      <c r="A213" s="1" t="s">
        <v>300</v>
      </c>
      <c r="B213">
        <v>1.3179347826086956</v>
      </c>
      <c r="E213">
        <v>1.167883211678832</v>
      </c>
    </row>
    <row r="214" spans="1:5" x14ac:dyDescent="0.35">
      <c r="A214" s="1" t="s">
        <v>301</v>
      </c>
      <c r="B214">
        <v>1.7579908675799087</v>
      </c>
      <c r="E214">
        <v>1.9529085872576177</v>
      </c>
    </row>
    <row r="215" spans="1:5" x14ac:dyDescent="0.35">
      <c r="A215" s="1" t="s">
        <v>302</v>
      </c>
      <c r="B215">
        <v>1.7972350230414746</v>
      </c>
      <c r="E215">
        <v>1.1463917525773197</v>
      </c>
    </row>
    <row r="216" spans="1:5" x14ac:dyDescent="0.35">
      <c r="A216" s="1" t="s">
        <v>303</v>
      </c>
      <c r="B216">
        <v>2.1352657004830919</v>
      </c>
      <c r="E216">
        <v>1.7947882736156353</v>
      </c>
    </row>
    <row r="217" spans="1:5" x14ac:dyDescent="0.35">
      <c r="A217" s="1" t="s">
        <v>304</v>
      </c>
      <c r="B217">
        <v>3.598360655737705</v>
      </c>
      <c r="E217">
        <v>2.2489959839357434</v>
      </c>
    </row>
    <row r="218" spans="1:5" x14ac:dyDescent="0.35">
      <c r="A218" s="1" t="s">
        <v>305</v>
      </c>
      <c r="B218">
        <v>8.1262135922330092</v>
      </c>
      <c r="E218">
        <v>1.7921568627450981</v>
      </c>
    </row>
    <row r="219" spans="1:5" x14ac:dyDescent="0.35">
      <c r="A219" s="1" t="s">
        <v>306</v>
      </c>
      <c r="B219">
        <v>2.0698795180722893</v>
      </c>
      <c r="E219">
        <v>1.2463556851311952</v>
      </c>
    </row>
    <row r="220" spans="1:5" x14ac:dyDescent="0.35">
      <c r="A220" s="1" t="s">
        <v>307</v>
      </c>
      <c r="B220">
        <v>14.888888888888889</v>
      </c>
      <c r="E220">
        <v>1.8707124010554088</v>
      </c>
    </row>
    <row r="221" spans="1:5" x14ac:dyDescent="0.35">
      <c r="A221" s="1" t="s">
        <v>308</v>
      </c>
      <c r="B221">
        <v>1.3672131147540982</v>
      </c>
      <c r="E221">
        <v>1.4545454545454544</v>
      </c>
    </row>
    <row r="222" spans="1:5" x14ac:dyDescent="0.35">
      <c r="A222" s="1" t="s">
        <v>309</v>
      </c>
      <c r="B222">
        <v>2.6134020618556701</v>
      </c>
      <c r="E222">
        <v>1.7028112449799195</v>
      </c>
    </row>
    <row r="223" spans="1:5" x14ac:dyDescent="0.35">
      <c r="A223" s="1" t="s">
        <v>310</v>
      </c>
      <c r="B223">
        <v>3.1810344827586206</v>
      </c>
      <c r="E223">
        <v>1.8315789473684212</v>
      </c>
    </row>
    <row r="224" spans="1:5" x14ac:dyDescent="0.35">
      <c r="A224" s="1" t="s">
        <v>311</v>
      </c>
      <c r="B224">
        <v>5.4831460674157304</v>
      </c>
      <c r="E224">
        <v>1.8727272727272726</v>
      </c>
    </row>
    <row r="225" spans="1:5" x14ac:dyDescent="0.35">
      <c r="A225" s="1" t="s">
        <v>312</v>
      </c>
      <c r="B225">
        <v>2.2222222222222219</v>
      </c>
      <c r="E225">
        <v>1.9166666666666665</v>
      </c>
    </row>
    <row r="226" spans="1:5" x14ac:dyDescent="0.35">
      <c r="A226" s="1" t="s">
        <v>313</v>
      </c>
      <c r="B226">
        <v>2.5371900826446283</v>
      </c>
      <c r="E226">
        <v>2.1388888888888888</v>
      </c>
    </row>
    <row r="227" spans="1:5" x14ac:dyDescent="0.35">
      <c r="A227" s="1" t="s">
        <v>314</v>
      </c>
      <c r="B227">
        <v>1.5781990521327016</v>
      </c>
      <c r="E227">
        <v>1.8802083333333333</v>
      </c>
    </row>
    <row r="228" spans="1:5" x14ac:dyDescent="0.35">
      <c r="A228" s="1" t="s">
        <v>315</v>
      </c>
      <c r="B228">
        <v>1.4420600858369099</v>
      </c>
      <c r="E228">
        <v>1.6193181818181819</v>
      </c>
    </row>
    <row r="229" spans="1:5" x14ac:dyDescent="0.35">
      <c r="A229" s="1" t="s">
        <v>316</v>
      </c>
      <c r="B229">
        <v>1.1000000000000001</v>
      </c>
      <c r="E229">
        <v>2.1116504854368934</v>
      </c>
    </row>
    <row r="230" spans="1:5" x14ac:dyDescent="0.35">
      <c r="A230" s="1" t="s">
        <v>317</v>
      </c>
      <c r="B230">
        <v>2.5900621118012421</v>
      </c>
      <c r="E230">
        <v>1.6666666666666667</v>
      </c>
    </row>
    <row r="231" spans="1:5" x14ac:dyDescent="0.35">
      <c r="A231" s="1" t="s">
        <v>318</v>
      </c>
      <c r="B231">
        <v>2.4578313253012047</v>
      </c>
      <c r="E231">
        <v>1.607142857142857</v>
      </c>
    </row>
    <row r="232" spans="1:5" x14ac:dyDescent="0.35">
      <c r="A232" s="1" t="s">
        <v>319</v>
      </c>
      <c r="B232">
        <v>1.1020408163265307</v>
      </c>
      <c r="E232">
        <v>1.4969696969696968</v>
      </c>
    </row>
    <row r="233" spans="1:5" x14ac:dyDescent="0.35">
      <c r="A233" s="1" t="s">
        <v>320</v>
      </c>
      <c r="B233">
        <v>1.2549800796812749</v>
      </c>
      <c r="E233">
        <v>1.3883161512027493</v>
      </c>
    </row>
    <row r="234" spans="1:5" x14ac:dyDescent="0.35">
      <c r="A234" s="1" t="s">
        <v>321</v>
      </c>
      <c r="B234">
        <v>3.1538461538461537</v>
      </c>
      <c r="E234">
        <v>1.8712446351931329</v>
      </c>
    </row>
    <row r="235" spans="1:5" x14ac:dyDescent="0.35">
      <c r="A235" s="1" t="s">
        <v>322</v>
      </c>
      <c r="B235">
        <v>1.5251396648044695</v>
      </c>
      <c r="E235">
        <v>1.1867816091954022</v>
      </c>
    </row>
    <row r="236" spans="1:5" x14ac:dyDescent="0.35">
      <c r="A236" s="1" t="s">
        <v>323</v>
      </c>
      <c r="B236">
        <v>2.8267045454545454</v>
      </c>
    </row>
    <row r="237" spans="1:5" x14ac:dyDescent="0.35">
      <c r="A237" s="1" t="s">
        <v>324</v>
      </c>
      <c r="B237">
        <v>1.3179347826086956</v>
      </c>
    </row>
    <row r="238" spans="1:5" x14ac:dyDescent="0.35">
      <c r="A238" s="1" t="s">
        <v>325</v>
      </c>
      <c r="B238">
        <v>2.6626506024096384</v>
      </c>
    </row>
    <row r="239" spans="1:5" x14ac:dyDescent="0.35">
      <c r="A239" s="1" t="s">
        <v>326</v>
      </c>
      <c r="B239">
        <v>1.4938775510204081</v>
      </c>
    </row>
    <row r="240" spans="1:5" x14ac:dyDescent="0.35">
      <c r="A240" s="1" t="s">
        <v>327</v>
      </c>
      <c r="B240">
        <v>1.9101941747572817</v>
      </c>
    </row>
    <row r="241" spans="1:2" x14ac:dyDescent="0.35">
      <c r="A241" s="1" t="s">
        <v>328</v>
      </c>
      <c r="B241">
        <v>1.3853658536585365</v>
      </c>
    </row>
    <row r="242" spans="1:2" x14ac:dyDescent="0.35">
      <c r="A242" s="1" t="s">
        <v>329</v>
      </c>
      <c r="B242">
        <v>3.948356807511737</v>
      </c>
    </row>
    <row r="243" spans="1:2" x14ac:dyDescent="0.35">
      <c r="A243" s="1" t="s">
        <v>330</v>
      </c>
      <c r="B243">
        <v>1.235632183908046</v>
      </c>
    </row>
    <row r="244" spans="1:2" x14ac:dyDescent="0.35">
      <c r="A244" s="1" t="s">
        <v>331</v>
      </c>
      <c r="B244">
        <v>1.5736842105263158</v>
      </c>
    </row>
    <row r="245" spans="1:2" x14ac:dyDescent="0.35">
      <c r="A245" s="1" t="s">
        <v>332</v>
      </c>
      <c r="B245">
        <v>1.3085714285714287</v>
      </c>
    </row>
    <row r="246" spans="1:2" x14ac:dyDescent="0.35">
      <c r="A246" s="1" t="s">
        <v>333</v>
      </c>
      <c r="B246">
        <v>2.6322580645161291</v>
      </c>
    </row>
    <row r="247" spans="1:2" x14ac:dyDescent="0.35">
      <c r="A247" s="1" t="s">
        <v>334</v>
      </c>
      <c r="B247">
        <v>1.4924623115577889</v>
      </c>
    </row>
    <row r="248" spans="1:2" x14ac:dyDescent="0.35">
      <c r="A248" s="1" t="s">
        <v>335</v>
      </c>
      <c r="B248">
        <v>1.9177215189873418</v>
      </c>
    </row>
    <row r="249" spans="1:2" x14ac:dyDescent="0.35">
      <c r="A249" s="1" t="s">
        <v>336</v>
      </c>
      <c r="B249">
        <v>3.4275862068965521</v>
      </c>
    </row>
    <row r="250" spans="1:2" x14ac:dyDescent="0.35">
      <c r="A250" s="1" t="s">
        <v>337</v>
      </c>
      <c r="B250">
        <v>2.9652777777777781</v>
      </c>
    </row>
    <row r="251" spans="1:2" x14ac:dyDescent="0.35">
      <c r="A251" s="1" t="s">
        <v>338</v>
      </c>
      <c r="B251">
        <v>1.8851351351351353</v>
      </c>
    </row>
    <row r="252" spans="1:2" x14ac:dyDescent="0.35">
      <c r="A252" s="1" t="s">
        <v>339</v>
      </c>
      <c r="B252">
        <v>1.8677419354838709</v>
      </c>
    </row>
    <row r="253" spans="1:2" x14ac:dyDescent="0.35">
      <c r="A253" s="1" t="s">
        <v>340</v>
      </c>
      <c r="B253">
        <v>2.4910179640718559</v>
      </c>
    </row>
    <row r="254" spans="1:2" x14ac:dyDescent="0.35">
      <c r="A254" s="1" t="s">
        <v>341</v>
      </c>
      <c r="B254">
        <v>4.0140186915887854</v>
      </c>
    </row>
    <row r="255" spans="1:2" x14ac:dyDescent="0.35">
      <c r="A255" s="1" t="s">
        <v>342</v>
      </c>
      <c r="B255">
        <v>1.3266331658291457</v>
      </c>
    </row>
    <row r="256" spans="1:2" x14ac:dyDescent="0.35">
      <c r="A256" s="1" t="s">
        <v>343</v>
      </c>
      <c r="B256">
        <v>2.0061349693251533</v>
      </c>
    </row>
    <row r="257" spans="1:2" x14ac:dyDescent="0.35">
      <c r="A257" s="1" t="s">
        <v>344</v>
      </c>
      <c r="B257">
        <v>1.7027027027027024</v>
      </c>
    </row>
    <row r="258" spans="1:2" x14ac:dyDescent="0.35">
      <c r="A258" s="1" t="s">
        <v>345</v>
      </c>
      <c r="B258">
        <v>1.8188405797101448</v>
      </c>
    </row>
    <row r="259" spans="1:2" x14ac:dyDescent="0.35">
      <c r="A259" s="1" t="s">
        <v>346</v>
      </c>
      <c r="B259">
        <v>2.9207317073170729</v>
      </c>
    </row>
    <row r="260" spans="1:2" x14ac:dyDescent="0.35">
      <c r="A260" s="1" t="s">
        <v>347</v>
      </c>
      <c r="B260">
        <v>2.6728971962616819</v>
      </c>
    </row>
    <row r="261" spans="1:2" x14ac:dyDescent="0.35">
      <c r="A261" s="1" t="s">
        <v>348</v>
      </c>
      <c r="B261">
        <v>4.1906474820143886</v>
      </c>
    </row>
    <row r="262" spans="1:2" x14ac:dyDescent="0.35">
      <c r="A262" s="1" t="s">
        <v>349</v>
      </c>
      <c r="B262">
        <v>2.7439024390243905</v>
      </c>
    </row>
    <row r="263" spans="1:2" x14ac:dyDescent="0.35">
      <c r="A263" s="1" t="s">
        <v>350</v>
      </c>
      <c r="B263">
        <v>2.1980198019801978</v>
      </c>
    </row>
    <row r="264" spans="1:2" x14ac:dyDescent="0.35">
      <c r="A264" s="1" t="s">
        <v>351</v>
      </c>
      <c r="B264">
        <v>1.2163120567375889</v>
      </c>
    </row>
    <row r="265" spans="1:2" x14ac:dyDescent="0.35">
      <c r="A265" s="1" t="s">
        <v>352</v>
      </c>
      <c r="B265">
        <v>1.4126984126984126</v>
      </c>
    </row>
    <row r="266" spans="1:2" x14ac:dyDescent="0.35">
      <c r="A266" s="1" t="s">
        <v>353</v>
      </c>
      <c r="B266">
        <v>2.0489510489510492</v>
      </c>
    </row>
    <row r="267" spans="1:2" x14ac:dyDescent="0.35">
      <c r="A267" s="1" t="s">
        <v>354</v>
      </c>
      <c r="B267">
        <v>2.0583941605839411</v>
      </c>
    </row>
    <row r="268" spans="1:2" x14ac:dyDescent="0.35">
      <c r="A268" s="1" t="s">
        <v>355</v>
      </c>
      <c r="B268">
        <v>2</v>
      </c>
    </row>
    <row r="269" spans="1:2" x14ac:dyDescent="0.35">
      <c r="A269" s="1" t="s">
        <v>356</v>
      </c>
      <c r="B269">
        <v>1.6395939086294415</v>
      </c>
    </row>
    <row r="270" spans="1:2" x14ac:dyDescent="0.35">
      <c r="A270" s="1" t="s">
        <v>357</v>
      </c>
      <c r="B270">
        <v>2.5725047080979286</v>
      </c>
    </row>
    <row r="271" spans="1:2" x14ac:dyDescent="0.35">
      <c r="A271" s="1" t="s">
        <v>358</v>
      </c>
      <c r="B271">
        <v>1.8281249999999998</v>
      </c>
    </row>
    <row r="272" spans="1:2" x14ac:dyDescent="0.35">
      <c r="A272" s="1" t="s">
        <v>359</v>
      </c>
      <c r="B272">
        <v>1.8791469194312798</v>
      </c>
    </row>
    <row r="273" spans="1:2" x14ac:dyDescent="0.35">
      <c r="A273" s="1" t="s">
        <v>360</v>
      </c>
      <c r="B273">
        <v>1.5209580838323353</v>
      </c>
    </row>
    <row r="274" spans="1:2" x14ac:dyDescent="0.35">
      <c r="A274" s="1" t="s">
        <v>361</v>
      </c>
      <c r="B274">
        <v>1.8465991316931984</v>
      </c>
    </row>
    <row r="275" spans="1:2" x14ac:dyDescent="0.35">
      <c r="A275" s="1" t="s">
        <v>362</v>
      </c>
      <c r="B275">
        <v>1.9157894736842105</v>
      </c>
    </row>
    <row r="276" spans="1:2" x14ac:dyDescent="0.35">
      <c r="A276" s="1" t="s">
        <v>363</v>
      </c>
      <c r="B276">
        <v>1.4083333333333334</v>
      </c>
    </row>
    <row r="277" spans="1:2" x14ac:dyDescent="0.35">
      <c r="A277" s="1" t="s">
        <v>364</v>
      </c>
      <c r="B277">
        <v>1.7938931297709921</v>
      </c>
    </row>
    <row r="278" spans="1:2" x14ac:dyDescent="0.35">
      <c r="A278" s="1" t="s">
        <v>365</v>
      </c>
      <c r="B278">
        <v>2.1475409836065573</v>
      </c>
    </row>
    <row r="279" spans="1:2" x14ac:dyDescent="0.35">
      <c r="A279" s="1" t="s">
        <v>366</v>
      </c>
      <c r="B279">
        <v>1.639751552795031</v>
      </c>
    </row>
    <row r="280" spans="1:2" x14ac:dyDescent="0.35">
      <c r="A280" s="1" t="s">
        <v>367</v>
      </c>
      <c r="B280">
        <v>1.6855670103092784</v>
      </c>
    </row>
    <row r="281" spans="1:2" x14ac:dyDescent="0.35">
      <c r="A281" s="1" t="s">
        <v>368</v>
      </c>
      <c r="B281">
        <v>2.0160427807486632</v>
      </c>
    </row>
    <row r="282" spans="1:2" x14ac:dyDescent="0.35">
      <c r="A282" s="1" t="s">
        <v>369</v>
      </c>
      <c r="B282">
        <v>1.3517587939698492</v>
      </c>
    </row>
    <row r="283" spans="1:2" x14ac:dyDescent="0.35">
      <c r="A283" s="1" t="s">
        <v>370</v>
      </c>
      <c r="B283">
        <v>4.954545454545455</v>
      </c>
    </row>
    <row r="284" spans="1:2" x14ac:dyDescent="0.35">
      <c r="A284" s="1" t="s">
        <v>371</v>
      </c>
      <c r="B284">
        <v>2.547770700636943</v>
      </c>
    </row>
    <row r="285" spans="1:2" x14ac:dyDescent="0.35">
      <c r="A285" s="1" t="s">
        <v>372</v>
      </c>
      <c r="B285">
        <v>4.0219780219780219</v>
      </c>
    </row>
    <row r="286" spans="1:2" x14ac:dyDescent="0.35">
      <c r="A286" s="1" t="s">
        <v>373</v>
      </c>
      <c r="B286">
        <v>1.6759776536312849</v>
      </c>
    </row>
    <row r="287" spans="1:2" x14ac:dyDescent="0.35">
      <c r="A287" s="1" t="s">
        <v>374</v>
      </c>
      <c r="B287">
        <v>2.5736434108527133</v>
      </c>
    </row>
    <row r="288" spans="1:2" x14ac:dyDescent="0.35">
      <c r="A288" s="1" t="s">
        <v>375</v>
      </c>
      <c r="B288">
        <v>1.5906735751295336</v>
      </c>
    </row>
    <row r="290" spans="7:10" x14ac:dyDescent="0.35">
      <c r="G290" s="2"/>
      <c r="H290" s="2"/>
      <c r="I290" s="2"/>
      <c r="J290" s="2"/>
    </row>
    <row r="291" spans="7:10" x14ac:dyDescent="0.35">
      <c r="G291" s="2"/>
      <c r="H291" s="2"/>
      <c r="I291" s="2"/>
      <c r="J291" s="2"/>
    </row>
    <row r="292" spans="7:10" x14ac:dyDescent="0.35">
      <c r="G292" s="2"/>
      <c r="H292" s="2"/>
      <c r="I292" s="2"/>
      <c r="J292" s="2"/>
    </row>
    <row r="293" spans="7:10" x14ac:dyDescent="0.35">
      <c r="G293" s="2"/>
      <c r="H293" s="2"/>
      <c r="I293" s="2"/>
      <c r="J293" s="2"/>
    </row>
    <row r="294" spans="7:10" x14ac:dyDescent="0.35">
      <c r="G294" s="2"/>
      <c r="H294" s="2"/>
      <c r="I294" s="2"/>
      <c r="J294" s="2"/>
    </row>
    <row r="295" spans="7:10" x14ac:dyDescent="0.35">
      <c r="G295" s="2"/>
      <c r="H295" s="2"/>
      <c r="I295" s="2"/>
      <c r="J295" s="2"/>
    </row>
    <row r="296" spans="7:10" x14ac:dyDescent="0.35">
      <c r="G296" s="2"/>
      <c r="H296" s="2"/>
      <c r="I296" s="2"/>
      <c r="J296" s="2"/>
    </row>
    <row r="297" spans="7:10" x14ac:dyDescent="0.35">
      <c r="G297" s="2"/>
      <c r="H297" s="2"/>
      <c r="I297" s="2"/>
      <c r="J297" s="2"/>
    </row>
    <row r="298" spans="7:10" x14ac:dyDescent="0.35">
      <c r="G298" s="2"/>
      <c r="H298" s="2"/>
      <c r="I298" s="2"/>
      <c r="J298" s="2"/>
    </row>
    <row r="299" spans="7:10" x14ac:dyDescent="0.35">
      <c r="G299" s="2"/>
      <c r="H299" s="2"/>
      <c r="I299" s="2"/>
      <c r="J299" s="2"/>
    </row>
    <row r="300" spans="7:10" x14ac:dyDescent="0.35">
      <c r="G300" s="2"/>
      <c r="H300" s="2"/>
      <c r="I300" s="2"/>
      <c r="J300" s="2"/>
    </row>
    <row r="301" spans="7:10" x14ac:dyDescent="0.35">
      <c r="G301" s="2"/>
      <c r="H301" s="2"/>
      <c r="I301" s="2"/>
      <c r="J301" s="2"/>
    </row>
    <row r="302" spans="7:10" x14ac:dyDescent="0.35">
      <c r="G302" s="2"/>
      <c r="H302" s="2"/>
      <c r="I302" s="2"/>
      <c r="J302" s="2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94E1-5F29-46B6-9FC5-729C34033273}">
  <dimension ref="A1:L87"/>
  <sheetViews>
    <sheetView workbookViewId="0"/>
  </sheetViews>
  <sheetFormatPr defaultRowHeight="14.5" x14ac:dyDescent="0.35"/>
  <cols>
    <col min="1" max="1" width="35.54296875" bestFit="1" customWidth="1"/>
  </cols>
  <sheetData>
    <row r="1" spans="1:8" ht="15.5" x14ac:dyDescent="0.35">
      <c r="A1" s="9" t="s">
        <v>482</v>
      </c>
    </row>
    <row r="3" spans="1:8" x14ac:dyDescent="0.35">
      <c r="A3" s="1" t="s">
        <v>78</v>
      </c>
      <c r="B3" s="1">
        <v>2680</v>
      </c>
      <c r="C3" s="1">
        <v>2685</v>
      </c>
      <c r="D3" s="1">
        <v>2698</v>
      </c>
      <c r="E3" s="1">
        <v>2702</v>
      </c>
      <c r="F3" s="1">
        <v>2971</v>
      </c>
      <c r="G3" s="1">
        <v>2977</v>
      </c>
      <c r="H3" s="1">
        <v>2984</v>
      </c>
    </row>
    <row r="4" spans="1:8" x14ac:dyDescent="0.35">
      <c r="A4" t="s">
        <v>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 x14ac:dyDescent="0.35">
      <c r="A5" t="s">
        <v>12</v>
      </c>
      <c r="B5" t="s">
        <v>1</v>
      </c>
      <c r="C5" t="s">
        <v>1</v>
      </c>
      <c r="D5" t="s">
        <v>1</v>
      </c>
      <c r="E5" t="s">
        <v>1</v>
      </c>
      <c r="F5" t="s">
        <v>2</v>
      </c>
      <c r="G5" t="s">
        <v>2</v>
      </c>
      <c r="H5" t="s">
        <v>2</v>
      </c>
    </row>
    <row r="6" spans="1:8" x14ac:dyDescent="0.35">
      <c r="A6" t="s">
        <v>77</v>
      </c>
      <c r="B6">
        <v>2.1183000000000001</v>
      </c>
      <c r="C6">
        <v>4.0782999999999996</v>
      </c>
      <c r="D6">
        <v>8.5532000000000004</v>
      </c>
      <c r="E6">
        <v>4.3090999999999999</v>
      </c>
      <c r="F6">
        <v>7.6333000000000002</v>
      </c>
      <c r="G6">
        <v>4.2899000000000003</v>
      </c>
      <c r="H6">
        <v>6.1246</v>
      </c>
    </row>
    <row r="8" spans="1:8" ht="21.5" customHeight="1" x14ac:dyDescent="0.35">
      <c r="A8" s="1" t="s">
        <v>80</v>
      </c>
      <c r="B8" s="1">
        <v>30.5</v>
      </c>
      <c r="C8" s="1">
        <v>68.5</v>
      </c>
      <c r="D8" s="1">
        <v>46.6</v>
      </c>
      <c r="E8" s="1">
        <v>62.5</v>
      </c>
      <c r="F8" s="1">
        <v>47.8</v>
      </c>
      <c r="G8" s="1">
        <v>52.6</v>
      </c>
      <c r="H8" s="1">
        <v>63.2</v>
      </c>
    </row>
    <row r="9" spans="1:8" x14ac:dyDescent="0.35">
      <c r="A9" t="s">
        <v>15</v>
      </c>
      <c r="B9">
        <v>1.1000000000000001</v>
      </c>
      <c r="C9">
        <v>4.9000000000000004</v>
      </c>
      <c r="D9">
        <v>4.2</v>
      </c>
      <c r="E9">
        <v>2.8</v>
      </c>
      <c r="F9">
        <v>7.3</v>
      </c>
      <c r="G9">
        <v>8.1999999999999993</v>
      </c>
      <c r="H9">
        <v>4.7</v>
      </c>
    </row>
    <row r="10" spans="1:8" x14ac:dyDescent="0.35">
      <c r="A10" t="s">
        <v>17</v>
      </c>
      <c r="B10">
        <v>0</v>
      </c>
      <c r="C10">
        <v>1.7</v>
      </c>
      <c r="D10">
        <v>0.3</v>
      </c>
      <c r="E10">
        <v>0</v>
      </c>
      <c r="F10">
        <v>0</v>
      </c>
      <c r="G10">
        <v>0</v>
      </c>
      <c r="H10">
        <v>0</v>
      </c>
    </row>
    <row r="11" spans="1:8" x14ac:dyDescent="0.35">
      <c r="A11" t="s">
        <v>19</v>
      </c>
      <c r="B11">
        <v>0</v>
      </c>
      <c r="C11">
        <v>0</v>
      </c>
      <c r="D11">
        <v>0.3</v>
      </c>
      <c r="E11">
        <v>0</v>
      </c>
      <c r="F11">
        <v>0</v>
      </c>
      <c r="G11">
        <v>0</v>
      </c>
      <c r="H11">
        <v>0</v>
      </c>
    </row>
    <row r="12" spans="1:8" x14ac:dyDescent="0.35">
      <c r="A12" t="s">
        <v>23</v>
      </c>
      <c r="B12">
        <v>0</v>
      </c>
      <c r="C12">
        <v>1.1000000000000001</v>
      </c>
      <c r="D12">
        <v>0.3</v>
      </c>
      <c r="E12">
        <v>0.3</v>
      </c>
      <c r="F12">
        <v>0</v>
      </c>
      <c r="G12">
        <v>0</v>
      </c>
      <c r="H12">
        <v>0</v>
      </c>
    </row>
    <row r="13" spans="1:8" ht="16.75" customHeight="1" x14ac:dyDescent="0.35">
      <c r="A13" t="s">
        <v>30</v>
      </c>
      <c r="B13">
        <v>0.3</v>
      </c>
      <c r="C13">
        <v>2.9</v>
      </c>
      <c r="D13">
        <v>1.7</v>
      </c>
      <c r="E13">
        <v>2.6</v>
      </c>
      <c r="F13">
        <v>6.5</v>
      </c>
      <c r="G13">
        <v>11.4</v>
      </c>
      <c r="H13">
        <v>6.4</v>
      </c>
    </row>
    <row r="14" spans="1:8" x14ac:dyDescent="0.35">
      <c r="A14" t="s">
        <v>31</v>
      </c>
      <c r="B14">
        <v>0</v>
      </c>
      <c r="C14">
        <v>0</v>
      </c>
      <c r="D14">
        <v>0.3</v>
      </c>
      <c r="E14">
        <v>0.6</v>
      </c>
      <c r="F14">
        <v>0</v>
      </c>
      <c r="G14">
        <v>0</v>
      </c>
      <c r="H14">
        <v>0</v>
      </c>
    </row>
    <row r="15" spans="1:8" x14ac:dyDescent="0.35">
      <c r="A15" t="s">
        <v>40</v>
      </c>
      <c r="B15">
        <v>0.8</v>
      </c>
      <c r="C15">
        <v>2.2999999999999998</v>
      </c>
      <c r="D15">
        <v>1.1000000000000001</v>
      </c>
      <c r="E15">
        <v>0.9</v>
      </c>
      <c r="F15">
        <v>0</v>
      </c>
      <c r="G15">
        <v>0.6</v>
      </c>
      <c r="H15">
        <v>4.2</v>
      </c>
    </row>
    <row r="16" spans="1:8" x14ac:dyDescent="0.35">
      <c r="A16" t="s">
        <v>48</v>
      </c>
      <c r="B16">
        <v>1.1000000000000001</v>
      </c>
      <c r="C16">
        <v>0</v>
      </c>
      <c r="D16">
        <v>0.6</v>
      </c>
      <c r="E16">
        <v>0.9</v>
      </c>
      <c r="F16">
        <v>0.6</v>
      </c>
      <c r="G16">
        <v>0</v>
      </c>
      <c r="H16">
        <v>0.6</v>
      </c>
    </row>
    <row r="17" spans="1:8" x14ac:dyDescent="0.35">
      <c r="A17" t="s">
        <v>49</v>
      </c>
      <c r="B17">
        <v>4.8</v>
      </c>
      <c r="C17">
        <v>0</v>
      </c>
      <c r="D17">
        <v>6.5</v>
      </c>
      <c r="E17">
        <v>2</v>
      </c>
      <c r="F17">
        <v>2.1</v>
      </c>
      <c r="G17">
        <v>3.2</v>
      </c>
      <c r="H17">
        <v>6.1</v>
      </c>
    </row>
    <row r="18" spans="1:8" x14ac:dyDescent="0.35">
      <c r="A18" t="s">
        <v>50</v>
      </c>
      <c r="B18">
        <v>1.1000000000000001</v>
      </c>
      <c r="C18">
        <v>2.2999999999999998</v>
      </c>
      <c r="D18">
        <v>4.5</v>
      </c>
      <c r="E18">
        <v>5.0999999999999996</v>
      </c>
      <c r="F18">
        <v>2.6</v>
      </c>
      <c r="G18">
        <v>2.6</v>
      </c>
      <c r="H18">
        <v>3.1</v>
      </c>
    </row>
    <row r="19" spans="1:8" x14ac:dyDescent="0.35">
      <c r="A19" t="s">
        <v>51</v>
      </c>
      <c r="B19">
        <v>0</v>
      </c>
      <c r="C19">
        <v>0</v>
      </c>
      <c r="D19">
        <v>0.8</v>
      </c>
      <c r="E19">
        <v>0.3</v>
      </c>
      <c r="F19">
        <v>0.3</v>
      </c>
      <c r="G19">
        <v>0</v>
      </c>
      <c r="H19">
        <v>0.3</v>
      </c>
    </row>
    <row r="20" spans="1:8" x14ac:dyDescent="0.35">
      <c r="A20" t="s">
        <v>52</v>
      </c>
      <c r="B20">
        <v>7.8</v>
      </c>
      <c r="C20">
        <v>31.8</v>
      </c>
      <c r="D20">
        <v>16</v>
      </c>
      <c r="E20">
        <v>11.9</v>
      </c>
      <c r="F20">
        <v>15.5</v>
      </c>
      <c r="G20">
        <v>12</v>
      </c>
      <c r="H20">
        <v>27</v>
      </c>
    </row>
    <row r="21" spans="1:8" x14ac:dyDescent="0.35">
      <c r="A21" t="s">
        <v>53</v>
      </c>
      <c r="B21">
        <v>0</v>
      </c>
      <c r="C21">
        <v>0</v>
      </c>
      <c r="D21">
        <v>0.3</v>
      </c>
      <c r="E21">
        <v>0</v>
      </c>
      <c r="F21">
        <v>0</v>
      </c>
      <c r="G21">
        <v>0</v>
      </c>
      <c r="H21">
        <v>0</v>
      </c>
    </row>
    <row r="22" spans="1:8" x14ac:dyDescent="0.35">
      <c r="A22" t="s">
        <v>69</v>
      </c>
      <c r="B22">
        <v>1.1000000000000001</v>
      </c>
      <c r="C22">
        <v>8</v>
      </c>
      <c r="D22">
        <v>2.8</v>
      </c>
      <c r="E22">
        <v>7.1</v>
      </c>
      <c r="F22">
        <v>4.0999999999999996</v>
      </c>
      <c r="G22">
        <v>2</v>
      </c>
      <c r="H22">
        <v>1.9</v>
      </c>
    </row>
    <row r="23" spans="1:8" x14ac:dyDescent="0.35">
      <c r="A23" t="s">
        <v>70</v>
      </c>
      <c r="B23">
        <v>12.3</v>
      </c>
      <c r="C23">
        <v>13.5</v>
      </c>
      <c r="D23">
        <v>7</v>
      </c>
      <c r="E23">
        <v>28.1</v>
      </c>
      <c r="F23">
        <v>8.8000000000000007</v>
      </c>
      <c r="G23">
        <v>12.6</v>
      </c>
      <c r="H23">
        <v>8.9</v>
      </c>
    </row>
    <row r="25" spans="1:8" x14ac:dyDescent="0.35">
      <c r="A25" s="1" t="s">
        <v>79</v>
      </c>
      <c r="B25" s="1">
        <f>SUM(B26:B28)</f>
        <v>8.4</v>
      </c>
      <c r="C25" s="1">
        <f t="shared" ref="C25:H25" si="0">SUM(C26:C28)</f>
        <v>8.3000000000000007</v>
      </c>
      <c r="D25" s="1">
        <f t="shared" si="0"/>
        <v>9.8000000000000007</v>
      </c>
      <c r="E25" s="1">
        <f t="shared" si="0"/>
        <v>9.9</v>
      </c>
      <c r="F25" s="1">
        <f t="shared" si="0"/>
        <v>8.8000000000000007</v>
      </c>
      <c r="G25" s="1">
        <f t="shared" si="0"/>
        <v>8.8000000000000007</v>
      </c>
      <c r="H25" s="1">
        <f t="shared" si="0"/>
        <v>7</v>
      </c>
    </row>
    <row r="26" spans="1:8" x14ac:dyDescent="0.35">
      <c r="A26" t="s">
        <v>27</v>
      </c>
      <c r="B26">
        <v>0</v>
      </c>
      <c r="C26">
        <v>0</v>
      </c>
      <c r="D26">
        <v>0.8</v>
      </c>
      <c r="E26">
        <v>0</v>
      </c>
      <c r="F26">
        <v>0</v>
      </c>
      <c r="G26">
        <v>0</v>
      </c>
      <c r="H26">
        <v>1.4</v>
      </c>
    </row>
    <row r="27" spans="1:8" x14ac:dyDescent="0.35">
      <c r="A27" t="s">
        <v>28</v>
      </c>
      <c r="B27">
        <v>8.4</v>
      </c>
      <c r="C27">
        <v>8.3000000000000007</v>
      </c>
      <c r="D27">
        <v>9</v>
      </c>
      <c r="E27">
        <v>9.9</v>
      </c>
      <c r="F27">
        <v>8.5</v>
      </c>
      <c r="G27">
        <v>8.8000000000000007</v>
      </c>
      <c r="H27">
        <v>5.6</v>
      </c>
    </row>
    <row r="28" spans="1:8" x14ac:dyDescent="0.35">
      <c r="A28" t="s">
        <v>29</v>
      </c>
      <c r="B28">
        <v>0</v>
      </c>
      <c r="C28">
        <v>0</v>
      </c>
      <c r="D28">
        <v>0</v>
      </c>
      <c r="E28">
        <v>0</v>
      </c>
      <c r="F28">
        <v>0.3</v>
      </c>
      <c r="G28">
        <v>0</v>
      </c>
      <c r="H28">
        <v>0</v>
      </c>
    </row>
    <row r="30" spans="1:8" s="1" customFormat="1" x14ac:dyDescent="0.35">
      <c r="A30" s="1" t="s">
        <v>81</v>
      </c>
      <c r="B30" s="1">
        <v>7</v>
      </c>
      <c r="C30" s="1">
        <v>3.2</v>
      </c>
      <c r="D30" s="1">
        <v>7.6</v>
      </c>
      <c r="E30" s="1">
        <v>4.3</v>
      </c>
      <c r="F30" s="1">
        <v>10</v>
      </c>
      <c r="G30" s="1">
        <v>10.5</v>
      </c>
      <c r="H30" s="1">
        <v>7</v>
      </c>
    </row>
    <row r="31" spans="1:8" x14ac:dyDescent="0.35">
      <c r="A31" t="s">
        <v>25</v>
      </c>
      <c r="B31">
        <v>0</v>
      </c>
      <c r="C31">
        <v>0</v>
      </c>
      <c r="D31">
        <v>0.3</v>
      </c>
      <c r="E31">
        <v>0</v>
      </c>
      <c r="F31">
        <v>0.3</v>
      </c>
      <c r="G31">
        <v>0.9</v>
      </c>
      <c r="H31">
        <v>0</v>
      </c>
    </row>
    <row r="32" spans="1:8" x14ac:dyDescent="0.35">
      <c r="A32" t="s">
        <v>36</v>
      </c>
      <c r="B32">
        <v>0</v>
      </c>
      <c r="C32">
        <v>0</v>
      </c>
      <c r="D32">
        <v>0.3</v>
      </c>
      <c r="E32">
        <v>1.7</v>
      </c>
      <c r="F32">
        <v>0.3</v>
      </c>
      <c r="G32">
        <v>1.8</v>
      </c>
      <c r="H32">
        <v>0</v>
      </c>
    </row>
    <row r="33" spans="1:8" x14ac:dyDescent="0.35">
      <c r="A33" t="s">
        <v>42</v>
      </c>
      <c r="B33">
        <v>0</v>
      </c>
      <c r="C33">
        <v>0.3</v>
      </c>
      <c r="D33">
        <v>1.4</v>
      </c>
      <c r="E33">
        <v>0</v>
      </c>
      <c r="F33">
        <v>0.6</v>
      </c>
      <c r="G33">
        <v>0.3</v>
      </c>
      <c r="H33">
        <v>0.6</v>
      </c>
    </row>
    <row r="34" spans="1:8" x14ac:dyDescent="0.35">
      <c r="A34" t="s">
        <v>45</v>
      </c>
      <c r="B34">
        <v>4.5</v>
      </c>
      <c r="C34">
        <v>1.1000000000000001</v>
      </c>
      <c r="D34">
        <v>1.7</v>
      </c>
      <c r="E34">
        <v>0.6</v>
      </c>
      <c r="F34">
        <v>2.1</v>
      </c>
      <c r="G34">
        <v>1.8</v>
      </c>
      <c r="H34">
        <v>1.9</v>
      </c>
    </row>
    <row r="35" spans="1:8" x14ac:dyDescent="0.35">
      <c r="A35" t="s">
        <v>46</v>
      </c>
      <c r="B35">
        <v>0</v>
      </c>
      <c r="C35">
        <v>0</v>
      </c>
      <c r="D35">
        <v>0.8</v>
      </c>
      <c r="E35">
        <v>0</v>
      </c>
      <c r="F35">
        <v>0</v>
      </c>
      <c r="G35">
        <v>0</v>
      </c>
      <c r="H35">
        <v>0</v>
      </c>
    </row>
    <row r="36" spans="1:8" x14ac:dyDescent="0.35">
      <c r="A36" t="s">
        <v>54</v>
      </c>
      <c r="B36">
        <v>0</v>
      </c>
      <c r="C36">
        <v>0</v>
      </c>
      <c r="D36">
        <v>0</v>
      </c>
      <c r="E36">
        <v>0</v>
      </c>
      <c r="F36">
        <v>0.9</v>
      </c>
      <c r="G36">
        <v>0</v>
      </c>
      <c r="H36">
        <v>0</v>
      </c>
    </row>
    <row r="37" spans="1:8" x14ac:dyDescent="0.35">
      <c r="A37" t="s">
        <v>55</v>
      </c>
      <c r="B37">
        <v>0</v>
      </c>
      <c r="C37">
        <v>0</v>
      </c>
      <c r="D37">
        <v>0.3</v>
      </c>
      <c r="E37">
        <v>0</v>
      </c>
      <c r="F37">
        <v>0</v>
      </c>
      <c r="G37">
        <v>0</v>
      </c>
      <c r="H37">
        <v>0.8</v>
      </c>
    </row>
    <row r="38" spans="1:8" x14ac:dyDescent="0.35">
      <c r="A38" t="s">
        <v>56</v>
      </c>
      <c r="B38">
        <v>0</v>
      </c>
      <c r="C38">
        <v>0</v>
      </c>
      <c r="D38">
        <v>0.3</v>
      </c>
      <c r="E38">
        <v>0</v>
      </c>
      <c r="F38">
        <v>0</v>
      </c>
      <c r="G38">
        <v>0</v>
      </c>
      <c r="H38">
        <v>0.8</v>
      </c>
    </row>
    <row r="39" spans="1:8" x14ac:dyDescent="0.35">
      <c r="A39" t="s">
        <v>57</v>
      </c>
      <c r="B39">
        <v>0</v>
      </c>
      <c r="C39">
        <v>0</v>
      </c>
      <c r="D39">
        <v>0.3</v>
      </c>
      <c r="E39">
        <v>0</v>
      </c>
      <c r="F39">
        <v>0.3</v>
      </c>
      <c r="G39">
        <v>0</v>
      </c>
      <c r="H39">
        <v>0.3</v>
      </c>
    </row>
    <row r="40" spans="1:8" x14ac:dyDescent="0.35">
      <c r="A40" t="s">
        <v>58</v>
      </c>
      <c r="B40">
        <v>0</v>
      </c>
      <c r="C40">
        <v>0.3</v>
      </c>
      <c r="D40">
        <v>0.6</v>
      </c>
      <c r="E40">
        <v>0.6</v>
      </c>
      <c r="F40">
        <v>0</v>
      </c>
      <c r="G40">
        <v>0.6</v>
      </c>
      <c r="H40">
        <v>0</v>
      </c>
    </row>
    <row r="41" spans="1:8" x14ac:dyDescent="0.35">
      <c r="A41" t="s">
        <v>59</v>
      </c>
      <c r="B41">
        <v>2.5</v>
      </c>
      <c r="C41">
        <v>0.6</v>
      </c>
      <c r="D41">
        <v>0</v>
      </c>
      <c r="E41">
        <v>0.6</v>
      </c>
      <c r="F41">
        <v>5</v>
      </c>
      <c r="G41">
        <v>4.4000000000000004</v>
      </c>
      <c r="H41">
        <v>0.8</v>
      </c>
    </row>
    <row r="42" spans="1:8" x14ac:dyDescent="0.35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0.6</v>
      </c>
    </row>
    <row r="43" spans="1:8" x14ac:dyDescent="0.35">
      <c r="A43" t="s">
        <v>68</v>
      </c>
      <c r="B43">
        <v>0</v>
      </c>
      <c r="C43">
        <v>0.3</v>
      </c>
      <c r="D43">
        <v>0.3</v>
      </c>
      <c r="E43">
        <v>0.3</v>
      </c>
      <c r="F43">
        <v>0</v>
      </c>
      <c r="G43">
        <v>0</v>
      </c>
      <c r="H43">
        <v>0</v>
      </c>
    </row>
    <row r="44" spans="1:8" x14ac:dyDescent="0.35">
      <c r="A44" t="s">
        <v>71</v>
      </c>
      <c r="B44">
        <v>0</v>
      </c>
      <c r="C44">
        <v>0</v>
      </c>
      <c r="D44">
        <v>0.3</v>
      </c>
      <c r="E44">
        <v>0</v>
      </c>
      <c r="F44">
        <v>0</v>
      </c>
      <c r="G44">
        <v>0.3</v>
      </c>
      <c r="H44">
        <v>0</v>
      </c>
    </row>
    <row r="45" spans="1:8" x14ac:dyDescent="0.35">
      <c r="A45" t="s">
        <v>72</v>
      </c>
      <c r="B45">
        <v>0</v>
      </c>
      <c r="C45">
        <v>0</v>
      </c>
      <c r="D45">
        <v>0</v>
      </c>
      <c r="E45">
        <v>0</v>
      </c>
      <c r="F45">
        <v>0</v>
      </c>
      <c r="G45">
        <v>0.3</v>
      </c>
      <c r="H45">
        <v>0</v>
      </c>
    </row>
    <row r="46" spans="1:8" x14ac:dyDescent="0.35">
      <c r="A46" t="s">
        <v>73</v>
      </c>
      <c r="B46">
        <v>0</v>
      </c>
      <c r="C46">
        <v>0.3</v>
      </c>
      <c r="D46">
        <v>0.6</v>
      </c>
      <c r="E46">
        <v>0.3</v>
      </c>
      <c r="F46">
        <v>0.3</v>
      </c>
      <c r="G46">
        <v>0</v>
      </c>
      <c r="H46">
        <v>0.3</v>
      </c>
    </row>
    <row r="47" spans="1:8" x14ac:dyDescent="0.35">
      <c r="A47" t="s">
        <v>75</v>
      </c>
      <c r="B47">
        <v>0</v>
      </c>
      <c r="C47">
        <v>0.3</v>
      </c>
      <c r="D47">
        <v>0.3</v>
      </c>
      <c r="E47">
        <v>0.3</v>
      </c>
      <c r="F47">
        <v>0.3</v>
      </c>
      <c r="G47">
        <v>0.3</v>
      </c>
      <c r="H47">
        <v>0.6</v>
      </c>
    </row>
    <row r="48" spans="1:8" x14ac:dyDescent="0.35">
      <c r="A48" t="s">
        <v>76</v>
      </c>
      <c r="B48">
        <v>0</v>
      </c>
      <c r="C48">
        <v>0</v>
      </c>
      <c r="D48">
        <v>0.3</v>
      </c>
      <c r="E48">
        <v>0</v>
      </c>
      <c r="F48">
        <v>0</v>
      </c>
      <c r="G48">
        <v>0</v>
      </c>
      <c r="H48">
        <v>0.3</v>
      </c>
    </row>
    <row r="50" spans="1:12" s="1" customFormat="1" x14ac:dyDescent="0.35">
      <c r="A50" s="1" t="s">
        <v>82</v>
      </c>
      <c r="B50" s="1">
        <f>SUM(B51:B52)</f>
        <v>2.5</v>
      </c>
      <c r="C50" s="1">
        <f t="shared" ref="C50:H50" si="1">SUM(C51:C52)</f>
        <v>1.7000000000000002</v>
      </c>
      <c r="D50" s="1">
        <f t="shared" si="1"/>
        <v>2.5</v>
      </c>
      <c r="E50" s="1">
        <f t="shared" si="1"/>
        <v>0.6</v>
      </c>
      <c r="F50" s="1">
        <f t="shared" si="1"/>
        <v>12.299999999999999</v>
      </c>
      <c r="G50" s="1">
        <f t="shared" si="1"/>
        <v>13.8</v>
      </c>
      <c r="H50" s="1">
        <f t="shared" si="1"/>
        <v>3.3</v>
      </c>
    </row>
    <row r="51" spans="1:12" x14ac:dyDescent="0.35">
      <c r="A51" t="s">
        <v>43</v>
      </c>
      <c r="B51">
        <v>1.7</v>
      </c>
      <c r="C51">
        <v>1.1000000000000001</v>
      </c>
      <c r="D51">
        <v>0.3</v>
      </c>
      <c r="E51">
        <v>0</v>
      </c>
      <c r="F51">
        <v>11.1</v>
      </c>
      <c r="G51">
        <v>12</v>
      </c>
      <c r="H51">
        <v>3.3</v>
      </c>
    </row>
    <row r="52" spans="1:12" x14ac:dyDescent="0.35">
      <c r="A52" t="s">
        <v>67</v>
      </c>
      <c r="B52">
        <v>0.8</v>
      </c>
      <c r="C52">
        <v>0.6</v>
      </c>
      <c r="D52">
        <v>2.2000000000000002</v>
      </c>
      <c r="E52">
        <v>0.6</v>
      </c>
      <c r="F52">
        <v>1.2</v>
      </c>
      <c r="G52">
        <v>1.8</v>
      </c>
      <c r="H52">
        <v>0</v>
      </c>
    </row>
    <row r="54" spans="1:12" x14ac:dyDescent="0.35">
      <c r="A54" s="1" t="s">
        <v>83</v>
      </c>
      <c r="B54" s="1">
        <v>51.5</v>
      </c>
      <c r="C54" s="1">
        <v>18.3</v>
      </c>
      <c r="D54" s="1">
        <v>33.4</v>
      </c>
      <c r="E54" s="1">
        <v>22.7</v>
      </c>
      <c r="F54" s="1">
        <v>21.1</v>
      </c>
      <c r="G54" s="1">
        <v>14.3</v>
      </c>
      <c r="H54" s="1">
        <v>19.5</v>
      </c>
    </row>
    <row r="55" spans="1:12" x14ac:dyDescent="0.35">
      <c r="A55" t="s">
        <v>13</v>
      </c>
      <c r="B55">
        <v>0</v>
      </c>
      <c r="C55">
        <v>0</v>
      </c>
      <c r="D55">
        <v>0.6</v>
      </c>
      <c r="E55">
        <v>0.3</v>
      </c>
      <c r="F55">
        <v>0.3</v>
      </c>
      <c r="G55">
        <v>0</v>
      </c>
      <c r="H55">
        <v>0</v>
      </c>
    </row>
    <row r="56" spans="1:12" x14ac:dyDescent="0.35">
      <c r="A56" t="s">
        <v>14</v>
      </c>
      <c r="B56">
        <v>0</v>
      </c>
      <c r="C56">
        <v>0</v>
      </c>
      <c r="D56">
        <v>0.3</v>
      </c>
      <c r="E56">
        <v>0</v>
      </c>
      <c r="F56">
        <v>0.6</v>
      </c>
      <c r="G56">
        <v>0</v>
      </c>
      <c r="H56">
        <v>0</v>
      </c>
    </row>
    <row r="57" spans="1:12" x14ac:dyDescent="0.35">
      <c r="A57" t="s">
        <v>16</v>
      </c>
      <c r="B57">
        <v>1.1000000000000001</v>
      </c>
      <c r="C57">
        <v>0</v>
      </c>
      <c r="D57">
        <v>2</v>
      </c>
      <c r="E57">
        <v>4</v>
      </c>
      <c r="F57">
        <v>2.1</v>
      </c>
      <c r="G57">
        <v>2.9</v>
      </c>
      <c r="H57">
        <v>3.9</v>
      </c>
    </row>
    <row r="58" spans="1:12" x14ac:dyDescent="0.35">
      <c r="A58" t="s">
        <v>18</v>
      </c>
      <c r="B58">
        <v>0</v>
      </c>
      <c r="C58">
        <v>0.3</v>
      </c>
      <c r="D58">
        <v>0.6</v>
      </c>
      <c r="E58">
        <v>0</v>
      </c>
      <c r="F58">
        <v>1.2</v>
      </c>
      <c r="G58">
        <v>0</v>
      </c>
      <c r="H58">
        <v>0</v>
      </c>
    </row>
    <row r="59" spans="1:12" x14ac:dyDescent="0.35">
      <c r="A59" t="s">
        <v>20</v>
      </c>
      <c r="B59">
        <v>0</v>
      </c>
      <c r="C59">
        <v>0.3</v>
      </c>
      <c r="D59">
        <v>2</v>
      </c>
      <c r="E59">
        <v>2</v>
      </c>
      <c r="F59">
        <v>3.2</v>
      </c>
      <c r="G59">
        <v>2.9</v>
      </c>
      <c r="H59">
        <v>0.3</v>
      </c>
      <c r="L59" t="s">
        <v>4</v>
      </c>
    </row>
    <row r="60" spans="1:12" x14ac:dyDescent="0.35">
      <c r="A60" t="s">
        <v>21</v>
      </c>
      <c r="B60">
        <v>0</v>
      </c>
      <c r="C60">
        <v>0</v>
      </c>
      <c r="D60">
        <v>0.6</v>
      </c>
      <c r="E60">
        <v>0</v>
      </c>
      <c r="F60">
        <v>0</v>
      </c>
      <c r="G60">
        <v>0</v>
      </c>
      <c r="H60">
        <v>0</v>
      </c>
    </row>
    <row r="61" spans="1:12" x14ac:dyDescent="0.35">
      <c r="A61" t="s">
        <v>22</v>
      </c>
      <c r="B61">
        <v>0</v>
      </c>
      <c r="C61">
        <v>0.3</v>
      </c>
      <c r="D61">
        <v>0.3</v>
      </c>
      <c r="E61">
        <v>0.3</v>
      </c>
      <c r="F61">
        <v>0.6</v>
      </c>
      <c r="G61">
        <v>0</v>
      </c>
      <c r="H61">
        <v>0</v>
      </c>
    </row>
    <row r="62" spans="1:12" x14ac:dyDescent="0.35">
      <c r="A62" t="s">
        <v>24</v>
      </c>
      <c r="B62">
        <v>0</v>
      </c>
      <c r="C62">
        <v>0</v>
      </c>
      <c r="D62">
        <v>0.3</v>
      </c>
      <c r="E62">
        <v>0</v>
      </c>
      <c r="F62">
        <v>0.6</v>
      </c>
      <c r="G62">
        <v>0</v>
      </c>
      <c r="H62">
        <v>0.6</v>
      </c>
    </row>
    <row r="63" spans="1:12" x14ac:dyDescent="0.35">
      <c r="A63" t="s">
        <v>26</v>
      </c>
      <c r="B63">
        <v>0</v>
      </c>
      <c r="C63">
        <v>0</v>
      </c>
      <c r="D63">
        <v>0.3</v>
      </c>
      <c r="E63">
        <v>0</v>
      </c>
      <c r="F63">
        <v>0</v>
      </c>
      <c r="G63">
        <v>0</v>
      </c>
      <c r="H63">
        <v>0</v>
      </c>
    </row>
    <row r="64" spans="1:12" x14ac:dyDescent="0.35">
      <c r="A64" t="s">
        <v>32</v>
      </c>
      <c r="B64">
        <v>0</v>
      </c>
      <c r="C64">
        <v>0</v>
      </c>
      <c r="D64">
        <v>0</v>
      </c>
      <c r="E64">
        <v>0</v>
      </c>
      <c r="F64">
        <v>0.3</v>
      </c>
      <c r="G64">
        <v>0</v>
      </c>
      <c r="H64">
        <v>0</v>
      </c>
    </row>
    <row r="65" spans="1:8" x14ac:dyDescent="0.35">
      <c r="A65" t="s">
        <v>33</v>
      </c>
      <c r="B65">
        <v>0.8</v>
      </c>
      <c r="C65">
        <v>0.3</v>
      </c>
      <c r="D65">
        <v>1.7</v>
      </c>
      <c r="E65">
        <v>0.6</v>
      </c>
      <c r="F65">
        <v>0.9</v>
      </c>
      <c r="G65">
        <v>0</v>
      </c>
      <c r="H65">
        <v>0</v>
      </c>
    </row>
    <row r="66" spans="1:8" x14ac:dyDescent="0.35">
      <c r="A66" t="s">
        <v>34</v>
      </c>
      <c r="B66">
        <v>0</v>
      </c>
      <c r="C66">
        <v>0</v>
      </c>
      <c r="D66">
        <v>0</v>
      </c>
      <c r="E66">
        <v>0</v>
      </c>
      <c r="F66">
        <v>0.3</v>
      </c>
      <c r="G66">
        <v>0</v>
      </c>
      <c r="H66">
        <v>0</v>
      </c>
    </row>
    <row r="67" spans="1:8" x14ac:dyDescent="0.35">
      <c r="A67" t="s">
        <v>35</v>
      </c>
      <c r="B67">
        <v>10.6</v>
      </c>
      <c r="C67">
        <v>7.4</v>
      </c>
      <c r="D67">
        <v>12.9</v>
      </c>
      <c r="E67">
        <v>2.8</v>
      </c>
      <c r="F67">
        <v>4.4000000000000004</v>
      </c>
      <c r="G67">
        <v>2.6</v>
      </c>
      <c r="H67">
        <v>7.2</v>
      </c>
    </row>
    <row r="68" spans="1:8" x14ac:dyDescent="0.35">
      <c r="A68" t="s">
        <v>37</v>
      </c>
      <c r="B68">
        <v>0</v>
      </c>
      <c r="C68">
        <v>0</v>
      </c>
      <c r="D68">
        <v>0.6</v>
      </c>
      <c r="E68">
        <v>0</v>
      </c>
      <c r="F68">
        <v>0</v>
      </c>
      <c r="G68">
        <v>0</v>
      </c>
      <c r="H68">
        <v>0</v>
      </c>
    </row>
    <row r="69" spans="1:8" x14ac:dyDescent="0.35">
      <c r="A69" t="s">
        <v>38</v>
      </c>
      <c r="B69">
        <v>0</v>
      </c>
      <c r="C69">
        <v>0.9</v>
      </c>
      <c r="D69">
        <v>0.6</v>
      </c>
      <c r="E69">
        <v>0</v>
      </c>
      <c r="F69">
        <v>1.2</v>
      </c>
      <c r="G69">
        <v>0.3</v>
      </c>
      <c r="H69">
        <v>0.6</v>
      </c>
    </row>
    <row r="70" spans="1:8" x14ac:dyDescent="0.35">
      <c r="A70" t="s">
        <v>39</v>
      </c>
      <c r="B70">
        <v>0</v>
      </c>
      <c r="C70">
        <v>0</v>
      </c>
      <c r="D70">
        <v>1.1000000000000001</v>
      </c>
      <c r="E70">
        <v>0.3</v>
      </c>
      <c r="F70">
        <v>0</v>
      </c>
      <c r="G70">
        <v>0</v>
      </c>
      <c r="H70">
        <v>0.8</v>
      </c>
    </row>
    <row r="71" spans="1:8" x14ac:dyDescent="0.35">
      <c r="A71" t="s">
        <v>41</v>
      </c>
      <c r="B71">
        <v>0</v>
      </c>
      <c r="C71">
        <v>0.6</v>
      </c>
      <c r="D71">
        <v>0.6</v>
      </c>
      <c r="E71">
        <v>0</v>
      </c>
      <c r="F71">
        <v>0.6</v>
      </c>
      <c r="G71">
        <v>0</v>
      </c>
      <c r="H71">
        <v>0</v>
      </c>
    </row>
    <row r="72" spans="1:8" x14ac:dyDescent="0.35">
      <c r="A72" t="s">
        <v>44</v>
      </c>
      <c r="B72">
        <v>0.3</v>
      </c>
      <c r="C72">
        <v>0.6</v>
      </c>
      <c r="D72">
        <v>0.8</v>
      </c>
      <c r="E72">
        <v>2.2999999999999998</v>
      </c>
      <c r="F72">
        <v>2.6</v>
      </c>
      <c r="G72">
        <v>2</v>
      </c>
      <c r="H72">
        <v>2.5</v>
      </c>
    </row>
    <row r="73" spans="1:8" x14ac:dyDescent="0.35">
      <c r="A73" t="s">
        <v>47</v>
      </c>
      <c r="B73">
        <v>0</v>
      </c>
      <c r="C73">
        <v>0</v>
      </c>
      <c r="D73">
        <v>0.3</v>
      </c>
      <c r="E73">
        <v>0.3</v>
      </c>
      <c r="F73">
        <v>0</v>
      </c>
      <c r="G73">
        <v>0</v>
      </c>
      <c r="H73">
        <v>0.3</v>
      </c>
    </row>
    <row r="74" spans="1:8" x14ac:dyDescent="0.35">
      <c r="A74" t="s">
        <v>60</v>
      </c>
      <c r="B74">
        <v>0.3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5">
      <c r="A75" t="s">
        <v>61</v>
      </c>
      <c r="B75">
        <v>0</v>
      </c>
      <c r="C75">
        <v>0</v>
      </c>
      <c r="D75">
        <v>0.3</v>
      </c>
      <c r="E75">
        <v>0</v>
      </c>
      <c r="F75">
        <v>0</v>
      </c>
      <c r="G75">
        <v>0</v>
      </c>
      <c r="H75">
        <v>0</v>
      </c>
    </row>
    <row r="76" spans="1:8" x14ac:dyDescent="0.35">
      <c r="A76" t="s">
        <v>62</v>
      </c>
      <c r="B76">
        <v>0</v>
      </c>
      <c r="C76">
        <v>0</v>
      </c>
      <c r="D76">
        <v>0.3</v>
      </c>
      <c r="E76">
        <v>0</v>
      </c>
      <c r="F76">
        <v>0</v>
      </c>
      <c r="G76">
        <v>0</v>
      </c>
      <c r="H76">
        <v>0</v>
      </c>
    </row>
    <row r="77" spans="1:8" x14ac:dyDescent="0.35">
      <c r="A77" t="s">
        <v>64</v>
      </c>
      <c r="B77">
        <v>0</v>
      </c>
      <c r="C77">
        <v>0</v>
      </c>
      <c r="D77">
        <v>1.4</v>
      </c>
      <c r="E77">
        <v>0.3</v>
      </c>
      <c r="F77">
        <v>0.9</v>
      </c>
      <c r="G77">
        <v>0.3</v>
      </c>
      <c r="H77">
        <v>0.3</v>
      </c>
    </row>
    <row r="78" spans="1:8" x14ac:dyDescent="0.35">
      <c r="A78" t="s">
        <v>65</v>
      </c>
      <c r="B78">
        <v>0</v>
      </c>
      <c r="C78">
        <v>0</v>
      </c>
      <c r="D78">
        <v>0.3</v>
      </c>
      <c r="E78">
        <v>0</v>
      </c>
      <c r="F78">
        <v>0</v>
      </c>
      <c r="G78">
        <v>0</v>
      </c>
      <c r="H78">
        <v>0</v>
      </c>
    </row>
    <row r="79" spans="1:8" x14ac:dyDescent="0.35">
      <c r="A79" t="s">
        <v>66</v>
      </c>
      <c r="B79">
        <v>36.1</v>
      </c>
      <c r="C79">
        <v>4.9000000000000004</v>
      </c>
      <c r="D79">
        <v>4.5</v>
      </c>
      <c r="E79">
        <v>9.4</v>
      </c>
      <c r="F79">
        <v>0.6</v>
      </c>
      <c r="G79">
        <v>2.9</v>
      </c>
      <c r="H79">
        <v>2.2000000000000002</v>
      </c>
    </row>
    <row r="80" spans="1:8" x14ac:dyDescent="0.35">
      <c r="A80" t="s">
        <v>74</v>
      </c>
      <c r="B80">
        <v>2.2000000000000002</v>
      </c>
      <c r="C80">
        <v>2.9</v>
      </c>
      <c r="D80">
        <v>1.4</v>
      </c>
      <c r="E80">
        <v>0.3</v>
      </c>
      <c r="F80">
        <v>0.9</v>
      </c>
      <c r="G80">
        <v>0.3</v>
      </c>
      <c r="H80">
        <v>0.8</v>
      </c>
    </row>
    <row r="83" spans="1:8" x14ac:dyDescent="0.35">
      <c r="A83" s="1" t="s">
        <v>84</v>
      </c>
      <c r="B83">
        <v>357</v>
      </c>
      <c r="C83">
        <v>349</v>
      </c>
      <c r="D83">
        <v>356</v>
      </c>
      <c r="E83">
        <v>352</v>
      </c>
      <c r="F83">
        <v>341</v>
      </c>
      <c r="G83">
        <v>342</v>
      </c>
      <c r="H83">
        <v>359</v>
      </c>
    </row>
    <row r="84" spans="1:8" x14ac:dyDescent="0.35">
      <c r="A84" s="1" t="s">
        <v>85</v>
      </c>
      <c r="B84">
        <v>25048</v>
      </c>
      <c r="C84">
        <v>2686</v>
      </c>
      <c r="D84">
        <v>2782</v>
      </c>
      <c r="E84">
        <v>11388</v>
      </c>
      <c r="F84">
        <v>25</v>
      </c>
      <c r="G84">
        <v>201</v>
      </c>
      <c r="H84">
        <v>175</v>
      </c>
    </row>
    <row r="86" spans="1:8" x14ac:dyDescent="0.35">
      <c r="A86" s="1" t="s">
        <v>86</v>
      </c>
      <c r="B86" s="4">
        <v>20.873799999999999</v>
      </c>
      <c r="C86" s="4">
        <v>28.818100000000001</v>
      </c>
      <c r="D86" s="4">
        <v>56.005099999999999</v>
      </c>
      <c r="E86" s="4">
        <v>32.683100000000003</v>
      </c>
      <c r="F86" s="4">
        <v>41.924300000000002</v>
      </c>
      <c r="G86" s="4">
        <v>28</v>
      </c>
      <c r="H86" s="4">
        <v>33.6554</v>
      </c>
    </row>
    <row r="87" spans="1:8" x14ac:dyDescent="0.35">
      <c r="A87" s="1" t="s">
        <v>87</v>
      </c>
      <c r="B87" s="4">
        <v>0.69356499999999999</v>
      </c>
      <c r="C87" s="4">
        <v>0.83444399999999996</v>
      </c>
      <c r="D87" s="4">
        <v>1.8858299999999999</v>
      </c>
      <c r="E87" s="4">
        <v>1.0932999999999999</v>
      </c>
      <c r="F87" s="4">
        <v>0.53893899999999995</v>
      </c>
      <c r="G87" s="4">
        <v>0</v>
      </c>
      <c r="H87" s="4">
        <v>1.13591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42FF-2F6F-46FE-8251-1A08008D9C4F}">
  <dimension ref="A1:J19"/>
  <sheetViews>
    <sheetView workbookViewId="0"/>
  </sheetViews>
  <sheetFormatPr defaultRowHeight="14.5" x14ac:dyDescent="0.35"/>
  <cols>
    <col min="1" max="1" width="19.54296875" bestFit="1" customWidth="1"/>
    <col min="5" max="5" width="21.81640625" bestFit="1" customWidth="1"/>
    <col min="9" max="10" width="22.90625" bestFit="1" customWidth="1"/>
  </cols>
  <sheetData>
    <row r="1" spans="1:10" ht="15.5" x14ac:dyDescent="0.35">
      <c r="A1" s="9" t="s">
        <v>483</v>
      </c>
    </row>
    <row r="3" spans="1:10" ht="15" thickBot="1" x14ac:dyDescent="0.4">
      <c r="A3" s="60" t="s">
        <v>376</v>
      </c>
      <c r="B3" s="60" t="s">
        <v>0</v>
      </c>
      <c r="C3" s="60" t="s">
        <v>461</v>
      </c>
      <c r="D3" s="61" t="s">
        <v>462</v>
      </c>
      <c r="E3" s="62" t="s">
        <v>463</v>
      </c>
      <c r="F3" s="61" t="s">
        <v>464</v>
      </c>
      <c r="G3" s="61" t="s">
        <v>465</v>
      </c>
      <c r="H3" s="61" t="s">
        <v>466</v>
      </c>
      <c r="I3" s="61" t="s">
        <v>467</v>
      </c>
      <c r="J3" s="61" t="s">
        <v>468</v>
      </c>
    </row>
    <row r="4" spans="1:10" x14ac:dyDescent="0.35">
      <c r="A4" s="13" t="s">
        <v>378</v>
      </c>
      <c r="B4" s="13" t="s">
        <v>379</v>
      </c>
      <c r="C4" s="14">
        <v>60</v>
      </c>
      <c r="D4" s="15">
        <v>2685</v>
      </c>
      <c r="E4" s="5">
        <v>2082.5920783204438</v>
      </c>
      <c r="F4" s="5">
        <v>44.267860678954641</v>
      </c>
      <c r="G4" s="5">
        <v>46.183557740500866</v>
      </c>
      <c r="H4" s="5">
        <v>252.89875062831319</v>
      </c>
      <c r="I4" s="5">
        <v>1302.6885968367583</v>
      </c>
      <c r="J4" s="5">
        <v>436.55331243591718</v>
      </c>
    </row>
    <row r="5" spans="1:10" x14ac:dyDescent="0.35">
      <c r="A5" s="17" t="s">
        <v>380</v>
      </c>
      <c r="B5" s="17" t="s">
        <v>379</v>
      </c>
      <c r="C5" s="18">
        <v>76</v>
      </c>
      <c r="D5" s="19">
        <v>2701</v>
      </c>
      <c r="E5" s="6">
        <v>473.07413190679142</v>
      </c>
      <c r="F5" s="6">
        <v>15.236780479200467</v>
      </c>
      <c r="G5" s="6">
        <v>41.965894739046334</v>
      </c>
      <c r="H5" s="6">
        <v>53.252234229887335</v>
      </c>
      <c r="I5" s="6">
        <v>270.26045312648398</v>
      </c>
      <c r="J5" s="6">
        <v>92.358769332173338</v>
      </c>
    </row>
    <row r="6" spans="1:10" ht="15" thickBot="1" x14ac:dyDescent="0.4">
      <c r="A6" s="12" t="s">
        <v>381</v>
      </c>
      <c r="B6" s="12" t="s">
        <v>379</v>
      </c>
      <c r="C6" s="21">
        <v>84</v>
      </c>
      <c r="D6" s="22">
        <v>2709</v>
      </c>
      <c r="E6" s="7">
        <v>63.679013275971215</v>
      </c>
      <c r="F6" s="7">
        <v>28.72431418536021</v>
      </c>
      <c r="G6" s="7">
        <v>9.1051948050744844</v>
      </c>
      <c r="H6" s="7">
        <v>4.5991457159621749</v>
      </c>
      <c r="I6" s="7">
        <v>15.60593816245655</v>
      </c>
      <c r="J6" s="7">
        <v>5.6444204071177948</v>
      </c>
    </row>
    <row r="7" spans="1:10" x14ac:dyDescent="0.35">
      <c r="A7" s="13" t="s">
        <v>382</v>
      </c>
      <c r="B7" s="13" t="s">
        <v>383</v>
      </c>
      <c r="C7" s="14">
        <v>3</v>
      </c>
      <c r="D7" s="15">
        <v>2863</v>
      </c>
      <c r="E7" s="5">
        <v>20.236984098157475</v>
      </c>
      <c r="F7" s="5">
        <v>1.6385727501184049</v>
      </c>
      <c r="G7" s="5">
        <v>4.8871095880961128</v>
      </c>
      <c r="H7" s="5">
        <v>3.3587355706870721</v>
      </c>
      <c r="I7" s="5">
        <v>7.5832874805575461</v>
      </c>
      <c r="J7" s="5">
        <v>2.7692787086983373</v>
      </c>
    </row>
    <row r="8" spans="1:10" x14ac:dyDescent="0.35">
      <c r="A8" s="17" t="s">
        <v>384</v>
      </c>
      <c r="B8" s="17" t="s">
        <v>383</v>
      </c>
      <c r="C8" s="18">
        <v>6.5</v>
      </c>
      <c r="D8" s="19">
        <v>2867</v>
      </c>
      <c r="E8" s="6">
        <v>24.233688651577779</v>
      </c>
      <c r="F8" s="6">
        <v>2.480796448073741</v>
      </c>
      <c r="G8" s="6">
        <v>7.2302533369470723</v>
      </c>
      <c r="H8" s="6">
        <v>3.2442460327429083</v>
      </c>
      <c r="I8" s="6">
        <v>9.1919441303474407</v>
      </c>
      <c r="J8" s="6">
        <v>2.0864487034666177</v>
      </c>
    </row>
    <row r="9" spans="1:10" x14ac:dyDescent="0.35">
      <c r="A9" s="17" t="s">
        <v>385</v>
      </c>
      <c r="B9" s="17" t="s">
        <v>383</v>
      </c>
      <c r="C9" s="18">
        <v>15</v>
      </c>
      <c r="D9" s="19">
        <v>2875</v>
      </c>
      <c r="E9" s="56">
        <v>109.54549791101154</v>
      </c>
      <c r="F9" s="6">
        <v>3.9211322161785418</v>
      </c>
      <c r="G9" s="6">
        <v>20.288496929209607</v>
      </c>
      <c r="H9" s="6">
        <v>9.2744793625099078</v>
      </c>
      <c r="I9" s="6">
        <v>60.281882300109238</v>
      </c>
      <c r="J9" s="6">
        <v>15.779507103004246</v>
      </c>
    </row>
    <row r="10" spans="1:10" x14ac:dyDescent="0.35">
      <c r="A10" s="17" t="s">
        <v>386</v>
      </c>
      <c r="B10" s="17" t="s">
        <v>383</v>
      </c>
      <c r="C10" s="18">
        <v>25</v>
      </c>
      <c r="D10" s="19">
        <v>2885</v>
      </c>
      <c r="E10" s="6">
        <v>7.0887247210523716</v>
      </c>
      <c r="F10" s="6">
        <v>1.0917855296457259</v>
      </c>
      <c r="G10" s="6">
        <v>3.1004669588410811</v>
      </c>
      <c r="H10" s="6">
        <v>1.0019985128742697</v>
      </c>
      <c r="I10" s="6">
        <v>0.96419862511998755</v>
      </c>
      <c r="J10" s="6">
        <v>0.93027509457130786</v>
      </c>
    </row>
    <row r="11" spans="1:10" x14ac:dyDescent="0.35">
      <c r="A11" s="17" t="s">
        <v>387</v>
      </c>
      <c r="B11" s="17" t="s">
        <v>383</v>
      </c>
      <c r="C11" s="18">
        <v>30</v>
      </c>
      <c r="D11" s="19">
        <v>2890</v>
      </c>
      <c r="E11" s="6">
        <v>19.689279097241773</v>
      </c>
      <c r="F11" s="6">
        <v>2.5627689286004181</v>
      </c>
      <c r="G11" s="6">
        <v>6.3414677010408003</v>
      </c>
      <c r="H11" s="6">
        <v>2.0295886706083182</v>
      </c>
      <c r="I11" s="6">
        <v>5.5434654009483193</v>
      </c>
      <c r="J11" s="6">
        <v>3.2119883960439122</v>
      </c>
    </row>
    <row r="12" spans="1:10" x14ac:dyDescent="0.35">
      <c r="A12" s="17" t="s">
        <v>388</v>
      </c>
      <c r="B12" s="17" t="s">
        <v>383</v>
      </c>
      <c r="C12" s="18">
        <v>49</v>
      </c>
      <c r="D12" s="19">
        <v>2909</v>
      </c>
      <c r="E12" s="6">
        <v>63.901298868048535</v>
      </c>
      <c r="F12" s="6">
        <v>7.2182428442404412</v>
      </c>
      <c r="G12" s="6">
        <v>17.231059053582488</v>
      </c>
      <c r="H12" s="6">
        <v>4.7864899152783327</v>
      </c>
      <c r="I12" s="6">
        <v>22.868936719139828</v>
      </c>
      <c r="J12" s="6">
        <v>11.79657033580744</v>
      </c>
    </row>
    <row r="13" spans="1:10" x14ac:dyDescent="0.35">
      <c r="A13" s="17" t="s">
        <v>389</v>
      </c>
      <c r="B13" s="17" t="s">
        <v>383</v>
      </c>
      <c r="C13" s="18">
        <v>59</v>
      </c>
      <c r="D13" s="19">
        <v>2919</v>
      </c>
      <c r="E13" s="6">
        <v>47.7839573816455</v>
      </c>
      <c r="F13" s="6">
        <v>7.5678370562639925</v>
      </c>
      <c r="G13" s="6">
        <v>12.496369590531888</v>
      </c>
      <c r="H13" s="6">
        <v>4.3759161518537244</v>
      </c>
      <c r="I13" s="6">
        <v>10.961159681054296</v>
      </c>
      <c r="J13" s="6">
        <v>12.382674901941588</v>
      </c>
    </row>
    <row r="14" spans="1:10" x14ac:dyDescent="0.35">
      <c r="A14" s="17" t="s">
        <v>390</v>
      </c>
      <c r="B14" s="17" t="s">
        <v>383</v>
      </c>
      <c r="C14" s="18">
        <v>64</v>
      </c>
      <c r="D14" s="19">
        <v>2924</v>
      </c>
      <c r="E14" s="6">
        <v>31.91288534135666</v>
      </c>
      <c r="F14" s="6">
        <v>0.89764813333418925</v>
      </c>
      <c r="G14" s="6">
        <v>8.7019384921650182</v>
      </c>
      <c r="H14" s="6">
        <v>3.0114000309818341</v>
      </c>
      <c r="I14" s="6">
        <v>15.009608313402824</v>
      </c>
      <c r="J14" s="6">
        <v>4.2922903714727934</v>
      </c>
    </row>
    <row r="15" spans="1:10" x14ac:dyDescent="0.35">
      <c r="A15" s="17" t="s">
        <v>391</v>
      </c>
      <c r="B15" s="17" t="s">
        <v>383</v>
      </c>
      <c r="C15" s="18">
        <v>89.5</v>
      </c>
      <c r="D15" s="19">
        <v>2950</v>
      </c>
      <c r="E15" s="6">
        <v>28.011135840262433</v>
      </c>
      <c r="F15" s="6">
        <v>3.1419689386813685</v>
      </c>
      <c r="G15" s="6">
        <v>4.8676164948446745</v>
      </c>
      <c r="H15" s="6">
        <v>2.014135080384492</v>
      </c>
      <c r="I15" s="6">
        <v>12.115637505420546</v>
      </c>
      <c r="J15" s="6">
        <v>5.8717778209313547</v>
      </c>
    </row>
    <row r="16" spans="1:10" x14ac:dyDescent="0.35">
      <c r="A16" s="17" t="s">
        <v>392</v>
      </c>
      <c r="B16" s="17" t="s">
        <v>383</v>
      </c>
      <c r="C16" s="18">
        <v>96.5</v>
      </c>
      <c r="D16" s="19">
        <v>2957</v>
      </c>
      <c r="E16" s="6">
        <v>48.979301181702169</v>
      </c>
      <c r="F16" s="6">
        <v>1.9571793648215201</v>
      </c>
      <c r="G16" s="6">
        <v>15.820048148987244</v>
      </c>
      <c r="H16" s="6">
        <v>6.0855603194572545</v>
      </c>
      <c r="I16" s="6">
        <v>9.8284821951462256</v>
      </c>
      <c r="J16" s="6">
        <v>16.975468817520433</v>
      </c>
    </row>
    <row r="17" spans="1:10" x14ac:dyDescent="0.35">
      <c r="A17" s="17" t="s">
        <v>393</v>
      </c>
      <c r="B17" s="17" t="s">
        <v>383</v>
      </c>
      <c r="C17" s="18">
        <v>102</v>
      </c>
      <c r="D17" s="19">
        <v>2962</v>
      </c>
      <c r="E17" s="6">
        <v>50.748634215412153</v>
      </c>
      <c r="F17" s="6">
        <v>2.4047409335675378</v>
      </c>
      <c r="G17" s="6">
        <v>8.8573513806703446</v>
      </c>
      <c r="H17" s="6">
        <v>3.8463885294249951</v>
      </c>
      <c r="I17" s="6">
        <v>24.12705306034665</v>
      </c>
      <c r="J17" s="6">
        <v>11.513100311402628</v>
      </c>
    </row>
    <row r="18" spans="1:10" x14ac:dyDescent="0.35">
      <c r="A18" s="17" t="s">
        <v>394</v>
      </c>
      <c r="B18" s="17" t="s">
        <v>383</v>
      </c>
      <c r="C18" s="18">
        <v>106</v>
      </c>
      <c r="D18" s="19">
        <v>2966</v>
      </c>
      <c r="E18" s="6">
        <v>52.007710220838483</v>
      </c>
      <c r="F18" s="6">
        <v>2.6043460647545027</v>
      </c>
      <c r="G18" s="6">
        <v>10.38440510244415</v>
      </c>
      <c r="H18" s="6">
        <v>4.00007243022515</v>
      </c>
      <c r="I18" s="6">
        <v>22.289499670072942</v>
      </c>
      <c r="J18" s="6">
        <v>12.729386953341731</v>
      </c>
    </row>
    <row r="19" spans="1:10" x14ac:dyDescent="0.35">
      <c r="A19" s="63" t="s">
        <v>469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B494-5A2D-4B59-ABE3-B16D701A5682}">
  <dimension ref="A1:F15"/>
  <sheetViews>
    <sheetView zoomScale="70" zoomScaleNormal="70" workbookViewId="0"/>
  </sheetViews>
  <sheetFormatPr defaultRowHeight="14.5" x14ac:dyDescent="0.35"/>
  <cols>
    <col min="2" max="2" width="4.54296875" bestFit="1" customWidth="1"/>
    <col min="3" max="3" width="9.36328125" bestFit="1" customWidth="1"/>
    <col min="4" max="4" width="11.81640625" bestFit="1" customWidth="1"/>
    <col min="5" max="5" width="11.7265625" bestFit="1" customWidth="1"/>
    <col min="6" max="6" width="30" bestFit="1" customWidth="1"/>
  </cols>
  <sheetData>
    <row r="1" spans="1:6" ht="15.5" x14ac:dyDescent="0.35">
      <c r="A1" s="9" t="s">
        <v>484</v>
      </c>
    </row>
    <row r="3" spans="1:6" ht="15" thickBot="1" x14ac:dyDescent="0.4">
      <c r="A3" s="11" t="s">
        <v>376</v>
      </c>
      <c r="B3" s="12" t="s">
        <v>0</v>
      </c>
      <c r="C3" s="12" t="s">
        <v>377</v>
      </c>
      <c r="D3" s="8" t="s">
        <v>8</v>
      </c>
      <c r="E3" s="8" t="s">
        <v>395</v>
      </c>
      <c r="F3" s="24" t="s">
        <v>396</v>
      </c>
    </row>
    <row r="4" spans="1:6" x14ac:dyDescent="0.35">
      <c r="A4" s="25" t="s">
        <v>382</v>
      </c>
      <c r="B4" s="17" t="s">
        <v>383</v>
      </c>
      <c r="C4" s="18">
        <v>3</v>
      </c>
      <c r="D4" s="19">
        <v>2863</v>
      </c>
      <c r="E4" s="16">
        <v>3.4513123573082667</v>
      </c>
      <c r="F4" s="16">
        <v>1.0913650617363526</v>
      </c>
    </row>
    <row r="5" spans="1:6" x14ac:dyDescent="0.35">
      <c r="A5" s="25" t="s">
        <v>384</v>
      </c>
      <c r="B5" s="17" t="s">
        <v>383</v>
      </c>
      <c r="C5" s="18">
        <v>6.5</v>
      </c>
      <c r="D5" s="19">
        <v>2867</v>
      </c>
      <c r="E5" s="20">
        <v>2.3631348252250963</v>
      </c>
      <c r="F5" s="20">
        <v>1.1215664623647312</v>
      </c>
    </row>
    <row r="6" spans="1:6" x14ac:dyDescent="0.35">
      <c r="A6" s="25" t="s">
        <v>385</v>
      </c>
      <c r="B6" s="17" t="s">
        <v>383</v>
      </c>
      <c r="C6" s="18">
        <v>15</v>
      </c>
      <c r="D6" s="19">
        <v>2875</v>
      </c>
      <c r="E6" s="20">
        <v>4.4906325857613485</v>
      </c>
      <c r="F6" s="20">
        <v>0.99163190740144114</v>
      </c>
    </row>
    <row r="7" spans="1:6" x14ac:dyDescent="0.35">
      <c r="A7" s="25" t="s">
        <v>386</v>
      </c>
      <c r="B7" s="17" t="s">
        <v>383</v>
      </c>
      <c r="C7" s="18">
        <v>25</v>
      </c>
      <c r="D7" s="19">
        <v>2885</v>
      </c>
      <c r="E7" s="20">
        <v>3.1805960507206401</v>
      </c>
      <c r="F7" s="20">
        <v>1.1712514688677396</v>
      </c>
    </row>
    <row r="8" spans="1:6" x14ac:dyDescent="0.35">
      <c r="A8" s="25" t="s">
        <v>387</v>
      </c>
      <c r="B8" s="17" t="s">
        <v>383</v>
      </c>
      <c r="C8" s="18">
        <v>30</v>
      </c>
      <c r="D8" s="19">
        <v>2890</v>
      </c>
      <c r="E8" s="20">
        <v>3.1438042508590862</v>
      </c>
      <c r="F8" s="20">
        <v>1.0400315720283972</v>
      </c>
    </row>
    <row r="9" spans="1:6" x14ac:dyDescent="0.35">
      <c r="A9" s="25" t="s">
        <v>388</v>
      </c>
      <c r="B9" s="17" t="s">
        <v>383</v>
      </c>
      <c r="C9" s="18">
        <v>49</v>
      </c>
      <c r="D9" s="19">
        <v>2909</v>
      </c>
      <c r="E9" s="20">
        <v>5.4479014894171396</v>
      </c>
      <c r="F9" s="20">
        <v>1.0477106999659724</v>
      </c>
    </row>
    <row r="10" spans="1:6" x14ac:dyDescent="0.35">
      <c r="A10" s="25" t="s">
        <v>389</v>
      </c>
      <c r="B10" s="17" t="s">
        <v>383</v>
      </c>
      <c r="C10" s="18">
        <v>59</v>
      </c>
      <c r="D10" s="19">
        <v>2919</v>
      </c>
      <c r="E10" s="20">
        <v>5.4013378069974438</v>
      </c>
      <c r="F10" s="20">
        <v>1.1460700730411442</v>
      </c>
    </row>
    <row r="11" spans="1:6" x14ac:dyDescent="0.35">
      <c r="A11" s="25" t="s">
        <v>390</v>
      </c>
      <c r="B11" s="17" t="s">
        <v>383</v>
      </c>
      <c r="C11" s="18">
        <v>64</v>
      </c>
      <c r="D11" s="19">
        <v>2924</v>
      </c>
      <c r="E11" s="20">
        <v>4.873253729231104</v>
      </c>
      <c r="F11" s="20">
        <v>0.93015740393938839</v>
      </c>
    </row>
    <row r="12" spans="1:6" x14ac:dyDescent="0.35">
      <c r="A12" s="25" t="s">
        <v>391</v>
      </c>
      <c r="B12" s="17" t="s">
        <v>383</v>
      </c>
      <c r="C12" s="18">
        <v>89.5</v>
      </c>
      <c r="D12" s="19">
        <v>2950</v>
      </c>
      <c r="E12" s="20">
        <v>5.6176896845070994</v>
      </c>
      <c r="F12" s="20">
        <v>1.0665857021688625</v>
      </c>
    </row>
    <row r="13" spans="1:6" x14ac:dyDescent="0.35">
      <c r="A13" s="25" t="s">
        <v>392</v>
      </c>
      <c r="B13" s="17" t="s">
        <v>383</v>
      </c>
      <c r="C13" s="18">
        <v>96.5</v>
      </c>
      <c r="D13" s="19">
        <v>2957</v>
      </c>
      <c r="E13" s="20">
        <v>7.2610520587297183</v>
      </c>
      <c r="F13" s="20">
        <v>0.99017966144652947</v>
      </c>
    </row>
    <row r="14" spans="1:6" x14ac:dyDescent="0.35">
      <c r="A14" s="25" t="s">
        <v>393</v>
      </c>
      <c r="B14" s="17" t="s">
        <v>383</v>
      </c>
      <c r="C14" s="18">
        <v>102</v>
      </c>
      <c r="D14" s="19">
        <v>2962</v>
      </c>
      <c r="E14" s="20">
        <v>6.0309337734292816</v>
      </c>
      <c r="F14" s="20">
        <v>1.0204233505422895</v>
      </c>
    </row>
    <row r="15" spans="1:6" x14ac:dyDescent="0.35">
      <c r="A15" s="25" t="s">
        <v>394</v>
      </c>
      <c r="B15" s="17" t="s">
        <v>383</v>
      </c>
      <c r="C15" s="18">
        <v>106</v>
      </c>
      <c r="D15" s="19">
        <v>2966</v>
      </c>
      <c r="E15" s="20">
        <v>7.2020826526421242</v>
      </c>
      <c r="F15" s="20">
        <v>1.0893061563701281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806B-0176-490B-A180-7012FFD59B5E}">
  <dimension ref="A1:P25"/>
  <sheetViews>
    <sheetView zoomScale="70" zoomScaleNormal="70" workbookViewId="0"/>
  </sheetViews>
  <sheetFormatPr defaultRowHeight="14.5" x14ac:dyDescent="0.35"/>
  <cols>
    <col min="1" max="1" width="15.54296875" customWidth="1"/>
    <col min="3" max="3" width="14.54296875" bestFit="1" customWidth="1"/>
    <col min="4" max="4" width="14.54296875" customWidth="1"/>
    <col min="7" max="7" width="4.90625" bestFit="1" customWidth="1"/>
    <col min="8" max="8" width="15.7265625" bestFit="1" customWidth="1"/>
    <col min="11" max="11" width="13.36328125" bestFit="1" customWidth="1"/>
    <col min="12" max="12" width="10.08984375" bestFit="1" customWidth="1"/>
    <col min="14" max="14" width="15.1796875" bestFit="1" customWidth="1"/>
    <col min="15" max="15" width="19.7265625" bestFit="1" customWidth="1"/>
    <col min="16" max="16" width="19.54296875" bestFit="1" customWidth="1"/>
  </cols>
  <sheetData>
    <row r="1" spans="1:16" ht="15.5" x14ac:dyDescent="0.35">
      <c r="A1" t="s">
        <v>485</v>
      </c>
    </row>
    <row r="3" spans="1:16" x14ac:dyDescent="0.35">
      <c r="B3" s="26"/>
      <c r="E3" s="72" t="s">
        <v>397</v>
      </c>
      <c r="F3" s="72"/>
      <c r="G3" s="72"/>
      <c r="H3" s="73" t="s">
        <v>398</v>
      </c>
      <c r="I3" s="73"/>
      <c r="J3" s="73"/>
      <c r="K3" s="74" t="s">
        <v>399</v>
      </c>
      <c r="L3" s="75"/>
      <c r="M3" s="75"/>
      <c r="N3" s="75"/>
      <c r="O3" s="75"/>
      <c r="P3" s="75"/>
    </row>
    <row r="4" spans="1:16" ht="15" thickBot="1" x14ac:dyDescent="0.4">
      <c r="A4" s="24" t="s">
        <v>400</v>
      </c>
      <c r="B4" s="24" t="s">
        <v>0</v>
      </c>
      <c r="C4" s="24" t="s">
        <v>377</v>
      </c>
      <c r="D4" s="8" t="s">
        <v>8</v>
      </c>
      <c r="E4" s="29" t="s">
        <v>401</v>
      </c>
      <c r="F4" s="29" t="s">
        <v>402</v>
      </c>
      <c r="G4" s="29" t="s">
        <v>403</v>
      </c>
      <c r="H4" s="30" t="s">
        <v>404</v>
      </c>
      <c r="I4" s="30" t="s">
        <v>402</v>
      </c>
      <c r="J4" s="30" t="s">
        <v>403</v>
      </c>
      <c r="K4" s="31" t="s">
        <v>405</v>
      </c>
      <c r="L4" s="31" t="s">
        <v>402</v>
      </c>
      <c r="M4" s="31" t="s">
        <v>403</v>
      </c>
      <c r="N4" s="31" t="s">
        <v>406</v>
      </c>
      <c r="O4" s="31" t="s">
        <v>407</v>
      </c>
      <c r="P4" s="66" t="s">
        <v>408</v>
      </c>
    </row>
    <row r="5" spans="1:16" x14ac:dyDescent="0.35">
      <c r="A5" s="32" t="s">
        <v>409</v>
      </c>
      <c r="B5" s="25">
        <v>9</v>
      </c>
      <c r="C5" s="33" t="s">
        <v>410</v>
      </c>
      <c r="D5" s="33" t="s">
        <v>470</v>
      </c>
      <c r="E5" s="34">
        <v>0.48</v>
      </c>
      <c r="F5" s="34">
        <v>93</v>
      </c>
      <c r="G5" s="34">
        <v>0.05</v>
      </c>
      <c r="H5" s="35">
        <v>0.8</v>
      </c>
      <c r="I5" s="35">
        <v>17</v>
      </c>
      <c r="J5" s="35">
        <v>0.1</v>
      </c>
      <c r="K5" s="36">
        <v>1.3</v>
      </c>
      <c r="L5" s="36">
        <v>193</v>
      </c>
      <c r="M5" s="36">
        <v>0.2</v>
      </c>
      <c r="N5" s="37">
        <f>267.52+110.19*K5</f>
        <v>410.767</v>
      </c>
      <c r="O5" s="37">
        <f>273.57+113.89*K5</f>
        <v>421.62700000000001</v>
      </c>
      <c r="P5" s="67">
        <f>232.91+110.6*K5</f>
        <v>376.69</v>
      </c>
    </row>
    <row r="6" spans="1:16" x14ac:dyDescent="0.35">
      <c r="A6" s="38" t="s">
        <v>411</v>
      </c>
      <c r="B6" s="25">
        <v>9</v>
      </c>
      <c r="C6" s="25" t="s">
        <v>410</v>
      </c>
      <c r="D6" s="25" t="s">
        <v>470</v>
      </c>
      <c r="E6" s="27">
        <v>0.53</v>
      </c>
      <c r="F6" s="27">
        <v>105</v>
      </c>
      <c r="G6" s="27">
        <v>7.0000000000000007E-2</v>
      </c>
      <c r="H6" s="39">
        <v>0.9</v>
      </c>
      <c r="I6" s="39">
        <v>11</v>
      </c>
      <c r="J6" s="39">
        <v>7.0000000000000007E-2</v>
      </c>
      <c r="K6" s="40">
        <v>1.3</v>
      </c>
      <c r="L6" s="40">
        <v>183</v>
      </c>
      <c r="M6" s="40">
        <v>0.3</v>
      </c>
      <c r="N6" s="37">
        <f t="shared" ref="N6:N12" si="0">267.52+110.19*K6</f>
        <v>410.767</v>
      </c>
      <c r="O6" s="37">
        <f t="shared" ref="O6:O12" si="1">273.57+113.89*K6</f>
        <v>421.62700000000001</v>
      </c>
      <c r="P6" s="67">
        <f t="shared" ref="P6:P12" si="2">232.91+110.6*K6</f>
        <v>376.69</v>
      </c>
    </row>
    <row r="7" spans="1:16" x14ac:dyDescent="0.35">
      <c r="A7" s="38" t="s">
        <v>412</v>
      </c>
      <c r="B7" s="25">
        <v>9</v>
      </c>
      <c r="C7" s="25" t="s">
        <v>410</v>
      </c>
      <c r="D7" s="25" t="s">
        <v>470</v>
      </c>
      <c r="E7" s="41">
        <v>0.5</v>
      </c>
      <c r="F7" s="27">
        <v>184</v>
      </c>
      <c r="G7" s="27">
        <v>0.04</v>
      </c>
      <c r="H7" s="39">
        <v>0.9</v>
      </c>
      <c r="I7" s="39">
        <v>28</v>
      </c>
      <c r="J7" s="39">
        <v>0.06</v>
      </c>
      <c r="K7" s="40">
        <v>1.2</v>
      </c>
      <c r="L7" s="40">
        <v>147</v>
      </c>
      <c r="M7" s="40">
        <v>0.2</v>
      </c>
      <c r="N7" s="37">
        <f t="shared" si="0"/>
        <v>399.74799999999993</v>
      </c>
      <c r="O7" s="37">
        <f t="shared" si="1"/>
        <v>410.238</v>
      </c>
      <c r="P7" s="67">
        <f t="shared" si="2"/>
        <v>365.63</v>
      </c>
    </row>
    <row r="8" spans="1:16" x14ac:dyDescent="0.35">
      <c r="A8" s="38" t="s">
        <v>413</v>
      </c>
      <c r="B8" s="25">
        <v>9</v>
      </c>
      <c r="C8" s="25" t="s">
        <v>410</v>
      </c>
      <c r="D8" s="25" t="s">
        <v>470</v>
      </c>
      <c r="E8" s="27">
        <v>0.51</v>
      </c>
      <c r="F8" s="27">
        <v>149</v>
      </c>
      <c r="G8" s="27">
        <v>0.04</v>
      </c>
      <c r="H8" s="39"/>
      <c r="I8" s="39"/>
      <c r="J8" s="39"/>
      <c r="K8" s="40">
        <v>1.3</v>
      </c>
      <c r="L8" s="40">
        <v>151</v>
      </c>
      <c r="M8" s="40">
        <v>0.1</v>
      </c>
      <c r="N8" s="37">
        <f t="shared" si="0"/>
        <v>410.767</v>
      </c>
      <c r="O8" s="37">
        <f t="shared" si="1"/>
        <v>421.62700000000001</v>
      </c>
      <c r="P8" s="67">
        <f t="shared" si="2"/>
        <v>376.69</v>
      </c>
    </row>
    <row r="9" spans="1:16" x14ac:dyDescent="0.35">
      <c r="A9" s="38" t="s">
        <v>414</v>
      </c>
      <c r="B9" s="25">
        <v>9</v>
      </c>
      <c r="C9" s="25" t="s">
        <v>415</v>
      </c>
      <c r="D9" s="25">
        <v>2687</v>
      </c>
      <c r="E9" s="27">
        <v>0.53</v>
      </c>
      <c r="F9" s="27">
        <v>146</v>
      </c>
      <c r="G9" s="27">
        <v>0.04</v>
      </c>
      <c r="H9" s="39">
        <v>0.95</v>
      </c>
      <c r="I9" s="39">
        <v>3</v>
      </c>
      <c r="J9" s="39">
        <v>0.03</v>
      </c>
      <c r="K9" s="40">
        <v>1.3</v>
      </c>
      <c r="L9" s="40">
        <v>151</v>
      </c>
      <c r="M9" s="40">
        <v>0.2</v>
      </c>
      <c r="N9" s="37">
        <f t="shared" si="0"/>
        <v>410.767</v>
      </c>
      <c r="O9" s="37">
        <f t="shared" si="1"/>
        <v>421.62700000000001</v>
      </c>
      <c r="P9" s="67">
        <f t="shared" si="2"/>
        <v>376.69</v>
      </c>
    </row>
    <row r="10" spans="1:16" x14ac:dyDescent="0.35">
      <c r="A10" s="38" t="s">
        <v>416</v>
      </c>
      <c r="B10" s="25">
        <v>9</v>
      </c>
      <c r="C10" s="25" t="s">
        <v>417</v>
      </c>
      <c r="D10" s="25">
        <v>2689</v>
      </c>
      <c r="E10" s="27">
        <v>0.51</v>
      </c>
      <c r="F10" s="27">
        <v>132</v>
      </c>
      <c r="G10" s="27">
        <v>0.04</v>
      </c>
      <c r="H10" s="39">
        <v>0.97</v>
      </c>
      <c r="I10" s="39">
        <v>21</v>
      </c>
      <c r="J10" s="39">
        <v>0.4</v>
      </c>
      <c r="K10" s="40">
        <v>1.3</v>
      </c>
      <c r="L10" s="40">
        <v>147</v>
      </c>
      <c r="M10" s="40">
        <v>0.2</v>
      </c>
      <c r="N10" s="37">
        <f t="shared" si="0"/>
        <v>410.767</v>
      </c>
      <c r="O10" s="37">
        <f t="shared" si="1"/>
        <v>421.62700000000001</v>
      </c>
      <c r="P10" s="67">
        <f t="shared" si="2"/>
        <v>376.69</v>
      </c>
    </row>
    <row r="11" spans="1:16" x14ac:dyDescent="0.35">
      <c r="A11" s="38" t="s">
        <v>418</v>
      </c>
      <c r="B11" s="25">
        <v>9</v>
      </c>
      <c r="C11" s="25" t="s">
        <v>419</v>
      </c>
      <c r="D11" s="25" t="s">
        <v>471</v>
      </c>
      <c r="E11" s="27">
        <v>0.55000000000000004</v>
      </c>
      <c r="F11" s="27">
        <v>146</v>
      </c>
      <c r="G11" s="27">
        <v>0.05</v>
      </c>
      <c r="H11" s="39">
        <v>0.9</v>
      </c>
      <c r="I11" s="39">
        <v>2</v>
      </c>
      <c r="J11" s="39">
        <v>0.02</v>
      </c>
      <c r="K11" s="40">
        <v>1.4</v>
      </c>
      <c r="L11" s="40">
        <v>152</v>
      </c>
      <c r="M11" s="40">
        <v>0.2</v>
      </c>
      <c r="N11" s="37">
        <f t="shared" si="0"/>
        <v>421.78599999999994</v>
      </c>
      <c r="O11" s="37">
        <f t="shared" si="1"/>
        <v>433.01599999999996</v>
      </c>
      <c r="P11" s="67">
        <f t="shared" si="2"/>
        <v>387.75</v>
      </c>
    </row>
    <row r="12" spans="1:16" x14ac:dyDescent="0.35">
      <c r="A12" s="38" t="s">
        <v>420</v>
      </c>
      <c r="B12" s="25">
        <v>9</v>
      </c>
      <c r="C12" s="25" t="s">
        <v>421</v>
      </c>
      <c r="D12" s="25" t="s">
        <v>472</v>
      </c>
      <c r="E12" s="27">
        <v>0.53</v>
      </c>
      <c r="F12" s="27">
        <v>150</v>
      </c>
      <c r="G12" s="27">
        <v>0.05</v>
      </c>
      <c r="H12" s="39"/>
      <c r="I12" s="39"/>
      <c r="J12" s="39"/>
      <c r="K12" s="40">
        <v>1.3</v>
      </c>
      <c r="L12" s="40">
        <v>150</v>
      </c>
      <c r="M12" s="40">
        <v>0.2</v>
      </c>
      <c r="N12" s="42">
        <f t="shared" si="0"/>
        <v>410.767</v>
      </c>
      <c r="O12" s="42">
        <f t="shared" si="1"/>
        <v>421.62700000000001</v>
      </c>
      <c r="P12" s="68">
        <f t="shared" si="2"/>
        <v>376.69</v>
      </c>
    </row>
    <row r="13" spans="1:16" x14ac:dyDescent="0.35">
      <c r="A13" s="43" t="s">
        <v>422</v>
      </c>
      <c r="B13" s="33">
        <v>10</v>
      </c>
      <c r="C13" s="33" t="s">
        <v>423</v>
      </c>
      <c r="D13" s="33">
        <v>2876</v>
      </c>
      <c r="E13" s="44">
        <v>0.59</v>
      </c>
      <c r="F13" s="34">
        <v>199</v>
      </c>
      <c r="G13" s="34">
        <v>0.05</v>
      </c>
      <c r="H13" s="45">
        <v>0.93</v>
      </c>
      <c r="I13" s="45">
        <v>1</v>
      </c>
      <c r="J13" s="35">
        <v>0</v>
      </c>
      <c r="K13" s="36">
        <v>1.4</v>
      </c>
      <c r="L13" s="36">
        <v>115</v>
      </c>
      <c r="M13" s="36">
        <v>0.2</v>
      </c>
      <c r="N13" s="37">
        <f>267.52+110.19*K13</f>
        <v>421.78599999999994</v>
      </c>
      <c r="O13" s="37">
        <f>273.57+113.89*K13</f>
        <v>433.01599999999996</v>
      </c>
      <c r="P13" s="67">
        <f>232.91+110.6*K13</f>
        <v>387.75</v>
      </c>
    </row>
    <row r="14" spans="1:16" x14ac:dyDescent="0.35">
      <c r="A14" s="46" t="s">
        <v>424</v>
      </c>
      <c r="B14" s="25">
        <v>10</v>
      </c>
      <c r="C14" s="47" t="s">
        <v>425</v>
      </c>
      <c r="D14" s="47" t="s">
        <v>473</v>
      </c>
      <c r="E14" s="41">
        <v>0.56999999999999995</v>
      </c>
      <c r="F14" s="27">
        <v>157</v>
      </c>
      <c r="G14" s="27">
        <v>7.0000000000000007E-2</v>
      </c>
      <c r="H14" s="28">
        <v>0.95</v>
      </c>
      <c r="I14" s="28">
        <v>4</v>
      </c>
      <c r="J14" s="28">
        <v>0.01</v>
      </c>
      <c r="K14" s="40">
        <v>1.4</v>
      </c>
      <c r="L14" s="40">
        <v>141</v>
      </c>
      <c r="M14" s="40">
        <v>0.2</v>
      </c>
      <c r="N14" s="42">
        <f t="shared" ref="N14:N20" si="3">267.52+110.19*K14</f>
        <v>421.78599999999994</v>
      </c>
      <c r="O14" s="37">
        <f t="shared" ref="O14:O20" si="4">273.57+113.89*K14</f>
        <v>433.01599999999996</v>
      </c>
      <c r="P14" s="67">
        <f t="shared" ref="P14:P20" si="5">232.91+110.6*K14</f>
        <v>387.75</v>
      </c>
    </row>
    <row r="15" spans="1:16" x14ac:dyDescent="0.35">
      <c r="A15" s="46" t="s">
        <v>426</v>
      </c>
      <c r="B15" s="25">
        <v>10</v>
      </c>
      <c r="C15" s="47" t="s">
        <v>425</v>
      </c>
      <c r="D15" s="47" t="s">
        <v>473</v>
      </c>
      <c r="E15" s="41">
        <v>0.56000000000000005</v>
      </c>
      <c r="F15" s="27">
        <v>178</v>
      </c>
      <c r="G15" s="27">
        <v>0.05</v>
      </c>
      <c r="H15" s="28">
        <v>0.93</v>
      </c>
      <c r="I15" s="28">
        <v>7</v>
      </c>
      <c r="J15" s="28">
        <v>7.0000000000000007E-2</v>
      </c>
      <c r="K15" s="40">
        <v>1.3</v>
      </c>
      <c r="L15" s="40">
        <v>113</v>
      </c>
      <c r="M15" s="40">
        <v>0.2</v>
      </c>
      <c r="N15" s="42">
        <f t="shared" si="3"/>
        <v>410.767</v>
      </c>
      <c r="O15" s="37">
        <f t="shared" si="4"/>
        <v>421.62700000000001</v>
      </c>
      <c r="P15" s="67">
        <f t="shared" si="5"/>
        <v>376.69</v>
      </c>
    </row>
    <row r="16" spans="1:16" x14ac:dyDescent="0.35">
      <c r="A16" s="46" t="s">
        <v>427</v>
      </c>
      <c r="B16" s="25">
        <v>10</v>
      </c>
      <c r="C16" s="25" t="s">
        <v>428</v>
      </c>
      <c r="D16" s="25" t="s">
        <v>474</v>
      </c>
      <c r="E16" s="41">
        <v>0.53</v>
      </c>
      <c r="F16" s="27">
        <v>225</v>
      </c>
      <c r="G16" s="27">
        <v>0.05</v>
      </c>
      <c r="H16" s="28">
        <v>0.96</v>
      </c>
      <c r="I16" s="28">
        <v>3</v>
      </c>
      <c r="J16" s="28">
        <v>0.02</v>
      </c>
      <c r="K16" s="40">
        <v>1.4</v>
      </c>
      <c r="L16" s="40">
        <v>72</v>
      </c>
      <c r="M16" s="40">
        <v>0.3</v>
      </c>
      <c r="N16" s="42">
        <f t="shared" si="3"/>
        <v>421.78599999999994</v>
      </c>
      <c r="O16" s="37">
        <f t="shared" si="4"/>
        <v>433.01599999999996</v>
      </c>
      <c r="P16" s="67">
        <f t="shared" si="5"/>
        <v>387.75</v>
      </c>
    </row>
    <row r="17" spans="1:16" x14ac:dyDescent="0.35">
      <c r="A17" s="46" t="s">
        <v>429</v>
      </c>
      <c r="B17" s="25">
        <v>10</v>
      </c>
      <c r="C17" s="25" t="s">
        <v>428</v>
      </c>
      <c r="D17" s="25" t="s">
        <v>474</v>
      </c>
      <c r="E17" s="41">
        <v>0.6</v>
      </c>
      <c r="F17" s="27">
        <v>94</v>
      </c>
      <c r="G17" s="27">
        <v>0.06</v>
      </c>
      <c r="H17" s="28">
        <v>0.84</v>
      </c>
      <c r="I17" s="28">
        <v>41</v>
      </c>
      <c r="J17" s="28">
        <v>0.05</v>
      </c>
      <c r="K17" s="40">
        <v>1.4</v>
      </c>
      <c r="L17" s="40">
        <v>164</v>
      </c>
      <c r="M17" s="40">
        <v>0.3</v>
      </c>
      <c r="N17" s="42">
        <f t="shared" si="3"/>
        <v>421.78599999999994</v>
      </c>
      <c r="O17" s="37">
        <f t="shared" si="4"/>
        <v>433.01599999999996</v>
      </c>
      <c r="P17" s="67">
        <f t="shared" si="5"/>
        <v>387.75</v>
      </c>
    </row>
    <row r="18" spans="1:16" x14ac:dyDescent="0.35">
      <c r="A18" s="46" t="s">
        <v>430</v>
      </c>
      <c r="B18" s="25">
        <v>10</v>
      </c>
      <c r="C18" s="25">
        <v>83</v>
      </c>
      <c r="D18" s="25">
        <v>2943</v>
      </c>
      <c r="E18" s="41">
        <v>0.53</v>
      </c>
      <c r="F18" s="27">
        <v>20</v>
      </c>
      <c r="G18" s="27">
        <v>0.03</v>
      </c>
      <c r="H18" s="28"/>
      <c r="I18" s="28"/>
      <c r="J18" s="28"/>
      <c r="K18" s="40">
        <v>1.3</v>
      </c>
      <c r="L18" s="40">
        <v>164</v>
      </c>
      <c r="M18" s="40">
        <v>0.2</v>
      </c>
      <c r="N18" s="42">
        <f t="shared" si="3"/>
        <v>410.767</v>
      </c>
      <c r="O18" s="37">
        <f t="shared" si="4"/>
        <v>421.62700000000001</v>
      </c>
      <c r="P18" s="67">
        <f t="shared" si="5"/>
        <v>376.69</v>
      </c>
    </row>
    <row r="19" spans="1:16" x14ac:dyDescent="0.35">
      <c r="A19" s="46" t="s">
        <v>431</v>
      </c>
      <c r="B19" s="25">
        <v>10</v>
      </c>
      <c r="C19" s="25">
        <v>83</v>
      </c>
      <c r="D19" s="25">
        <v>2943</v>
      </c>
      <c r="E19" s="41">
        <v>0.53</v>
      </c>
      <c r="F19" s="27">
        <v>105</v>
      </c>
      <c r="G19" s="27">
        <v>0.04</v>
      </c>
      <c r="H19" s="39">
        <v>0.9</v>
      </c>
      <c r="I19" s="28">
        <v>25</v>
      </c>
      <c r="J19" s="28">
        <v>0.06</v>
      </c>
      <c r="K19" s="40">
        <v>1.3</v>
      </c>
      <c r="L19" s="40">
        <v>171</v>
      </c>
      <c r="M19" s="40">
        <v>0.2</v>
      </c>
      <c r="N19" s="42">
        <f t="shared" si="3"/>
        <v>410.767</v>
      </c>
      <c r="O19" s="37">
        <f t="shared" si="4"/>
        <v>421.62700000000001</v>
      </c>
      <c r="P19" s="67">
        <f t="shared" si="5"/>
        <v>376.69</v>
      </c>
    </row>
    <row r="20" spans="1:16" ht="15" thickBot="1" x14ac:dyDescent="0.4">
      <c r="A20" s="48" t="s">
        <v>432</v>
      </c>
      <c r="B20" s="49">
        <v>10</v>
      </c>
      <c r="C20" s="49">
        <v>95.5</v>
      </c>
      <c r="D20" s="49" t="s">
        <v>475</v>
      </c>
      <c r="E20" s="50">
        <v>0.56000000000000005</v>
      </c>
      <c r="F20" s="51">
        <v>57</v>
      </c>
      <c r="G20" s="51">
        <v>0.06</v>
      </c>
      <c r="H20" s="52">
        <v>0.9</v>
      </c>
      <c r="I20" s="53">
        <v>20</v>
      </c>
      <c r="J20" s="53">
        <v>0.05</v>
      </c>
      <c r="K20" s="54">
        <v>1.5</v>
      </c>
      <c r="L20" s="54">
        <v>223</v>
      </c>
      <c r="M20" s="54">
        <v>0.4</v>
      </c>
      <c r="N20" s="55">
        <f t="shared" si="3"/>
        <v>432.80499999999995</v>
      </c>
      <c r="O20" s="55">
        <f t="shared" si="4"/>
        <v>444.40499999999997</v>
      </c>
      <c r="P20" s="69">
        <f t="shared" si="5"/>
        <v>398.80999999999995</v>
      </c>
    </row>
    <row r="25" spans="1:16" x14ac:dyDescent="0.35">
      <c r="N25" t="s">
        <v>3</v>
      </c>
    </row>
  </sheetData>
  <mergeCells count="3">
    <mergeCell ref="E3:G3"/>
    <mergeCell ref="H3:J3"/>
    <mergeCell ref="K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C871-ACE8-4F3F-AD68-3F640783A488}">
  <dimension ref="A1:V32"/>
  <sheetViews>
    <sheetView workbookViewId="0"/>
  </sheetViews>
  <sheetFormatPr defaultRowHeight="14.5" x14ac:dyDescent="0.35"/>
  <cols>
    <col min="1" max="1" width="13.7265625" bestFit="1" customWidth="1"/>
    <col min="20" max="20" width="9.26953125" bestFit="1" customWidth="1"/>
    <col min="21" max="21" width="10.54296875" style="57" customWidth="1"/>
    <col min="22" max="22" width="8.90625" style="57"/>
  </cols>
  <sheetData>
    <row r="1" spans="1:22" ht="15.5" x14ac:dyDescent="0.35">
      <c r="A1" s="9" t="s">
        <v>491</v>
      </c>
    </row>
    <row r="2" spans="1:22" ht="10" customHeight="1" x14ac:dyDescent="0.35">
      <c r="A2" t="s">
        <v>454</v>
      </c>
    </row>
    <row r="3" spans="1:22" s="1" customFormat="1" ht="22.5" customHeight="1" x14ac:dyDescent="0.35">
      <c r="A3" s="1" t="s">
        <v>5</v>
      </c>
      <c r="B3" s="1" t="s">
        <v>435</v>
      </c>
      <c r="C3" s="1" t="s">
        <v>436</v>
      </c>
      <c r="D3" s="1" t="s">
        <v>437</v>
      </c>
      <c r="E3" s="1" t="s">
        <v>438</v>
      </c>
      <c r="F3" s="1" t="s">
        <v>439</v>
      </c>
      <c r="G3" s="1" t="s">
        <v>440</v>
      </c>
      <c r="H3" s="1" t="s">
        <v>441</v>
      </c>
      <c r="I3" s="1" t="s">
        <v>442</v>
      </c>
      <c r="J3" s="1" t="s">
        <v>443</v>
      </c>
      <c r="K3" s="1" t="s">
        <v>444</v>
      </c>
      <c r="L3" s="1" t="s">
        <v>6</v>
      </c>
      <c r="M3" s="1" t="s">
        <v>445</v>
      </c>
      <c r="N3" s="1" t="s">
        <v>7</v>
      </c>
      <c r="O3" s="1" t="s">
        <v>446</v>
      </c>
      <c r="P3" s="1" t="s">
        <v>447</v>
      </c>
      <c r="Q3" s="1" t="s">
        <v>448</v>
      </c>
      <c r="R3" s="1" t="s">
        <v>449</v>
      </c>
      <c r="S3" s="1" t="s">
        <v>450</v>
      </c>
      <c r="T3" s="1" t="s">
        <v>451</v>
      </c>
      <c r="U3" s="58" t="s">
        <v>453</v>
      </c>
      <c r="V3" s="58" t="s">
        <v>452</v>
      </c>
    </row>
    <row r="4" spans="1:22" x14ac:dyDescent="0.35">
      <c r="A4" s="64">
        <v>26.86</v>
      </c>
      <c r="B4">
        <v>52.649540000000002</v>
      </c>
      <c r="C4">
        <v>52.671329999999998</v>
      </c>
      <c r="D4">
        <v>73.175330000000002</v>
      </c>
      <c r="E4">
        <v>107.90722</v>
      </c>
      <c r="F4">
        <v>75.447289999999995</v>
      </c>
      <c r="G4">
        <v>26.20327</v>
      </c>
      <c r="H4">
        <v>108.95932999999999</v>
      </c>
      <c r="I4">
        <v>116.11799000000001</v>
      </c>
      <c r="J4">
        <v>164.96950000000001</v>
      </c>
      <c r="K4">
        <v>174.10946999999999</v>
      </c>
      <c r="L4">
        <v>589.74986000000001</v>
      </c>
      <c r="M4">
        <v>392.00259999999997</v>
      </c>
      <c r="N4">
        <v>1565.3991599999999</v>
      </c>
      <c r="O4">
        <v>550.85572999999999</v>
      </c>
      <c r="P4">
        <v>1813.31306</v>
      </c>
      <c r="Q4">
        <v>520.57552999999996</v>
      </c>
      <c r="R4">
        <v>1048.71975</v>
      </c>
      <c r="S4">
        <v>357.02195999999998</v>
      </c>
      <c r="T4">
        <v>501.16273000000001</v>
      </c>
      <c r="U4" s="65">
        <f>L4/T4</f>
        <v>1.1767632042390701</v>
      </c>
      <c r="V4" s="65">
        <f>L4/R4</f>
        <v>0.56235220133882291</v>
      </c>
    </row>
    <row r="5" spans="1:22" x14ac:dyDescent="0.35">
      <c r="A5" s="64">
        <v>26.914999999999999</v>
      </c>
      <c r="B5">
        <v>46.508679999999998</v>
      </c>
      <c r="C5">
        <v>54.058399999999999</v>
      </c>
      <c r="D5">
        <v>80.917400000000001</v>
      </c>
      <c r="E5">
        <v>111.55792</v>
      </c>
      <c r="F5">
        <v>89.398430000000005</v>
      </c>
      <c r="G5">
        <v>29.539909999999999</v>
      </c>
      <c r="H5">
        <v>133.79746</v>
      </c>
      <c r="I5">
        <v>137.83147</v>
      </c>
      <c r="J5">
        <v>188.44937999999999</v>
      </c>
      <c r="K5">
        <v>223.85964000000001</v>
      </c>
      <c r="L5">
        <v>659.79557</v>
      </c>
      <c r="M5">
        <v>461.24916999999999</v>
      </c>
      <c r="N5">
        <v>1629.5089399999999</v>
      </c>
      <c r="O5">
        <v>657.59193000000005</v>
      </c>
      <c r="P5">
        <v>1940.8311900000001</v>
      </c>
      <c r="Q5">
        <v>661.13744999999994</v>
      </c>
      <c r="R5">
        <v>1525.4274499999999</v>
      </c>
      <c r="S5">
        <v>461.69508999999999</v>
      </c>
      <c r="T5">
        <v>797.19698000000005</v>
      </c>
      <c r="U5" s="65">
        <f t="shared" ref="U5:U14" si="0">L5/T5</f>
        <v>0.82764434205458226</v>
      </c>
      <c r="V5" s="65">
        <f t="shared" ref="V5:V14" si="1">L5/R5</f>
        <v>0.43253159630764482</v>
      </c>
    </row>
    <row r="6" spans="1:22" x14ac:dyDescent="0.35">
      <c r="A6" s="64">
        <v>26.95</v>
      </c>
      <c r="B6">
        <v>59.634180000000001</v>
      </c>
      <c r="C6">
        <v>59.293439999999997</v>
      </c>
      <c r="D6">
        <v>101.17149999999999</v>
      </c>
      <c r="E6">
        <v>107.62271</v>
      </c>
      <c r="F6">
        <v>87.340829999999997</v>
      </c>
      <c r="G6">
        <v>31.52778</v>
      </c>
      <c r="H6">
        <v>113.64877</v>
      </c>
      <c r="I6">
        <v>118.33685</v>
      </c>
      <c r="J6">
        <v>184.54455999999999</v>
      </c>
      <c r="K6">
        <v>204.68822</v>
      </c>
      <c r="L6">
        <v>609.70657000000006</v>
      </c>
      <c r="M6">
        <v>440.00781000000001</v>
      </c>
      <c r="N6">
        <v>1387.18623</v>
      </c>
      <c r="O6">
        <v>627.79864999999995</v>
      </c>
      <c r="P6">
        <v>1689.97297</v>
      </c>
      <c r="Q6">
        <v>616.57953999999995</v>
      </c>
      <c r="R6">
        <v>1478.27288</v>
      </c>
      <c r="S6">
        <v>424.86797999999999</v>
      </c>
      <c r="T6">
        <v>663.69870000000003</v>
      </c>
      <c r="U6" s="65">
        <f t="shared" si="0"/>
        <v>0.91864963725256665</v>
      </c>
      <c r="V6" s="65">
        <f t="shared" si="1"/>
        <v>0.41244521106279108</v>
      </c>
    </row>
    <row r="7" spans="1:22" x14ac:dyDescent="0.35">
      <c r="A7" s="64">
        <v>27.01</v>
      </c>
      <c r="B7">
        <v>69.150679999999994</v>
      </c>
      <c r="C7">
        <v>71.005129999999994</v>
      </c>
      <c r="D7">
        <v>110.82375999999999</v>
      </c>
      <c r="E7">
        <v>127.80368</v>
      </c>
      <c r="F7">
        <v>98.405140000000003</v>
      </c>
      <c r="G7">
        <v>30.43506</v>
      </c>
      <c r="H7">
        <v>137.8614</v>
      </c>
      <c r="I7">
        <v>144.04208</v>
      </c>
      <c r="J7">
        <v>209.52309</v>
      </c>
      <c r="K7">
        <v>221.34066999999999</v>
      </c>
      <c r="L7">
        <v>708.25116000000003</v>
      </c>
      <c r="M7">
        <v>448.93184000000002</v>
      </c>
      <c r="N7">
        <v>1578.4107200000001</v>
      </c>
      <c r="O7">
        <v>596.32029999999997</v>
      </c>
      <c r="P7">
        <v>1810.1952000000001</v>
      </c>
      <c r="Q7">
        <v>582.23299999999995</v>
      </c>
      <c r="R7">
        <v>1391.80953</v>
      </c>
      <c r="S7">
        <v>437.42201999999997</v>
      </c>
      <c r="T7">
        <v>760.32039999999995</v>
      </c>
      <c r="U7" s="65">
        <f t="shared" si="0"/>
        <v>0.93151671321721752</v>
      </c>
      <c r="V7" s="65">
        <f t="shared" si="1"/>
        <v>0.50887075043953756</v>
      </c>
    </row>
    <row r="8" spans="1:22" x14ac:dyDescent="0.35">
      <c r="A8" s="64">
        <v>27.08</v>
      </c>
      <c r="B8">
        <v>11.229189999999999</v>
      </c>
      <c r="C8">
        <v>14.690989999999999</v>
      </c>
      <c r="D8">
        <v>31.80819</v>
      </c>
      <c r="E8">
        <v>21.926449999999999</v>
      </c>
      <c r="F8">
        <v>32.826860000000003</v>
      </c>
      <c r="G8">
        <v>11.043139999999999</v>
      </c>
      <c r="H8">
        <v>41.18092</v>
      </c>
      <c r="I8">
        <v>29.9954</v>
      </c>
      <c r="J8">
        <v>44.60624</v>
      </c>
      <c r="K8">
        <v>49.14461</v>
      </c>
      <c r="L8">
        <v>133.00398000000001</v>
      </c>
      <c r="M8">
        <v>83.145780000000002</v>
      </c>
      <c r="N8">
        <v>373.34035</v>
      </c>
      <c r="O8">
        <v>107.6645</v>
      </c>
      <c r="P8">
        <v>403.44630999999998</v>
      </c>
      <c r="Q8">
        <v>84.73997</v>
      </c>
      <c r="R8">
        <v>133.09975</v>
      </c>
      <c r="S8">
        <v>40.78145</v>
      </c>
      <c r="T8">
        <v>68.197519999999997</v>
      </c>
      <c r="U8" s="65">
        <f t="shared" si="0"/>
        <v>1.9502759044610423</v>
      </c>
      <c r="V8" s="65">
        <f t="shared" si="1"/>
        <v>0.99928046446368246</v>
      </c>
    </row>
    <row r="9" spans="1:22" x14ac:dyDescent="0.35">
      <c r="A9" s="64">
        <v>28.695</v>
      </c>
      <c r="B9">
        <v>9.8682400000000001</v>
      </c>
      <c r="C9">
        <v>19.47185</v>
      </c>
      <c r="D9">
        <v>40.864449999999998</v>
      </c>
      <c r="E9">
        <v>21.38701</v>
      </c>
      <c r="F9">
        <v>48.784889999999997</v>
      </c>
      <c r="G9">
        <v>17.866779999999999</v>
      </c>
      <c r="H9">
        <v>60.390389999999996</v>
      </c>
      <c r="I9">
        <v>131.57696999999999</v>
      </c>
      <c r="J9">
        <v>43.461590000000001</v>
      </c>
      <c r="K9">
        <v>52.558540000000001</v>
      </c>
      <c r="L9">
        <v>132.96992</v>
      </c>
      <c r="M9">
        <v>89.199849999999998</v>
      </c>
      <c r="N9">
        <v>420.50567999999998</v>
      </c>
      <c r="O9">
        <v>119.94171</v>
      </c>
      <c r="P9">
        <v>427.26033999999999</v>
      </c>
      <c r="Q9">
        <v>104.61721</v>
      </c>
      <c r="R9">
        <v>181.62053</v>
      </c>
      <c r="S9">
        <v>54.185229999999997</v>
      </c>
      <c r="T9">
        <v>95.394980000000004</v>
      </c>
      <c r="U9" s="65">
        <f t="shared" si="0"/>
        <v>1.3938880221999104</v>
      </c>
      <c r="V9" s="65">
        <f t="shared" si="1"/>
        <v>0.73213044802809457</v>
      </c>
    </row>
    <row r="10" spans="1:22" x14ac:dyDescent="0.35">
      <c r="A10" s="64">
        <v>28.984999999999999</v>
      </c>
      <c r="B10">
        <v>6.7120699999999998</v>
      </c>
      <c r="C10">
        <v>9.8103099999999994</v>
      </c>
      <c r="D10">
        <v>22.112680000000001</v>
      </c>
      <c r="E10">
        <v>8.0755999999999997</v>
      </c>
      <c r="F10">
        <v>30.772539999999999</v>
      </c>
      <c r="G10">
        <v>14.727499999999999</v>
      </c>
      <c r="H10">
        <v>34.149459999999998</v>
      </c>
      <c r="I10">
        <v>117.26114</v>
      </c>
      <c r="J10">
        <v>10.848229999999999</v>
      </c>
      <c r="K10">
        <v>15.081160000000001</v>
      </c>
      <c r="L10">
        <v>27.779509999999998</v>
      </c>
      <c r="M10">
        <v>25.04204</v>
      </c>
      <c r="N10">
        <v>109.17086</v>
      </c>
      <c r="O10">
        <v>33.2864</v>
      </c>
      <c r="P10">
        <v>87.808809999999994</v>
      </c>
      <c r="Q10">
        <v>25.03708</v>
      </c>
      <c r="R10">
        <v>30.701989999999999</v>
      </c>
      <c r="S10">
        <v>14.16399</v>
      </c>
      <c r="T10">
        <v>16.81672</v>
      </c>
      <c r="U10" s="65">
        <f t="shared" si="0"/>
        <v>1.6518982298569518</v>
      </c>
      <c r="V10" s="65">
        <f t="shared" si="1"/>
        <v>0.90481138193322319</v>
      </c>
    </row>
    <row r="11" spans="1:22" x14ac:dyDescent="0.35">
      <c r="A11" s="64">
        <v>29.265000000000001</v>
      </c>
      <c r="B11">
        <v>2.7736800000000001</v>
      </c>
      <c r="C11">
        <v>2.1552099999999998</v>
      </c>
      <c r="D11">
        <v>7.0258500000000002</v>
      </c>
      <c r="E11">
        <v>1.2497799999999999</v>
      </c>
      <c r="F11">
        <v>6.3018799999999997</v>
      </c>
      <c r="G11">
        <v>2.6963400000000002</v>
      </c>
      <c r="H11">
        <v>7.8611000000000004</v>
      </c>
      <c r="I11">
        <v>5.3146699999999996</v>
      </c>
      <c r="J11">
        <v>4.3349700000000002</v>
      </c>
      <c r="K11">
        <v>4.3308900000000001</v>
      </c>
      <c r="L11">
        <v>7.2598900000000004</v>
      </c>
      <c r="M11">
        <v>5.4418499999999996</v>
      </c>
      <c r="N11">
        <v>21.305769999999999</v>
      </c>
      <c r="O11">
        <v>7.0959399999999997</v>
      </c>
      <c r="P11">
        <v>21.232749999999999</v>
      </c>
      <c r="Q11">
        <v>7.8766800000000003</v>
      </c>
      <c r="R11">
        <v>12.373419999999999</v>
      </c>
      <c r="S11">
        <v>9.6956500000000005</v>
      </c>
      <c r="T11">
        <v>11.725020000000001</v>
      </c>
      <c r="U11" s="65">
        <f t="shared" si="0"/>
        <v>0.61917932762588035</v>
      </c>
      <c r="V11" s="65">
        <f t="shared" si="1"/>
        <v>0.58673268991111593</v>
      </c>
    </row>
    <row r="12" spans="1:22" x14ac:dyDescent="0.35">
      <c r="A12" s="64">
        <v>29.465</v>
      </c>
      <c r="B12">
        <v>1.7289099999999999</v>
      </c>
      <c r="C12">
        <v>1.23064</v>
      </c>
      <c r="D12">
        <v>4.10602</v>
      </c>
      <c r="E12">
        <v>1.19062</v>
      </c>
      <c r="F12">
        <v>4.4718600000000004</v>
      </c>
      <c r="G12">
        <v>3.2413400000000001</v>
      </c>
      <c r="H12">
        <v>0</v>
      </c>
      <c r="I12">
        <v>3.0764900000000002</v>
      </c>
      <c r="J12">
        <v>10.684799999999999</v>
      </c>
      <c r="K12">
        <v>2.28261</v>
      </c>
      <c r="L12">
        <v>4.04833</v>
      </c>
      <c r="M12">
        <v>3.0538599999999998</v>
      </c>
      <c r="N12">
        <v>6.99979</v>
      </c>
      <c r="O12">
        <v>4.8320100000000004</v>
      </c>
      <c r="P12">
        <v>9.4241700000000002</v>
      </c>
      <c r="Q12">
        <v>6.22919</v>
      </c>
      <c r="R12">
        <v>6.7248900000000003</v>
      </c>
      <c r="S12">
        <v>5.6337099999999998</v>
      </c>
      <c r="T12">
        <v>6.1435399999999998</v>
      </c>
      <c r="U12" s="65">
        <f t="shared" si="0"/>
        <v>0.65895721359346571</v>
      </c>
      <c r="V12" s="65">
        <f t="shared" si="1"/>
        <v>0.60199200284316912</v>
      </c>
    </row>
    <row r="13" spans="1:22" x14ac:dyDescent="0.35">
      <c r="A13" s="64">
        <v>29.695</v>
      </c>
      <c r="B13">
        <v>11.085610000000001</v>
      </c>
      <c r="C13">
        <v>12.05078</v>
      </c>
      <c r="D13">
        <v>40.420720000000003</v>
      </c>
      <c r="E13">
        <v>18.269939999999998</v>
      </c>
      <c r="F13">
        <v>24.898029999999999</v>
      </c>
      <c r="G13">
        <v>11.56277</v>
      </c>
      <c r="H13">
        <v>25.278500000000001</v>
      </c>
      <c r="I13">
        <v>85.59357</v>
      </c>
      <c r="J13">
        <v>17.302569999999999</v>
      </c>
      <c r="K13">
        <v>5.3321199999999997</v>
      </c>
      <c r="L13">
        <v>16.178100000000001</v>
      </c>
      <c r="M13">
        <v>17.927569999999999</v>
      </c>
      <c r="N13">
        <v>35.773739999999997</v>
      </c>
      <c r="O13">
        <v>24.043410000000002</v>
      </c>
      <c r="P13">
        <v>47.672319999999999</v>
      </c>
      <c r="Q13">
        <v>26.90889</v>
      </c>
      <c r="R13">
        <v>52.001669999999997</v>
      </c>
      <c r="S13">
        <v>19.602879999999999</v>
      </c>
      <c r="T13">
        <v>31.712689999999998</v>
      </c>
      <c r="U13" s="65">
        <f t="shared" si="0"/>
        <v>0.5101459384240189</v>
      </c>
      <c r="V13" s="65">
        <f t="shared" si="1"/>
        <v>0.3111073163611861</v>
      </c>
    </row>
    <row r="14" spans="1:22" x14ac:dyDescent="0.35">
      <c r="A14" s="64">
        <v>29.824999999999999</v>
      </c>
      <c r="B14">
        <v>44.849739999999997</v>
      </c>
      <c r="C14">
        <v>46.6113</v>
      </c>
      <c r="D14">
        <v>88.083119999999994</v>
      </c>
      <c r="E14">
        <v>87.49606</v>
      </c>
      <c r="F14">
        <v>59.235419999999998</v>
      </c>
      <c r="G14">
        <v>21.613320000000002</v>
      </c>
      <c r="H14">
        <v>61.961750000000002</v>
      </c>
      <c r="I14">
        <v>113.09654999999999</v>
      </c>
      <c r="J14">
        <v>76.680689999999998</v>
      </c>
      <c r="K14">
        <v>74.034989999999993</v>
      </c>
      <c r="L14">
        <v>126.96342</v>
      </c>
      <c r="M14">
        <v>116.84582</v>
      </c>
      <c r="N14">
        <v>404.28859</v>
      </c>
      <c r="O14">
        <v>203.39885000000001</v>
      </c>
      <c r="P14">
        <v>790.60095999999999</v>
      </c>
      <c r="Q14">
        <v>284.20857999999998</v>
      </c>
      <c r="R14">
        <v>849.13310999999999</v>
      </c>
      <c r="S14">
        <v>246.94119000000001</v>
      </c>
      <c r="T14">
        <v>589.26050999999995</v>
      </c>
      <c r="U14" s="65">
        <f t="shared" si="0"/>
        <v>0.21546229188173496</v>
      </c>
      <c r="V14" s="65">
        <f t="shared" si="1"/>
        <v>0.14952122170810181</v>
      </c>
    </row>
    <row r="16" spans="1:22" ht="15.5" x14ac:dyDescent="0.35">
      <c r="B16" s="3" t="s">
        <v>3</v>
      </c>
    </row>
    <row r="22" spans="8:8" x14ac:dyDescent="0.35">
      <c r="H22" t="s">
        <v>3</v>
      </c>
    </row>
    <row r="23" spans="8:8" x14ac:dyDescent="0.35">
      <c r="H23" t="s">
        <v>3</v>
      </c>
    </row>
    <row r="24" spans="8:8" x14ac:dyDescent="0.35">
      <c r="H24" t="s">
        <v>3</v>
      </c>
    </row>
    <row r="25" spans="8:8" x14ac:dyDescent="0.35">
      <c r="H25" t="s">
        <v>3</v>
      </c>
    </row>
    <row r="26" spans="8:8" x14ac:dyDescent="0.35">
      <c r="H26" t="s">
        <v>3</v>
      </c>
    </row>
    <row r="27" spans="8:8" x14ac:dyDescent="0.35">
      <c r="H27" t="s">
        <v>3</v>
      </c>
    </row>
    <row r="28" spans="8:8" x14ac:dyDescent="0.35">
      <c r="H28" t="s">
        <v>3</v>
      </c>
    </row>
    <row r="29" spans="8:8" x14ac:dyDescent="0.35">
      <c r="H29" t="s">
        <v>3</v>
      </c>
    </row>
    <row r="30" spans="8:8" x14ac:dyDescent="0.35">
      <c r="H30" t="s">
        <v>3</v>
      </c>
    </row>
    <row r="31" spans="8:8" x14ac:dyDescent="0.35">
      <c r="H31" t="s">
        <v>3</v>
      </c>
    </row>
    <row r="32" spans="8:8" x14ac:dyDescent="0.35">
      <c r="H32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D277-3D4F-433B-B1E9-A84C40F70F89}">
  <dimension ref="A1:O15"/>
  <sheetViews>
    <sheetView workbookViewId="0"/>
  </sheetViews>
  <sheetFormatPr defaultRowHeight="14.5" x14ac:dyDescent="0.35"/>
  <cols>
    <col min="1" max="1" width="11.7265625" customWidth="1"/>
  </cols>
  <sheetData>
    <row r="1" spans="1:15" ht="15.5" x14ac:dyDescent="0.35">
      <c r="A1" s="9" t="s">
        <v>486</v>
      </c>
      <c r="B1" s="9"/>
      <c r="C1" s="9"/>
    </row>
    <row r="3" spans="1:15" x14ac:dyDescent="0.35">
      <c r="A3" t="s">
        <v>9</v>
      </c>
      <c r="B3" t="s">
        <v>433</v>
      </c>
    </row>
    <row r="4" spans="1:15" x14ac:dyDescent="0.35">
      <c r="A4">
        <v>26.815000000000001</v>
      </c>
      <c r="B4">
        <v>88.874499999999998</v>
      </c>
    </row>
    <row r="5" spans="1:15" x14ac:dyDescent="0.35">
      <c r="A5">
        <v>26.945</v>
      </c>
      <c r="B5">
        <v>59.317</v>
      </c>
    </row>
    <row r="6" spans="1:15" x14ac:dyDescent="0.35">
      <c r="A6">
        <v>26.97</v>
      </c>
      <c r="B6">
        <v>47.015599999999999</v>
      </c>
    </row>
    <row r="7" spans="1:15" x14ac:dyDescent="0.35">
      <c r="A7">
        <v>27.06</v>
      </c>
      <c r="B7">
        <v>23.8063</v>
      </c>
    </row>
    <row r="8" spans="1:15" x14ac:dyDescent="0.35">
      <c r="A8">
        <v>27.11</v>
      </c>
      <c r="B8">
        <v>30.5336</v>
      </c>
    </row>
    <row r="9" spans="1:15" x14ac:dyDescent="0.35">
      <c r="A9">
        <v>28.645</v>
      </c>
      <c r="B9">
        <v>24.846699999999998</v>
      </c>
    </row>
    <row r="10" spans="1:15" x14ac:dyDescent="0.35">
      <c r="A10">
        <v>28.94</v>
      </c>
      <c r="B10">
        <v>26.159400000000002</v>
      </c>
    </row>
    <row r="11" spans="1:15" x14ac:dyDescent="0.35">
      <c r="A11">
        <v>28.98</v>
      </c>
      <c r="B11">
        <v>26.240300000000001</v>
      </c>
    </row>
    <row r="12" spans="1:15" x14ac:dyDescent="0.35">
      <c r="A12">
        <v>29.524999999999999</v>
      </c>
      <c r="B12">
        <v>26.647099999999998</v>
      </c>
    </row>
    <row r="13" spans="1:15" x14ac:dyDescent="0.35">
      <c r="A13">
        <v>29.63</v>
      </c>
      <c r="B13">
        <v>26.500499999999999</v>
      </c>
    </row>
    <row r="14" spans="1:15" x14ac:dyDescent="0.35">
      <c r="A14">
        <v>29.7</v>
      </c>
      <c r="B14">
        <v>28.308199999999999</v>
      </c>
      <c r="O14" t="s">
        <v>434</v>
      </c>
    </row>
    <row r="15" spans="1:15" ht="15.5" x14ac:dyDescent="0.35">
      <c r="A15">
        <v>29.795000000000002</v>
      </c>
      <c r="B15">
        <v>26.642700000000001</v>
      </c>
      <c r="H15" s="3" t="s">
        <v>10</v>
      </c>
      <c r="I15" s="3" t="s">
        <v>3</v>
      </c>
      <c r="J15" s="3" t="s">
        <v>3</v>
      </c>
      <c r="K15" s="3" t="s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1D0A-1ADC-47E5-A363-E5FFBE7B1F08}">
  <dimension ref="A1:I18"/>
  <sheetViews>
    <sheetView workbookViewId="0"/>
  </sheetViews>
  <sheetFormatPr defaultRowHeight="14.5" x14ac:dyDescent="0.35"/>
  <cols>
    <col min="5" max="5" width="15.7265625" bestFit="1" customWidth="1"/>
    <col min="6" max="6" width="21.81640625" bestFit="1" customWidth="1"/>
    <col min="7" max="7" width="23.453125" bestFit="1" customWidth="1"/>
    <col min="8" max="8" width="23.90625" bestFit="1" customWidth="1"/>
    <col min="9" max="9" width="19.7265625" customWidth="1"/>
  </cols>
  <sheetData>
    <row r="1" spans="1:9" ht="15.5" x14ac:dyDescent="0.35">
      <c r="A1" s="9" t="s">
        <v>487</v>
      </c>
    </row>
    <row r="3" spans="1:9" ht="15" thickBot="1" x14ac:dyDescent="0.4">
      <c r="A3" s="59" t="s">
        <v>376</v>
      </c>
      <c r="B3" s="60" t="s">
        <v>0</v>
      </c>
      <c r="C3" s="60" t="s">
        <v>377</v>
      </c>
      <c r="D3" s="61" t="s">
        <v>8</v>
      </c>
      <c r="E3" s="59" t="s">
        <v>455</v>
      </c>
      <c r="F3" s="59" t="s">
        <v>456</v>
      </c>
      <c r="G3" s="59" t="s">
        <v>457</v>
      </c>
      <c r="H3" s="59" t="s">
        <v>458</v>
      </c>
      <c r="I3" s="59" t="s">
        <v>459</v>
      </c>
    </row>
    <row r="4" spans="1:9" x14ac:dyDescent="0.35">
      <c r="A4" s="33" t="s">
        <v>378</v>
      </c>
      <c r="B4" s="13" t="s">
        <v>379</v>
      </c>
      <c r="C4" s="14">
        <v>60</v>
      </c>
      <c r="D4" s="15">
        <v>2685</v>
      </c>
      <c r="E4" s="16">
        <v>7.5431722269074282</v>
      </c>
      <c r="F4" s="16">
        <v>21.023388730099114</v>
      </c>
      <c r="G4" s="16">
        <v>36.325128076015012</v>
      </c>
      <c r="H4" s="16">
        <v>35.108310966978472</v>
      </c>
      <c r="I4" s="33">
        <v>-28.170999999999999</v>
      </c>
    </row>
    <row r="5" spans="1:9" x14ac:dyDescent="0.35">
      <c r="A5" s="25" t="s">
        <v>380</v>
      </c>
      <c r="B5" s="17" t="s">
        <v>379</v>
      </c>
      <c r="C5" s="18">
        <v>76</v>
      </c>
      <c r="D5" s="19">
        <v>2701</v>
      </c>
      <c r="E5" s="20">
        <v>23.155008523751626</v>
      </c>
      <c r="F5" s="20">
        <v>31.139194451924485</v>
      </c>
      <c r="G5" s="20">
        <v>27.069526813656047</v>
      </c>
      <c r="H5" s="20">
        <v>18.636270210667849</v>
      </c>
      <c r="I5" s="25">
        <v>-18.759</v>
      </c>
    </row>
    <row r="6" spans="1:9" ht="15" thickBot="1" x14ac:dyDescent="0.4">
      <c r="A6" s="24" t="s">
        <v>381</v>
      </c>
      <c r="B6" s="12" t="s">
        <v>379</v>
      </c>
      <c r="C6" s="21">
        <v>84</v>
      </c>
      <c r="D6" s="22">
        <v>2709</v>
      </c>
      <c r="E6" s="23">
        <v>32.813768186542134</v>
      </c>
      <c r="F6" s="23">
        <v>24.992488426219769</v>
      </c>
      <c r="G6" s="23">
        <v>26.73334333769315</v>
      </c>
      <c r="H6" s="23">
        <v>15.460400049544923</v>
      </c>
      <c r="I6" s="24">
        <v>0.71699999999999997</v>
      </c>
    </row>
    <row r="7" spans="1:9" x14ac:dyDescent="0.35">
      <c r="A7" s="33" t="s">
        <v>382</v>
      </c>
      <c r="B7" s="13" t="s">
        <v>383</v>
      </c>
      <c r="C7" s="14">
        <v>3</v>
      </c>
      <c r="D7" s="15">
        <v>2863</v>
      </c>
      <c r="E7" s="16">
        <v>36.462145498009221</v>
      </c>
      <c r="F7" s="16">
        <v>29.025236787631442</v>
      </c>
      <c r="G7" s="16">
        <v>21.755983500914756</v>
      </c>
      <c r="H7" s="16">
        <v>12.756634213444576</v>
      </c>
      <c r="I7" s="33">
        <v>5.8860000000000001</v>
      </c>
    </row>
    <row r="8" spans="1:9" x14ac:dyDescent="0.35">
      <c r="A8" s="25" t="s">
        <v>384</v>
      </c>
      <c r="B8" s="17" t="s">
        <v>383</v>
      </c>
      <c r="C8" s="18">
        <v>6.5</v>
      </c>
      <c r="D8" s="19">
        <v>2867</v>
      </c>
      <c r="E8" s="20">
        <v>31.445205437969332</v>
      </c>
      <c r="F8" s="20">
        <v>26.115714852900823</v>
      </c>
      <c r="G8" s="20">
        <v>29.160323414758686</v>
      </c>
      <c r="H8" s="20">
        <v>13.278756294371199</v>
      </c>
      <c r="I8" s="25">
        <v>-8.0449999999999999</v>
      </c>
    </row>
    <row r="9" spans="1:9" x14ac:dyDescent="0.35">
      <c r="A9" s="25" t="s">
        <v>385</v>
      </c>
      <c r="B9" s="13" t="s">
        <v>383</v>
      </c>
      <c r="C9" s="14">
        <v>15</v>
      </c>
      <c r="D9" s="15">
        <v>2875</v>
      </c>
      <c r="E9" s="20">
        <v>42.819037898401618</v>
      </c>
      <c r="F9" s="20">
        <v>26.571855954698968</v>
      </c>
      <c r="G9" s="20">
        <v>20.151759929108191</v>
      </c>
      <c r="H9" s="20">
        <v>10.457346217791226</v>
      </c>
      <c r="I9" s="25">
        <v>18.541</v>
      </c>
    </row>
    <row r="10" spans="1:9" x14ac:dyDescent="0.35">
      <c r="A10" s="25" t="s">
        <v>386</v>
      </c>
      <c r="B10" s="17" t="s">
        <v>383</v>
      </c>
      <c r="C10" s="18">
        <v>25</v>
      </c>
      <c r="D10" s="19">
        <v>2885</v>
      </c>
      <c r="E10" s="20">
        <v>37.788252953445394</v>
      </c>
      <c r="F10" s="20">
        <v>25.037400992920517</v>
      </c>
      <c r="G10" s="20">
        <v>25.450083462074975</v>
      </c>
      <c r="H10" s="20">
        <v>11.724262591559114</v>
      </c>
      <c r="I10" s="25">
        <v>6.5590000000000002</v>
      </c>
    </row>
    <row r="11" spans="1:9" x14ac:dyDescent="0.35">
      <c r="A11" s="25" t="s">
        <v>387</v>
      </c>
      <c r="B11" s="13" t="s">
        <v>383</v>
      </c>
      <c r="C11" s="14">
        <v>30</v>
      </c>
      <c r="D11" s="15">
        <v>2890</v>
      </c>
      <c r="E11" s="20">
        <v>39.030059987827165</v>
      </c>
      <c r="F11" s="20">
        <v>25.458260777788343</v>
      </c>
      <c r="G11" s="20">
        <v>26.289700304879393</v>
      </c>
      <c r="H11" s="20">
        <v>9.2219789295050791</v>
      </c>
      <c r="I11" s="25">
        <v>4.4889999999999999</v>
      </c>
    </row>
    <row r="12" spans="1:9" x14ac:dyDescent="0.35">
      <c r="A12" s="25" t="s">
        <v>388</v>
      </c>
      <c r="B12" s="17" t="s">
        <v>383</v>
      </c>
      <c r="C12" s="18">
        <v>49</v>
      </c>
      <c r="D12" s="19">
        <v>2909</v>
      </c>
      <c r="E12" s="20">
        <v>45.795199456125765</v>
      </c>
      <c r="F12" s="20">
        <v>25.721831549839148</v>
      </c>
      <c r="G12" s="20">
        <v>19.198588960114293</v>
      </c>
      <c r="H12" s="20">
        <v>9.2843800339208311</v>
      </c>
      <c r="I12" s="25">
        <v>24.305</v>
      </c>
    </row>
    <row r="13" spans="1:9" x14ac:dyDescent="0.35">
      <c r="A13" s="25" t="s">
        <v>389</v>
      </c>
      <c r="B13" s="17" t="s">
        <v>383</v>
      </c>
      <c r="C13" s="18">
        <v>59</v>
      </c>
      <c r="D13" s="19">
        <v>2919</v>
      </c>
      <c r="E13" s="20">
        <v>46.916913272226381</v>
      </c>
      <c r="F13" s="20">
        <v>25.446476490455002</v>
      </c>
      <c r="G13" s="20">
        <v>17.999913031626374</v>
      </c>
      <c r="H13" s="20">
        <v>9.6366972056922524</v>
      </c>
      <c r="I13" s="25">
        <v>28.312999999999999</v>
      </c>
    </row>
    <row r="14" spans="1:9" x14ac:dyDescent="0.35">
      <c r="A14" s="25" t="s">
        <v>390</v>
      </c>
      <c r="B14" s="17" t="s">
        <v>383</v>
      </c>
      <c r="C14" s="18">
        <v>64</v>
      </c>
      <c r="D14" s="19">
        <v>2924</v>
      </c>
      <c r="E14" s="20">
        <v>49.575556439931923</v>
      </c>
      <c r="F14" s="20">
        <v>26.881653886766969</v>
      </c>
      <c r="G14" s="20">
        <v>15.818439440439064</v>
      </c>
      <c r="H14" s="20">
        <v>7.7243502328620748</v>
      </c>
      <c r="I14" s="25">
        <v>31.911000000000001</v>
      </c>
    </row>
    <row r="15" spans="1:9" x14ac:dyDescent="0.35">
      <c r="A15" s="25" t="s">
        <v>391</v>
      </c>
      <c r="B15" s="17" t="s">
        <v>383</v>
      </c>
      <c r="C15" s="18">
        <v>89.5</v>
      </c>
      <c r="D15" s="19">
        <v>2950</v>
      </c>
      <c r="E15" s="20">
        <v>43.557067414363409</v>
      </c>
      <c r="F15" s="20">
        <v>25.56012997747159</v>
      </c>
      <c r="G15" s="20">
        <v>20.452622863854369</v>
      </c>
      <c r="H15" s="20">
        <v>10.430179744310605</v>
      </c>
      <c r="I15" s="25">
        <v>20.417000000000002</v>
      </c>
    </row>
    <row r="16" spans="1:9" x14ac:dyDescent="0.35">
      <c r="A16" s="25" t="s">
        <v>392</v>
      </c>
      <c r="B16" s="17" t="s">
        <v>383</v>
      </c>
      <c r="C16" s="18">
        <v>96.5</v>
      </c>
      <c r="D16" s="19">
        <v>2957</v>
      </c>
      <c r="E16" s="20">
        <v>48.705407146112698</v>
      </c>
      <c r="F16" s="20">
        <v>25.230313519941582</v>
      </c>
      <c r="G16" s="20">
        <v>17.027006341029807</v>
      </c>
      <c r="H16" s="20">
        <v>9.0372729929158631</v>
      </c>
      <c r="I16" s="25">
        <v>32.076999999999998</v>
      </c>
    </row>
    <row r="17" spans="1:9" x14ac:dyDescent="0.35">
      <c r="A17" s="25" t="s">
        <v>393</v>
      </c>
      <c r="B17" s="17" t="s">
        <v>383</v>
      </c>
      <c r="C17" s="18">
        <v>102</v>
      </c>
      <c r="D17" s="19">
        <v>2962</v>
      </c>
      <c r="E17" s="20">
        <v>45.779635310169652</v>
      </c>
      <c r="F17" s="20">
        <v>25.328826034375989</v>
      </c>
      <c r="G17" s="20">
        <v>18.863056538721949</v>
      </c>
      <c r="H17" s="20">
        <v>10.028482116732398</v>
      </c>
      <c r="I17" s="25">
        <v>25.891999999999999</v>
      </c>
    </row>
    <row r="18" spans="1:9" x14ac:dyDescent="0.35">
      <c r="A18" s="25" t="s">
        <v>394</v>
      </c>
      <c r="B18" s="13" t="s">
        <v>383</v>
      </c>
      <c r="C18" s="14">
        <v>106</v>
      </c>
      <c r="D18" s="15">
        <v>2966</v>
      </c>
      <c r="E18" s="20">
        <v>43.458136140305911</v>
      </c>
      <c r="F18" s="20">
        <v>26.012593444868344</v>
      </c>
      <c r="G18" s="20">
        <v>20.618806266557687</v>
      </c>
      <c r="H18" s="20">
        <v>9.91046414826803</v>
      </c>
      <c r="I18" s="25">
        <v>19.024999999999999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Table1_Micro-Charcoal</vt:lpstr>
      <vt:lpstr>Table2_Macro-Charcoal</vt:lpstr>
      <vt:lpstr>Table3_Palynology</vt:lpstr>
      <vt:lpstr>Table4_PAH</vt:lpstr>
      <vt:lpstr>Table5_DMP</vt:lpstr>
      <vt:lpstr>Table6_InertiniteReflectance</vt:lpstr>
      <vt:lpstr>Table7_n_Alkanes</vt:lpstr>
      <vt:lpstr>Table8_TOC-TN</vt:lpstr>
      <vt:lpstr>Table9_APDI</vt:lpstr>
      <vt:lpstr>Table10_Hopanes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Salzmann</dc:creator>
  <cp:lastModifiedBy>Ulrich Salzmann</cp:lastModifiedBy>
  <dcterms:created xsi:type="dcterms:W3CDTF">2015-06-05T18:17:20Z</dcterms:created>
  <dcterms:modified xsi:type="dcterms:W3CDTF">2026-07-01T07:48:31Z</dcterms:modified>
</cp:coreProperties>
</file>