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20" windowHeight="12975" activeTab="1"/>
  </bookViews>
  <sheets>
    <sheet name="ED7a" sheetId="2" r:id="rId1"/>
    <sheet name="ED7b" sheetId="5" r:id="rId2"/>
    <sheet name="ED7c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<sst xmlns="http://schemas.openxmlformats.org/spreadsheetml/2006/main" count="725" uniqueCount="207">
  <si>
    <t>DDX5 positive cell(%)</t>
  </si>
  <si>
    <t>2M</t>
  </si>
  <si>
    <t>24M</t>
  </si>
  <si>
    <t>Shapiro-Wilk test</t>
  </si>
  <si>
    <t>W</t>
  </si>
  <si>
    <t>P value</t>
  </si>
  <si>
    <t>Passed normality test (alpha=0.05)?</t>
  </si>
  <si>
    <t>Yes</t>
  </si>
  <si>
    <t>P value summary</t>
  </si>
  <si>
    <t>ns</t>
  </si>
  <si>
    <t>Unpaired t test</t>
  </si>
  <si>
    <t>&lt;0.0001</t>
  </si>
  <si>
    <t>****</t>
  </si>
  <si>
    <t>Significantly different (P &lt; 0.05)?</t>
  </si>
  <si>
    <t>One- or two-tailed P value?</t>
  </si>
  <si>
    <t>Two-tailed</t>
  </si>
  <si>
    <t>t, df</t>
  </si>
  <si>
    <t>t=8.944, df=10</t>
  </si>
  <si>
    <t>Mmp13</t>
  </si>
  <si>
    <t>Tukey's multiple comparisons test</t>
  </si>
  <si>
    <t>Mean Diff.</t>
  </si>
  <si>
    <t>95.00% CI of diff.</t>
  </si>
  <si>
    <t>Significant?</t>
  </si>
  <si>
    <t>Summary</t>
  </si>
  <si>
    <t>Adjusted P Value</t>
  </si>
  <si>
    <t>24hCtrl</t>
  </si>
  <si>
    <t>24hIL-1β</t>
  </si>
  <si>
    <t>24hTNFa</t>
  </si>
  <si>
    <t>24hIL-1β+TNFa</t>
  </si>
  <si>
    <t>48hCtrl</t>
  </si>
  <si>
    <t>48hIL-1β</t>
  </si>
  <si>
    <t>48hTNFa</t>
  </si>
  <si>
    <t>48hIL-1β+TNFa</t>
  </si>
  <si>
    <t>72hCtrl</t>
  </si>
  <si>
    <t>72hIL-1β</t>
  </si>
  <si>
    <t>72hTNFa</t>
  </si>
  <si>
    <t>72hIL-1β+TNFa</t>
  </si>
  <si>
    <t>24h</t>
  </si>
  <si>
    <t>Ctrl vs. IL-1β</t>
  </si>
  <si>
    <r>
      <rPr>
        <sz val="10"/>
        <rFont val="Arial"/>
        <charset val="0"/>
      </rPr>
      <t>-1.185 to -0.7724</t>
    </r>
  </si>
  <si>
    <r>
      <rPr>
        <sz val="10"/>
        <rFont val="Arial"/>
        <charset val="0"/>
      </rPr>
      <t>Yes</t>
    </r>
  </si>
  <si>
    <r>
      <rPr>
        <sz val="10"/>
        <rFont val="Arial"/>
        <charset val="0"/>
      </rPr>
      <t>**</t>
    </r>
  </si>
  <si>
    <t>Ctrl vs. TNFα</t>
  </si>
  <si>
    <r>
      <rPr>
        <sz val="10"/>
        <rFont val="Arial"/>
        <charset val="0"/>
      </rPr>
      <t>-0.9069 to -0.8677</t>
    </r>
  </si>
  <si>
    <r>
      <rPr>
        <sz val="10"/>
        <rFont val="Arial"/>
        <charset val="0"/>
      </rPr>
      <t>****</t>
    </r>
  </si>
  <si>
    <r>
      <rPr>
        <sz val="10"/>
        <rFont val="Arial"/>
        <charset val="0"/>
      </rPr>
      <t>&lt;0.0001</t>
    </r>
  </si>
  <si>
    <t>Ctrl vs. IL-1β+TNFα</t>
  </si>
  <si>
    <r>
      <rPr>
        <sz val="10"/>
        <rFont val="Arial"/>
        <charset val="0"/>
      </rPr>
      <t>-1.296 to -0.7541</t>
    </r>
  </si>
  <si>
    <t>IL-1β vs. TNFα</t>
  </si>
  <si>
    <r>
      <rPr>
        <sz val="10"/>
        <rFont val="Arial"/>
        <charset val="0"/>
      </rPr>
      <t>-0.1172 to 0.2999</t>
    </r>
  </si>
  <si>
    <r>
      <rPr>
        <sz val="10"/>
        <rFont val="Arial"/>
        <charset val="0"/>
      </rPr>
      <t>No</t>
    </r>
  </si>
  <si>
    <r>
      <rPr>
        <sz val="10"/>
        <rFont val="Arial"/>
        <charset val="0"/>
      </rPr>
      <t>ns</t>
    </r>
  </si>
  <si>
    <t>IL-1β vs. IL-1β+TNFα</t>
  </si>
  <si>
    <r>
      <rPr>
        <sz val="10"/>
        <rFont val="Arial"/>
        <charset val="0"/>
      </rPr>
      <t>-0.2570 to 0.1643</t>
    </r>
  </si>
  <si>
    <t>TNFα vs. IL-1β+TNFα</t>
  </si>
  <si>
    <r>
      <rPr>
        <sz val="10"/>
        <rFont val="Arial"/>
        <charset val="0"/>
      </rPr>
      <t>-0.4104 to 0.1351</t>
    </r>
  </si>
  <si>
    <t>48h</t>
  </si>
  <si>
    <r>
      <rPr>
        <sz val="10"/>
        <rFont val="Arial"/>
        <charset val="0"/>
      </rPr>
      <t>-0.8554 to -0.05329</t>
    </r>
  </si>
  <si>
    <r>
      <rPr>
        <sz val="10"/>
        <rFont val="Arial"/>
        <charset val="0"/>
      </rPr>
      <t>*</t>
    </r>
  </si>
  <si>
    <r>
      <rPr>
        <sz val="10"/>
        <rFont val="Arial"/>
        <charset val="0"/>
      </rPr>
      <t>-1.309 to -0.5134</t>
    </r>
  </si>
  <si>
    <r>
      <rPr>
        <sz val="10"/>
        <rFont val="Arial"/>
        <charset val="0"/>
      </rPr>
      <t>-2.815 to 1.189</t>
    </r>
  </si>
  <si>
    <r>
      <rPr>
        <sz val="10"/>
        <rFont val="Arial"/>
        <charset val="0"/>
      </rPr>
      <t>-0.6099 to -0.3041</t>
    </r>
  </si>
  <si>
    <r>
      <rPr>
        <sz val="10"/>
        <rFont val="Arial"/>
        <charset val="0"/>
      </rPr>
      <t>***</t>
    </r>
  </si>
  <si>
    <r>
      <rPr>
        <sz val="10"/>
        <rFont val="Arial"/>
        <charset val="0"/>
      </rPr>
      <t>-2.491 to 1.774</t>
    </r>
  </si>
  <si>
    <r>
      <rPr>
        <sz val="10"/>
        <rFont val="Arial"/>
        <charset val="0"/>
      </rPr>
      <t>-2.032 to 2.229</t>
    </r>
  </si>
  <si>
    <t>72h</t>
  </si>
  <si>
    <r>
      <rPr>
        <sz val="10"/>
        <rFont val="Arial"/>
        <charset val="0"/>
      </rPr>
      <t>-1.370 to 0.3787</t>
    </r>
  </si>
  <si>
    <r>
      <rPr>
        <sz val="10"/>
        <rFont val="Arial"/>
        <charset val="0"/>
      </rPr>
      <t>-1.841 to -0.09703</t>
    </r>
  </si>
  <si>
    <r>
      <rPr>
        <sz val="10"/>
        <rFont val="Arial"/>
        <charset val="0"/>
      </rPr>
      <t>-1.766 to -0.3720</t>
    </r>
  </si>
  <si>
    <t>LOG translation</t>
  </si>
  <si>
    <r>
      <rPr>
        <sz val="10"/>
        <rFont val="Arial"/>
        <charset val="0"/>
      </rPr>
      <t>-0.6052 to -0.3415</t>
    </r>
  </si>
  <si>
    <r>
      <rPr>
        <sz val="10"/>
        <rFont val="Arial"/>
        <charset val="0"/>
      </rPr>
      <t>-1.135 to -0.01184</t>
    </r>
  </si>
  <si>
    <r>
      <rPr>
        <sz val="10"/>
        <rFont val="Arial"/>
        <charset val="0"/>
      </rPr>
      <t>-0.6587 to 0.4587</t>
    </r>
  </si>
  <si>
    <t>Test details</t>
  </si>
  <si>
    <t>Mean 1</t>
  </si>
  <si>
    <t>Mean 2</t>
  </si>
  <si>
    <t>SE of diff.</t>
  </si>
  <si>
    <t>N1</t>
  </si>
  <si>
    <t>N2</t>
  </si>
  <si>
    <t>q</t>
  </si>
  <si>
    <t>DF</t>
  </si>
  <si>
    <t>Col2a1</t>
  </si>
  <si>
    <t>0.5623 to 0.8904</t>
  </si>
  <si>
    <t>**</t>
  </si>
  <si>
    <t>0.5868 to 1.086</t>
  </si>
  <si>
    <t>0.6492 to 1.039</t>
  </si>
  <si>
    <t>0.001250 to 0.2187</t>
  </si>
  <si>
    <t>*</t>
  </si>
  <si>
    <t>0.08050 to 0.1548</t>
  </si>
  <si>
    <t>-0.06493 to 0.08026</t>
  </si>
  <si>
    <t>No</t>
  </si>
  <si>
    <t>-1.016 to 1.784</t>
  </si>
  <si>
    <t>-0.2140 to 2.083</t>
  </si>
  <si>
    <t>-0.2167 to 2.107</t>
  </si>
  <si>
    <t>0.2969 to 0.8045</t>
  </si>
  <si>
    <t>0.3149 to 0.8071</t>
  </si>
  <si>
    <t>-0.01690 to 0.03756</t>
  </si>
  <si>
    <t>0.5278 to 1.912</t>
  </si>
  <si>
    <t>1.221 to 2.461</t>
  </si>
  <si>
    <t>1.227 to 2.469</t>
  </si>
  <si>
    <t>0.4990 to 0.7443</t>
  </si>
  <si>
    <t>***</t>
  </si>
  <si>
    <t>0.4958 to 0.7602</t>
  </si>
  <si>
    <t>-0.005215 to 0.01788</t>
  </si>
  <si>
    <t>Sox9</t>
  </si>
  <si>
    <t>0.2603 to 1.157</t>
  </si>
  <si>
    <t>Ctrl vs. TNFa</t>
  </si>
  <si>
    <t>0.8282 to 1.086</t>
  </si>
  <si>
    <r>
      <rPr>
        <sz val="11"/>
        <rFont val="Arial"/>
        <charset val="0"/>
      </rPr>
      <t>Ctrl vs. IL-1β</t>
    </r>
    <r>
      <rPr>
        <sz val="11"/>
        <rFont val="宋体"/>
        <charset val="0"/>
      </rPr>
      <t>＋</t>
    </r>
    <r>
      <rPr>
        <sz val="11"/>
        <rFont val="Arial"/>
        <charset val="0"/>
      </rPr>
      <t>TNFa</t>
    </r>
  </si>
  <si>
    <t>0.7155 to 1.143</t>
  </si>
  <si>
    <t>IL-1β vs. TNFa</t>
  </si>
  <si>
    <t>-0.07171 to 0.5684</t>
  </si>
  <si>
    <r>
      <rPr>
        <sz val="11"/>
        <rFont val="Arial"/>
        <charset val="0"/>
      </rPr>
      <t>IL-1β vs. IL-1β</t>
    </r>
    <r>
      <rPr>
        <sz val="11"/>
        <rFont val="宋体"/>
        <charset val="0"/>
      </rPr>
      <t>＋</t>
    </r>
    <r>
      <rPr>
        <sz val="11"/>
        <rFont val="Arial"/>
        <charset val="0"/>
      </rPr>
      <t>TNFa</t>
    </r>
  </si>
  <si>
    <t>-0.01736 to 0.4587</t>
  </si>
  <si>
    <r>
      <rPr>
        <sz val="11"/>
        <rFont val="Arial"/>
        <charset val="0"/>
      </rPr>
      <t>TNFa vs. IL-1β</t>
    </r>
    <r>
      <rPr>
        <sz val="11"/>
        <rFont val="宋体"/>
        <charset val="0"/>
      </rPr>
      <t>＋</t>
    </r>
    <r>
      <rPr>
        <sz val="11"/>
        <rFont val="Arial"/>
        <charset val="0"/>
      </rPr>
      <t>TNFa</t>
    </r>
  </si>
  <si>
    <t>-0.1193 to 0.06394</t>
  </si>
  <si>
    <t>0.6742 to 0.8231</t>
  </si>
  <si>
    <t>0.8381 to 1.155</t>
  </si>
  <si>
    <t>0.9030 to 1.087</t>
  </si>
  <si>
    <t>0.03394 to 0.4614</t>
  </si>
  <si>
    <t>0.1066 to 0.3861</t>
  </si>
  <si>
    <t>-0.07567 to 0.07301</t>
  </si>
  <si>
    <t>-0.001659 to 1.341</t>
  </si>
  <si>
    <t>0.7754 to 1.871</t>
  </si>
  <si>
    <t>0.7166 to 1.911</t>
  </si>
  <si>
    <t>0.5300 to 0.7774</t>
  </si>
  <si>
    <t>0.5674 to 0.7206</t>
  </si>
  <si>
    <t>-0.05969 to 0.04035</t>
  </si>
  <si>
    <t>Mmp3</t>
  </si>
  <si>
    <r>
      <rPr>
        <sz val="10"/>
        <rFont val="Arial"/>
        <charset val="0"/>
      </rPr>
      <t>Mean Diff.</t>
    </r>
  </si>
  <si>
    <r>
      <rPr>
        <sz val="10"/>
        <rFont val="Arial"/>
        <charset val="0"/>
      </rPr>
      <t>95.00% CI of diff.</t>
    </r>
  </si>
  <si>
    <r>
      <rPr>
        <sz val="10"/>
        <rFont val="Arial"/>
        <charset val="0"/>
      </rPr>
      <t>Significant?</t>
    </r>
  </si>
  <si>
    <r>
      <rPr>
        <sz val="10"/>
        <rFont val="Arial"/>
        <charset val="0"/>
      </rPr>
      <t>Summary</t>
    </r>
  </si>
  <si>
    <r>
      <rPr>
        <sz val="10"/>
        <rFont val="Arial"/>
        <charset val="0"/>
      </rPr>
      <t>Adjusted P Value</t>
    </r>
  </si>
  <si>
    <r>
      <rPr>
        <sz val="10"/>
        <rFont val="Arial"/>
        <charset val="0"/>
      </rPr>
      <t>-2.593 to -2.109</t>
    </r>
  </si>
  <si>
    <r>
      <rPr>
        <sz val="10"/>
        <rFont val="Arial"/>
        <charset val="0"/>
      </rPr>
      <t>-3.125 to -2.462</t>
    </r>
  </si>
  <si>
    <r>
      <rPr>
        <sz val="10"/>
        <rFont val="Arial"/>
        <charset val="0"/>
      </rPr>
      <t>-4.424 to -4.201</t>
    </r>
  </si>
  <si>
    <r>
      <rPr>
        <sz val="10"/>
        <rFont val="Arial"/>
        <charset val="0"/>
      </rPr>
      <t>-0.7048 to -0.1805</t>
    </r>
  </si>
  <si>
    <r>
      <rPr>
        <sz val="10"/>
        <rFont val="Arial"/>
        <charset val="0"/>
      </rPr>
      <t>-2.164 to -1.760</t>
    </r>
  </si>
  <si>
    <r>
      <rPr>
        <sz val="10"/>
        <rFont val="Arial"/>
        <charset val="0"/>
      </rPr>
      <t>-1.806 to -1.232</t>
    </r>
  </si>
  <si>
    <r>
      <rPr>
        <sz val="10"/>
        <rFont val="Arial"/>
        <charset val="0"/>
      </rPr>
      <t>-2.305 to -2.084</t>
    </r>
  </si>
  <si>
    <r>
      <rPr>
        <sz val="10"/>
        <rFont val="Arial"/>
        <charset val="0"/>
      </rPr>
      <t>-3.891 to -3.645</t>
    </r>
  </si>
  <si>
    <r>
      <rPr>
        <sz val="10"/>
        <rFont val="Arial"/>
        <charset val="0"/>
      </rPr>
      <t>-4.405 to -4.153</t>
    </r>
  </si>
  <si>
    <r>
      <rPr>
        <sz val="10"/>
        <rFont val="Arial"/>
        <charset val="0"/>
      </rPr>
      <t>-1.697 to -1.449</t>
    </r>
  </si>
  <si>
    <r>
      <rPr>
        <sz val="10"/>
        <rFont val="Arial"/>
        <charset val="0"/>
      </rPr>
      <t>-2.139 to -2.029</t>
    </r>
  </si>
  <si>
    <r>
      <rPr>
        <sz val="10"/>
        <rFont val="Arial"/>
        <charset val="0"/>
      </rPr>
      <t>-0.6521 to -0.3699</t>
    </r>
  </si>
  <si>
    <r>
      <rPr>
        <sz val="10"/>
        <rFont val="Arial"/>
        <charset val="0"/>
      </rPr>
      <t>-2.083 to -1.770</t>
    </r>
  </si>
  <si>
    <r>
      <rPr>
        <sz val="10"/>
        <rFont val="Arial"/>
        <charset val="0"/>
      </rPr>
      <t>-2.083 to -1.773</t>
    </r>
  </si>
  <si>
    <r>
      <rPr>
        <sz val="10"/>
        <rFont val="Arial"/>
        <charset val="0"/>
      </rPr>
      <t>-4.368 to -3.088</t>
    </r>
  </si>
  <si>
    <r>
      <rPr>
        <sz val="10"/>
        <rFont val="Arial"/>
        <charset val="0"/>
      </rPr>
      <t>-0.1027 to 0.09934</t>
    </r>
  </si>
  <si>
    <r>
      <rPr>
        <sz val="10"/>
        <rFont val="Arial"/>
        <charset val="0"/>
      </rPr>
      <t>-2.489 to -1.115</t>
    </r>
  </si>
  <si>
    <r>
      <rPr>
        <sz val="10"/>
        <rFont val="Arial"/>
        <charset val="0"/>
      </rPr>
      <t>-2.482 to -1.118</t>
    </r>
  </si>
  <si>
    <t>Ddx5</t>
  </si>
  <si>
    <t>-0.08206 to 1.126</t>
  </si>
  <si>
    <t>0.5743 to 0.9417</t>
  </si>
  <si>
    <t>0.2415 to 0.8932</t>
  </si>
  <si>
    <t>-0.3005 to 0.7725</t>
  </si>
  <si>
    <t>-0.2434 to 0.3340</t>
  </si>
  <si>
    <t>-0.4418 to 0.06048</t>
  </si>
  <si>
    <t>0.5566 to 1.211</t>
  </si>
  <si>
    <t>0.5951 to 1.190</t>
  </si>
  <si>
    <t>0.7005 to 1.484</t>
  </si>
  <si>
    <t>-0.02222 to 0.03889</t>
  </si>
  <si>
    <t>0.1214 to 0.2946</t>
  </si>
  <si>
    <t>0.09290 to 0.3064</t>
  </si>
  <si>
    <t>0.2362 to 0.9418</t>
  </si>
  <si>
    <t>0.5721 to 1.278</t>
  </si>
  <si>
    <t>0.5480 to 1.307</t>
  </si>
  <si>
    <t>0.1936 to 0.4784</t>
  </si>
  <si>
    <t>0.2528 to 0.4239</t>
  </si>
  <si>
    <t>-0.06971 to 0.07438</t>
  </si>
  <si>
    <t>Relative DDX5 protein level</t>
  </si>
  <si>
    <t>Vehicle</t>
  </si>
  <si>
    <t>IL-1β</t>
  </si>
  <si>
    <t>TNF-α</t>
  </si>
  <si>
    <t>IL-1β combine with TNF-α</t>
  </si>
  <si>
    <t>Friedman test</t>
  </si>
  <si>
    <t>Exact or approximate P value?</t>
  </si>
  <si>
    <t>Exact</t>
  </si>
  <si>
    <t>Are means signif. different? (P &lt; 0.05)</t>
  </si>
  <si>
    <t>Number of groups</t>
  </si>
  <si>
    <t>Friedman statistic</t>
  </si>
  <si>
    <t>Data summary</t>
  </si>
  <si>
    <t>Number of treatments (columns)</t>
  </si>
  <si>
    <t>Number of subjects (rows)</t>
  </si>
  <si>
    <t>Number of families</t>
  </si>
  <si>
    <t>Number of comparisons per family</t>
  </si>
  <si>
    <t>Alpha</t>
  </si>
  <si>
    <t>Dunn's multiple comparisons test</t>
  </si>
  <si>
    <t>Rank sum diff.</t>
  </si>
  <si>
    <t>Vehicle vs. IL-1β</t>
  </si>
  <si>
    <t>&gt;0.9999</t>
  </si>
  <si>
    <t>A-B</t>
  </si>
  <si>
    <t>Vehicle vs. TNF-α</t>
  </si>
  <si>
    <t>A-C</t>
  </si>
  <si>
    <t>Vehicle vs. IL-1β combine with TNF-α</t>
  </si>
  <si>
    <t>A-D</t>
  </si>
  <si>
    <t>IL-1β vs. TNF-α</t>
  </si>
  <si>
    <t>B-C</t>
  </si>
  <si>
    <t>IL-1β vs. IL-1β combine with TNF-α</t>
  </si>
  <si>
    <t>B-D</t>
  </si>
  <si>
    <t>TNF-α vs. IL-1β combine with TNF-α</t>
  </si>
  <si>
    <t>C-D</t>
  </si>
  <si>
    <t>Rank sum 1</t>
  </si>
  <si>
    <t>Rank sum 2</t>
  </si>
  <si>
    <t>n1</t>
  </si>
  <si>
    <t>n2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</si>
</sst>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0.00;\-###0.00"/>
    <numFmt numFmtId="177" formatCode="0.000_);[Red]\(0.000\)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Arial"/>
      <charset val="134"/>
    </font>
    <font>
      <sz val="10"/>
      <name val="Times New Roman"/>
      <charset val="0"/>
    </font>
    <font>
      <b/>
      <sz val="11"/>
      <color theme="1"/>
      <name val="Arial"/>
      <charset val="134"/>
    </font>
    <font>
      <sz val="11"/>
      <name val="Arial"/>
      <charset val="134"/>
    </font>
    <font>
      <b/>
      <sz val="11"/>
      <color rgb="FFFF0000"/>
      <name val="Arial"/>
      <charset val="134"/>
    </font>
    <font>
      <sz val="11"/>
      <color rgb="FF000000"/>
      <name val="Arial"/>
      <charset val="134"/>
    </font>
    <font>
      <sz val="11"/>
      <name val="Arial"/>
      <charset val="0"/>
    </font>
    <font>
      <sz val="10"/>
      <name val="Arial"/>
      <charset val="0"/>
    </font>
    <font>
      <b/>
      <sz val="11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4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2" fillId="7" borderId="6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4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/>
    <xf numFmtId="49" fontId="5" fillId="0" borderId="0" xfId="0" applyNumberFormat="1" applyFont="1" applyFill="1" applyBorder="1" applyAlignment="1" applyProtection="1">
      <alignment vertical="center"/>
    </xf>
    <xf numFmtId="176" fontId="5" fillId="0" borderId="0" xfId="0" applyNumberFormat="1" applyFont="1" applyFill="1" applyBorder="1" applyAlignment="1" applyProtection="1">
      <alignment vertical="center"/>
    </xf>
    <xf numFmtId="177" fontId="2" fillId="0" borderId="0" xfId="0" applyNumberFormat="1" applyFont="1" applyFill="1" applyBorder="1" applyAlignment="1"/>
    <xf numFmtId="177" fontId="4" fillId="0" borderId="0" xfId="0" applyNumberFormat="1" applyFont="1" applyFill="1" applyBorder="1" applyAlignment="1"/>
    <xf numFmtId="177" fontId="6" fillId="0" borderId="0" xfId="0" applyNumberFormat="1" applyFont="1" applyFill="1" applyBorder="1" applyAlignment="1"/>
    <xf numFmtId="177" fontId="4" fillId="2" borderId="0" xfId="0" applyNumberFormat="1" applyFont="1" applyFill="1" applyBorder="1" applyAlignment="1"/>
    <xf numFmtId="177" fontId="2" fillId="0" borderId="0" xfId="0" applyNumberFormat="1" applyFont="1" applyFill="1" applyAlignment="1"/>
    <xf numFmtId="177" fontId="7" fillId="0" borderId="0" xfId="0" applyNumberFormat="1" applyFont="1" applyFill="1" applyAlignment="1"/>
    <xf numFmtId="0" fontId="8" fillId="0" borderId="0" xfId="0" applyFont="1" applyAlignment="1">
      <alignment horizontal="left"/>
    </xf>
    <xf numFmtId="0" fontId="8" fillId="0" borderId="0" xfId="0" applyFont="1" applyAlignment="1"/>
    <xf numFmtId="0" fontId="9" fillId="0" borderId="0" xfId="0" applyFont="1" applyAlignment="1"/>
    <xf numFmtId="49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 applyProtection="1">
      <alignment vertical="center"/>
      <protection locked="0"/>
    </xf>
    <xf numFmtId="176" fontId="5" fillId="0" borderId="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/>
    <xf numFmtId="177" fontId="10" fillId="0" borderId="0" xfId="0" applyNumberFormat="1" applyFont="1" applyFill="1" applyBorder="1" applyAlignment="1"/>
    <xf numFmtId="177" fontId="10" fillId="3" borderId="0" xfId="0" applyNumberFormat="1" applyFont="1" applyFill="1" applyBorder="1" applyAlignment="1"/>
    <xf numFmtId="0" fontId="9" fillId="0" borderId="0" xfId="0" applyFont="1" applyAlignment="1">
      <alignment horizontal="left"/>
    </xf>
    <xf numFmtId="0" fontId="9" fillId="0" borderId="0" xfId="0" applyFont="1" applyAlignment="1"/>
    <xf numFmtId="176" fontId="2" fillId="0" borderId="0" xfId="0" applyNumberFormat="1" applyFont="1" applyFill="1" applyBorder="1" applyAlignment="1" applyProtection="1">
      <alignment vertical="center"/>
    </xf>
    <xf numFmtId="0" fontId="9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381000</xdr:colOff>
      <xdr:row>2</xdr:row>
      <xdr:rowOff>161925</xdr:rowOff>
    </xdr:from>
    <xdr:to>
      <xdr:col>9</xdr:col>
      <xdr:colOff>648970</xdr:colOff>
      <xdr:row>33</xdr:row>
      <xdr:rowOff>90805</xdr:rowOff>
    </xdr:to>
    <xdr:pic>
      <xdr:nvPicPr>
        <xdr:cNvPr id="2" name="图片 1" descr="2m 19m-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6800" y="523875"/>
          <a:ext cx="5754370" cy="54343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1495425</xdr:colOff>
      <xdr:row>15</xdr:row>
      <xdr:rowOff>171450</xdr:rowOff>
    </xdr:from>
    <xdr:to>
      <xdr:col>5</xdr:col>
      <xdr:colOff>551180</xdr:colOff>
      <xdr:row>43</xdr:row>
      <xdr:rowOff>71120</xdr:rowOff>
    </xdr:to>
    <xdr:pic>
      <xdr:nvPicPr>
        <xdr:cNvPr id="2" name="图片 1" descr="Figure 2原始数据-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95425" y="3028950"/>
          <a:ext cx="5370830" cy="4852670"/>
        </a:xfrm>
        <a:prstGeom prst="rect">
          <a:avLst/>
        </a:prstGeom>
      </xdr:spPr>
    </xdr:pic>
    <xdr:clientData/>
  </xdr:twoCellAnchor>
  <xdr:twoCellAnchor editAs="oneCell">
    <xdr:from>
      <xdr:col>1</xdr:col>
      <xdr:colOff>542925</xdr:colOff>
      <xdr:row>45</xdr:row>
      <xdr:rowOff>66675</xdr:rowOff>
    </xdr:from>
    <xdr:to>
      <xdr:col>4</xdr:col>
      <xdr:colOff>612140</xdr:colOff>
      <xdr:row>67</xdr:row>
      <xdr:rowOff>52705</xdr:rowOff>
    </xdr:to>
    <xdr:pic>
      <xdr:nvPicPr>
        <xdr:cNvPr id="3" name="图片 2" descr="Figure 2原始数据-0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447925" y="8220075"/>
          <a:ext cx="3517265" cy="37579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O1:R22"/>
  <sheetViews>
    <sheetView zoomScale="115" zoomScaleNormal="115" topLeftCell="G24" workbookViewId="0">
      <selection activeCell="K7" sqref="K7"/>
    </sheetView>
  </sheetViews>
  <sheetFormatPr defaultColWidth="9" defaultRowHeight="13.5"/>
  <cols>
    <col min="15" max="15" width="21.75" customWidth="1"/>
    <col min="16" max="17" width="11.125"/>
  </cols>
  <sheetData>
    <row r="1" ht="14.25" spans="15:18">
      <c r="O1" s="2" t="s">
        <v>0</v>
      </c>
      <c r="P1" s="30" t="s">
        <v>1</v>
      </c>
      <c r="Q1" s="30" t="s">
        <v>2</v>
      </c>
      <c r="R1" s="2"/>
    </row>
    <row r="2" ht="14.25" spans="15:18">
      <c r="O2" s="2"/>
      <c r="P2" s="28">
        <v>78.05642633</v>
      </c>
      <c r="Q2" s="28">
        <v>18.32946636</v>
      </c>
      <c r="R2" s="2"/>
    </row>
    <row r="3" ht="14.25" spans="15:18">
      <c r="O3" s="2"/>
      <c r="P3" s="28">
        <v>80.12048193</v>
      </c>
      <c r="Q3" s="28">
        <v>8.620689655</v>
      </c>
      <c r="R3" s="2"/>
    </row>
    <row r="4" ht="14.25" spans="15:18">
      <c r="O4" s="2"/>
      <c r="P4" s="28">
        <v>75.72254335</v>
      </c>
      <c r="Q4" s="28">
        <v>44.11764706</v>
      </c>
      <c r="R4" s="2"/>
    </row>
    <row r="5" ht="14.25" spans="15:18">
      <c r="O5" s="2"/>
      <c r="P5" s="28">
        <v>80.2690583</v>
      </c>
      <c r="Q5" s="28">
        <v>36.328125</v>
      </c>
      <c r="R5" s="2"/>
    </row>
    <row r="6" ht="14.25" spans="15:18">
      <c r="O6" s="2"/>
      <c r="P6" s="28">
        <v>68.96551724</v>
      </c>
      <c r="Q6" s="28">
        <v>26.42276423</v>
      </c>
      <c r="R6" s="2"/>
    </row>
    <row r="7" ht="14.25" spans="15:18">
      <c r="O7" s="2"/>
      <c r="P7" s="28">
        <v>75.84745763</v>
      </c>
      <c r="Q7" s="28">
        <v>14.53488372</v>
      </c>
      <c r="R7" s="2"/>
    </row>
    <row r="8" ht="14.25" spans="15:18">
      <c r="O8" s="2"/>
      <c r="P8" s="2"/>
      <c r="Q8" s="2"/>
      <c r="R8" s="2"/>
    </row>
    <row r="9" ht="14.25" spans="15:18">
      <c r="O9" s="2"/>
      <c r="P9" s="2"/>
      <c r="Q9" s="2"/>
      <c r="R9" s="2"/>
    </row>
    <row r="10" ht="14.25" spans="15:18">
      <c r="O10" s="2"/>
      <c r="P10" s="27" t="s">
        <v>3</v>
      </c>
      <c r="Q10" s="28"/>
      <c r="R10" s="28"/>
    </row>
    <row r="11" ht="14.25" spans="15:18">
      <c r="O11" s="2"/>
      <c r="P11" s="27" t="s">
        <v>4</v>
      </c>
      <c r="Q11" s="28">
        <v>0.8642</v>
      </c>
      <c r="R11" s="28">
        <v>0.9583</v>
      </c>
    </row>
    <row r="12" ht="14.25" spans="15:18">
      <c r="O12" s="2"/>
      <c r="P12" s="27" t="s">
        <v>5</v>
      </c>
      <c r="Q12" s="28">
        <v>0.2039</v>
      </c>
      <c r="R12" s="28">
        <v>0.8068</v>
      </c>
    </row>
    <row r="13" ht="14.25" spans="15:18">
      <c r="O13" s="2"/>
      <c r="P13" s="27" t="s">
        <v>6</v>
      </c>
      <c r="Q13" s="28" t="s">
        <v>7</v>
      </c>
      <c r="R13" s="28" t="s">
        <v>7</v>
      </c>
    </row>
    <row r="14" ht="14.25" spans="15:18">
      <c r="O14" s="2"/>
      <c r="P14" s="27" t="s">
        <v>8</v>
      </c>
      <c r="Q14" s="28" t="s">
        <v>9</v>
      </c>
      <c r="R14" s="28" t="s">
        <v>9</v>
      </c>
    </row>
    <row r="15" ht="14.25" spans="15:18">
      <c r="O15" s="2"/>
      <c r="P15" s="2"/>
      <c r="Q15" s="2"/>
      <c r="R15" s="2"/>
    </row>
    <row r="16" ht="14.25" spans="15:18">
      <c r="O16" s="2"/>
      <c r="P16" s="2"/>
      <c r="Q16" s="2"/>
      <c r="R16" s="2"/>
    </row>
    <row r="17" ht="14.25" spans="15:18">
      <c r="O17" s="2"/>
      <c r="P17" s="27" t="s">
        <v>10</v>
      </c>
      <c r="Q17" s="28"/>
      <c r="R17" s="2"/>
    </row>
    <row r="18" ht="14.25" spans="15:18">
      <c r="O18" s="2"/>
      <c r="P18" s="27" t="s">
        <v>5</v>
      </c>
      <c r="Q18" s="28" t="s">
        <v>11</v>
      </c>
      <c r="R18" s="2"/>
    </row>
    <row r="19" ht="14.25" spans="15:18">
      <c r="O19" s="2"/>
      <c r="P19" s="27" t="s">
        <v>8</v>
      </c>
      <c r="Q19" s="28" t="s">
        <v>12</v>
      </c>
      <c r="R19" s="2"/>
    </row>
    <row r="20" ht="14.25" spans="15:18">
      <c r="O20" s="2"/>
      <c r="P20" s="27" t="s">
        <v>13</v>
      </c>
      <c r="Q20" s="28" t="s">
        <v>7</v>
      </c>
      <c r="R20" s="2"/>
    </row>
    <row r="21" ht="14.25" spans="15:18">
      <c r="O21" s="2"/>
      <c r="P21" s="27" t="s">
        <v>14</v>
      </c>
      <c r="Q21" s="28" t="s">
        <v>15</v>
      </c>
      <c r="R21" s="2"/>
    </row>
    <row r="22" ht="14.25" spans="15:18">
      <c r="O22" s="2"/>
      <c r="P22" s="27" t="s">
        <v>16</v>
      </c>
      <c r="Q22" s="28" t="s">
        <v>17</v>
      </c>
      <c r="R22" s="2"/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270"/>
  <sheetViews>
    <sheetView tabSelected="1" zoomScale="85" zoomScaleNormal="85" topLeftCell="E1" workbookViewId="0">
      <selection activeCell="W174" sqref="W174"/>
    </sheetView>
  </sheetViews>
  <sheetFormatPr defaultColWidth="9" defaultRowHeight="14.25"/>
  <cols>
    <col min="1" max="3" width="9" style="2"/>
    <col min="4" max="4" width="10.375" style="2"/>
    <col min="5" max="6" width="9" style="2"/>
    <col min="7" max="8" width="10.375" style="2"/>
    <col min="9" max="11" width="9" style="2"/>
    <col min="12" max="12" width="10.375" style="2"/>
    <col min="13" max="14" width="9" style="2"/>
    <col min="15" max="15" width="10.375" style="2"/>
    <col min="16" max="16" width="9.375" style="2"/>
    <col min="17" max="17" width="10.375" style="2"/>
    <col min="18" max="18" width="9.375" style="2"/>
    <col min="19" max="16384" width="9" style="2"/>
  </cols>
  <sheetData>
    <row r="1" spans="1:22">
      <c r="A1" s="7" t="s">
        <v>18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N1" s="17" t="s">
        <v>19</v>
      </c>
      <c r="O1" s="18" t="s">
        <v>20</v>
      </c>
      <c r="P1" s="18" t="s">
        <v>21</v>
      </c>
      <c r="Q1" s="18" t="s">
        <v>22</v>
      </c>
      <c r="R1" s="18" t="s">
        <v>23</v>
      </c>
      <c r="S1" s="18" t="s">
        <v>24</v>
      </c>
      <c r="T1" s="18"/>
      <c r="U1" s="18"/>
      <c r="V1" s="18"/>
    </row>
    <row r="2" spans="1:22">
      <c r="A2" s="9" t="s">
        <v>25</v>
      </c>
      <c r="B2" s="9" t="s">
        <v>26</v>
      </c>
      <c r="C2" s="9" t="s">
        <v>27</v>
      </c>
      <c r="D2" s="9" t="s">
        <v>28</v>
      </c>
      <c r="E2" s="9" t="s">
        <v>29</v>
      </c>
      <c r="F2" s="9" t="s">
        <v>30</v>
      </c>
      <c r="G2" s="9" t="s">
        <v>31</v>
      </c>
      <c r="H2" s="9" t="s">
        <v>32</v>
      </c>
      <c r="I2" s="9" t="s">
        <v>33</v>
      </c>
      <c r="J2" s="9" t="s">
        <v>34</v>
      </c>
      <c r="K2" s="9" t="s">
        <v>35</v>
      </c>
      <c r="L2" s="9" t="s">
        <v>36</v>
      </c>
      <c r="N2" s="17"/>
      <c r="O2" s="18"/>
      <c r="P2" s="18"/>
      <c r="Q2" s="18"/>
      <c r="R2" s="18"/>
      <c r="S2" s="18"/>
      <c r="T2" s="18"/>
      <c r="U2" s="18"/>
      <c r="V2" s="18"/>
    </row>
    <row r="3" spans="1:22">
      <c r="A3" s="10">
        <v>15.606040326049</v>
      </c>
      <c r="B3" s="10">
        <v>14.8504256461485</v>
      </c>
      <c r="C3" s="10">
        <v>14.3656294959658</v>
      </c>
      <c r="D3" s="10">
        <v>14.4320779557123</v>
      </c>
      <c r="E3" s="10">
        <v>15.4046571778094</v>
      </c>
      <c r="F3" s="10">
        <v>16.2105592526298</v>
      </c>
      <c r="G3" s="10">
        <v>14.8008782606368</v>
      </c>
      <c r="H3" s="10">
        <v>15.0237463033675</v>
      </c>
      <c r="I3" s="10">
        <v>16.3388451511964</v>
      </c>
      <c r="J3" s="10">
        <v>15.4309128045616</v>
      </c>
      <c r="K3" s="10">
        <v>15.6618793608971</v>
      </c>
      <c r="L3" s="10">
        <v>16.7583298618507</v>
      </c>
      <c r="N3" s="17" t="s">
        <v>37</v>
      </c>
      <c r="O3" s="18"/>
      <c r="P3" s="18"/>
      <c r="Q3" s="18"/>
      <c r="R3" s="18"/>
      <c r="S3" s="18"/>
      <c r="T3" s="18"/>
      <c r="U3" s="18"/>
      <c r="V3" s="18"/>
    </row>
    <row r="4" spans="1:22">
      <c r="A4" s="10">
        <v>15.298498051187</v>
      </c>
      <c r="B4" s="10">
        <v>14.2789661479476</v>
      </c>
      <c r="C4" s="10">
        <v>13.9715452592775</v>
      </c>
      <c r="D4" s="10">
        <v>14.1343312360222</v>
      </c>
      <c r="E4" s="10">
        <v>15.0521928272447</v>
      </c>
      <c r="F4" s="10">
        <v>16.2778123703969</v>
      </c>
      <c r="G4" s="10">
        <v>14.6348349589578</v>
      </c>
      <c r="H4" s="10">
        <v>11.8838615530701</v>
      </c>
      <c r="I4" s="10">
        <v>16.2245950738075</v>
      </c>
      <c r="J4" s="10">
        <v>15.4051158486746</v>
      </c>
      <c r="K4" s="10">
        <v>15.7986849428505</v>
      </c>
      <c r="L4" s="10">
        <v>15.9715571954747</v>
      </c>
      <c r="N4" s="17" t="s">
        <v>38</v>
      </c>
      <c r="O4" s="19">
        <v>-0.9787</v>
      </c>
      <c r="P4" s="19" t="s">
        <v>39</v>
      </c>
      <c r="Q4" s="19" t="s">
        <v>40</v>
      </c>
      <c r="R4" s="19" t="s">
        <v>41</v>
      </c>
      <c r="S4" s="19">
        <v>0.0011</v>
      </c>
      <c r="T4" s="18"/>
      <c r="U4" s="18"/>
      <c r="V4" s="18"/>
    </row>
    <row r="5" spans="1:22">
      <c r="A5" s="10">
        <v>15.2487286919615</v>
      </c>
      <c r="B5" s="10">
        <v>14.2573563503596</v>
      </c>
      <c r="C5" s="10">
        <v>14.1298942045944</v>
      </c>
      <c r="D5" s="10">
        <v>13.8994756246237</v>
      </c>
      <c r="E5" s="10">
        <v>14.1275979593498</v>
      </c>
      <c r="F5" s="10">
        <v>16.1171733100276</v>
      </c>
      <c r="G5" s="10">
        <v>14.5694246034263</v>
      </c>
      <c r="H5" s="10">
        <v>14.4597276720645</v>
      </c>
      <c r="I5" s="10">
        <v>16.3725626843468</v>
      </c>
      <c r="J5" s="10">
        <v>15.3542668581796</v>
      </c>
      <c r="K5" s="10">
        <v>15.8821477393998</v>
      </c>
      <c r="L5" s="10">
        <v>15.9978456993699</v>
      </c>
      <c r="N5" s="17" t="s">
        <v>42</v>
      </c>
      <c r="O5" s="19">
        <v>-0.8873</v>
      </c>
      <c r="P5" s="19" t="s">
        <v>43</v>
      </c>
      <c r="Q5" s="19" t="s">
        <v>40</v>
      </c>
      <c r="R5" s="19" t="s">
        <v>44</v>
      </c>
      <c r="S5" s="19" t="s">
        <v>45</v>
      </c>
      <c r="T5" s="18"/>
      <c r="U5" s="18"/>
      <c r="V5" s="18"/>
    </row>
    <row r="6" spans="1:22">
      <c r="A6" s="10">
        <v>18.8940679650804</v>
      </c>
      <c r="B6" s="10">
        <v>14.6954180194487</v>
      </c>
      <c r="C6" s="10">
        <v>14.7200883858923</v>
      </c>
      <c r="D6" s="10">
        <v>14.2005328050596</v>
      </c>
      <c r="E6" s="10">
        <v>18.2897623253409</v>
      </c>
      <c r="F6" s="10">
        <v>17.787658538813</v>
      </c>
      <c r="G6" s="10">
        <v>14.5443191116813</v>
      </c>
      <c r="H6" s="10">
        <v>14.0389237422372</v>
      </c>
      <c r="I6" s="10">
        <v>19.4183690351561</v>
      </c>
      <c r="J6" s="10">
        <v>16.2303617838492</v>
      </c>
      <c r="K6" s="10">
        <v>15.1228799104684</v>
      </c>
      <c r="L6" s="10">
        <v>15.1998525036459</v>
      </c>
      <c r="N6" s="17" t="s">
        <v>46</v>
      </c>
      <c r="O6" s="19">
        <v>-1.025</v>
      </c>
      <c r="P6" s="19" t="s">
        <v>47</v>
      </c>
      <c r="Q6" s="19" t="s">
        <v>40</v>
      </c>
      <c r="R6" s="19" t="s">
        <v>41</v>
      </c>
      <c r="S6" s="19">
        <v>0.003</v>
      </c>
      <c r="T6" s="18"/>
      <c r="U6" s="18"/>
      <c r="V6" s="18"/>
    </row>
    <row r="7" spans="1:22">
      <c r="A7" s="10">
        <v>18.6216028296604</v>
      </c>
      <c r="B7" s="10">
        <v>14.4317116911191</v>
      </c>
      <c r="C7" s="10">
        <v>14.3340007785805</v>
      </c>
      <c r="D7" s="10">
        <v>13.8871633807971</v>
      </c>
      <c r="E7" s="10">
        <v>18.3803357664607</v>
      </c>
      <c r="F7" s="10">
        <v>17.5744625868324</v>
      </c>
      <c r="G7" s="10">
        <v>14.5050791785204</v>
      </c>
      <c r="H7" s="10">
        <v>14.1598498156827</v>
      </c>
      <c r="I7" s="10">
        <v>17.9286774096014</v>
      </c>
      <c r="J7" s="10">
        <v>16.3445769761309</v>
      </c>
      <c r="K7" s="10">
        <v>15.2106938523203</v>
      </c>
      <c r="L7" s="10">
        <v>15.2290725675642</v>
      </c>
      <c r="N7" s="17" t="s">
        <v>48</v>
      </c>
      <c r="O7" s="19">
        <v>0.09133</v>
      </c>
      <c r="P7" s="19" t="s">
        <v>49</v>
      </c>
      <c r="Q7" s="19" t="s">
        <v>50</v>
      </c>
      <c r="R7" s="19" t="s">
        <v>51</v>
      </c>
      <c r="S7" s="19">
        <v>0.2244</v>
      </c>
      <c r="T7" s="18"/>
      <c r="U7" s="18"/>
      <c r="V7" s="18"/>
    </row>
    <row r="8" spans="1:22">
      <c r="A8" s="10">
        <v>18.6238835464807</v>
      </c>
      <c r="B8" s="10">
        <v>14.3998978647514</v>
      </c>
      <c r="C8" s="10">
        <v>14.4627942397249</v>
      </c>
      <c r="D8" s="10">
        <v>14.0573343306015</v>
      </c>
      <c r="E8" s="10">
        <v>18.246073565403</v>
      </c>
      <c r="F8" s="10">
        <v>17.4660615633517</v>
      </c>
      <c r="G8" s="10">
        <v>14.6236029084652</v>
      </c>
      <c r="H8" s="10">
        <v>13.817607442734</v>
      </c>
      <c r="I8" s="10">
        <v>19.3293988771543</v>
      </c>
      <c r="J8" s="10">
        <v>16.4139096364908</v>
      </c>
      <c r="K8" s="10">
        <v>15.091199073665</v>
      </c>
      <c r="L8" s="10">
        <v>15.3873161852955</v>
      </c>
      <c r="N8" s="17" t="s">
        <v>52</v>
      </c>
      <c r="O8" s="19">
        <v>-0.04633</v>
      </c>
      <c r="P8" s="19" t="s">
        <v>53</v>
      </c>
      <c r="Q8" s="19" t="s">
        <v>50</v>
      </c>
      <c r="R8" s="19" t="s">
        <v>51</v>
      </c>
      <c r="S8" s="19">
        <v>0.795</v>
      </c>
      <c r="T8" s="18"/>
      <c r="U8" s="18"/>
      <c r="V8" s="18"/>
    </row>
    <row r="9" spans="1:2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N9" s="17" t="s">
        <v>54</v>
      </c>
      <c r="O9" s="19">
        <v>-0.1377</v>
      </c>
      <c r="P9" s="19" t="s">
        <v>55</v>
      </c>
      <c r="Q9" s="19" t="s">
        <v>50</v>
      </c>
      <c r="R9" s="19" t="s">
        <v>51</v>
      </c>
      <c r="S9" s="19">
        <v>0.1759</v>
      </c>
      <c r="T9" s="18"/>
      <c r="U9" s="18"/>
      <c r="V9" s="18"/>
    </row>
    <row r="10" spans="1:22">
      <c r="A10" s="11">
        <f t="shared" ref="A10:L10" si="0">A6-A3</f>
        <v>3.28802763903136</v>
      </c>
      <c r="B10" s="11">
        <f t="shared" si="0"/>
        <v>-0.155007626699851</v>
      </c>
      <c r="C10" s="11">
        <f t="shared" si="0"/>
        <v>0.354458889926555</v>
      </c>
      <c r="D10" s="11">
        <f t="shared" si="0"/>
        <v>-0.231545150652648</v>
      </c>
      <c r="E10" s="11">
        <f t="shared" si="0"/>
        <v>2.88510514753148</v>
      </c>
      <c r="F10" s="11">
        <f t="shared" si="0"/>
        <v>1.57709928618326</v>
      </c>
      <c r="G10" s="11">
        <f t="shared" si="0"/>
        <v>-0.256559148955517</v>
      </c>
      <c r="H10" s="11">
        <f t="shared" si="0"/>
        <v>-0.984822561130265</v>
      </c>
      <c r="I10" s="11">
        <f t="shared" si="0"/>
        <v>3.07952388395973</v>
      </c>
      <c r="J10" s="11">
        <f t="shared" si="0"/>
        <v>0.799448979287593</v>
      </c>
      <c r="K10" s="11">
        <f t="shared" si="0"/>
        <v>-0.538999450428665</v>
      </c>
      <c r="L10" s="11">
        <f t="shared" si="0"/>
        <v>-1.55847735820485</v>
      </c>
      <c r="N10" s="17"/>
      <c r="O10" s="19"/>
      <c r="P10" s="19"/>
      <c r="Q10" s="19"/>
      <c r="R10" s="19"/>
      <c r="S10" s="19"/>
      <c r="T10" s="18"/>
      <c r="U10" s="18"/>
      <c r="V10" s="18"/>
    </row>
    <row r="11" spans="1:22">
      <c r="A11" s="11">
        <f t="shared" ref="A11:L11" si="1">A7-A4</f>
        <v>3.32310477847339</v>
      </c>
      <c r="B11" s="11">
        <f t="shared" si="1"/>
        <v>0.152745543171573</v>
      </c>
      <c r="C11" s="11">
        <f t="shared" si="1"/>
        <v>0.362455519302943</v>
      </c>
      <c r="D11" s="11">
        <f t="shared" si="1"/>
        <v>-0.247167855225111</v>
      </c>
      <c r="E11" s="11">
        <f t="shared" si="1"/>
        <v>3.32814293921602</v>
      </c>
      <c r="F11" s="11">
        <f t="shared" si="1"/>
        <v>1.29665021643551</v>
      </c>
      <c r="G11" s="11">
        <f t="shared" si="1"/>
        <v>-0.129755780437348</v>
      </c>
      <c r="H11" s="11">
        <f t="shared" si="1"/>
        <v>2.27598826261259</v>
      </c>
      <c r="I11" s="11">
        <f t="shared" si="1"/>
        <v>1.70408233579385</v>
      </c>
      <c r="J11" s="11">
        <f t="shared" si="1"/>
        <v>0.939461127456303</v>
      </c>
      <c r="K11" s="11">
        <f t="shared" si="1"/>
        <v>-0.587991090530137</v>
      </c>
      <c r="L11" s="11">
        <f t="shared" si="1"/>
        <v>-0.742484627910502</v>
      </c>
      <c r="N11" s="17" t="s">
        <v>56</v>
      </c>
      <c r="O11" s="19"/>
      <c r="P11" s="19"/>
      <c r="Q11" s="19"/>
      <c r="R11" s="19"/>
      <c r="S11" s="19"/>
      <c r="T11" s="18"/>
      <c r="U11" s="18"/>
      <c r="V11" s="18"/>
    </row>
    <row r="12" spans="1:22">
      <c r="A12" s="11">
        <f t="shared" ref="A12:L12" si="2">A8-A5</f>
        <v>3.37515485451915</v>
      </c>
      <c r="B12" s="11">
        <f t="shared" si="2"/>
        <v>0.142541514391805</v>
      </c>
      <c r="C12" s="11">
        <f t="shared" si="2"/>
        <v>0.332900035130406</v>
      </c>
      <c r="D12" s="11">
        <f t="shared" si="2"/>
        <v>0.157858705977761</v>
      </c>
      <c r="E12" s="11">
        <f t="shared" si="2"/>
        <v>4.11847560605319</v>
      </c>
      <c r="F12" s="11">
        <f t="shared" si="2"/>
        <v>1.34888825332416</v>
      </c>
      <c r="G12" s="11">
        <f t="shared" si="2"/>
        <v>0.0541783050389242</v>
      </c>
      <c r="H12" s="11">
        <f t="shared" si="2"/>
        <v>-0.642120229330546</v>
      </c>
      <c r="I12" s="11">
        <f t="shared" si="2"/>
        <v>2.95683619280746</v>
      </c>
      <c r="J12" s="11">
        <f t="shared" si="2"/>
        <v>1.05964277831115</v>
      </c>
      <c r="K12" s="11">
        <f t="shared" si="2"/>
        <v>-0.790948665734765</v>
      </c>
      <c r="L12" s="11">
        <f t="shared" si="2"/>
        <v>-0.610529514074406</v>
      </c>
      <c r="N12" s="17" t="s">
        <v>38</v>
      </c>
      <c r="O12" s="19">
        <v>-0.4543</v>
      </c>
      <c r="P12" s="19" t="s">
        <v>57</v>
      </c>
      <c r="Q12" s="19" t="s">
        <v>40</v>
      </c>
      <c r="R12" s="19" t="s">
        <v>58</v>
      </c>
      <c r="S12" s="19">
        <v>0.0372</v>
      </c>
      <c r="T12" s="18"/>
      <c r="U12" s="18"/>
      <c r="V12" s="18"/>
    </row>
    <row r="13" spans="1:22">
      <c r="A13" s="11">
        <f>AVERAGE(A10:A12)</f>
        <v>3.32876242400797</v>
      </c>
      <c r="B13" s="11">
        <f>A13</f>
        <v>3.32876242400797</v>
      </c>
      <c r="C13" s="11">
        <f>A13</f>
        <v>3.32876242400797</v>
      </c>
      <c r="D13" s="11">
        <f>A13</f>
        <v>3.32876242400797</v>
      </c>
      <c r="E13" s="11">
        <f>B13</f>
        <v>3.32876242400797</v>
      </c>
      <c r="F13" s="11">
        <f>C13</f>
        <v>3.32876242400797</v>
      </c>
      <c r="G13" s="11">
        <f t="shared" ref="G13:L13" si="3">F13</f>
        <v>3.32876242400797</v>
      </c>
      <c r="H13" s="11">
        <f t="shared" si="3"/>
        <v>3.32876242400797</v>
      </c>
      <c r="I13" s="11">
        <f t="shared" si="3"/>
        <v>3.32876242400797</v>
      </c>
      <c r="J13" s="11">
        <f t="shared" si="3"/>
        <v>3.32876242400797</v>
      </c>
      <c r="K13" s="11">
        <f t="shared" si="3"/>
        <v>3.32876242400797</v>
      </c>
      <c r="L13" s="11">
        <f t="shared" si="3"/>
        <v>3.32876242400797</v>
      </c>
      <c r="N13" s="17" t="s">
        <v>42</v>
      </c>
      <c r="O13" s="19">
        <v>-0.9113</v>
      </c>
      <c r="P13" s="19" t="s">
        <v>59</v>
      </c>
      <c r="Q13" s="19" t="s">
        <v>40</v>
      </c>
      <c r="R13" s="19" t="s">
        <v>41</v>
      </c>
      <c r="S13" s="19">
        <v>0.0064</v>
      </c>
      <c r="T13" s="18"/>
      <c r="U13" s="18"/>
      <c r="V13" s="18"/>
    </row>
    <row r="14" spans="1:22">
      <c r="A14" s="11">
        <f t="shared" ref="A14:L14" si="4">A10-A13</f>
        <v>-0.04073478497661</v>
      </c>
      <c r="B14" s="11">
        <f t="shared" si="4"/>
        <v>-3.48377005070782</v>
      </c>
      <c r="C14" s="11">
        <f t="shared" si="4"/>
        <v>-2.97430353408141</v>
      </c>
      <c r="D14" s="11">
        <f t="shared" si="4"/>
        <v>-3.56030757466062</v>
      </c>
      <c r="E14" s="11">
        <f t="shared" si="4"/>
        <v>-0.443657276476487</v>
      </c>
      <c r="F14" s="11">
        <f t="shared" si="4"/>
        <v>-1.75166313782471</v>
      </c>
      <c r="G14" s="11">
        <f t="shared" si="4"/>
        <v>-3.58532157296348</v>
      </c>
      <c r="H14" s="11">
        <f t="shared" si="4"/>
        <v>-4.31358498513823</v>
      </c>
      <c r="I14" s="11">
        <f t="shared" si="4"/>
        <v>-0.24923854004824</v>
      </c>
      <c r="J14" s="11">
        <f t="shared" si="4"/>
        <v>-2.52931344472037</v>
      </c>
      <c r="K14" s="11">
        <f t="shared" si="4"/>
        <v>-3.86776187443663</v>
      </c>
      <c r="L14" s="11">
        <f t="shared" si="4"/>
        <v>-4.88723978221282</v>
      </c>
      <c r="N14" s="17" t="s">
        <v>46</v>
      </c>
      <c r="O14" s="19">
        <v>-0.813</v>
      </c>
      <c r="P14" s="19" t="s">
        <v>60</v>
      </c>
      <c r="Q14" s="19" t="s">
        <v>50</v>
      </c>
      <c r="R14" s="19" t="s">
        <v>51</v>
      </c>
      <c r="S14" s="19">
        <v>0.2743</v>
      </c>
      <c r="T14" s="18"/>
      <c r="U14" s="18"/>
      <c r="V14" s="18"/>
    </row>
    <row r="15" spans="1:22">
      <c r="A15" s="11">
        <f t="shared" ref="A15:L15" si="5">A11-A13</f>
        <v>-0.00565764553457759</v>
      </c>
      <c r="B15" s="11">
        <f t="shared" si="5"/>
        <v>-3.17601688083639</v>
      </c>
      <c r="C15" s="11">
        <f t="shared" si="5"/>
        <v>-2.96630690470502</v>
      </c>
      <c r="D15" s="11">
        <f t="shared" si="5"/>
        <v>-3.57593027923308</v>
      </c>
      <c r="E15" s="11">
        <f t="shared" si="5"/>
        <v>-0.000619484791948732</v>
      </c>
      <c r="F15" s="11">
        <f t="shared" si="5"/>
        <v>-2.03211220757245</v>
      </c>
      <c r="G15" s="11">
        <f t="shared" si="5"/>
        <v>-3.45851820444531</v>
      </c>
      <c r="H15" s="11">
        <f t="shared" si="5"/>
        <v>-1.05277416139538</v>
      </c>
      <c r="I15" s="11">
        <f t="shared" si="5"/>
        <v>-1.62468008821412</v>
      </c>
      <c r="J15" s="11">
        <f t="shared" si="5"/>
        <v>-2.38930129655166</v>
      </c>
      <c r="K15" s="11">
        <f t="shared" si="5"/>
        <v>-3.9167535145381</v>
      </c>
      <c r="L15" s="11">
        <f t="shared" si="5"/>
        <v>-4.07124705191847</v>
      </c>
      <c r="N15" s="17" t="s">
        <v>48</v>
      </c>
      <c r="O15" s="19">
        <v>-0.457</v>
      </c>
      <c r="P15" s="19" t="s">
        <v>61</v>
      </c>
      <c r="Q15" s="19" t="s">
        <v>40</v>
      </c>
      <c r="R15" s="19" t="s">
        <v>62</v>
      </c>
      <c r="S15" s="19">
        <v>0.0009</v>
      </c>
      <c r="T15" s="18"/>
      <c r="U15" s="18"/>
      <c r="V15" s="18"/>
    </row>
    <row r="16" spans="1:22">
      <c r="A16" s="11">
        <f t="shared" ref="A16:L16" si="6">A12-A13</f>
        <v>0.0463924305111871</v>
      </c>
      <c r="B16" s="11">
        <f t="shared" si="6"/>
        <v>-3.18622090961616</v>
      </c>
      <c r="C16" s="11">
        <f t="shared" si="6"/>
        <v>-2.99586238887756</v>
      </c>
      <c r="D16" s="11">
        <f t="shared" si="6"/>
        <v>-3.17090371803021</v>
      </c>
      <c r="E16" s="11">
        <f t="shared" si="6"/>
        <v>0.789713182045223</v>
      </c>
      <c r="F16" s="11">
        <f t="shared" si="6"/>
        <v>-1.97987417068381</v>
      </c>
      <c r="G16" s="11">
        <f t="shared" si="6"/>
        <v>-3.27458411896904</v>
      </c>
      <c r="H16" s="11">
        <f t="shared" si="6"/>
        <v>-3.97088265333851</v>
      </c>
      <c r="I16" s="11">
        <f t="shared" si="6"/>
        <v>-0.371926231200506</v>
      </c>
      <c r="J16" s="11">
        <f t="shared" si="6"/>
        <v>-2.26911964569681</v>
      </c>
      <c r="K16" s="11">
        <f t="shared" si="6"/>
        <v>-4.11971108974273</v>
      </c>
      <c r="L16" s="11">
        <f t="shared" si="6"/>
        <v>-3.93929193808237</v>
      </c>
      <c r="N16" s="17" t="s">
        <v>52</v>
      </c>
      <c r="O16" s="19">
        <v>-0.3587</v>
      </c>
      <c r="P16" s="19" t="s">
        <v>63</v>
      </c>
      <c r="Q16" s="19" t="s">
        <v>50</v>
      </c>
      <c r="R16" s="19" t="s">
        <v>51</v>
      </c>
      <c r="S16" s="19">
        <v>0.7042</v>
      </c>
      <c r="T16" s="18"/>
      <c r="U16" s="18"/>
      <c r="V16" s="18"/>
    </row>
    <row r="17" spans="1:22">
      <c r="A17" s="11">
        <f t="shared" ref="A17:L17" si="7">POWER(2,-A14)</f>
        <v>1.02863759292968</v>
      </c>
      <c r="B17" s="11">
        <f t="shared" si="7"/>
        <v>11.1871454151926</v>
      </c>
      <c r="C17" s="11">
        <f t="shared" si="7"/>
        <v>7.85877002461466</v>
      </c>
      <c r="D17" s="11">
        <f t="shared" si="7"/>
        <v>11.7966684551944</v>
      </c>
      <c r="E17" s="11">
        <f t="shared" si="7"/>
        <v>1.36004772402153</v>
      </c>
      <c r="F17" s="11">
        <f t="shared" si="7"/>
        <v>3.36746543606175</v>
      </c>
      <c r="G17" s="11">
        <f t="shared" si="7"/>
        <v>12.0029870506566</v>
      </c>
      <c r="H17" s="11">
        <f t="shared" si="7"/>
        <v>19.8846737275014</v>
      </c>
      <c r="I17" s="11">
        <f t="shared" si="7"/>
        <v>1.18857961255989</v>
      </c>
      <c r="J17" s="11">
        <f t="shared" si="7"/>
        <v>5.77296886561082</v>
      </c>
      <c r="K17" s="11">
        <f t="shared" si="7"/>
        <v>14.5986380241098</v>
      </c>
      <c r="L17" s="11">
        <f t="shared" si="7"/>
        <v>29.594143166674</v>
      </c>
      <c r="N17" s="17" t="s">
        <v>54</v>
      </c>
      <c r="O17" s="19">
        <v>0.09833</v>
      </c>
      <c r="P17" s="19" t="s">
        <v>64</v>
      </c>
      <c r="Q17" s="19" t="s">
        <v>50</v>
      </c>
      <c r="R17" s="19" t="s">
        <v>51</v>
      </c>
      <c r="S17" s="19">
        <v>0.9865</v>
      </c>
      <c r="T17" s="18"/>
      <c r="U17" s="18"/>
      <c r="V17" s="18"/>
    </row>
    <row r="18" spans="1:22">
      <c r="A18" s="11">
        <f t="shared" ref="A18:L18" si="8">POWER(2,-A15)</f>
        <v>1.00392928051127</v>
      </c>
      <c r="B18" s="11">
        <f t="shared" si="8"/>
        <v>9.03808346969068</v>
      </c>
      <c r="C18" s="11">
        <f t="shared" si="8"/>
        <v>7.81533061117708</v>
      </c>
      <c r="D18" s="11">
        <f t="shared" si="8"/>
        <v>11.9251067787757</v>
      </c>
      <c r="E18" s="11">
        <f t="shared" si="8"/>
        <v>1.0004294863398</v>
      </c>
      <c r="F18" s="11">
        <f t="shared" si="8"/>
        <v>4.09003221789773</v>
      </c>
      <c r="G18" s="11">
        <f t="shared" si="8"/>
        <v>10.9930377690424</v>
      </c>
      <c r="H18" s="11">
        <f t="shared" si="8"/>
        <v>2.07451510437909</v>
      </c>
      <c r="I18" s="11">
        <f t="shared" si="8"/>
        <v>3.08373776862614</v>
      </c>
      <c r="J18" s="11">
        <f t="shared" si="8"/>
        <v>5.23903571326843</v>
      </c>
      <c r="K18" s="11">
        <f t="shared" si="8"/>
        <v>15.1028981452001</v>
      </c>
      <c r="L18" s="11">
        <f t="shared" si="8"/>
        <v>16.809991056742</v>
      </c>
      <c r="N18" s="17"/>
      <c r="O18" s="19"/>
      <c r="P18" s="19"/>
      <c r="Q18" s="19"/>
      <c r="R18" s="19"/>
      <c r="S18" s="19"/>
      <c r="T18" s="18"/>
      <c r="U18" s="18"/>
      <c r="V18" s="18"/>
    </row>
    <row r="19" spans="1:22">
      <c r="A19" s="11">
        <f t="shared" ref="A19:L19" si="9">POWER(2,-A16)</f>
        <v>0.968354749187622</v>
      </c>
      <c r="B19" s="11">
        <f t="shared" si="9"/>
        <v>9.10223547676598</v>
      </c>
      <c r="C19" s="11">
        <f t="shared" si="9"/>
        <v>7.97708908178683</v>
      </c>
      <c r="D19" s="11">
        <f t="shared" si="9"/>
        <v>9.0061076232464</v>
      </c>
      <c r="E19" s="11">
        <f t="shared" si="9"/>
        <v>0.578459082269382</v>
      </c>
      <c r="F19" s="11">
        <f t="shared" si="9"/>
        <v>3.94458676307148</v>
      </c>
      <c r="G19" s="11">
        <f t="shared" si="9"/>
        <v>9.67716270726172</v>
      </c>
      <c r="H19" s="11">
        <f t="shared" si="9"/>
        <v>15.6803151801636</v>
      </c>
      <c r="I19" s="11">
        <f t="shared" si="9"/>
        <v>1.29407948309674</v>
      </c>
      <c r="J19" s="11">
        <f t="shared" si="9"/>
        <v>4.82028899998378</v>
      </c>
      <c r="K19" s="11">
        <f t="shared" si="9"/>
        <v>17.384276123088</v>
      </c>
      <c r="L19" s="11">
        <f t="shared" si="9"/>
        <v>15.3406949843983</v>
      </c>
      <c r="N19" s="17" t="s">
        <v>65</v>
      </c>
      <c r="O19" s="19"/>
      <c r="P19" s="19"/>
      <c r="Q19" s="19"/>
      <c r="R19" s="19"/>
      <c r="S19" s="19"/>
      <c r="T19" s="18"/>
      <c r="U19" s="18"/>
      <c r="V19" s="18"/>
    </row>
    <row r="20" ht="15" spans="1:22">
      <c r="A20" s="12">
        <f t="shared" ref="A20:L20" si="10">AVERAGE(A17:A19)</f>
        <v>1.00030720754286</v>
      </c>
      <c r="B20" s="12">
        <f t="shared" si="10"/>
        <v>9.7758214538831</v>
      </c>
      <c r="C20" s="13">
        <f t="shared" si="10"/>
        <v>7.88372990585952</v>
      </c>
      <c r="D20" s="14">
        <f t="shared" si="10"/>
        <v>10.9092942857388</v>
      </c>
      <c r="E20" s="14">
        <f t="shared" si="10"/>
        <v>0.979645430876904</v>
      </c>
      <c r="F20" s="14">
        <f t="shared" si="10"/>
        <v>3.80069480567698</v>
      </c>
      <c r="G20" s="12">
        <f t="shared" si="10"/>
        <v>10.8910625089869</v>
      </c>
      <c r="H20" s="12">
        <f t="shared" si="10"/>
        <v>12.546501337348</v>
      </c>
      <c r="I20" s="12">
        <f t="shared" si="10"/>
        <v>1.85546562142759</v>
      </c>
      <c r="J20" s="12">
        <f t="shared" si="10"/>
        <v>5.27743119295434</v>
      </c>
      <c r="K20" s="12">
        <f t="shared" si="10"/>
        <v>15.6952707641326</v>
      </c>
      <c r="L20" s="12">
        <f t="shared" si="10"/>
        <v>20.5816097359381</v>
      </c>
      <c r="N20" s="17" t="s">
        <v>38</v>
      </c>
      <c r="O20" s="19">
        <v>-0.4957</v>
      </c>
      <c r="P20" s="19" t="s">
        <v>66</v>
      </c>
      <c r="Q20" s="19" t="s">
        <v>50</v>
      </c>
      <c r="R20" s="19" t="s">
        <v>51</v>
      </c>
      <c r="S20" s="19">
        <v>0.1493</v>
      </c>
      <c r="T20" s="18"/>
      <c r="U20" s="18"/>
      <c r="V20" s="18"/>
    </row>
    <row r="21" spans="1:22">
      <c r="A21" s="11">
        <f t="shared" ref="A21:L21" si="11">STDEV(A17:A19)</f>
        <v>0.030304205514232</v>
      </c>
      <c r="B21" s="11">
        <f t="shared" si="11"/>
        <v>1.22266322543364</v>
      </c>
      <c r="C21" s="11">
        <f t="shared" si="11"/>
        <v>0.083717963767161</v>
      </c>
      <c r="D21" s="11">
        <f t="shared" si="11"/>
        <v>1.64945860965284</v>
      </c>
      <c r="E21" s="11">
        <f t="shared" si="11"/>
        <v>0.391208619473173</v>
      </c>
      <c r="F21" s="11">
        <f t="shared" si="11"/>
        <v>0.382170590319707</v>
      </c>
      <c r="G21" s="11">
        <f t="shared" si="11"/>
        <v>1.16626066311508</v>
      </c>
      <c r="H21" s="11">
        <f t="shared" si="11"/>
        <v>9.30945913822395</v>
      </c>
      <c r="I21" s="11">
        <f t="shared" si="11"/>
        <v>1.06502202153693</v>
      </c>
      <c r="J21" s="11">
        <f t="shared" si="11"/>
        <v>0.47749910077195</v>
      </c>
      <c r="K21" s="11">
        <f t="shared" si="11"/>
        <v>1.48429238843479</v>
      </c>
      <c r="L21" s="11">
        <f t="shared" si="11"/>
        <v>7.83958078389084</v>
      </c>
      <c r="N21" s="17" t="s">
        <v>42</v>
      </c>
      <c r="O21" s="19">
        <v>-0.969</v>
      </c>
      <c r="P21" s="19" t="s">
        <v>67</v>
      </c>
      <c r="Q21" s="19" t="s">
        <v>40</v>
      </c>
      <c r="R21" s="19" t="s">
        <v>58</v>
      </c>
      <c r="S21" s="19">
        <v>0.0404</v>
      </c>
      <c r="T21" s="18"/>
      <c r="U21" s="18"/>
      <c r="V21" s="18"/>
    </row>
    <row r="22" spans="1:2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N22" s="17" t="s">
        <v>46</v>
      </c>
      <c r="O22" s="19">
        <v>-1.069</v>
      </c>
      <c r="P22" s="19" t="s">
        <v>68</v>
      </c>
      <c r="Q22" s="19" t="s">
        <v>40</v>
      </c>
      <c r="R22" s="19" t="s">
        <v>58</v>
      </c>
      <c r="S22" s="19">
        <v>0.0132</v>
      </c>
      <c r="T22" s="18"/>
      <c r="U22" s="18"/>
      <c r="V22" s="18"/>
    </row>
    <row r="23" spans="1:22">
      <c r="A23" s="16" t="s">
        <v>69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N23" s="17" t="s">
        <v>48</v>
      </c>
      <c r="O23" s="19">
        <v>-0.4733</v>
      </c>
      <c r="P23" s="19" t="s">
        <v>70</v>
      </c>
      <c r="Q23" s="19" t="s">
        <v>40</v>
      </c>
      <c r="R23" s="19" t="s">
        <v>62</v>
      </c>
      <c r="S23" s="19">
        <v>0.0004</v>
      </c>
      <c r="T23" s="18"/>
      <c r="U23" s="18"/>
      <c r="V23" s="18"/>
    </row>
    <row r="24" spans="1:22">
      <c r="A24" s="16">
        <v>1.02863759292968</v>
      </c>
      <c r="B24" s="16">
        <v>11.1871454151926</v>
      </c>
      <c r="C24" s="16">
        <v>7.85877002461466</v>
      </c>
      <c r="D24" s="16">
        <v>11.7966684551944</v>
      </c>
      <c r="E24" s="16">
        <v>1.36004772402153</v>
      </c>
      <c r="F24" s="16">
        <v>3.36746543606175</v>
      </c>
      <c r="G24" s="16">
        <v>12.0029870506566</v>
      </c>
      <c r="H24" s="16">
        <v>19.8846737275014</v>
      </c>
      <c r="I24" s="16">
        <v>1.18857961255989</v>
      </c>
      <c r="J24" s="16">
        <v>5.77296886561082</v>
      </c>
      <c r="K24" s="16">
        <v>14.5986380241098</v>
      </c>
      <c r="L24" s="16">
        <v>29.594143166674</v>
      </c>
      <c r="N24" s="17" t="s">
        <v>52</v>
      </c>
      <c r="O24" s="19">
        <v>-0.5733</v>
      </c>
      <c r="P24" s="19" t="s">
        <v>71</v>
      </c>
      <c r="Q24" s="19" t="s">
        <v>40</v>
      </c>
      <c r="R24" s="19" t="s">
        <v>58</v>
      </c>
      <c r="S24" s="19">
        <v>0.0478</v>
      </c>
      <c r="T24" s="18"/>
      <c r="U24" s="18"/>
      <c r="V24" s="18"/>
    </row>
    <row r="25" spans="1:22">
      <c r="A25" s="16">
        <v>1.00392928051127</v>
      </c>
      <c r="B25" s="16">
        <v>9.03808346969068</v>
      </c>
      <c r="C25" s="16">
        <v>7.81533061117708</v>
      </c>
      <c r="D25" s="16">
        <v>11.9251067787757</v>
      </c>
      <c r="E25" s="16">
        <v>1.0004294863398</v>
      </c>
      <c r="F25" s="16">
        <v>4.09003221789773</v>
      </c>
      <c r="G25" s="16">
        <v>10.9930377690424</v>
      </c>
      <c r="H25" s="16">
        <v>2.07451510437909</v>
      </c>
      <c r="I25" s="16">
        <v>3.08373776862614</v>
      </c>
      <c r="J25" s="16">
        <v>5.23903571326843</v>
      </c>
      <c r="K25" s="16">
        <v>15.1028981452001</v>
      </c>
      <c r="L25" s="16">
        <v>16.809991056742</v>
      </c>
      <c r="N25" s="17" t="s">
        <v>54</v>
      </c>
      <c r="O25" s="19">
        <v>-0.1</v>
      </c>
      <c r="P25" s="19" t="s">
        <v>72</v>
      </c>
      <c r="Q25" s="19" t="s">
        <v>50</v>
      </c>
      <c r="R25" s="19" t="s">
        <v>51</v>
      </c>
      <c r="S25" s="19">
        <v>0.7275</v>
      </c>
      <c r="T25" s="18"/>
      <c r="U25" s="18"/>
      <c r="V25" s="18"/>
    </row>
    <row r="26" spans="1:22">
      <c r="A26" s="16">
        <v>0.968354749187622</v>
      </c>
      <c r="B26" s="16">
        <v>9.10223547676598</v>
      </c>
      <c r="C26" s="16">
        <v>7.97708908178683</v>
      </c>
      <c r="D26" s="16">
        <v>9.0061076232464</v>
      </c>
      <c r="E26" s="16">
        <v>0.578459082269382</v>
      </c>
      <c r="F26" s="16">
        <v>3.94458676307148</v>
      </c>
      <c r="G26" s="16">
        <v>9.67716270726172</v>
      </c>
      <c r="H26" s="16">
        <v>15.6803151801636</v>
      </c>
      <c r="I26" s="16">
        <v>1.29407948309674</v>
      </c>
      <c r="J26" s="16">
        <v>4.82028899998378</v>
      </c>
      <c r="K26" s="16">
        <v>17.384276123088</v>
      </c>
      <c r="L26" s="16">
        <v>15.3406949843983</v>
      </c>
      <c r="N26" s="17"/>
      <c r="O26" s="18"/>
      <c r="P26" s="18"/>
      <c r="Q26" s="18"/>
      <c r="R26" s="18"/>
      <c r="S26" s="18"/>
      <c r="T26" s="18"/>
      <c r="U26" s="18"/>
      <c r="V26" s="18"/>
    </row>
    <row r="27" spans="1:22">
      <c r="A27" s="16">
        <f t="shared" ref="A27:L27" si="12">LOG(A24)</f>
        <v>0.0122623921448807</v>
      </c>
      <c r="B27" s="16">
        <f t="shared" si="12"/>
        <v>1.04871928325888</v>
      </c>
      <c r="C27" s="16">
        <f t="shared" si="12"/>
        <v>0.895354579967892</v>
      </c>
      <c r="D27" s="16">
        <f t="shared" si="12"/>
        <v>1.07175937376253</v>
      </c>
      <c r="E27" s="16">
        <f t="shared" si="12"/>
        <v>0.13355414801401</v>
      </c>
      <c r="F27" s="16">
        <f t="shared" si="12"/>
        <v>0.527303146784127</v>
      </c>
      <c r="G27" s="16">
        <f t="shared" si="12"/>
        <v>1.07928933756318</v>
      </c>
      <c r="H27" s="16">
        <f t="shared" si="12"/>
        <v>1.29851846937238</v>
      </c>
      <c r="I27" s="16">
        <f t="shared" si="12"/>
        <v>0.0750282766300183</v>
      </c>
      <c r="J27" s="16">
        <f t="shared" si="12"/>
        <v>0.761399215297024</v>
      </c>
      <c r="K27" s="16">
        <f t="shared" si="12"/>
        <v>1.16431234029097</v>
      </c>
      <c r="L27" s="16">
        <f t="shared" si="12"/>
        <v>1.47120577044836</v>
      </c>
      <c r="N27" s="17"/>
      <c r="O27" s="18"/>
      <c r="P27" s="18"/>
      <c r="Q27" s="18"/>
      <c r="R27" s="18"/>
      <c r="S27" s="18"/>
      <c r="T27" s="18"/>
      <c r="U27" s="18"/>
      <c r="V27" s="18"/>
    </row>
    <row r="28" spans="1:22">
      <c r="A28" s="16">
        <f t="shared" ref="A28:L28" si="13">LOG(A25)</f>
        <v>0.00170312101074426</v>
      </c>
      <c r="B28" s="16">
        <f t="shared" si="13"/>
        <v>0.956076347866911</v>
      </c>
      <c r="C28" s="16">
        <f t="shared" si="13"/>
        <v>0.892947354661391</v>
      </c>
      <c r="D28" s="16">
        <f t="shared" si="13"/>
        <v>1.07646227645223</v>
      </c>
      <c r="E28" s="16">
        <f t="shared" si="13"/>
        <v>0.000186483504235055</v>
      </c>
      <c r="F28" s="16">
        <f t="shared" si="13"/>
        <v>0.61172672903426</v>
      </c>
      <c r="G28" s="16">
        <f t="shared" si="13"/>
        <v>1.04111772008797</v>
      </c>
      <c r="H28" s="16">
        <f t="shared" si="13"/>
        <v>0.316916601240003</v>
      </c>
      <c r="I28" s="16">
        <f t="shared" si="13"/>
        <v>0.489077439910453</v>
      </c>
      <c r="J28" s="16">
        <f t="shared" si="13"/>
        <v>0.719251358940893</v>
      </c>
      <c r="K28" s="16">
        <f t="shared" si="13"/>
        <v>1.17906029349829</v>
      </c>
      <c r="L28" s="16">
        <f t="shared" si="13"/>
        <v>1.22556748238601</v>
      </c>
      <c r="N28" s="17" t="s">
        <v>73</v>
      </c>
      <c r="O28" s="18" t="s">
        <v>74</v>
      </c>
      <c r="P28" s="18" t="s">
        <v>75</v>
      </c>
      <c r="Q28" s="18" t="s">
        <v>20</v>
      </c>
      <c r="R28" s="18" t="s">
        <v>76</v>
      </c>
      <c r="S28" s="18" t="s">
        <v>77</v>
      </c>
      <c r="T28" s="18" t="s">
        <v>78</v>
      </c>
      <c r="U28" s="18" t="s">
        <v>79</v>
      </c>
      <c r="V28" s="18" t="s">
        <v>80</v>
      </c>
    </row>
    <row r="29" spans="1:22">
      <c r="A29" s="16">
        <f t="shared" ref="A29:L29" si="14">LOG(A26)</f>
        <v>-0.0139655131556241</v>
      </c>
      <c r="B29" s="16">
        <f t="shared" si="14"/>
        <v>0.959148066606239</v>
      </c>
      <c r="C29" s="16">
        <f t="shared" si="14"/>
        <v>0.901844441933697</v>
      </c>
      <c r="D29" s="16">
        <f t="shared" si="14"/>
        <v>0.954537132489535</v>
      </c>
      <c r="E29" s="16">
        <f t="shared" si="14"/>
        <v>-0.237727355766862</v>
      </c>
      <c r="F29" s="16">
        <f t="shared" si="14"/>
        <v>0.596001513016175</v>
      </c>
      <c r="G29" s="16">
        <f t="shared" si="14"/>
        <v>0.985748043134593</v>
      </c>
      <c r="H29" s="16">
        <f t="shared" si="14"/>
        <v>1.19535478791667</v>
      </c>
      <c r="I29" s="16">
        <f t="shared" si="14"/>
        <v>0.111960951765608</v>
      </c>
      <c r="J29" s="16">
        <f t="shared" si="14"/>
        <v>0.683073077105167</v>
      </c>
      <c r="K29" s="16">
        <f t="shared" si="14"/>
        <v>1.24015661148211</v>
      </c>
      <c r="L29" s="16">
        <f t="shared" si="14"/>
        <v>1.18584503504009</v>
      </c>
      <c r="N29" s="17"/>
      <c r="O29" s="18"/>
      <c r="P29" s="18"/>
      <c r="Q29" s="18"/>
      <c r="R29" s="18"/>
      <c r="S29" s="18"/>
      <c r="T29" s="18"/>
      <c r="U29" s="18"/>
      <c r="V29" s="18"/>
    </row>
    <row r="30" spans="1:2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N30" s="17" t="s">
        <v>37</v>
      </c>
      <c r="O30" s="18"/>
      <c r="P30" s="18"/>
      <c r="Q30" s="18"/>
      <c r="R30" s="18"/>
      <c r="S30" s="18"/>
      <c r="T30" s="18"/>
      <c r="U30" s="18"/>
      <c r="V30" s="18"/>
    </row>
    <row r="31" spans="1:2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N31" s="17" t="s">
        <v>38</v>
      </c>
      <c r="O31" s="19">
        <v>0.009333</v>
      </c>
      <c r="P31" s="19">
        <v>0.988</v>
      </c>
      <c r="Q31" s="19">
        <v>-0.9787</v>
      </c>
      <c r="R31" s="19">
        <v>0.03074</v>
      </c>
      <c r="S31" s="19">
        <v>3</v>
      </c>
      <c r="T31" s="19">
        <v>3</v>
      </c>
      <c r="U31" s="19">
        <v>45.03</v>
      </c>
      <c r="V31" s="19">
        <v>2.059</v>
      </c>
    </row>
    <row r="32" spans="1:2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N32" s="17" t="s">
        <v>42</v>
      </c>
      <c r="O32" s="19">
        <v>0.009333</v>
      </c>
      <c r="P32" s="19">
        <v>0.8967</v>
      </c>
      <c r="Q32" s="19">
        <v>-0.8873</v>
      </c>
      <c r="R32" s="19">
        <v>0.004607</v>
      </c>
      <c r="S32" s="19">
        <v>3</v>
      </c>
      <c r="T32" s="19">
        <v>3</v>
      </c>
      <c r="U32" s="19">
        <v>272.4</v>
      </c>
      <c r="V32" s="19">
        <v>3.673</v>
      </c>
    </row>
    <row r="33" spans="1:2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N33" s="17" t="s">
        <v>46</v>
      </c>
      <c r="O33" s="19">
        <v>0.009333</v>
      </c>
      <c r="P33" s="19">
        <v>1.034</v>
      </c>
      <c r="Q33" s="19">
        <v>-1.025</v>
      </c>
      <c r="R33" s="19">
        <v>0.03986</v>
      </c>
      <c r="S33" s="19">
        <v>3</v>
      </c>
      <c r="T33" s="19">
        <v>3</v>
      </c>
      <c r="U33" s="19">
        <v>36.37</v>
      </c>
      <c r="V33" s="19">
        <v>2.035</v>
      </c>
    </row>
    <row r="34" spans="1:2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N34" s="17" t="s">
        <v>48</v>
      </c>
      <c r="O34" s="19">
        <v>0.988</v>
      </c>
      <c r="P34" s="19">
        <v>0.8967</v>
      </c>
      <c r="Q34" s="19">
        <v>0.09133</v>
      </c>
      <c r="R34" s="19">
        <v>0.03063</v>
      </c>
      <c r="S34" s="19">
        <v>3</v>
      </c>
      <c r="T34" s="19">
        <v>3</v>
      </c>
      <c r="U34" s="19">
        <v>4.216</v>
      </c>
      <c r="V34" s="19">
        <v>2.032</v>
      </c>
    </row>
    <row r="35" spans="1:2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N35" s="17" t="s">
        <v>52</v>
      </c>
      <c r="O35" s="19">
        <v>0.988</v>
      </c>
      <c r="P35" s="19">
        <v>1.034</v>
      </c>
      <c r="Q35" s="19">
        <v>-0.04633</v>
      </c>
      <c r="R35" s="19">
        <v>0.05006</v>
      </c>
      <c r="S35" s="19">
        <v>3</v>
      </c>
      <c r="T35" s="19">
        <v>3</v>
      </c>
      <c r="U35" s="19">
        <v>1.309</v>
      </c>
      <c r="V35" s="19">
        <v>3.752</v>
      </c>
    </row>
    <row r="36" spans="1:2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N36" s="17" t="s">
        <v>54</v>
      </c>
      <c r="O36" s="19">
        <v>0.8967</v>
      </c>
      <c r="P36" s="19">
        <v>1.034</v>
      </c>
      <c r="Q36" s="19">
        <v>-0.1377</v>
      </c>
      <c r="R36" s="19">
        <v>0.03978</v>
      </c>
      <c r="S36" s="19">
        <v>3</v>
      </c>
      <c r="T36" s="19">
        <v>3</v>
      </c>
      <c r="U36" s="19">
        <v>4.895</v>
      </c>
      <c r="V36" s="19">
        <v>2.019</v>
      </c>
    </row>
    <row r="37" spans="1:2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N37" s="17"/>
      <c r="O37" s="19"/>
      <c r="P37" s="19"/>
      <c r="Q37" s="19"/>
      <c r="R37" s="19"/>
      <c r="S37" s="19"/>
      <c r="T37" s="19"/>
      <c r="U37" s="19"/>
      <c r="V37" s="19"/>
    </row>
    <row r="38" spans="1:2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N38" s="17" t="s">
        <v>56</v>
      </c>
      <c r="O38" s="19"/>
      <c r="P38" s="19"/>
      <c r="Q38" s="19"/>
      <c r="R38" s="19"/>
      <c r="S38" s="19"/>
      <c r="T38" s="19"/>
      <c r="U38" s="19"/>
      <c r="V38" s="19"/>
    </row>
    <row r="39" spans="1:2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N39" s="17" t="s">
        <v>38</v>
      </c>
      <c r="O39" s="19">
        <v>0.124</v>
      </c>
      <c r="P39" s="19">
        <v>0.5783</v>
      </c>
      <c r="Q39" s="19">
        <v>-0.4543</v>
      </c>
      <c r="R39" s="19">
        <v>0.07366</v>
      </c>
      <c r="S39" s="19">
        <v>3</v>
      </c>
      <c r="T39" s="19">
        <v>3</v>
      </c>
      <c r="U39" s="19">
        <v>8.723</v>
      </c>
      <c r="V39" s="19">
        <v>2.562</v>
      </c>
    </row>
    <row r="40" spans="1:2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N40" s="17" t="s">
        <v>42</v>
      </c>
      <c r="O40" s="19">
        <v>0.124</v>
      </c>
      <c r="P40" s="19">
        <v>1.035</v>
      </c>
      <c r="Q40" s="19">
        <v>-0.9113</v>
      </c>
      <c r="R40" s="19">
        <v>0.07399</v>
      </c>
      <c r="S40" s="19">
        <v>3</v>
      </c>
      <c r="T40" s="19">
        <v>3</v>
      </c>
      <c r="U40" s="19">
        <v>17.42</v>
      </c>
      <c r="V40" s="19">
        <v>2.6</v>
      </c>
    </row>
    <row r="41" spans="1:2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N41" s="17" t="s">
        <v>46</v>
      </c>
      <c r="O41" s="19">
        <v>0.124</v>
      </c>
      <c r="P41" s="19">
        <v>0.937</v>
      </c>
      <c r="Q41" s="19">
        <v>-0.813</v>
      </c>
      <c r="R41" s="19">
        <v>0.319</v>
      </c>
      <c r="S41" s="19">
        <v>3</v>
      </c>
      <c r="T41" s="19">
        <v>3</v>
      </c>
      <c r="U41" s="19">
        <v>3.605</v>
      </c>
      <c r="V41" s="19">
        <v>2.195</v>
      </c>
    </row>
    <row r="42" spans="1:2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N42" s="17" t="s">
        <v>48</v>
      </c>
      <c r="O42" s="19">
        <v>0.5783</v>
      </c>
      <c r="P42" s="19">
        <v>1.035</v>
      </c>
      <c r="Q42" s="19">
        <v>-0.457</v>
      </c>
      <c r="R42" s="19">
        <v>0.03754</v>
      </c>
      <c r="S42" s="19">
        <v>3</v>
      </c>
      <c r="T42" s="19">
        <v>3</v>
      </c>
      <c r="U42" s="19">
        <v>17.22</v>
      </c>
      <c r="V42" s="19">
        <v>3.995</v>
      </c>
    </row>
    <row r="43" spans="1:2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N43" s="17" t="s">
        <v>52</v>
      </c>
      <c r="O43" s="19">
        <v>0.5783</v>
      </c>
      <c r="P43" s="19">
        <v>0.937</v>
      </c>
      <c r="Q43" s="19">
        <v>-0.3587</v>
      </c>
      <c r="R43" s="19">
        <v>0.3125</v>
      </c>
      <c r="S43" s="19">
        <v>3</v>
      </c>
      <c r="T43" s="19">
        <v>3</v>
      </c>
      <c r="U43" s="19">
        <v>1.623</v>
      </c>
      <c r="V43" s="19">
        <v>2.028</v>
      </c>
    </row>
    <row r="44" spans="1:2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N44" s="17" t="s">
        <v>54</v>
      </c>
      <c r="O44" s="19">
        <v>1.035</v>
      </c>
      <c r="P44" s="19">
        <v>0.937</v>
      </c>
      <c r="Q44" s="19">
        <v>0.09833</v>
      </c>
      <c r="R44" s="19">
        <v>0.3126</v>
      </c>
      <c r="S44" s="19">
        <v>3</v>
      </c>
      <c r="T44" s="19">
        <v>3</v>
      </c>
      <c r="U44" s="19">
        <v>0.4448</v>
      </c>
      <c r="V44" s="19">
        <v>2.03</v>
      </c>
    </row>
    <row r="45" spans="1:2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O45" s="19"/>
      <c r="P45" s="19"/>
      <c r="Q45" s="19"/>
      <c r="R45" s="19"/>
      <c r="S45" s="19"/>
      <c r="T45" s="19"/>
      <c r="U45" s="19"/>
      <c r="V45" s="19"/>
    </row>
    <row r="46" spans="1:2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N46" s="17" t="s">
        <v>65</v>
      </c>
      <c r="O46" s="19"/>
      <c r="P46" s="19"/>
      <c r="Q46" s="19"/>
      <c r="R46" s="19"/>
      <c r="S46" s="19"/>
      <c r="T46" s="19"/>
      <c r="U46" s="19"/>
      <c r="V46" s="19"/>
    </row>
    <row r="47" spans="1:2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N47" s="17" t="s">
        <v>38</v>
      </c>
      <c r="O47" s="19">
        <v>0.2253</v>
      </c>
      <c r="P47" s="19">
        <v>0.721</v>
      </c>
      <c r="Q47" s="19">
        <v>-0.4957</v>
      </c>
      <c r="R47" s="19">
        <v>0.1342</v>
      </c>
      <c r="S47" s="19">
        <v>3</v>
      </c>
      <c r="T47" s="19">
        <v>3</v>
      </c>
      <c r="U47" s="19">
        <v>5.224</v>
      </c>
      <c r="V47" s="19">
        <v>2.116</v>
      </c>
    </row>
    <row r="48" spans="1:2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N48" s="17" t="s">
        <v>42</v>
      </c>
      <c r="O48" s="19">
        <v>0.2253</v>
      </c>
      <c r="P48" s="19">
        <v>1.194</v>
      </c>
      <c r="Q48" s="19">
        <v>-0.969</v>
      </c>
      <c r="R48" s="19">
        <v>0.1343</v>
      </c>
      <c r="S48" s="19">
        <v>3</v>
      </c>
      <c r="T48" s="19">
        <v>3</v>
      </c>
      <c r="U48" s="19">
        <v>10.2</v>
      </c>
      <c r="V48" s="19">
        <v>2.123</v>
      </c>
    </row>
    <row r="49" spans="1:2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N49" s="17" t="s">
        <v>46</v>
      </c>
      <c r="O49" s="19">
        <v>0.2253</v>
      </c>
      <c r="P49" s="19">
        <v>1.294</v>
      </c>
      <c r="Q49" s="19">
        <v>-1.069</v>
      </c>
      <c r="R49" s="19">
        <v>0.1595</v>
      </c>
      <c r="S49" s="19">
        <v>3</v>
      </c>
      <c r="T49" s="19">
        <v>3</v>
      </c>
      <c r="U49" s="19">
        <v>9.48</v>
      </c>
      <c r="V49" s="19">
        <v>3.505</v>
      </c>
    </row>
    <row r="50" spans="1:2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N50" s="17" t="s">
        <v>48</v>
      </c>
      <c r="O50" s="19">
        <v>0.721</v>
      </c>
      <c r="P50" s="19">
        <v>1.194</v>
      </c>
      <c r="Q50" s="19">
        <v>-0.4733</v>
      </c>
      <c r="R50" s="19">
        <v>0.03237</v>
      </c>
      <c r="S50" s="19">
        <v>3</v>
      </c>
      <c r="T50" s="19">
        <v>3</v>
      </c>
      <c r="U50" s="19">
        <v>20.68</v>
      </c>
      <c r="V50" s="19">
        <v>3.996</v>
      </c>
    </row>
    <row r="51" spans="1:2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N51" s="17" t="s">
        <v>52</v>
      </c>
      <c r="O51" s="19">
        <v>0.721</v>
      </c>
      <c r="P51" s="19">
        <v>1.294</v>
      </c>
      <c r="Q51" s="19">
        <v>-0.5733</v>
      </c>
      <c r="R51" s="19">
        <v>0.09189</v>
      </c>
      <c r="S51" s="19">
        <v>3</v>
      </c>
      <c r="T51" s="19">
        <v>3</v>
      </c>
      <c r="U51" s="19">
        <v>8.824</v>
      </c>
      <c r="V51" s="19">
        <v>2.255</v>
      </c>
    </row>
    <row r="52" spans="14:22">
      <c r="N52" s="17" t="s">
        <v>54</v>
      </c>
      <c r="O52" s="19">
        <v>1.194</v>
      </c>
      <c r="P52" s="19">
        <v>1.294</v>
      </c>
      <c r="Q52" s="19">
        <v>-0.1</v>
      </c>
      <c r="R52" s="19">
        <v>0.09207</v>
      </c>
      <c r="S52" s="19">
        <v>3</v>
      </c>
      <c r="T52" s="19">
        <v>3</v>
      </c>
      <c r="U52" s="19">
        <v>1.536</v>
      </c>
      <c r="V52" s="19">
        <v>2.271</v>
      </c>
    </row>
    <row r="53" spans="15:22">
      <c r="O53" s="18"/>
      <c r="P53" s="18"/>
      <c r="Q53" s="18"/>
      <c r="R53" s="18"/>
      <c r="S53" s="18"/>
      <c r="T53" s="18"/>
      <c r="U53" s="18"/>
      <c r="V53" s="18"/>
    </row>
    <row r="54" spans="15:22">
      <c r="O54" s="18"/>
      <c r="P54" s="18"/>
      <c r="Q54" s="18"/>
      <c r="R54" s="18"/>
      <c r="S54" s="18"/>
      <c r="T54" s="18"/>
      <c r="U54" s="18"/>
      <c r="V54" s="18"/>
    </row>
    <row r="55" spans="1:12">
      <c r="A55" s="8" t="s">
        <v>81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22">
      <c r="A56" s="9" t="s">
        <v>25</v>
      </c>
      <c r="B56" s="9" t="s">
        <v>26</v>
      </c>
      <c r="C56" s="9" t="s">
        <v>27</v>
      </c>
      <c r="D56" s="9" t="s">
        <v>28</v>
      </c>
      <c r="E56" s="9" t="s">
        <v>29</v>
      </c>
      <c r="F56" s="9" t="s">
        <v>30</v>
      </c>
      <c r="G56" s="9" t="s">
        <v>31</v>
      </c>
      <c r="H56" s="9" t="s">
        <v>32</v>
      </c>
      <c r="I56" s="9" t="s">
        <v>33</v>
      </c>
      <c r="J56" s="9" t="s">
        <v>34</v>
      </c>
      <c r="K56" s="9" t="s">
        <v>35</v>
      </c>
      <c r="L56" s="9" t="s">
        <v>36</v>
      </c>
      <c r="N56" s="17" t="s">
        <v>19</v>
      </c>
      <c r="O56" s="18" t="s">
        <v>20</v>
      </c>
      <c r="P56" s="18" t="s">
        <v>21</v>
      </c>
      <c r="Q56" s="18" t="s">
        <v>22</v>
      </c>
      <c r="R56" s="18" t="s">
        <v>23</v>
      </c>
      <c r="S56" s="18" t="s">
        <v>24</v>
      </c>
      <c r="T56" s="18"/>
      <c r="U56" s="18"/>
      <c r="V56" s="18"/>
    </row>
    <row r="57" spans="1:22">
      <c r="A57" s="10">
        <v>15.606040326049</v>
      </c>
      <c r="B57" s="10">
        <v>14.8504256461485</v>
      </c>
      <c r="C57" s="10">
        <v>14.3656294959658</v>
      </c>
      <c r="D57" s="10">
        <v>14.4320779557123</v>
      </c>
      <c r="E57" s="10">
        <v>15.4046571778094</v>
      </c>
      <c r="F57" s="10">
        <v>16.2105592526298</v>
      </c>
      <c r="G57" s="10">
        <v>14.8008782606368</v>
      </c>
      <c r="H57" s="10">
        <v>15.0237463033675</v>
      </c>
      <c r="I57" s="10">
        <v>16.3388451511964</v>
      </c>
      <c r="J57" s="10">
        <v>15.4309128045616</v>
      </c>
      <c r="K57" s="10">
        <v>15.6618793608971</v>
      </c>
      <c r="L57" s="10">
        <v>16.7583298618507</v>
      </c>
      <c r="N57" s="17"/>
      <c r="O57" s="18"/>
      <c r="P57" s="18"/>
      <c r="Q57" s="18"/>
      <c r="R57" s="18"/>
      <c r="S57" s="18"/>
      <c r="T57" s="18"/>
      <c r="U57" s="18"/>
      <c r="V57" s="18"/>
    </row>
    <row r="58" spans="1:22">
      <c r="A58" s="10">
        <v>15.298498051187</v>
      </c>
      <c r="B58" s="10">
        <v>14.2789661479476</v>
      </c>
      <c r="C58" s="10">
        <v>13.9715452592775</v>
      </c>
      <c r="D58" s="10">
        <v>14.1343312360222</v>
      </c>
      <c r="E58" s="10">
        <v>15.0521928272447</v>
      </c>
      <c r="F58" s="10">
        <v>16.2778123703969</v>
      </c>
      <c r="G58" s="10">
        <v>14.6348349589578</v>
      </c>
      <c r="H58" s="10">
        <v>11.8838615530701</v>
      </c>
      <c r="I58" s="10">
        <v>16.2245950738075</v>
      </c>
      <c r="J58" s="10">
        <v>15.4051158486746</v>
      </c>
      <c r="K58" s="10">
        <v>15.7986849428505</v>
      </c>
      <c r="L58" s="10">
        <v>15.9715571954747</v>
      </c>
      <c r="N58" s="17" t="s">
        <v>37</v>
      </c>
      <c r="O58" s="18"/>
      <c r="P58" s="18"/>
      <c r="Q58" s="18"/>
      <c r="R58" s="18"/>
      <c r="S58" s="18"/>
      <c r="T58" s="18"/>
      <c r="U58" s="18"/>
      <c r="V58" s="18"/>
    </row>
    <row r="59" spans="1:22">
      <c r="A59" s="10">
        <v>15.2487286919615</v>
      </c>
      <c r="B59" s="10">
        <v>14.2573563503596</v>
      </c>
      <c r="C59" s="10">
        <v>14.1298942045944</v>
      </c>
      <c r="D59" s="10">
        <v>13.8994756246237</v>
      </c>
      <c r="E59" s="10">
        <v>14.1275979593498</v>
      </c>
      <c r="F59" s="10">
        <v>16.1171733100276</v>
      </c>
      <c r="G59" s="10">
        <v>14.5694246034263</v>
      </c>
      <c r="H59" s="10">
        <v>14.4597276720645</v>
      </c>
      <c r="I59" s="10">
        <v>16.3725626843468</v>
      </c>
      <c r="J59" s="10">
        <v>15.3542668581796</v>
      </c>
      <c r="K59" s="10">
        <v>15.8821477393998</v>
      </c>
      <c r="L59" s="10">
        <v>15.9978456993699</v>
      </c>
      <c r="N59" s="17" t="s">
        <v>38</v>
      </c>
      <c r="O59" s="18">
        <v>0.7263</v>
      </c>
      <c r="P59" s="18" t="s">
        <v>82</v>
      </c>
      <c r="Q59" s="18" t="s">
        <v>7</v>
      </c>
      <c r="R59" s="18" t="s">
        <v>83</v>
      </c>
      <c r="S59" s="18">
        <v>0.0015</v>
      </c>
      <c r="T59" s="18"/>
      <c r="U59" s="18"/>
      <c r="V59" s="18"/>
    </row>
    <row r="60" spans="1:22">
      <c r="A60" s="10">
        <v>14.9429661752921</v>
      </c>
      <c r="B60" s="10">
        <v>16.0753999795088</v>
      </c>
      <c r="C60" s="10">
        <v>16.3546974087487</v>
      </c>
      <c r="D60" s="10">
        <v>16.4671332898988</v>
      </c>
      <c r="E60" s="10">
        <v>14.5630089153667</v>
      </c>
      <c r="F60" s="10">
        <v>16.5788676344725</v>
      </c>
      <c r="G60" s="10">
        <v>19.6531217308142</v>
      </c>
      <c r="H60" s="10">
        <v>20.4539713214558</v>
      </c>
      <c r="I60" s="10">
        <v>14.86868653714</v>
      </c>
      <c r="J60" s="10">
        <v>15.5605885992058</v>
      </c>
      <c r="K60" s="10">
        <v>21.2294293088538</v>
      </c>
      <c r="L60" s="10">
        <v>22.6571158521605</v>
      </c>
      <c r="N60" s="17" t="s">
        <v>42</v>
      </c>
      <c r="O60" s="18">
        <v>0.8363</v>
      </c>
      <c r="P60" s="18" t="s">
        <v>84</v>
      </c>
      <c r="Q60" s="18" t="s">
        <v>7</v>
      </c>
      <c r="R60" s="18" t="s">
        <v>83</v>
      </c>
      <c r="S60" s="18">
        <v>0.0045</v>
      </c>
      <c r="T60" s="18"/>
      <c r="U60" s="18"/>
      <c r="V60" s="18"/>
    </row>
    <row r="61" spans="1:22">
      <c r="A61" s="10">
        <v>14.6978935120944</v>
      </c>
      <c r="B61" s="10">
        <v>15.5118368124146</v>
      </c>
      <c r="C61" s="10">
        <v>16.1170028482335</v>
      </c>
      <c r="D61" s="10">
        <v>16.1975028967369</v>
      </c>
      <c r="E61" s="10">
        <v>14.4038784161321</v>
      </c>
      <c r="F61" s="10">
        <v>16.5207448203783</v>
      </c>
      <c r="G61" s="10">
        <v>19.6614037146777</v>
      </c>
      <c r="H61" s="10">
        <v>20.0234638302689</v>
      </c>
      <c r="I61" s="10">
        <v>14.8631120485489</v>
      </c>
      <c r="J61" s="10">
        <v>15.3982378330853</v>
      </c>
      <c r="K61" s="10">
        <v>21.3473599218893</v>
      </c>
      <c r="L61" s="10">
        <v>22.7721103932692</v>
      </c>
      <c r="N61" s="17" t="s">
        <v>46</v>
      </c>
      <c r="O61" s="18">
        <v>0.844</v>
      </c>
      <c r="P61" s="18" t="s">
        <v>85</v>
      </c>
      <c r="Q61" s="18" t="s">
        <v>7</v>
      </c>
      <c r="R61" s="18" t="s">
        <v>83</v>
      </c>
      <c r="S61" s="18">
        <v>0.0017</v>
      </c>
      <c r="T61" s="18"/>
      <c r="U61" s="18"/>
      <c r="V61" s="18"/>
    </row>
    <row r="62" spans="1:22">
      <c r="A62" s="10">
        <v>14.7438937963903</v>
      </c>
      <c r="B62" s="10">
        <v>15.6265638441243</v>
      </c>
      <c r="C62" s="10">
        <v>16.0346213043993</v>
      </c>
      <c r="D62" s="10">
        <v>16.0434171546944</v>
      </c>
      <c r="E62" s="10">
        <v>14.1921986770536</v>
      </c>
      <c r="F62" s="10">
        <v>16.1740237419549</v>
      </c>
      <c r="G62" s="10">
        <v>19.5798624309994</v>
      </c>
      <c r="H62" s="10">
        <v>19.7948834768184</v>
      </c>
      <c r="I62" s="10">
        <v>14.7713990608496</v>
      </c>
      <c r="J62" s="10">
        <v>15.4289966345299</v>
      </c>
      <c r="K62" s="10">
        <v>21.5487388479424</v>
      </c>
      <c r="L62" s="10">
        <v>22.9369660644397</v>
      </c>
      <c r="N62" s="17" t="s">
        <v>48</v>
      </c>
      <c r="O62" s="18">
        <v>0.11</v>
      </c>
      <c r="P62" s="18" t="s">
        <v>86</v>
      </c>
      <c r="Q62" s="18" t="s">
        <v>7</v>
      </c>
      <c r="R62" s="18" t="s">
        <v>87</v>
      </c>
      <c r="S62" s="18">
        <v>0.0489</v>
      </c>
      <c r="T62" s="18"/>
      <c r="U62" s="18"/>
      <c r="V62" s="18"/>
    </row>
    <row r="63" spans="1:2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N63" s="17" t="s">
        <v>52</v>
      </c>
      <c r="O63" s="18">
        <v>0.1177</v>
      </c>
      <c r="P63" s="18" t="s">
        <v>88</v>
      </c>
      <c r="Q63" s="18" t="s">
        <v>7</v>
      </c>
      <c r="R63" s="18" t="s">
        <v>83</v>
      </c>
      <c r="S63" s="18">
        <v>0.0052</v>
      </c>
      <c r="T63" s="18"/>
      <c r="U63" s="18"/>
      <c r="V63" s="18"/>
    </row>
    <row r="64" spans="1:22">
      <c r="A64" s="11">
        <f t="shared" ref="A64:L64" si="15">A60-A57</f>
        <v>-0.663074150756897</v>
      </c>
      <c r="B64" s="11">
        <f t="shared" si="15"/>
        <v>1.22497433336027</v>
      </c>
      <c r="C64" s="11">
        <f t="shared" si="15"/>
        <v>1.98906791278288</v>
      </c>
      <c r="D64" s="11">
        <f t="shared" si="15"/>
        <v>2.03505533418655</v>
      </c>
      <c r="E64" s="11">
        <f t="shared" si="15"/>
        <v>-0.841648262442694</v>
      </c>
      <c r="F64" s="11">
        <f t="shared" si="15"/>
        <v>0.368308381842763</v>
      </c>
      <c r="G64" s="11">
        <f t="shared" si="15"/>
        <v>4.85224347017734</v>
      </c>
      <c r="H64" s="11">
        <f t="shared" si="15"/>
        <v>5.43022501808833</v>
      </c>
      <c r="I64" s="11">
        <f t="shared" si="15"/>
        <v>-1.47015861405638</v>
      </c>
      <c r="J64" s="11">
        <f t="shared" si="15"/>
        <v>0.129675794644223</v>
      </c>
      <c r="K64" s="11">
        <f t="shared" si="15"/>
        <v>5.56754994795665</v>
      </c>
      <c r="L64" s="11">
        <f t="shared" si="15"/>
        <v>5.8987859903098</v>
      </c>
      <c r="N64" s="17" t="s">
        <v>54</v>
      </c>
      <c r="O64" s="18">
        <v>0.007667</v>
      </c>
      <c r="P64" s="18" t="s">
        <v>89</v>
      </c>
      <c r="Q64" s="18" t="s">
        <v>90</v>
      </c>
      <c r="R64" s="18" t="s">
        <v>9</v>
      </c>
      <c r="S64" s="18">
        <v>0.8784</v>
      </c>
      <c r="T64" s="18"/>
      <c r="U64" s="18"/>
      <c r="V64" s="18"/>
    </row>
    <row r="65" spans="1:22">
      <c r="A65" s="11">
        <f t="shared" ref="A65:L65" si="16">A61-A58</f>
        <v>-0.600604539092624</v>
      </c>
      <c r="B65" s="11">
        <f t="shared" si="16"/>
        <v>1.23287066446704</v>
      </c>
      <c r="C65" s="11">
        <f t="shared" si="16"/>
        <v>2.145457588956</v>
      </c>
      <c r="D65" s="11">
        <f t="shared" si="16"/>
        <v>2.06317166071471</v>
      </c>
      <c r="E65" s="11">
        <f t="shared" si="16"/>
        <v>-0.648314411112592</v>
      </c>
      <c r="F65" s="11">
        <f t="shared" si="16"/>
        <v>0.242932449981414</v>
      </c>
      <c r="G65" s="11">
        <f t="shared" si="16"/>
        <v>5.02656875571989</v>
      </c>
      <c r="H65" s="11">
        <f t="shared" si="16"/>
        <v>8.13960227719882</v>
      </c>
      <c r="I65" s="11">
        <f t="shared" si="16"/>
        <v>-1.36148302525861</v>
      </c>
      <c r="J65" s="11">
        <f t="shared" si="16"/>
        <v>-0.00687801558920853</v>
      </c>
      <c r="K65" s="11">
        <f t="shared" si="16"/>
        <v>5.54867497903884</v>
      </c>
      <c r="L65" s="11">
        <f t="shared" si="16"/>
        <v>6.80055319779451</v>
      </c>
      <c r="N65" s="17"/>
      <c r="O65" s="18"/>
      <c r="P65" s="18"/>
      <c r="Q65" s="18"/>
      <c r="R65" s="18"/>
      <c r="S65" s="18"/>
      <c r="T65" s="18"/>
      <c r="U65" s="18"/>
      <c r="V65" s="18"/>
    </row>
    <row r="66" spans="1:22">
      <c r="A66" s="11">
        <f t="shared" ref="A66:L66" si="17">A62-A59</f>
        <v>-0.504834895571154</v>
      </c>
      <c r="B66" s="11">
        <f t="shared" si="17"/>
        <v>1.36920749376469</v>
      </c>
      <c r="C66" s="11">
        <f t="shared" si="17"/>
        <v>1.90472709980484</v>
      </c>
      <c r="D66" s="11">
        <f t="shared" si="17"/>
        <v>2.14394153007067</v>
      </c>
      <c r="E66" s="11">
        <f t="shared" si="17"/>
        <v>0.0646007177038168</v>
      </c>
      <c r="F66" s="11">
        <f t="shared" si="17"/>
        <v>0.0568504319273053</v>
      </c>
      <c r="G66" s="11">
        <f t="shared" si="17"/>
        <v>5.01043782757311</v>
      </c>
      <c r="H66" s="11">
        <f t="shared" si="17"/>
        <v>5.33515580475393</v>
      </c>
      <c r="I66" s="11">
        <f t="shared" si="17"/>
        <v>-1.60116362349717</v>
      </c>
      <c r="J66" s="11">
        <f t="shared" si="17"/>
        <v>0.0747297763502353</v>
      </c>
      <c r="K66" s="11">
        <f t="shared" si="17"/>
        <v>5.66659110854259</v>
      </c>
      <c r="L66" s="11">
        <f t="shared" si="17"/>
        <v>6.93912036506973</v>
      </c>
      <c r="N66" s="17" t="s">
        <v>56</v>
      </c>
      <c r="O66" s="18"/>
      <c r="P66" s="18"/>
      <c r="Q66" s="18"/>
      <c r="R66" s="18"/>
      <c r="S66" s="18"/>
      <c r="T66" s="18"/>
      <c r="U66" s="18"/>
      <c r="V66" s="18"/>
    </row>
    <row r="67" spans="1:22">
      <c r="A67" s="11">
        <f>AVERAGE(A64:A66)</f>
        <v>-0.589504528473558</v>
      </c>
      <c r="B67" s="11">
        <f>A67</f>
        <v>-0.589504528473558</v>
      </c>
      <c r="C67" s="11">
        <f>A67</f>
        <v>-0.589504528473558</v>
      </c>
      <c r="D67" s="11">
        <f>A67</f>
        <v>-0.589504528473558</v>
      </c>
      <c r="E67" s="11">
        <f>B67</f>
        <v>-0.589504528473558</v>
      </c>
      <c r="F67" s="11">
        <f>C67</f>
        <v>-0.589504528473558</v>
      </c>
      <c r="G67" s="11">
        <f t="shared" ref="G67:L67" si="18">F67</f>
        <v>-0.589504528473558</v>
      </c>
      <c r="H67" s="11">
        <f t="shared" si="18"/>
        <v>-0.589504528473558</v>
      </c>
      <c r="I67" s="11">
        <f t="shared" si="18"/>
        <v>-0.589504528473558</v>
      </c>
      <c r="J67" s="11">
        <f t="shared" si="18"/>
        <v>-0.589504528473558</v>
      </c>
      <c r="K67" s="11">
        <f t="shared" si="18"/>
        <v>-0.589504528473558</v>
      </c>
      <c r="L67" s="11">
        <f t="shared" si="18"/>
        <v>-0.589504528473558</v>
      </c>
      <c r="N67" s="17" t="s">
        <v>38</v>
      </c>
      <c r="O67" s="18">
        <v>0.384</v>
      </c>
      <c r="P67" s="18" t="s">
        <v>91</v>
      </c>
      <c r="Q67" s="18" t="s">
        <v>90</v>
      </c>
      <c r="R67" s="18" t="s">
        <v>9</v>
      </c>
      <c r="S67" s="18">
        <v>0.4331</v>
      </c>
      <c r="T67" s="18"/>
      <c r="U67" s="18"/>
      <c r="V67" s="18"/>
    </row>
    <row r="68" spans="1:22">
      <c r="A68" s="11">
        <f t="shared" ref="A68:L68" si="19">A64-A67</f>
        <v>-0.0735696222833386</v>
      </c>
      <c r="B68" s="11">
        <f t="shared" si="19"/>
        <v>1.81447886183383</v>
      </c>
      <c r="C68" s="11">
        <f t="shared" si="19"/>
        <v>2.57857244125644</v>
      </c>
      <c r="D68" s="11">
        <f t="shared" si="19"/>
        <v>2.62455986266011</v>
      </c>
      <c r="E68" s="11">
        <f t="shared" si="19"/>
        <v>-0.252143733969136</v>
      </c>
      <c r="F68" s="11">
        <f t="shared" si="19"/>
        <v>0.957812910316321</v>
      </c>
      <c r="G68" s="11">
        <f t="shared" si="19"/>
        <v>5.4417479986509</v>
      </c>
      <c r="H68" s="11">
        <f t="shared" si="19"/>
        <v>6.01972954656189</v>
      </c>
      <c r="I68" s="11">
        <f t="shared" si="19"/>
        <v>-0.880654085582824</v>
      </c>
      <c r="J68" s="11">
        <f t="shared" si="19"/>
        <v>0.719180323117781</v>
      </c>
      <c r="K68" s="11">
        <f t="shared" si="19"/>
        <v>6.15705447643021</v>
      </c>
      <c r="L68" s="11">
        <f t="shared" si="19"/>
        <v>6.48829051878336</v>
      </c>
      <c r="N68" s="17" t="s">
        <v>42</v>
      </c>
      <c r="O68" s="18">
        <v>0.9347</v>
      </c>
      <c r="P68" s="18" t="s">
        <v>92</v>
      </c>
      <c r="Q68" s="18" t="s">
        <v>90</v>
      </c>
      <c r="R68" s="18" t="s">
        <v>9</v>
      </c>
      <c r="S68" s="18">
        <v>0.0739</v>
      </c>
      <c r="T68" s="18"/>
      <c r="U68" s="18"/>
      <c r="V68" s="18"/>
    </row>
    <row r="69" spans="1:22">
      <c r="A69" s="11">
        <f t="shared" ref="A69:L69" si="20">A65-A67</f>
        <v>-0.0111000106190655</v>
      </c>
      <c r="B69" s="11">
        <f t="shared" si="20"/>
        <v>1.8223751929406</v>
      </c>
      <c r="C69" s="11">
        <f t="shared" si="20"/>
        <v>2.73496211742955</v>
      </c>
      <c r="D69" s="11">
        <f t="shared" si="20"/>
        <v>2.65267618918826</v>
      </c>
      <c r="E69" s="11">
        <f t="shared" si="20"/>
        <v>-0.058809882639034</v>
      </c>
      <c r="F69" s="11">
        <f t="shared" si="20"/>
        <v>0.832436978454972</v>
      </c>
      <c r="G69" s="11">
        <f t="shared" si="20"/>
        <v>5.61607328419345</v>
      </c>
      <c r="H69" s="11">
        <f t="shared" si="20"/>
        <v>8.72910680567238</v>
      </c>
      <c r="I69" s="11">
        <f t="shared" si="20"/>
        <v>-0.771978496785051</v>
      </c>
      <c r="J69" s="11">
        <f t="shared" si="20"/>
        <v>0.58262651288435</v>
      </c>
      <c r="K69" s="11">
        <f t="shared" si="20"/>
        <v>6.1381795075124</v>
      </c>
      <c r="L69" s="11">
        <f t="shared" si="20"/>
        <v>7.39005772626807</v>
      </c>
      <c r="N69" s="17" t="s">
        <v>46</v>
      </c>
      <c r="O69" s="18">
        <v>0.945</v>
      </c>
      <c r="P69" s="18" t="s">
        <v>93</v>
      </c>
      <c r="Q69" s="18" t="s">
        <v>90</v>
      </c>
      <c r="R69" s="18" t="s">
        <v>9</v>
      </c>
      <c r="S69" s="18">
        <v>0.0739</v>
      </c>
      <c r="T69" s="18"/>
      <c r="U69" s="18"/>
      <c r="V69" s="18"/>
    </row>
    <row r="70" spans="1:22">
      <c r="A70" s="11">
        <f t="shared" ref="A70:L70" si="21">A66-A67</f>
        <v>0.0846696329024041</v>
      </c>
      <c r="B70" s="11">
        <f t="shared" si="21"/>
        <v>1.95871202223825</v>
      </c>
      <c r="C70" s="11">
        <f t="shared" si="21"/>
        <v>2.49423162827839</v>
      </c>
      <c r="D70" s="11">
        <f t="shared" si="21"/>
        <v>2.73344605854423</v>
      </c>
      <c r="E70" s="11">
        <f t="shared" si="21"/>
        <v>0.654105246177375</v>
      </c>
      <c r="F70" s="11">
        <f t="shared" si="21"/>
        <v>0.646354960400863</v>
      </c>
      <c r="G70" s="11">
        <f t="shared" si="21"/>
        <v>5.59994235604666</v>
      </c>
      <c r="H70" s="11">
        <f t="shared" si="21"/>
        <v>5.92466033322749</v>
      </c>
      <c r="I70" s="11">
        <f t="shared" si="21"/>
        <v>-1.01165909502361</v>
      </c>
      <c r="J70" s="11">
        <f t="shared" si="21"/>
        <v>0.664234304823793</v>
      </c>
      <c r="K70" s="11">
        <f t="shared" si="21"/>
        <v>6.25609563701615</v>
      </c>
      <c r="L70" s="11">
        <f t="shared" si="21"/>
        <v>7.52862489354329</v>
      </c>
      <c r="N70" s="17" t="s">
        <v>48</v>
      </c>
      <c r="O70" s="18">
        <v>0.5507</v>
      </c>
      <c r="P70" s="18" t="s">
        <v>94</v>
      </c>
      <c r="Q70" s="18" t="s">
        <v>7</v>
      </c>
      <c r="R70" s="18" t="s">
        <v>87</v>
      </c>
      <c r="S70" s="18">
        <v>0.0112</v>
      </c>
      <c r="T70" s="18"/>
      <c r="U70" s="18"/>
      <c r="V70" s="18"/>
    </row>
    <row r="71" spans="1:22">
      <c r="A71" s="11">
        <f t="shared" ref="A71:L71" si="22">POWER(2,-A68)</f>
        <v>1.0523171857735</v>
      </c>
      <c r="B71" s="11">
        <f t="shared" si="22"/>
        <v>0.284306923659106</v>
      </c>
      <c r="C71" s="11">
        <f t="shared" si="22"/>
        <v>0.167406512555887</v>
      </c>
      <c r="D71" s="11">
        <f t="shared" si="22"/>
        <v>0.16215440684532</v>
      </c>
      <c r="E71" s="11">
        <f t="shared" si="22"/>
        <v>1.19097549890879</v>
      </c>
      <c r="F71" s="11">
        <f t="shared" si="22"/>
        <v>0.514836801778181</v>
      </c>
      <c r="G71" s="11">
        <f t="shared" si="22"/>
        <v>0.0230075631940661</v>
      </c>
      <c r="H71" s="11">
        <f t="shared" si="22"/>
        <v>0.0154127750779563</v>
      </c>
      <c r="I71" s="11">
        <f t="shared" si="22"/>
        <v>1.84120987531996</v>
      </c>
      <c r="J71" s="11">
        <f t="shared" si="22"/>
        <v>0.607442466693642</v>
      </c>
      <c r="K71" s="11">
        <f t="shared" si="22"/>
        <v>0.0140133483381167</v>
      </c>
      <c r="L71" s="11">
        <f t="shared" si="22"/>
        <v>0.01113858268931</v>
      </c>
      <c r="N71" s="17" t="s">
        <v>52</v>
      </c>
      <c r="O71" s="18">
        <v>0.561</v>
      </c>
      <c r="P71" s="18" t="s">
        <v>95</v>
      </c>
      <c r="Q71" s="18" t="s">
        <v>7</v>
      </c>
      <c r="R71" s="18" t="s">
        <v>87</v>
      </c>
      <c r="S71" s="18">
        <v>0.0102</v>
      </c>
      <c r="T71" s="18"/>
      <c r="U71" s="18"/>
      <c r="V71" s="18"/>
    </row>
    <row r="72" spans="1:22">
      <c r="A72" s="11">
        <f t="shared" ref="A72:L72" si="23">POWER(2,-A69)</f>
        <v>1.00772361548494</v>
      </c>
      <c r="B72" s="11">
        <f t="shared" si="23"/>
        <v>0.282755071753935</v>
      </c>
      <c r="C72" s="11">
        <f t="shared" si="23"/>
        <v>0.150208450342138</v>
      </c>
      <c r="D72" s="11">
        <f t="shared" si="23"/>
        <v>0.159024814726906</v>
      </c>
      <c r="E72" s="11">
        <f t="shared" si="23"/>
        <v>1.04160615782006</v>
      </c>
      <c r="F72" s="11">
        <f t="shared" si="23"/>
        <v>0.561579828622874</v>
      </c>
      <c r="G72" s="11">
        <f t="shared" si="23"/>
        <v>0.0203888853425888</v>
      </c>
      <c r="H72" s="11">
        <f t="shared" si="23"/>
        <v>0.00235655193887406</v>
      </c>
      <c r="I72" s="11">
        <f t="shared" si="23"/>
        <v>1.70760997684914</v>
      </c>
      <c r="J72" s="11">
        <f t="shared" si="23"/>
        <v>0.667746996645415</v>
      </c>
      <c r="K72" s="11">
        <f t="shared" si="23"/>
        <v>0.0141978913851743</v>
      </c>
      <c r="L72" s="11">
        <f t="shared" si="23"/>
        <v>0.00596171148546063</v>
      </c>
      <c r="N72" s="17" t="s">
        <v>54</v>
      </c>
      <c r="O72" s="18">
        <v>0.01033</v>
      </c>
      <c r="P72" s="18" t="s">
        <v>96</v>
      </c>
      <c r="Q72" s="18" t="s">
        <v>90</v>
      </c>
      <c r="R72" s="18" t="s">
        <v>9</v>
      </c>
      <c r="S72" s="18">
        <v>0.2765</v>
      </c>
      <c r="T72" s="18"/>
      <c r="U72" s="18"/>
      <c r="V72" s="18"/>
    </row>
    <row r="73" spans="1:22">
      <c r="A73" s="11">
        <f t="shared" ref="A73:L73" si="24">POWER(2,-A70)</f>
        <v>0.943000451719111</v>
      </c>
      <c r="B73" s="11">
        <f t="shared" si="24"/>
        <v>0.257258023373089</v>
      </c>
      <c r="C73" s="11">
        <f t="shared" si="24"/>
        <v>0.177484921884473</v>
      </c>
      <c r="D73" s="11">
        <f t="shared" si="24"/>
        <v>0.150366380149763</v>
      </c>
      <c r="E73" s="11">
        <f t="shared" si="24"/>
        <v>0.635469484769569</v>
      </c>
      <c r="F73" s="11">
        <f t="shared" si="24"/>
        <v>0.638892469286028</v>
      </c>
      <c r="G73" s="11">
        <f t="shared" si="24"/>
        <v>0.020618134902283</v>
      </c>
      <c r="H73" s="11">
        <f t="shared" si="24"/>
        <v>0.0164626416795312</v>
      </c>
      <c r="I73" s="11">
        <f t="shared" si="24"/>
        <v>2.01622842411563</v>
      </c>
      <c r="J73" s="11">
        <f t="shared" si="24"/>
        <v>0.631023524636631</v>
      </c>
      <c r="K73" s="11">
        <f t="shared" si="24"/>
        <v>0.0130836090192197</v>
      </c>
      <c r="L73" s="11">
        <f t="shared" si="24"/>
        <v>0.00541574342264019</v>
      </c>
      <c r="N73" s="17"/>
      <c r="O73" s="18"/>
      <c r="P73" s="18"/>
      <c r="Q73" s="18"/>
      <c r="R73" s="18"/>
      <c r="S73" s="18"/>
      <c r="T73" s="18"/>
      <c r="U73" s="18"/>
      <c r="V73" s="18"/>
    </row>
    <row r="74" ht="15" spans="1:22">
      <c r="A74" s="12">
        <f t="shared" ref="A74:L74" si="25">AVERAGE(A71:A73)</f>
        <v>1.00101375099252</v>
      </c>
      <c r="B74" s="12">
        <f t="shared" si="25"/>
        <v>0.274773339595377</v>
      </c>
      <c r="C74" s="13">
        <f t="shared" si="25"/>
        <v>0.165033294927499</v>
      </c>
      <c r="D74" s="14">
        <f t="shared" si="25"/>
        <v>0.157181867240663</v>
      </c>
      <c r="E74" s="14">
        <f t="shared" si="25"/>
        <v>0.956017047166139</v>
      </c>
      <c r="F74" s="14">
        <f t="shared" si="25"/>
        <v>0.571769699895694</v>
      </c>
      <c r="G74" s="12">
        <f t="shared" si="25"/>
        <v>0.021338194479646</v>
      </c>
      <c r="H74" s="12">
        <f t="shared" si="25"/>
        <v>0.0114106562321205</v>
      </c>
      <c r="I74" s="12">
        <f t="shared" si="25"/>
        <v>1.85501609209491</v>
      </c>
      <c r="J74" s="12">
        <f t="shared" si="25"/>
        <v>0.635404329325229</v>
      </c>
      <c r="K74" s="12">
        <f t="shared" si="25"/>
        <v>0.0137649495808369</v>
      </c>
      <c r="L74" s="12">
        <f t="shared" si="25"/>
        <v>0.00750534586580362</v>
      </c>
      <c r="N74" s="17" t="s">
        <v>65</v>
      </c>
      <c r="O74" s="18"/>
      <c r="P74" s="18"/>
      <c r="Q74" s="18"/>
      <c r="R74" s="18"/>
      <c r="S74" s="18"/>
      <c r="T74" s="18"/>
      <c r="U74" s="18"/>
      <c r="V74" s="18"/>
    </row>
    <row r="75" spans="1:22">
      <c r="A75" s="11">
        <f t="shared" ref="A75:L75" si="26">STDEV(A71:A73)</f>
        <v>0.0549663878857745</v>
      </c>
      <c r="B75" s="11">
        <f t="shared" si="26"/>
        <v>0.0151885413341421</v>
      </c>
      <c r="C75" s="11">
        <f t="shared" si="26"/>
        <v>0.0137922295653647</v>
      </c>
      <c r="D75" s="11">
        <f t="shared" si="26"/>
        <v>0.0061062865083112</v>
      </c>
      <c r="E75" s="11">
        <f t="shared" si="26"/>
        <v>0.287473224549883</v>
      </c>
      <c r="F75" s="11">
        <f t="shared" si="26"/>
        <v>0.062652432256233</v>
      </c>
      <c r="G75" s="11">
        <f t="shared" si="26"/>
        <v>0.001450252656839</v>
      </c>
      <c r="H75" s="11">
        <f t="shared" si="26"/>
        <v>0.00785863591121344</v>
      </c>
      <c r="I75" s="11">
        <f t="shared" si="26"/>
        <v>0.154771751991517</v>
      </c>
      <c r="J75" s="11">
        <f t="shared" si="26"/>
        <v>0.0303900093857472</v>
      </c>
      <c r="K75" s="11">
        <f t="shared" si="26"/>
        <v>0.000597229231311576</v>
      </c>
      <c r="L75" s="11">
        <f t="shared" si="26"/>
        <v>0.00315829505321578</v>
      </c>
      <c r="N75" s="17" t="s">
        <v>38</v>
      </c>
      <c r="O75" s="18">
        <v>1.22</v>
      </c>
      <c r="P75" s="18" t="s">
        <v>97</v>
      </c>
      <c r="Q75" s="18" t="s">
        <v>7</v>
      </c>
      <c r="R75" s="18" t="s">
        <v>87</v>
      </c>
      <c r="S75" s="18">
        <v>0.0166</v>
      </c>
      <c r="T75" s="18"/>
      <c r="U75" s="18"/>
      <c r="V75" s="18"/>
    </row>
    <row r="76" spans="1:22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N76" s="17" t="s">
        <v>42</v>
      </c>
      <c r="O76" s="18">
        <v>1.841</v>
      </c>
      <c r="P76" s="18" t="s">
        <v>98</v>
      </c>
      <c r="Q76" s="18" t="s">
        <v>7</v>
      </c>
      <c r="R76" s="18" t="s">
        <v>83</v>
      </c>
      <c r="S76" s="18">
        <v>0.006</v>
      </c>
      <c r="T76" s="18"/>
      <c r="U76" s="18"/>
      <c r="V76" s="18"/>
    </row>
    <row r="77" spans="1:22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N77" s="17" t="s">
        <v>46</v>
      </c>
      <c r="O77" s="18">
        <v>1.848</v>
      </c>
      <c r="P77" s="18" t="s">
        <v>99</v>
      </c>
      <c r="Q77" s="18" t="s">
        <v>7</v>
      </c>
      <c r="R77" s="18" t="s">
        <v>83</v>
      </c>
      <c r="S77" s="18">
        <v>0.006</v>
      </c>
      <c r="T77" s="18"/>
      <c r="U77" s="18"/>
      <c r="V77" s="18"/>
    </row>
    <row r="78" spans="1:22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N78" s="17" t="s">
        <v>48</v>
      </c>
      <c r="O78" s="18">
        <v>0.6217</v>
      </c>
      <c r="P78" s="18" t="s">
        <v>100</v>
      </c>
      <c r="Q78" s="18" t="s">
        <v>7</v>
      </c>
      <c r="R78" s="18" t="s">
        <v>101</v>
      </c>
      <c r="S78" s="18">
        <v>0.0007</v>
      </c>
      <c r="T78" s="18"/>
      <c r="U78" s="18"/>
      <c r="V78" s="18"/>
    </row>
    <row r="79" spans="1:22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N79" s="17" t="s">
        <v>52</v>
      </c>
      <c r="O79" s="18">
        <v>0.628</v>
      </c>
      <c r="P79" s="18" t="s">
        <v>102</v>
      </c>
      <c r="Q79" s="18" t="s">
        <v>7</v>
      </c>
      <c r="R79" s="18" t="s">
        <v>83</v>
      </c>
      <c r="S79" s="18">
        <v>0.0011</v>
      </c>
      <c r="T79" s="18"/>
      <c r="U79" s="18"/>
      <c r="V79" s="18"/>
    </row>
    <row r="80" spans="1:2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N80" s="17" t="s">
        <v>54</v>
      </c>
      <c r="O80" s="18">
        <v>0.006333</v>
      </c>
      <c r="P80" s="18" t="s">
        <v>103</v>
      </c>
      <c r="Q80" s="18" t="s">
        <v>90</v>
      </c>
      <c r="R80" s="18" t="s">
        <v>9</v>
      </c>
      <c r="S80" s="18">
        <v>0.1512</v>
      </c>
      <c r="T80" s="18"/>
      <c r="U80" s="18"/>
      <c r="V80" s="18"/>
    </row>
    <row r="81" spans="1:2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N81" s="17"/>
      <c r="O81" s="18"/>
      <c r="P81" s="18"/>
      <c r="Q81" s="18"/>
      <c r="R81" s="18"/>
      <c r="S81" s="18"/>
      <c r="T81" s="18"/>
      <c r="U81" s="18"/>
      <c r="V81" s="18"/>
    </row>
    <row r="82" spans="1:2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N82" s="17"/>
      <c r="O82" s="18"/>
      <c r="P82" s="18"/>
      <c r="Q82" s="18"/>
      <c r="R82" s="18"/>
      <c r="S82" s="18"/>
      <c r="T82" s="18"/>
      <c r="U82" s="18"/>
      <c r="V82" s="18"/>
    </row>
    <row r="83" spans="1:2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N83" s="17" t="s">
        <v>73</v>
      </c>
      <c r="O83" s="18" t="s">
        <v>74</v>
      </c>
      <c r="P83" s="18" t="s">
        <v>75</v>
      </c>
      <c r="Q83" s="18" t="s">
        <v>20</v>
      </c>
      <c r="R83" s="18" t="s">
        <v>76</v>
      </c>
      <c r="S83" s="18" t="s">
        <v>77</v>
      </c>
      <c r="T83" s="18" t="s">
        <v>78</v>
      </c>
      <c r="U83" s="18" t="s">
        <v>79</v>
      </c>
      <c r="V83" s="18" t="s">
        <v>80</v>
      </c>
    </row>
    <row r="84" spans="1:2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17"/>
      <c r="O84" s="18"/>
      <c r="P84" s="18"/>
      <c r="Q84" s="18"/>
      <c r="R84" s="18"/>
      <c r="S84" s="18"/>
      <c r="T84" s="18"/>
      <c r="U84" s="18"/>
      <c r="V84" s="18"/>
    </row>
    <row r="85" spans="1:22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17" t="s">
        <v>37</v>
      </c>
      <c r="O85" s="18"/>
      <c r="P85" s="18"/>
      <c r="Q85" s="18"/>
      <c r="R85" s="18"/>
      <c r="S85" s="18"/>
      <c r="T85" s="18"/>
      <c r="U85" s="18"/>
      <c r="V85" s="18"/>
    </row>
    <row r="86" spans="1:22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17" t="s">
        <v>38</v>
      </c>
      <c r="O86" s="18">
        <v>1.001</v>
      </c>
      <c r="P86" s="18">
        <v>0.2747</v>
      </c>
      <c r="Q86" s="18">
        <v>0.7263</v>
      </c>
      <c r="R86" s="18">
        <v>0.02368</v>
      </c>
      <c r="S86" s="18">
        <v>3</v>
      </c>
      <c r="T86" s="18">
        <v>3</v>
      </c>
      <c r="U86" s="18">
        <v>43.38</v>
      </c>
      <c r="V86" s="18">
        <v>2</v>
      </c>
    </row>
    <row r="87" spans="1:2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17" t="s">
        <v>42</v>
      </c>
      <c r="O87" s="18">
        <v>1.001</v>
      </c>
      <c r="P87" s="18">
        <v>0.1647</v>
      </c>
      <c r="Q87" s="18">
        <v>0.8363</v>
      </c>
      <c r="R87" s="18">
        <v>0.03602</v>
      </c>
      <c r="S87" s="18">
        <v>3</v>
      </c>
      <c r="T87" s="18">
        <v>3</v>
      </c>
      <c r="U87" s="18">
        <v>32.84</v>
      </c>
      <c r="V87" s="18">
        <v>2</v>
      </c>
    </row>
    <row r="88" spans="1:22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17" t="s">
        <v>46</v>
      </c>
      <c r="O88" s="18">
        <v>1.001</v>
      </c>
      <c r="P88" s="18">
        <v>0.157</v>
      </c>
      <c r="Q88" s="18">
        <v>0.844</v>
      </c>
      <c r="R88" s="18">
        <v>0.02811</v>
      </c>
      <c r="S88" s="18">
        <v>3</v>
      </c>
      <c r="T88" s="18">
        <v>3</v>
      </c>
      <c r="U88" s="18">
        <v>42.46</v>
      </c>
      <c r="V88" s="18">
        <v>2</v>
      </c>
    </row>
    <row r="89" spans="1:22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17" t="s">
        <v>48</v>
      </c>
      <c r="O89" s="18">
        <v>0.2747</v>
      </c>
      <c r="P89" s="18">
        <v>0.1647</v>
      </c>
      <c r="Q89" s="18">
        <v>0.11</v>
      </c>
      <c r="R89" s="18">
        <v>0.0157</v>
      </c>
      <c r="S89" s="18">
        <v>3</v>
      </c>
      <c r="T89" s="18">
        <v>3</v>
      </c>
      <c r="U89" s="18">
        <v>9.912</v>
      </c>
      <c r="V89" s="18">
        <v>2</v>
      </c>
    </row>
    <row r="90" spans="1:2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17" t="s">
        <v>52</v>
      </c>
      <c r="O90" s="18">
        <v>0.2747</v>
      </c>
      <c r="P90" s="18">
        <v>0.157</v>
      </c>
      <c r="Q90" s="18">
        <v>0.1177</v>
      </c>
      <c r="R90" s="18">
        <v>0.005364</v>
      </c>
      <c r="S90" s="18">
        <v>3</v>
      </c>
      <c r="T90" s="18">
        <v>3</v>
      </c>
      <c r="U90" s="18">
        <v>31.02</v>
      </c>
      <c r="V90" s="18">
        <v>2</v>
      </c>
    </row>
    <row r="91" spans="1:22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17" t="s">
        <v>54</v>
      </c>
      <c r="O91" s="18">
        <v>0.1647</v>
      </c>
      <c r="P91" s="18">
        <v>0.157</v>
      </c>
      <c r="Q91" s="18">
        <v>0.007667</v>
      </c>
      <c r="R91" s="18">
        <v>0.01048</v>
      </c>
      <c r="S91" s="18">
        <v>3</v>
      </c>
      <c r="T91" s="18">
        <v>3</v>
      </c>
      <c r="U91" s="18">
        <v>1.035</v>
      </c>
      <c r="V91" s="18">
        <v>2</v>
      </c>
    </row>
    <row r="92" spans="1:2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17"/>
      <c r="O92" s="18"/>
      <c r="P92" s="18"/>
      <c r="Q92" s="18"/>
      <c r="R92" s="18"/>
      <c r="S92" s="18"/>
      <c r="T92" s="18"/>
      <c r="U92" s="18"/>
      <c r="V92" s="18"/>
    </row>
    <row r="93" spans="1:2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17" t="s">
        <v>56</v>
      </c>
      <c r="O93" s="18"/>
      <c r="P93" s="18"/>
      <c r="Q93" s="18"/>
      <c r="R93" s="18"/>
      <c r="S93" s="18"/>
      <c r="T93" s="18"/>
      <c r="U93" s="18"/>
      <c r="V93" s="18"/>
    </row>
    <row r="94" spans="1:22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17" t="s">
        <v>38</v>
      </c>
      <c r="O94" s="18">
        <v>0.956</v>
      </c>
      <c r="P94" s="18">
        <v>0.572</v>
      </c>
      <c r="Q94" s="18">
        <v>0.384</v>
      </c>
      <c r="R94" s="18">
        <v>0.2021</v>
      </c>
      <c r="S94" s="18">
        <v>3</v>
      </c>
      <c r="T94" s="18">
        <v>3</v>
      </c>
      <c r="U94" s="18">
        <v>2.687</v>
      </c>
      <c r="V94" s="18">
        <v>2</v>
      </c>
    </row>
    <row r="95" spans="1:22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17" t="s">
        <v>42</v>
      </c>
      <c r="O95" s="18">
        <v>0.956</v>
      </c>
      <c r="P95" s="18">
        <v>0.02133</v>
      </c>
      <c r="Q95" s="18">
        <v>0.9347</v>
      </c>
      <c r="R95" s="18">
        <v>0.1658</v>
      </c>
      <c r="S95" s="18">
        <v>3</v>
      </c>
      <c r="T95" s="18">
        <v>3</v>
      </c>
      <c r="U95" s="18">
        <v>7.973</v>
      </c>
      <c r="V95" s="18">
        <v>2</v>
      </c>
    </row>
    <row r="96" spans="1:22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17" t="s">
        <v>46</v>
      </c>
      <c r="O96" s="18">
        <v>0.956</v>
      </c>
      <c r="P96" s="18">
        <v>0.011</v>
      </c>
      <c r="Q96" s="18">
        <v>0.945</v>
      </c>
      <c r="R96" s="18">
        <v>0.1677</v>
      </c>
      <c r="S96" s="18">
        <v>3</v>
      </c>
      <c r="T96" s="18">
        <v>3</v>
      </c>
      <c r="U96" s="18">
        <v>7.971</v>
      </c>
      <c r="V96" s="18">
        <v>2</v>
      </c>
    </row>
    <row r="97" spans="1:22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17" t="s">
        <v>48</v>
      </c>
      <c r="O97" s="18">
        <v>0.572</v>
      </c>
      <c r="P97" s="18">
        <v>0.02133</v>
      </c>
      <c r="Q97" s="18">
        <v>0.5507</v>
      </c>
      <c r="R97" s="18">
        <v>0.03663</v>
      </c>
      <c r="S97" s="18">
        <v>3</v>
      </c>
      <c r="T97" s="18">
        <v>3</v>
      </c>
      <c r="U97" s="18">
        <v>21.26</v>
      </c>
      <c r="V97" s="18">
        <v>2</v>
      </c>
    </row>
    <row r="98" spans="1:22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17" t="s">
        <v>52</v>
      </c>
      <c r="O98" s="18">
        <v>0.572</v>
      </c>
      <c r="P98" s="18">
        <v>0.011</v>
      </c>
      <c r="Q98" s="18">
        <v>0.561</v>
      </c>
      <c r="R98" s="18">
        <v>0.03551</v>
      </c>
      <c r="S98" s="18">
        <v>3</v>
      </c>
      <c r="T98" s="18">
        <v>3</v>
      </c>
      <c r="U98" s="18">
        <v>22.34</v>
      </c>
      <c r="V98" s="18">
        <v>2</v>
      </c>
    </row>
    <row r="99" spans="1:22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17" t="s">
        <v>54</v>
      </c>
      <c r="O99" s="18">
        <v>0.02133</v>
      </c>
      <c r="P99" s="18">
        <v>0.011</v>
      </c>
      <c r="Q99" s="18">
        <v>0.01033</v>
      </c>
      <c r="R99" s="18">
        <v>0.00393</v>
      </c>
      <c r="S99" s="18">
        <v>3</v>
      </c>
      <c r="T99" s="18">
        <v>3</v>
      </c>
      <c r="U99" s="18">
        <v>3.719</v>
      </c>
      <c r="V99" s="18">
        <v>2</v>
      </c>
    </row>
    <row r="100" spans="1:22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17"/>
      <c r="O100" s="18"/>
      <c r="P100" s="18"/>
      <c r="Q100" s="18"/>
      <c r="R100" s="18"/>
      <c r="S100" s="18"/>
      <c r="T100" s="18"/>
      <c r="U100" s="18"/>
      <c r="V100" s="18"/>
    </row>
    <row r="101" spans="1:22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17" t="s">
        <v>65</v>
      </c>
      <c r="O101" s="18"/>
      <c r="P101" s="18"/>
      <c r="Q101" s="18"/>
      <c r="R101" s="18"/>
      <c r="S101" s="18"/>
      <c r="T101" s="18"/>
      <c r="U101" s="18"/>
      <c r="V101" s="18"/>
    </row>
    <row r="102" spans="1:2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17" t="s">
        <v>38</v>
      </c>
      <c r="O102" s="18">
        <v>1.855</v>
      </c>
      <c r="P102" s="18">
        <v>0.6353</v>
      </c>
      <c r="Q102" s="18">
        <v>1.22</v>
      </c>
      <c r="R102" s="18">
        <v>0.09985</v>
      </c>
      <c r="S102" s="18">
        <v>3</v>
      </c>
      <c r="T102" s="18">
        <v>3</v>
      </c>
      <c r="U102" s="18">
        <v>17.27</v>
      </c>
      <c r="V102" s="18">
        <v>2</v>
      </c>
    </row>
    <row r="103" spans="1:22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17" t="s">
        <v>42</v>
      </c>
      <c r="O103" s="18">
        <v>1.855</v>
      </c>
      <c r="P103" s="18">
        <v>0.01367</v>
      </c>
      <c r="Q103" s="18">
        <v>1.841</v>
      </c>
      <c r="R103" s="18">
        <v>0.08949</v>
      </c>
      <c r="S103" s="18">
        <v>3</v>
      </c>
      <c r="T103" s="18">
        <v>3</v>
      </c>
      <c r="U103" s="18">
        <v>29.1</v>
      </c>
      <c r="V103" s="18">
        <v>2</v>
      </c>
    </row>
    <row r="104" spans="1:22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N104" s="17" t="s">
        <v>46</v>
      </c>
      <c r="O104" s="18">
        <v>1.855</v>
      </c>
      <c r="P104" s="18">
        <v>0.007333</v>
      </c>
      <c r="Q104" s="18">
        <v>1.848</v>
      </c>
      <c r="R104" s="18">
        <v>0.08964</v>
      </c>
      <c r="S104" s="18">
        <v>3</v>
      </c>
      <c r="T104" s="18">
        <v>3</v>
      </c>
      <c r="U104" s="18">
        <v>29.15</v>
      </c>
      <c r="V104" s="18">
        <v>2</v>
      </c>
    </row>
    <row r="105" spans="1:22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N105" s="17" t="s">
        <v>48</v>
      </c>
      <c r="O105" s="18">
        <v>0.6353</v>
      </c>
      <c r="P105" s="18">
        <v>0.01367</v>
      </c>
      <c r="Q105" s="18">
        <v>0.6217</v>
      </c>
      <c r="R105" s="18">
        <v>0.0177</v>
      </c>
      <c r="S105" s="18">
        <v>3</v>
      </c>
      <c r="T105" s="18">
        <v>3</v>
      </c>
      <c r="U105" s="18">
        <v>49.66</v>
      </c>
      <c r="V105" s="18">
        <v>2</v>
      </c>
    </row>
    <row r="106" spans="14:22">
      <c r="N106" s="17" t="s">
        <v>52</v>
      </c>
      <c r="O106" s="18">
        <v>0.6353</v>
      </c>
      <c r="P106" s="18">
        <v>0.007333</v>
      </c>
      <c r="Q106" s="18">
        <v>0.628</v>
      </c>
      <c r="R106" s="18">
        <v>0.01908</v>
      </c>
      <c r="S106" s="18">
        <v>3</v>
      </c>
      <c r="T106" s="18">
        <v>3</v>
      </c>
      <c r="U106" s="18">
        <v>46.55</v>
      </c>
      <c r="V106" s="18">
        <v>2</v>
      </c>
    </row>
    <row r="107" spans="14:22">
      <c r="N107" s="17" t="s">
        <v>54</v>
      </c>
      <c r="O107" s="18">
        <v>0.01367</v>
      </c>
      <c r="P107" s="18">
        <v>0.007333</v>
      </c>
      <c r="Q107" s="18">
        <v>0.006333</v>
      </c>
      <c r="R107" s="18">
        <v>0.001667</v>
      </c>
      <c r="S107" s="18">
        <v>3</v>
      </c>
      <c r="T107" s="18">
        <v>3</v>
      </c>
      <c r="U107" s="18">
        <v>5.374</v>
      </c>
      <c r="V107" s="18">
        <v>2</v>
      </c>
    </row>
    <row r="109" spans="1:12">
      <c r="A109" s="20" t="s">
        <v>104</v>
      </c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</row>
    <row r="110" spans="1:22">
      <c r="A110" s="20" t="s">
        <v>25</v>
      </c>
      <c r="B110" s="20" t="s">
        <v>26</v>
      </c>
      <c r="C110" s="20" t="s">
        <v>27</v>
      </c>
      <c r="D110" s="20" t="s">
        <v>28</v>
      </c>
      <c r="E110" s="20" t="s">
        <v>29</v>
      </c>
      <c r="F110" s="20" t="s">
        <v>30</v>
      </c>
      <c r="G110" s="20" t="s">
        <v>31</v>
      </c>
      <c r="H110" s="20" t="s">
        <v>32</v>
      </c>
      <c r="I110" s="20" t="s">
        <v>33</v>
      </c>
      <c r="J110" s="20" t="s">
        <v>34</v>
      </c>
      <c r="K110" s="20" t="s">
        <v>35</v>
      </c>
      <c r="L110" s="20" t="s">
        <v>36</v>
      </c>
      <c r="N110" s="17" t="s">
        <v>19</v>
      </c>
      <c r="O110" s="18" t="s">
        <v>20</v>
      </c>
      <c r="P110" s="18" t="s">
        <v>21</v>
      </c>
      <c r="Q110" s="18" t="s">
        <v>22</v>
      </c>
      <c r="R110" s="18" t="s">
        <v>23</v>
      </c>
      <c r="S110" s="18" t="s">
        <v>24</v>
      </c>
      <c r="T110" s="18"/>
      <c r="U110" s="18"/>
      <c r="V110" s="18"/>
    </row>
    <row r="111" spans="1:22">
      <c r="A111" s="22">
        <v>16.34</v>
      </c>
      <c r="B111" s="22">
        <v>14.76</v>
      </c>
      <c r="C111" s="22">
        <v>13.96</v>
      </c>
      <c r="D111" s="22">
        <v>14.75</v>
      </c>
      <c r="E111" s="23">
        <v>16.16</v>
      </c>
      <c r="F111" s="22">
        <v>17.03</v>
      </c>
      <c r="G111" s="22">
        <v>15.46</v>
      </c>
      <c r="H111" s="22">
        <v>14.97</v>
      </c>
      <c r="I111" s="22">
        <v>16.93</v>
      </c>
      <c r="J111" s="22">
        <v>16.2</v>
      </c>
      <c r="K111" s="22">
        <v>16.25</v>
      </c>
      <c r="L111" s="22">
        <v>16.83</v>
      </c>
      <c r="N111" s="17"/>
      <c r="O111" s="18"/>
      <c r="P111" s="18"/>
      <c r="Q111" s="18"/>
      <c r="R111" s="18"/>
      <c r="S111" s="18"/>
      <c r="T111" s="18"/>
      <c r="U111" s="18"/>
      <c r="V111" s="18"/>
    </row>
    <row r="112" spans="1:22">
      <c r="A112" s="22">
        <v>16.07</v>
      </c>
      <c r="B112" s="22">
        <v>15.01</v>
      </c>
      <c r="C112" s="22">
        <v>13.6</v>
      </c>
      <c r="D112" s="22">
        <v>14.87</v>
      </c>
      <c r="E112" s="22">
        <v>16.22</v>
      </c>
      <c r="F112" s="22">
        <v>17.08</v>
      </c>
      <c r="G112" s="22">
        <v>15.42</v>
      </c>
      <c r="H112" s="22">
        <v>15.16</v>
      </c>
      <c r="I112" s="22">
        <v>16.84</v>
      </c>
      <c r="J112" s="22">
        <v>16.23</v>
      </c>
      <c r="K112" s="22">
        <v>16.2</v>
      </c>
      <c r="L112" s="22">
        <v>16.83</v>
      </c>
      <c r="N112" s="17" t="s">
        <v>37</v>
      </c>
      <c r="O112" s="18"/>
      <c r="P112" s="18"/>
      <c r="Q112" s="18"/>
      <c r="R112" s="18"/>
      <c r="S112" s="18"/>
      <c r="T112" s="18"/>
      <c r="U112" s="18"/>
      <c r="V112" s="18"/>
    </row>
    <row r="113" spans="1:22">
      <c r="A113" s="22">
        <v>16</v>
      </c>
      <c r="B113" s="22">
        <v>15.03</v>
      </c>
      <c r="C113" s="22">
        <v>13.23</v>
      </c>
      <c r="D113" s="22">
        <v>14.84</v>
      </c>
      <c r="E113" s="22">
        <v>16.16</v>
      </c>
      <c r="F113" s="22">
        <v>17.01</v>
      </c>
      <c r="G113" s="22">
        <v>15.43</v>
      </c>
      <c r="H113" s="22">
        <v>15.07</v>
      </c>
      <c r="I113" s="22">
        <v>16.84</v>
      </c>
      <c r="J113" s="22">
        <v>16.24</v>
      </c>
      <c r="K113" s="22">
        <v>16.23</v>
      </c>
      <c r="L113" s="22">
        <v>16.95</v>
      </c>
      <c r="N113" s="17" t="s">
        <v>38</v>
      </c>
      <c r="O113" s="18">
        <v>0.7087</v>
      </c>
      <c r="P113" s="18" t="s">
        <v>105</v>
      </c>
      <c r="Q113" s="18" t="s">
        <v>7</v>
      </c>
      <c r="R113" s="18" t="s">
        <v>87</v>
      </c>
      <c r="S113" s="18">
        <v>0.0206</v>
      </c>
      <c r="T113" s="18"/>
      <c r="U113" s="18"/>
      <c r="V113" s="18"/>
    </row>
    <row r="114" spans="1:22">
      <c r="A114" s="22">
        <v>26.18</v>
      </c>
      <c r="B114" s="22">
        <v>26.89</v>
      </c>
      <c r="C114" s="22">
        <v>27.97</v>
      </c>
      <c r="D114" s="22">
        <v>28.72</v>
      </c>
      <c r="E114" s="22">
        <v>26.07</v>
      </c>
      <c r="F114" s="22">
        <v>29.06</v>
      </c>
      <c r="G114" s="22">
        <v>29.87</v>
      </c>
      <c r="H114" s="22">
        <v>30.25</v>
      </c>
      <c r="I114" s="22">
        <v>26.27</v>
      </c>
      <c r="J114" s="22">
        <v>26.7</v>
      </c>
      <c r="K114" s="22">
        <v>31.04</v>
      </c>
      <c r="L114" s="22">
        <v>31.73</v>
      </c>
      <c r="N114" s="17" t="s">
        <v>106</v>
      </c>
      <c r="O114" s="18">
        <v>0.957</v>
      </c>
      <c r="P114" s="18" t="s">
        <v>107</v>
      </c>
      <c r="Q114" s="18" t="s">
        <v>7</v>
      </c>
      <c r="R114" s="18" t="s">
        <v>12</v>
      </c>
      <c r="S114" s="18" t="s">
        <v>11</v>
      </c>
      <c r="T114" s="18"/>
      <c r="U114" s="18"/>
      <c r="V114" s="18"/>
    </row>
    <row r="115" spans="1:22">
      <c r="A115" s="22">
        <v>26.03</v>
      </c>
      <c r="B115" s="22">
        <v>26.45</v>
      </c>
      <c r="C115" s="22">
        <v>28.15</v>
      </c>
      <c r="D115" s="22">
        <v>28.52</v>
      </c>
      <c r="E115" s="22">
        <v>26.04</v>
      </c>
      <c r="F115" s="22">
        <v>28.67</v>
      </c>
      <c r="G115" s="22">
        <v>30.24</v>
      </c>
      <c r="H115" s="22">
        <v>29.6</v>
      </c>
      <c r="I115" s="22">
        <v>26.48</v>
      </c>
      <c r="J115" s="22">
        <v>26.62</v>
      </c>
      <c r="K115" s="22">
        <v>31.41</v>
      </c>
      <c r="L115" s="22">
        <v>31.15</v>
      </c>
      <c r="N115" s="17" t="s">
        <v>108</v>
      </c>
      <c r="O115" s="18">
        <v>0.9293</v>
      </c>
      <c r="P115" s="18" t="s">
        <v>109</v>
      </c>
      <c r="Q115" s="18" t="s">
        <v>7</v>
      </c>
      <c r="R115" s="18" t="s">
        <v>83</v>
      </c>
      <c r="S115" s="18">
        <v>0.0017</v>
      </c>
      <c r="T115" s="18"/>
      <c r="U115" s="18"/>
      <c r="V115" s="18"/>
    </row>
    <row r="116" spans="1:22">
      <c r="A116" s="22">
        <v>25.94</v>
      </c>
      <c r="B116" s="22">
        <v>26.6</v>
      </c>
      <c r="C116" s="22">
        <v>28.07</v>
      </c>
      <c r="D116" s="22">
        <v>28.4</v>
      </c>
      <c r="E116" s="22">
        <v>26</v>
      </c>
      <c r="F116" s="22">
        <v>28.58</v>
      </c>
      <c r="G116" s="22">
        <v>30.17</v>
      </c>
      <c r="H116" s="22">
        <v>29.32</v>
      </c>
      <c r="I116" s="22">
        <v>26.29</v>
      </c>
      <c r="J116" s="22">
        <v>26.72</v>
      </c>
      <c r="K116" s="22">
        <v>31.54</v>
      </c>
      <c r="L116" s="22">
        <v>31.73</v>
      </c>
      <c r="N116" s="17" t="s">
        <v>110</v>
      </c>
      <c r="O116" s="18">
        <v>0.2483</v>
      </c>
      <c r="P116" s="18" t="s">
        <v>111</v>
      </c>
      <c r="Q116" s="18" t="s">
        <v>90</v>
      </c>
      <c r="R116" s="18" t="s">
        <v>9</v>
      </c>
      <c r="S116" s="18">
        <v>0.0808</v>
      </c>
      <c r="T116" s="18"/>
      <c r="U116" s="18"/>
      <c r="V116" s="18"/>
    </row>
    <row r="117" spans="1:22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N117" s="17" t="s">
        <v>112</v>
      </c>
      <c r="O117" s="18">
        <v>0.2207</v>
      </c>
      <c r="P117" s="18" t="s">
        <v>113</v>
      </c>
      <c r="Q117" s="18" t="s">
        <v>90</v>
      </c>
      <c r="R117" s="18" t="s">
        <v>9</v>
      </c>
      <c r="S117" s="18">
        <v>0.0578</v>
      </c>
      <c r="T117" s="18"/>
      <c r="U117" s="18"/>
      <c r="V117" s="18"/>
    </row>
    <row r="118" spans="1:22">
      <c r="A118" s="24">
        <v>9.835</v>
      </c>
      <c r="B118" s="24">
        <v>12.128</v>
      </c>
      <c r="C118" s="24">
        <v>14.011</v>
      </c>
      <c r="D118" s="24">
        <v>13.971</v>
      </c>
      <c r="E118" s="24">
        <v>9.913</v>
      </c>
      <c r="F118" s="24">
        <v>12.025</v>
      </c>
      <c r="G118" s="24">
        <v>14.405</v>
      </c>
      <c r="H118" s="24">
        <v>15.278</v>
      </c>
      <c r="I118" s="24">
        <v>9.342</v>
      </c>
      <c r="J118" s="24">
        <v>10.502</v>
      </c>
      <c r="K118" s="24">
        <v>14.785</v>
      </c>
      <c r="L118" s="24">
        <v>14.897</v>
      </c>
      <c r="N118" s="17" t="s">
        <v>114</v>
      </c>
      <c r="O118" s="18">
        <v>-0.02767</v>
      </c>
      <c r="P118" s="18" t="s">
        <v>115</v>
      </c>
      <c r="Q118" s="18" t="s">
        <v>90</v>
      </c>
      <c r="R118" s="18" t="s">
        <v>9</v>
      </c>
      <c r="S118" s="18">
        <v>0.3828</v>
      </c>
      <c r="T118" s="18"/>
      <c r="U118" s="18"/>
      <c r="V118" s="18"/>
    </row>
    <row r="119" spans="1:22">
      <c r="A119" s="24">
        <v>9.95</v>
      </c>
      <c r="B119" s="24">
        <v>11.441</v>
      </c>
      <c r="C119" s="24">
        <v>14.544</v>
      </c>
      <c r="D119" s="24">
        <v>13.644</v>
      </c>
      <c r="E119" s="24">
        <v>9.822</v>
      </c>
      <c r="F119" s="24">
        <v>11.596</v>
      </c>
      <c r="G119" s="24">
        <v>14.826</v>
      </c>
      <c r="H119" s="24">
        <v>14.448</v>
      </c>
      <c r="I119" s="24">
        <v>9.644</v>
      </c>
      <c r="J119" s="24">
        <v>10.396</v>
      </c>
      <c r="K119" s="24">
        <v>15.204</v>
      </c>
      <c r="L119" s="24">
        <v>14.313</v>
      </c>
      <c r="N119" s="17"/>
      <c r="O119" s="18"/>
      <c r="P119" s="18"/>
      <c r="Q119" s="18"/>
      <c r="R119" s="18"/>
      <c r="S119" s="18"/>
      <c r="T119" s="18"/>
      <c r="U119" s="18"/>
      <c r="V119" s="18"/>
    </row>
    <row r="120" spans="1:22">
      <c r="A120" s="24">
        <v>9.937</v>
      </c>
      <c r="B120" s="24">
        <v>11.576</v>
      </c>
      <c r="C120" s="24">
        <v>14.841</v>
      </c>
      <c r="D120" s="24">
        <v>13.564</v>
      </c>
      <c r="E120" s="24">
        <v>9.845</v>
      </c>
      <c r="F120" s="24">
        <v>11.576</v>
      </c>
      <c r="G120" s="24">
        <v>14.74</v>
      </c>
      <c r="H120" s="24">
        <v>14.25</v>
      </c>
      <c r="I120" s="24">
        <v>9.449</v>
      </c>
      <c r="J120" s="24">
        <v>10.488</v>
      </c>
      <c r="K120" s="24">
        <v>15.314</v>
      </c>
      <c r="L120" s="24">
        <v>14.776</v>
      </c>
      <c r="N120" s="17" t="s">
        <v>56</v>
      </c>
      <c r="O120" s="18"/>
      <c r="P120" s="18"/>
      <c r="Q120" s="18"/>
      <c r="R120" s="18"/>
      <c r="S120" s="18"/>
      <c r="T120" s="18"/>
      <c r="U120" s="18"/>
      <c r="V120" s="18"/>
    </row>
    <row r="121" spans="1:22">
      <c r="A121" s="24">
        <v>9.907</v>
      </c>
      <c r="B121" s="24">
        <v>9.907</v>
      </c>
      <c r="C121" s="24">
        <v>9.907</v>
      </c>
      <c r="D121" s="24">
        <v>9.907</v>
      </c>
      <c r="E121" s="24">
        <v>9.907</v>
      </c>
      <c r="F121" s="24">
        <v>9.907</v>
      </c>
      <c r="G121" s="24">
        <v>9.907</v>
      </c>
      <c r="H121" s="24">
        <v>9.907</v>
      </c>
      <c r="I121" s="24">
        <v>9.907</v>
      </c>
      <c r="J121" s="24">
        <v>9.907</v>
      </c>
      <c r="K121" s="24">
        <v>9.907</v>
      </c>
      <c r="L121" s="24">
        <v>9.907</v>
      </c>
      <c r="N121" s="17" t="s">
        <v>38</v>
      </c>
      <c r="O121" s="18">
        <v>0.7487</v>
      </c>
      <c r="P121" s="18" t="s">
        <v>116</v>
      </c>
      <c r="Q121" s="18" t="s">
        <v>7</v>
      </c>
      <c r="R121" s="18" t="s">
        <v>12</v>
      </c>
      <c r="S121" s="18" t="s">
        <v>11</v>
      </c>
      <c r="T121" s="18"/>
      <c r="U121" s="18"/>
      <c r="V121" s="18"/>
    </row>
    <row r="122" spans="1:22">
      <c r="A122" s="24">
        <v>-0.072</v>
      </c>
      <c r="B122" s="24">
        <v>2.22</v>
      </c>
      <c r="C122" s="24">
        <v>4.104</v>
      </c>
      <c r="D122" s="24">
        <v>4.064</v>
      </c>
      <c r="E122" s="24">
        <v>0.006</v>
      </c>
      <c r="F122" s="24">
        <v>2.118</v>
      </c>
      <c r="G122" s="24">
        <v>4.497</v>
      </c>
      <c r="H122" s="24">
        <v>5.37</v>
      </c>
      <c r="I122" s="24">
        <v>-0.565</v>
      </c>
      <c r="J122" s="24">
        <v>0.595</v>
      </c>
      <c r="K122" s="24">
        <v>4.878</v>
      </c>
      <c r="L122" s="24">
        <v>4.989</v>
      </c>
      <c r="N122" s="17" t="s">
        <v>106</v>
      </c>
      <c r="O122" s="18">
        <v>0.9963</v>
      </c>
      <c r="P122" s="18" t="s">
        <v>117</v>
      </c>
      <c r="Q122" s="18" t="s">
        <v>7</v>
      </c>
      <c r="R122" s="18" t="s">
        <v>101</v>
      </c>
      <c r="S122" s="18">
        <v>0.0001</v>
      </c>
      <c r="T122" s="18"/>
      <c r="U122" s="18"/>
      <c r="V122" s="18"/>
    </row>
    <row r="123" spans="1:22">
      <c r="A123" s="24">
        <v>0.043</v>
      </c>
      <c r="B123" s="24">
        <v>1.533</v>
      </c>
      <c r="C123" s="24">
        <v>4.636</v>
      </c>
      <c r="D123" s="24">
        <v>3.737</v>
      </c>
      <c r="E123" s="24">
        <v>-0.086</v>
      </c>
      <c r="F123" s="24">
        <v>1.689</v>
      </c>
      <c r="G123" s="24">
        <v>4.918</v>
      </c>
      <c r="H123" s="24">
        <v>4.54</v>
      </c>
      <c r="I123" s="24">
        <v>-0.263</v>
      </c>
      <c r="J123" s="24">
        <v>0.488</v>
      </c>
      <c r="K123" s="24">
        <v>5.296</v>
      </c>
      <c r="L123" s="24">
        <v>4.405</v>
      </c>
      <c r="N123" s="17" t="s">
        <v>108</v>
      </c>
      <c r="O123" s="18">
        <v>0.995</v>
      </c>
      <c r="P123" s="18" t="s">
        <v>118</v>
      </c>
      <c r="Q123" s="18" t="s">
        <v>7</v>
      </c>
      <c r="R123" s="18" t="s">
        <v>12</v>
      </c>
      <c r="S123" s="18" t="s">
        <v>11</v>
      </c>
      <c r="T123" s="18"/>
      <c r="U123" s="18"/>
      <c r="V123" s="18"/>
    </row>
    <row r="124" spans="1:22">
      <c r="A124" s="24">
        <v>0.029</v>
      </c>
      <c r="B124" s="24">
        <v>1.669</v>
      </c>
      <c r="C124" s="24">
        <v>4.934</v>
      </c>
      <c r="D124" s="24">
        <v>3.657</v>
      </c>
      <c r="E124" s="24">
        <v>-0.063</v>
      </c>
      <c r="F124" s="24">
        <v>1.669</v>
      </c>
      <c r="G124" s="24">
        <v>4.833</v>
      </c>
      <c r="H124" s="24">
        <v>4.342</v>
      </c>
      <c r="I124" s="24">
        <v>-0.458</v>
      </c>
      <c r="J124" s="24">
        <v>0.581</v>
      </c>
      <c r="K124" s="24">
        <v>5.407</v>
      </c>
      <c r="L124" s="24">
        <v>4.869</v>
      </c>
      <c r="N124" s="17" t="s">
        <v>110</v>
      </c>
      <c r="O124" s="18">
        <v>0.2477</v>
      </c>
      <c r="P124" s="18" t="s">
        <v>119</v>
      </c>
      <c r="Q124" s="18" t="s">
        <v>7</v>
      </c>
      <c r="R124" s="18" t="s">
        <v>87</v>
      </c>
      <c r="S124" s="18">
        <v>0.0377</v>
      </c>
      <c r="T124" s="18"/>
      <c r="U124" s="18"/>
      <c r="V124" s="18"/>
    </row>
    <row r="125" spans="1:22">
      <c r="A125" s="24">
        <v>1.051</v>
      </c>
      <c r="B125" s="24">
        <v>0.215</v>
      </c>
      <c r="C125" s="24">
        <v>0.058</v>
      </c>
      <c r="D125" s="24">
        <v>0.06</v>
      </c>
      <c r="E125" s="24">
        <v>0.996</v>
      </c>
      <c r="F125" s="24">
        <v>0.23</v>
      </c>
      <c r="G125" s="24">
        <v>0.044</v>
      </c>
      <c r="H125" s="24">
        <v>0.024</v>
      </c>
      <c r="I125" s="24">
        <v>1.479</v>
      </c>
      <c r="J125" s="24">
        <v>0.662</v>
      </c>
      <c r="K125" s="24">
        <v>0.034</v>
      </c>
      <c r="L125" s="24">
        <v>0.031</v>
      </c>
      <c r="N125" s="17" t="s">
        <v>112</v>
      </c>
      <c r="O125" s="18">
        <v>0.2463</v>
      </c>
      <c r="P125" s="18" t="s">
        <v>120</v>
      </c>
      <c r="Q125" s="18" t="s">
        <v>7</v>
      </c>
      <c r="R125" s="18" t="s">
        <v>87</v>
      </c>
      <c r="S125" s="18">
        <v>0.0166</v>
      </c>
      <c r="T125" s="18"/>
      <c r="U125" s="18"/>
      <c r="V125" s="18"/>
    </row>
    <row r="126" spans="1:22">
      <c r="A126" s="24">
        <v>0.971</v>
      </c>
      <c r="B126" s="24">
        <v>0.346</v>
      </c>
      <c r="C126" s="24">
        <v>0.04</v>
      </c>
      <c r="D126" s="24">
        <v>0.075</v>
      </c>
      <c r="E126" s="24">
        <v>1.061</v>
      </c>
      <c r="F126" s="24">
        <v>0.31</v>
      </c>
      <c r="G126" s="24">
        <v>0.033</v>
      </c>
      <c r="H126" s="24">
        <v>0.043</v>
      </c>
      <c r="I126" s="24">
        <v>1.2</v>
      </c>
      <c r="J126" s="24">
        <v>0.713</v>
      </c>
      <c r="K126" s="24">
        <v>0.025</v>
      </c>
      <c r="L126" s="24">
        <v>0.047</v>
      </c>
      <c r="N126" s="17" t="s">
        <v>114</v>
      </c>
      <c r="O126" s="18">
        <v>-0.001333</v>
      </c>
      <c r="P126" s="18" t="s">
        <v>121</v>
      </c>
      <c r="Q126" s="18" t="s">
        <v>90</v>
      </c>
      <c r="R126" s="18" t="s">
        <v>9</v>
      </c>
      <c r="S126" s="18">
        <v>0.9991</v>
      </c>
      <c r="T126" s="18"/>
      <c r="U126" s="18"/>
      <c r="V126" s="18"/>
    </row>
    <row r="127" spans="1:22">
      <c r="A127" s="24">
        <v>0.98</v>
      </c>
      <c r="B127" s="24">
        <v>0.315</v>
      </c>
      <c r="C127" s="24">
        <v>0.033</v>
      </c>
      <c r="D127" s="24">
        <v>0.079</v>
      </c>
      <c r="E127" s="24">
        <v>1.044</v>
      </c>
      <c r="F127" s="24">
        <v>0.315</v>
      </c>
      <c r="G127" s="24">
        <v>0.035</v>
      </c>
      <c r="H127" s="24">
        <v>0.049</v>
      </c>
      <c r="I127" s="24">
        <v>1.374</v>
      </c>
      <c r="J127" s="24">
        <v>0.669</v>
      </c>
      <c r="K127" s="24">
        <v>0.024</v>
      </c>
      <c r="L127" s="24">
        <v>0.034</v>
      </c>
      <c r="N127" s="17"/>
      <c r="O127" s="18"/>
      <c r="P127" s="18"/>
      <c r="Q127" s="18"/>
      <c r="R127" s="18"/>
      <c r="S127" s="18"/>
      <c r="T127" s="18"/>
      <c r="U127" s="18"/>
      <c r="V127" s="18"/>
    </row>
    <row r="128" ht="15" spans="1:22">
      <c r="A128" s="25">
        <v>1.001</v>
      </c>
      <c r="B128" s="25">
        <v>0.292</v>
      </c>
      <c r="C128" s="13">
        <v>0.044</v>
      </c>
      <c r="D128" s="26">
        <v>0.071</v>
      </c>
      <c r="E128" s="26">
        <v>1.034</v>
      </c>
      <c r="F128" s="26">
        <v>0.285</v>
      </c>
      <c r="G128" s="25">
        <v>0.037</v>
      </c>
      <c r="H128" s="25">
        <v>0.039</v>
      </c>
      <c r="I128" s="25">
        <v>1.351</v>
      </c>
      <c r="J128" s="25">
        <v>0.681</v>
      </c>
      <c r="K128" s="25">
        <v>0.028</v>
      </c>
      <c r="L128" s="25">
        <v>0.038</v>
      </c>
      <c r="N128" s="17" t="s">
        <v>65</v>
      </c>
      <c r="O128" s="18"/>
      <c r="P128" s="18"/>
      <c r="Q128" s="18"/>
      <c r="R128" s="18"/>
      <c r="S128" s="18"/>
      <c r="T128" s="18"/>
      <c r="U128" s="18"/>
      <c r="V128" s="18"/>
    </row>
    <row r="129" spans="1:22">
      <c r="A129" s="24">
        <v>0.044</v>
      </c>
      <c r="B129" s="24">
        <v>0.068</v>
      </c>
      <c r="C129" s="24">
        <v>0.013</v>
      </c>
      <c r="D129" s="24">
        <v>0.01</v>
      </c>
      <c r="E129" s="24">
        <v>0.034</v>
      </c>
      <c r="F129" s="24">
        <v>0.047</v>
      </c>
      <c r="G129" s="24">
        <v>0.006</v>
      </c>
      <c r="H129" s="24">
        <v>0.013</v>
      </c>
      <c r="I129" s="24">
        <v>0.141</v>
      </c>
      <c r="J129" s="24">
        <v>0.028</v>
      </c>
      <c r="K129" s="24">
        <v>0.006</v>
      </c>
      <c r="L129" s="24">
        <v>0.008</v>
      </c>
      <c r="N129" s="17" t="s">
        <v>38</v>
      </c>
      <c r="O129" s="18">
        <v>0.6697</v>
      </c>
      <c r="P129" s="18" t="s">
        <v>122</v>
      </c>
      <c r="Q129" s="18" t="s">
        <v>90</v>
      </c>
      <c r="R129" s="18" t="s">
        <v>9</v>
      </c>
      <c r="S129" s="18">
        <v>0.0502</v>
      </c>
      <c r="T129" s="18"/>
      <c r="U129" s="18"/>
      <c r="V129" s="18"/>
    </row>
    <row r="130" spans="1:22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N130" s="17" t="s">
        <v>106</v>
      </c>
      <c r="O130" s="18">
        <v>1.323</v>
      </c>
      <c r="P130" s="18" t="s">
        <v>123</v>
      </c>
      <c r="Q130" s="18" t="s">
        <v>7</v>
      </c>
      <c r="R130" s="18" t="s">
        <v>83</v>
      </c>
      <c r="S130" s="18">
        <v>0.0091</v>
      </c>
      <c r="T130" s="18"/>
      <c r="U130" s="18"/>
      <c r="V130" s="18"/>
    </row>
    <row r="131" spans="1:22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N131" s="17" t="s">
        <v>108</v>
      </c>
      <c r="O131" s="18">
        <v>1.314</v>
      </c>
      <c r="P131" s="18" t="s">
        <v>124</v>
      </c>
      <c r="Q131" s="18" t="s">
        <v>7</v>
      </c>
      <c r="R131" s="18" t="s">
        <v>87</v>
      </c>
      <c r="S131" s="18">
        <v>0.0109</v>
      </c>
      <c r="T131" s="18"/>
      <c r="U131" s="18"/>
      <c r="V131" s="18"/>
    </row>
    <row r="132" spans="1:22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N132" s="17" t="s">
        <v>110</v>
      </c>
      <c r="O132" s="18">
        <v>0.6537</v>
      </c>
      <c r="P132" s="18" t="s">
        <v>125</v>
      </c>
      <c r="Q132" s="18" t="s">
        <v>7</v>
      </c>
      <c r="R132" s="18" t="s">
        <v>101</v>
      </c>
      <c r="S132" s="18">
        <v>0.0005</v>
      </c>
      <c r="T132" s="18"/>
      <c r="U132" s="18"/>
      <c r="V132" s="18"/>
    </row>
    <row r="133" spans="1:22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N133" s="17" t="s">
        <v>112</v>
      </c>
      <c r="O133" s="18">
        <v>0.644</v>
      </c>
      <c r="P133" s="18" t="s">
        <v>126</v>
      </c>
      <c r="Q133" s="18" t="s">
        <v>7</v>
      </c>
      <c r="R133" s="18" t="s">
        <v>12</v>
      </c>
      <c r="S133" s="18" t="s">
        <v>11</v>
      </c>
      <c r="T133" s="18"/>
      <c r="U133" s="18"/>
      <c r="V133" s="18"/>
    </row>
    <row r="134" spans="1:22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N134" s="17" t="s">
        <v>114</v>
      </c>
      <c r="O134" s="18">
        <v>-0.009667</v>
      </c>
      <c r="P134" s="18" t="s">
        <v>127</v>
      </c>
      <c r="Q134" s="18" t="s">
        <v>90</v>
      </c>
      <c r="R134" s="18" t="s">
        <v>9</v>
      </c>
      <c r="S134" s="18">
        <v>0.6251</v>
      </c>
      <c r="T134" s="18"/>
      <c r="U134" s="18"/>
      <c r="V134" s="18"/>
    </row>
    <row r="135" spans="1:22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N135" s="17"/>
      <c r="O135" s="18"/>
      <c r="P135" s="18"/>
      <c r="Q135" s="18"/>
      <c r="R135" s="18"/>
      <c r="S135" s="18"/>
      <c r="T135" s="18"/>
      <c r="U135" s="18"/>
      <c r="V135" s="18"/>
    </row>
    <row r="136" spans="1:22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N136" s="17"/>
      <c r="O136" s="18"/>
      <c r="P136" s="18"/>
      <c r="Q136" s="18"/>
      <c r="R136" s="18"/>
      <c r="S136" s="18"/>
      <c r="T136" s="18"/>
      <c r="U136" s="18"/>
      <c r="V136" s="18"/>
    </row>
    <row r="137" spans="1:22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N137" s="17" t="s">
        <v>73</v>
      </c>
      <c r="O137" s="18" t="s">
        <v>74</v>
      </c>
      <c r="P137" s="18" t="s">
        <v>75</v>
      </c>
      <c r="Q137" s="18" t="s">
        <v>20</v>
      </c>
      <c r="R137" s="18" t="s">
        <v>76</v>
      </c>
      <c r="S137" s="18" t="s">
        <v>77</v>
      </c>
      <c r="T137" s="18" t="s">
        <v>78</v>
      </c>
      <c r="U137" s="18" t="s">
        <v>79</v>
      </c>
      <c r="V137" s="18" t="s">
        <v>80</v>
      </c>
    </row>
    <row r="138" spans="1:22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N138" s="17"/>
      <c r="O138" s="18"/>
      <c r="P138" s="18"/>
      <c r="Q138" s="18"/>
      <c r="R138" s="18"/>
      <c r="S138" s="18"/>
      <c r="T138" s="18"/>
      <c r="U138" s="18"/>
      <c r="V138" s="18"/>
    </row>
    <row r="139" spans="1:22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N139" s="17" t="s">
        <v>37</v>
      </c>
      <c r="O139" s="18"/>
      <c r="P139" s="18"/>
      <c r="Q139" s="18"/>
      <c r="R139" s="18"/>
      <c r="S139" s="18"/>
      <c r="T139" s="18"/>
      <c r="U139" s="18"/>
      <c r="V139" s="18"/>
    </row>
    <row r="140" spans="1:22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N140" s="17" t="s">
        <v>38</v>
      </c>
      <c r="O140" s="18">
        <v>1.001</v>
      </c>
      <c r="P140" s="18">
        <v>0.292</v>
      </c>
      <c r="Q140" s="18">
        <v>0.7087</v>
      </c>
      <c r="R140" s="18">
        <v>0.06471</v>
      </c>
      <c r="S140" s="18">
        <v>3</v>
      </c>
      <c r="T140" s="18">
        <v>3</v>
      </c>
      <c r="U140" s="18">
        <v>15.49</v>
      </c>
      <c r="V140" s="18">
        <v>2</v>
      </c>
    </row>
    <row r="141" spans="1:22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N141" s="17" t="s">
        <v>106</v>
      </c>
      <c r="O141" s="18">
        <v>1.001</v>
      </c>
      <c r="P141" s="18">
        <v>0.04367</v>
      </c>
      <c r="Q141" s="18">
        <v>0.957</v>
      </c>
      <c r="R141" s="18">
        <v>0.01858</v>
      </c>
      <c r="S141" s="18">
        <v>3</v>
      </c>
      <c r="T141" s="18">
        <v>3</v>
      </c>
      <c r="U141" s="18">
        <v>72.83</v>
      </c>
      <c r="V141" s="18">
        <v>2</v>
      </c>
    </row>
    <row r="142" spans="1:22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N142" s="17" t="s">
        <v>108</v>
      </c>
      <c r="O142" s="18">
        <v>1.001</v>
      </c>
      <c r="P142" s="18">
        <v>0.07133</v>
      </c>
      <c r="Q142" s="18">
        <v>0.9293</v>
      </c>
      <c r="R142" s="18">
        <v>0.03087</v>
      </c>
      <c r="S142" s="18">
        <v>3</v>
      </c>
      <c r="T142" s="18">
        <v>3</v>
      </c>
      <c r="U142" s="18">
        <v>42.58</v>
      </c>
      <c r="V142" s="18">
        <v>2</v>
      </c>
    </row>
    <row r="143" spans="1:22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N143" s="17" t="s">
        <v>110</v>
      </c>
      <c r="O143" s="18">
        <v>0.292</v>
      </c>
      <c r="P143" s="18">
        <v>0.04367</v>
      </c>
      <c r="Q143" s="18">
        <v>0.2483</v>
      </c>
      <c r="R143" s="18">
        <v>0.04619</v>
      </c>
      <c r="S143" s="18">
        <v>3</v>
      </c>
      <c r="T143" s="18">
        <v>3</v>
      </c>
      <c r="U143" s="18">
        <v>7.603</v>
      </c>
      <c r="V143" s="18">
        <v>2</v>
      </c>
    </row>
    <row r="144" spans="1:22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N144" s="17" t="s">
        <v>112</v>
      </c>
      <c r="O144" s="18">
        <v>0.292</v>
      </c>
      <c r="P144" s="18">
        <v>0.07133</v>
      </c>
      <c r="Q144" s="18">
        <v>0.2207</v>
      </c>
      <c r="R144" s="18">
        <v>0.03435</v>
      </c>
      <c r="S144" s="18">
        <v>3</v>
      </c>
      <c r="T144" s="18">
        <v>3</v>
      </c>
      <c r="U144" s="18">
        <v>9.084</v>
      </c>
      <c r="V144" s="18">
        <v>2</v>
      </c>
    </row>
    <row r="145" spans="1:22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N145" s="17" t="s">
        <v>114</v>
      </c>
      <c r="O145" s="18">
        <v>0.04367</v>
      </c>
      <c r="P145" s="18">
        <v>0.07133</v>
      </c>
      <c r="Q145" s="18">
        <v>-0.02767</v>
      </c>
      <c r="R145" s="18">
        <v>0.01322</v>
      </c>
      <c r="S145" s="18">
        <v>3</v>
      </c>
      <c r="T145" s="18">
        <v>3</v>
      </c>
      <c r="U145" s="18">
        <v>2.96</v>
      </c>
      <c r="V145" s="18">
        <v>2</v>
      </c>
    </row>
    <row r="146" spans="1:22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N146" s="17"/>
      <c r="O146" s="18"/>
      <c r="P146" s="18"/>
      <c r="Q146" s="18"/>
      <c r="R146" s="18"/>
      <c r="S146" s="18"/>
      <c r="T146" s="18"/>
      <c r="U146" s="18"/>
      <c r="V146" s="18"/>
    </row>
    <row r="147" spans="1:22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N147" s="17" t="s">
        <v>56</v>
      </c>
      <c r="O147" s="18"/>
      <c r="P147" s="18"/>
      <c r="Q147" s="18"/>
      <c r="R147" s="18"/>
      <c r="S147" s="18"/>
      <c r="T147" s="18"/>
      <c r="U147" s="18"/>
      <c r="V147" s="18"/>
    </row>
    <row r="148" spans="1:22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N148" s="17" t="s">
        <v>38</v>
      </c>
      <c r="O148" s="18">
        <v>1.034</v>
      </c>
      <c r="P148" s="18">
        <v>0.285</v>
      </c>
      <c r="Q148" s="18">
        <v>0.7487</v>
      </c>
      <c r="R148" s="18">
        <v>0.01074</v>
      </c>
      <c r="S148" s="18">
        <v>3</v>
      </c>
      <c r="T148" s="18">
        <v>3</v>
      </c>
      <c r="U148" s="18">
        <v>98.54</v>
      </c>
      <c r="V148" s="18">
        <v>2</v>
      </c>
    </row>
    <row r="149" spans="1:22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N149" s="17" t="s">
        <v>106</v>
      </c>
      <c r="O149" s="18">
        <v>1.034</v>
      </c>
      <c r="P149" s="18">
        <v>0.03733</v>
      </c>
      <c r="Q149" s="18">
        <v>0.9963</v>
      </c>
      <c r="R149" s="18">
        <v>0.02284</v>
      </c>
      <c r="S149" s="18">
        <v>3</v>
      </c>
      <c r="T149" s="18">
        <v>3</v>
      </c>
      <c r="U149" s="18">
        <v>61.7</v>
      </c>
      <c r="V149" s="18">
        <v>2</v>
      </c>
    </row>
    <row r="150" spans="1:22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N150" s="17" t="s">
        <v>108</v>
      </c>
      <c r="O150" s="18">
        <v>1.034</v>
      </c>
      <c r="P150" s="18">
        <v>0.03867</v>
      </c>
      <c r="Q150" s="18">
        <v>0.995</v>
      </c>
      <c r="R150" s="18">
        <v>0.01328</v>
      </c>
      <c r="S150" s="18">
        <v>3</v>
      </c>
      <c r="T150" s="18">
        <v>3</v>
      </c>
      <c r="U150" s="18">
        <v>106</v>
      </c>
      <c r="V150" s="18">
        <v>2</v>
      </c>
    </row>
    <row r="151" spans="1:22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N151" s="17" t="s">
        <v>110</v>
      </c>
      <c r="O151" s="18">
        <v>0.285</v>
      </c>
      <c r="P151" s="18">
        <v>0.03733</v>
      </c>
      <c r="Q151" s="18">
        <v>0.2477</v>
      </c>
      <c r="R151" s="18">
        <v>0.03085</v>
      </c>
      <c r="S151" s="18">
        <v>3</v>
      </c>
      <c r="T151" s="18">
        <v>3</v>
      </c>
      <c r="U151" s="18">
        <v>11.36</v>
      </c>
      <c r="V151" s="18">
        <v>2</v>
      </c>
    </row>
    <row r="152" spans="1:22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N152" s="17" t="s">
        <v>112</v>
      </c>
      <c r="O152" s="18">
        <v>0.285</v>
      </c>
      <c r="P152" s="18">
        <v>0.03867</v>
      </c>
      <c r="Q152" s="18">
        <v>0.2463</v>
      </c>
      <c r="R152" s="18">
        <v>0.02017</v>
      </c>
      <c r="S152" s="18">
        <v>3</v>
      </c>
      <c r="T152" s="18">
        <v>3</v>
      </c>
      <c r="U152" s="18">
        <v>17.27</v>
      </c>
      <c r="V152" s="18">
        <v>2</v>
      </c>
    </row>
    <row r="153" spans="1:22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N153" s="17" t="s">
        <v>114</v>
      </c>
      <c r="O153" s="18">
        <v>0.03733</v>
      </c>
      <c r="P153" s="18">
        <v>0.03867</v>
      </c>
      <c r="Q153" s="18">
        <v>-0.001333</v>
      </c>
      <c r="R153" s="18">
        <v>0.01073</v>
      </c>
      <c r="S153" s="18">
        <v>3</v>
      </c>
      <c r="T153" s="18">
        <v>3</v>
      </c>
      <c r="U153" s="18">
        <v>0.1757</v>
      </c>
      <c r="V153" s="18">
        <v>2</v>
      </c>
    </row>
    <row r="154" spans="1:22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N154" s="17"/>
      <c r="O154" s="18"/>
      <c r="P154" s="18"/>
      <c r="Q154" s="18"/>
      <c r="R154" s="18"/>
      <c r="S154" s="18"/>
      <c r="T154" s="18"/>
      <c r="U154" s="18"/>
      <c r="V154" s="18"/>
    </row>
    <row r="155" spans="1:22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N155" s="17" t="s">
        <v>65</v>
      </c>
      <c r="O155" s="18"/>
      <c r="P155" s="18"/>
      <c r="Q155" s="18"/>
      <c r="R155" s="18"/>
      <c r="S155" s="18"/>
      <c r="T155" s="18"/>
      <c r="U155" s="18"/>
      <c r="V155" s="18"/>
    </row>
    <row r="156" spans="1:22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N156" s="17" t="s">
        <v>38</v>
      </c>
      <c r="O156" s="18">
        <v>1.351</v>
      </c>
      <c r="P156" s="18">
        <v>0.6813</v>
      </c>
      <c r="Q156" s="18">
        <v>0.6697</v>
      </c>
      <c r="R156" s="18">
        <v>0.09689</v>
      </c>
      <c r="S156" s="18">
        <v>3</v>
      </c>
      <c r="T156" s="18">
        <v>3</v>
      </c>
      <c r="U156" s="18">
        <v>9.775</v>
      </c>
      <c r="V156" s="18">
        <v>2</v>
      </c>
    </row>
    <row r="157" spans="1:22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N157" s="17" t="s">
        <v>106</v>
      </c>
      <c r="O157" s="18">
        <v>1.351</v>
      </c>
      <c r="P157" s="18">
        <v>0.02767</v>
      </c>
      <c r="Q157" s="18">
        <v>1.323</v>
      </c>
      <c r="R157" s="18">
        <v>0.07907</v>
      </c>
      <c r="S157" s="18">
        <v>3</v>
      </c>
      <c r="T157" s="18">
        <v>3</v>
      </c>
      <c r="U157" s="18">
        <v>23.67</v>
      </c>
      <c r="V157" s="18">
        <v>2</v>
      </c>
    </row>
    <row r="158" spans="1:22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N158" s="17" t="s">
        <v>108</v>
      </c>
      <c r="O158" s="18">
        <v>1.351</v>
      </c>
      <c r="P158" s="18">
        <v>0.03733</v>
      </c>
      <c r="Q158" s="18">
        <v>1.314</v>
      </c>
      <c r="R158" s="18">
        <v>0.08617</v>
      </c>
      <c r="S158" s="18">
        <v>3</v>
      </c>
      <c r="T158" s="18">
        <v>3</v>
      </c>
      <c r="U158" s="18">
        <v>21.56</v>
      </c>
      <c r="V158" s="18">
        <v>2</v>
      </c>
    </row>
    <row r="159" spans="1:22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N159" s="17" t="s">
        <v>110</v>
      </c>
      <c r="O159" s="18">
        <v>0.6813</v>
      </c>
      <c r="P159" s="18">
        <v>0.02767</v>
      </c>
      <c r="Q159" s="18">
        <v>0.6537</v>
      </c>
      <c r="R159" s="18">
        <v>0.01785</v>
      </c>
      <c r="S159" s="18">
        <v>3</v>
      </c>
      <c r="T159" s="18">
        <v>3</v>
      </c>
      <c r="U159" s="18">
        <v>51.78</v>
      </c>
      <c r="V159" s="18">
        <v>2</v>
      </c>
    </row>
    <row r="160" spans="1:22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N160" s="17" t="s">
        <v>112</v>
      </c>
      <c r="O160" s="18">
        <v>0.6813</v>
      </c>
      <c r="P160" s="18">
        <v>0.03733</v>
      </c>
      <c r="Q160" s="18">
        <v>0.644</v>
      </c>
      <c r="R160" s="18">
        <v>0.01106</v>
      </c>
      <c r="S160" s="18">
        <v>3</v>
      </c>
      <c r="T160" s="18">
        <v>3</v>
      </c>
      <c r="U160" s="18">
        <v>82.34</v>
      </c>
      <c r="V160" s="18">
        <v>2</v>
      </c>
    </row>
    <row r="161" spans="1:22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N161" s="17" t="s">
        <v>114</v>
      </c>
      <c r="O161" s="18">
        <v>0.02767</v>
      </c>
      <c r="P161" s="18">
        <v>0.03733</v>
      </c>
      <c r="Q161" s="18">
        <v>-0.009667</v>
      </c>
      <c r="R161" s="18">
        <v>0.007219</v>
      </c>
      <c r="S161" s="18">
        <v>3</v>
      </c>
      <c r="T161" s="18">
        <v>3</v>
      </c>
      <c r="U161" s="18">
        <v>1.894</v>
      </c>
      <c r="V161" s="18">
        <v>2</v>
      </c>
    </row>
    <row r="162" spans="1:22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N162" s="17"/>
      <c r="O162" s="18"/>
      <c r="P162" s="18"/>
      <c r="Q162" s="18"/>
      <c r="R162" s="18"/>
      <c r="S162" s="18"/>
      <c r="T162" s="18"/>
      <c r="U162" s="18"/>
      <c r="V162" s="18"/>
    </row>
    <row r="164" spans="1:42">
      <c r="A164" s="2" t="s">
        <v>128</v>
      </c>
      <c r="N164" s="27" t="s">
        <v>19</v>
      </c>
      <c r="O164" s="28" t="s">
        <v>129</v>
      </c>
      <c r="P164" s="28" t="s">
        <v>130</v>
      </c>
      <c r="Q164" s="28" t="s">
        <v>131</v>
      </c>
      <c r="R164" s="28" t="s">
        <v>132</v>
      </c>
      <c r="S164" s="28" t="s">
        <v>133</v>
      </c>
      <c r="T164" s="28"/>
      <c r="Y164" s="27"/>
      <c r="Z164" s="28"/>
      <c r="AA164" s="28"/>
      <c r="AB164" s="28"/>
      <c r="AC164" s="28"/>
      <c r="AD164" s="28"/>
      <c r="AE164" s="28"/>
      <c r="AF164" s="28"/>
      <c r="AG164" s="28"/>
      <c r="AH164"/>
      <c r="AJ164" s="27"/>
      <c r="AK164" s="28"/>
      <c r="AL164" s="28"/>
      <c r="AM164" s="28"/>
      <c r="AN164" s="28"/>
      <c r="AO164" s="28"/>
      <c r="AP164"/>
    </row>
    <row r="165" spans="1:42">
      <c r="A165" s="20" t="s">
        <v>25</v>
      </c>
      <c r="B165" s="20" t="s">
        <v>26</v>
      </c>
      <c r="C165" s="20" t="s">
        <v>27</v>
      </c>
      <c r="D165" s="20" t="s">
        <v>28</v>
      </c>
      <c r="E165" s="20" t="s">
        <v>29</v>
      </c>
      <c r="F165" s="20" t="s">
        <v>30</v>
      </c>
      <c r="G165" s="20" t="s">
        <v>31</v>
      </c>
      <c r="H165" s="20" t="s">
        <v>32</v>
      </c>
      <c r="I165" s="20" t="s">
        <v>33</v>
      </c>
      <c r="J165" s="20" t="s">
        <v>34</v>
      </c>
      <c r="K165" s="20" t="s">
        <v>35</v>
      </c>
      <c r="L165" s="20" t="s">
        <v>36</v>
      </c>
      <c r="N165" s="17" t="s">
        <v>38</v>
      </c>
      <c r="O165" s="28"/>
      <c r="P165" s="19">
        <v>-2.351</v>
      </c>
      <c r="Q165" s="19" t="s">
        <v>134</v>
      </c>
      <c r="R165" s="19" t="s">
        <v>40</v>
      </c>
      <c r="S165" s="19" t="s">
        <v>44</v>
      </c>
      <c r="T165" s="19" t="s">
        <v>45</v>
      </c>
      <c r="U165" s="18"/>
      <c r="V165" s="18"/>
      <c r="Y165" s="27"/>
      <c r="Z165" s="28"/>
      <c r="AA165" s="28"/>
      <c r="AB165" s="28"/>
      <c r="AC165" s="28"/>
      <c r="AD165" s="28"/>
      <c r="AE165" s="28"/>
      <c r="AF165" s="28"/>
      <c r="AG165" s="28"/>
      <c r="AH165"/>
      <c r="AJ165" s="27"/>
      <c r="AK165" s="28"/>
      <c r="AL165" s="28"/>
      <c r="AM165" s="28"/>
      <c r="AN165" s="28"/>
      <c r="AO165" s="28"/>
      <c r="AP165"/>
    </row>
    <row r="166" spans="1:42">
      <c r="A166" s="22">
        <v>16.34</v>
      </c>
      <c r="B166" s="22">
        <v>14.76</v>
      </c>
      <c r="C166" s="22">
        <v>13.96</v>
      </c>
      <c r="D166" s="22">
        <v>14.75</v>
      </c>
      <c r="E166" s="23">
        <v>16.16</v>
      </c>
      <c r="F166" s="22">
        <v>17.03</v>
      </c>
      <c r="G166" s="22">
        <v>15.46</v>
      </c>
      <c r="H166" s="22">
        <v>14.97</v>
      </c>
      <c r="I166" s="22">
        <v>16.93</v>
      </c>
      <c r="J166" s="22">
        <v>16.2</v>
      </c>
      <c r="K166" s="22">
        <v>16.25</v>
      </c>
      <c r="L166" s="22">
        <v>16.83</v>
      </c>
      <c r="N166" s="17" t="s">
        <v>106</v>
      </c>
      <c r="O166" s="28"/>
      <c r="P166" s="19">
        <v>-2.794</v>
      </c>
      <c r="Q166" s="19" t="s">
        <v>135</v>
      </c>
      <c r="R166" s="19" t="s">
        <v>40</v>
      </c>
      <c r="S166" s="19" t="s">
        <v>44</v>
      </c>
      <c r="T166" s="19" t="s">
        <v>45</v>
      </c>
      <c r="U166" s="18"/>
      <c r="V166" s="18"/>
      <c r="Y166" s="27"/>
      <c r="Z166" s="28"/>
      <c r="AA166" s="28"/>
      <c r="AB166" s="28"/>
      <c r="AC166" s="28"/>
      <c r="AD166" s="28"/>
      <c r="AE166" s="28"/>
      <c r="AF166" s="28"/>
      <c r="AG166" s="28"/>
      <c r="AH166"/>
      <c r="AJ166" s="27"/>
      <c r="AK166" s="28"/>
      <c r="AL166" s="28"/>
      <c r="AM166" s="28"/>
      <c r="AN166" s="28"/>
      <c r="AO166" s="28"/>
      <c r="AP166"/>
    </row>
    <row r="167" spans="1:42">
      <c r="A167" s="22">
        <v>16.07</v>
      </c>
      <c r="B167" s="22">
        <v>15.01</v>
      </c>
      <c r="C167" s="22">
        <v>13.6</v>
      </c>
      <c r="D167" s="22">
        <v>14.87</v>
      </c>
      <c r="E167" s="22">
        <v>16.22</v>
      </c>
      <c r="F167" s="22">
        <v>17.08</v>
      </c>
      <c r="G167" s="22">
        <v>15.42</v>
      </c>
      <c r="H167" s="22">
        <v>15.16</v>
      </c>
      <c r="I167" s="22">
        <v>16.84</v>
      </c>
      <c r="J167" s="22">
        <v>16.23</v>
      </c>
      <c r="K167" s="22">
        <v>16.2</v>
      </c>
      <c r="L167" s="22">
        <v>16.83</v>
      </c>
      <c r="N167" s="17" t="s">
        <v>108</v>
      </c>
      <c r="O167" s="28"/>
      <c r="P167" s="19">
        <v>-4.313</v>
      </c>
      <c r="Q167" s="19" t="s">
        <v>136</v>
      </c>
      <c r="R167" s="19" t="s">
        <v>40</v>
      </c>
      <c r="S167" s="19" t="s">
        <v>44</v>
      </c>
      <c r="T167" s="19" t="s">
        <v>45</v>
      </c>
      <c r="U167" s="18"/>
      <c r="V167" s="18"/>
      <c r="Y167" s="27"/>
      <c r="Z167" s="28"/>
      <c r="AA167" s="28"/>
      <c r="AB167" s="28"/>
      <c r="AC167" s="28"/>
      <c r="AD167" s="28"/>
      <c r="AE167" s="28"/>
      <c r="AF167" s="28"/>
      <c r="AG167" s="28"/>
      <c r="AH167"/>
      <c r="AJ167" s="27"/>
      <c r="AK167" s="28"/>
      <c r="AL167" s="28"/>
      <c r="AM167" s="28"/>
      <c r="AN167" s="28"/>
      <c r="AO167" s="28"/>
      <c r="AP167"/>
    </row>
    <row r="168" spans="1:42">
      <c r="A168" s="22">
        <v>16</v>
      </c>
      <c r="B168" s="22">
        <v>15.03</v>
      </c>
      <c r="C168" s="22">
        <v>13.23</v>
      </c>
      <c r="D168" s="22">
        <v>14.84</v>
      </c>
      <c r="E168" s="22">
        <v>16.16</v>
      </c>
      <c r="F168" s="22">
        <v>17.01</v>
      </c>
      <c r="G168" s="22">
        <v>15.43</v>
      </c>
      <c r="H168" s="22">
        <v>15.07</v>
      </c>
      <c r="I168" s="22">
        <v>16.84</v>
      </c>
      <c r="J168" s="22">
        <v>16.24</v>
      </c>
      <c r="K168" s="22">
        <v>16.23</v>
      </c>
      <c r="L168" s="22">
        <v>16.95</v>
      </c>
      <c r="N168" s="17" t="s">
        <v>110</v>
      </c>
      <c r="O168" s="28"/>
      <c r="P168" s="19">
        <v>-0.4427</v>
      </c>
      <c r="Q168" s="19" t="s">
        <v>137</v>
      </c>
      <c r="R168" s="19" t="s">
        <v>40</v>
      </c>
      <c r="S168" s="19" t="s">
        <v>41</v>
      </c>
      <c r="T168" s="19">
        <v>0.009</v>
      </c>
      <c r="U168" s="18"/>
      <c r="V168" s="18"/>
      <c r="Y168" s="27"/>
      <c r="Z168" s="28"/>
      <c r="AA168" s="28"/>
      <c r="AB168" s="28"/>
      <c r="AC168" s="28"/>
      <c r="AD168" s="28"/>
      <c r="AE168" s="28"/>
      <c r="AF168" s="28"/>
      <c r="AG168" s="28"/>
      <c r="AH168"/>
      <c r="AJ168" s="27"/>
      <c r="AK168" s="28"/>
      <c r="AL168" s="28"/>
      <c r="AM168" s="28"/>
      <c r="AN168" s="28"/>
      <c r="AO168" s="28"/>
      <c r="AP168"/>
    </row>
    <row r="169" spans="1:42">
      <c r="A169" s="22">
        <v>25.79</v>
      </c>
      <c r="B169" s="22">
        <v>16.6</v>
      </c>
      <c r="C169" s="22">
        <v>14.19</v>
      </c>
      <c r="D169" s="22">
        <v>9.79</v>
      </c>
      <c r="E169" s="22">
        <v>24.58</v>
      </c>
      <c r="F169" s="22">
        <v>18.28</v>
      </c>
      <c r="G169" s="22">
        <v>11.4</v>
      </c>
      <c r="H169" s="22">
        <v>9.2</v>
      </c>
      <c r="I169" s="22">
        <v>24.01</v>
      </c>
      <c r="J169" s="22">
        <v>16.85</v>
      </c>
      <c r="K169" s="22">
        <v>16.85</v>
      </c>
      <c r="L169" s="22">
        <v>12.2</v>
      </c>
      <c r="N169" s="17" t="s">
        <v>112</v>
      </c>
      <c r="O169" s="28"/>
      <c r="P169" s="19">
        <v>-1.962</v>
      </c>
      <c r="Q169" s="19" t="s">
        <v>138</v>
      </c>
      <c r="R169" s="19" t="s">
        <v>40</v>
      </c>
      <c r="S169" s="19" t="s">
        <v>44</v>
      </c>
      <c r="T169" s="19" t="s">
        <v>45</v>
      </c>
      <c r="U169" s="18"/>
      <c r="V169" s="18"/>
      <c r="Y169" s="27"/>
      <c r="Z169" s="28"/>
      <c r="AA169" s="28"/>
      <c r="AB169" s="28"/>
      <c r="AC169" s="28"/>
      <c r="AD169" s="28"/>
      <c r="AE169" s="28"/>
      <c r="AF169" s="28"/>
      <c r="AG169" s="28"/>
      <c r="AH169"/>
      <c r="AJ169" s="27"/>
      <c r="AK169" s="28"/>
      <c r="AL169" s="28"/>
      <c r="AM169" s="28"/>
      <c r="AN169" s="28"/>
      <c r="AO169" s="28"/>
      <c r="AP169"/>
    </row>
    <row r="170" spans="1:42">
      <c r="A170" s="22">
        <v>25.47</v>
      </c>
      <c r="B170" s="22">
        <v>16.45</v>
      </c>
      <c r="C170" s="22">
        <v>13.95</v>
      </c>
      <c r="D170" s="22">
        <v>10.07</v>
      </c>
      <c r="E170" s="22">
        <v>24.83</v>
      </c>
      <c r="F170" s="22">
        <v>18.21</v>
      </c>
      <c r="G170" s="22">
        <v>11.26</v>
      </c>
      <c r="H170" s="22">
        <v>9.45</v>
      </c>
      <c r="I170" s="22">
        <v>23.74</v>
      </c>
      <c r="J170" s="22">
        <v>16.81</v>
      </c>
      <c r="K170" s="22">
        <v>16.81</v>
      </c>
      <c r="L170" s="22">
        <v>11.13</v>
      </c>
      <c r="N170" s="17" t="s">
        <v>114</v>
      </c>
      <c r="O170" s="28"/>
      <c r="P170" s="19">
        <v>-1.519</v>
      </c>
      <c r="Q170" s="19" t="s">
        <v>139</v>
      </c>
      <c r="R170" s="19" t="s">
        <v>40</v>
      </c>
      <c r="S170" s="19" t="s">
        <v>62</v>
      </c>
      <c r="T170" s="19">
        <v>0.0006</v>
      </c>
      <c r="U170" s="18"/>
      <c r="V170" s="18"/>
      <c r="Y170" s="27"/>
      <c r="Z170" s="28"/>
      <c r="AA170" s="28"/>
      <c r="AB170" s="28"/>
      <c r="AC170" s="28"/>
      <c r="AD170" s="28"/>
      <c r="AE170" s="28"/>
      <c r="AF170" s="28"/>
      <c r="AG170" s="28"/>
      <c r="AH170"/>
      <c r="AJ170" s="27"/>
      <c r="AK170" s="28"/>
      <c r="AL170" s="28"/>
      <c r="AM170" s="28"/>
      <c r="AN170" s="28"/>
      <c r="AO170" s="28"/>
      <c r="AP170"/>
    </row>
    <row r="171" spans="1:42">
      <c r="A171" s="22">
        <v>25.59</v>
      </c>
      <c r="B171" s="22">
        <v>16.53</v>
      </c>
      <c r="C171" s="22">
        <v>13.03</v>
      </c>
      <c r="D171" s="22">
        <v>9.83</v>
      </c>
      <c r="E171" s="22">
        <v>24.56</v>
      </c>
      <c r="F171" s="22">
        <v>18.18</v>
      </c>
      <c r="G171" s="22">
        <v>11.53</v>
      </c>
      <c r="H171" s="22">
        <v>9.34</v>
      </c>
      <c r="I171" s="22">
        <v>24.08</v>
      </c>
      <c r="J171" s="22">
        <v>17.02</v>
      </c>
      <c r="K171" s="22">
        <v>17.02</v>
      </c>
      <c r="L171" s="22">
        <v>11.35</v>
      </c>
      <c r="N171" s="17" t="s">
        <v>56</v>
      </c>
      <c r="O171" s="28"/>
      <c r="P171" s="19"/>
      <c r="Q171" s="19"/>
      <c r="R171" s="19"/>
      <c r="S171" s="19"/>
      <c r="T171" s="19"/>
      <c r="U171" s="18"/>
      <c r="V171" s="18"/>
      <c r="Y171" s="27"/>
      <c r="Z171" s="28"/>
      <c r="AA171" s="28"/>
      <c r="AB171" s="28"/>
      <c r="AC171" s="28"/>
      <c r="AD171" s="28"/>
      <c r="AE171" s="28"/>
      <c r="AF171" s="28"/>
      <c r="AG171" s="28"/>
      <c r="AH171"/>
      <c r="AJ171" s="27"/>
      <c r="AK171" s="28"/>
      <c r="AL171" s="28"/>
      <c r="AM171" s="28"/>
      <c r="AN171" s="28"/>
      <c r="AO171" s="28"/>
      <c r="AP171"/>
    </row>
    <row r="172" spans="1:42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N172" s="17" t="s">
        <v>38</v>
      </c>
      <c r="O172" s="28"/>
      <c r="P172" s="19"/>
      <c r="Q172" s="19"/>
      <c r="R172" s="19"/>
      <c r="S172" s="19"/>
      <c r="T172" s="19"/>
      <c r="U172" s="18"/>
      <c r="V172" s="18"/>
      <c r="Y172" s="27"/>
      <c r="Z172" s="28"/>
      <c r="AA172" s="28"/>
      <c r="AB172" s="28"/>
      <c r="AC172" s="28"/>
      <c r="AD172" s="28"/>
      <c r="AE172" s="28"/>
      <c r="AF172" s="28"/>
      <c r="AG172" s="28"/>
      <c r="AH172"/>
      <c r="AJ172" s="27"/>
      <c r="AK172" s="28"/>
      <c r="AL172" s="28"/>
      <c r="AM172" s="28"/>
      <c r="AN172" s="28"/>
      <c r="AO172" s="28"/>
      <c r="AP172"/>
    </row>
    <row r="173" spans="1:42">
      <c r="A173" s="24">
        <v>9.447</v>
      </c>
      <c r="B173" s="24">
        <v>1.837</v>
      </c>
      <c r="C173" s="24">
        <v>0.225</v>
      </c>
      <c r="D173" s="24">
        <v>-4.956</v>
      </c>
      <c r="E173" s="24">
        <v>8.42</v>
      </c>
      <c r="F173" s="24">
        <v>1.251</v>
      </c>
      <c r="G173" s="24">
        <v>-4.065</v>
      </c>
      <c r="H173" s="24">
        <v>-5.769</v>
      </c>
      <c r="I173" s="24">
        <v>7.086</v>
      </c>
      <c r="J173" s="24">
        <v>0.652</v>
      </c>
      <c r="K173" s="24">
        <v>0.6</v>
      </c>
      <c r="L173" s="24">
        <v>-4.627</v>
      </c>
      <c r="N173" s="17" t="s">
        <v>106</v>
      </c>
      <c r="O173" s="28"/>
      <c r="P173" s="19">
        <v>-2.195</v>
      </c>
      <c r="Q173" s="19" t="s">
        <v>140</v>
      </c>
      <c r="R173" s="19" t="s">
        <v>40</v>
      </c>
      <c r="S173" s="19" t="s">
        <v>44</v>
      </c>
      <c r="T173" s="19" t="s">
        <v>45</v>
      </c>
      <c r="U173" s="18"/>
      <c r="V173" s="18"/>
      <c r="Y173" s="27"/>
      <c r="Z173" s="28"/>
      <c r="AA173" s="28"/>
      <c r="AB173" s="28"/>
      <c r="AC173" s="28"/>
      <c r="AD173" s="28"/>
      <c r="AE173" s="28"/>
      <c r="AF173" s="28"/>
      <c r="AG173" s="28"/>
      <c r="AH173"/>
      <c r="AJ173" s="27"/>
      <c r="AK173" s="28"/>
      <c r="AL173" s="28"/>
      <c r="AM173" s="28"/>
      <c r="AN173" s="28"/>
      <c r="AO173" s="28"/>
      <c r="AP173"/>
    </row>
    <row r="174" spans="1:42">
      <c r="A174" s="24">
        <v>9.397</v>
      </c>
      <c r="B174" s="24">
        <v>1.439</v>
      </c>
      <c r="C174" s="24">
        <v>0.343</v>
      </c>
      <c r="D174" s="24">
        <v>-4.8</v>
      </c>
      <c r="E174" s="24">
        <v>8.611</v>
      </c>
      <c r="F174" s="24">
        <v>1.134</v>
      </c>
      <c r="G174" s="24">
        <v>-4.151</v>
      </c>
      <c r="H174" s="24">
        <v>-5.705</v>
      </c>
      <c r="I174" s="24">
        <v>6.896</v>
      </c>
      <c r="J174" s="24">
        <v>0.587</v>
      </c>
      <c r="K174" s="24">
        <v>0.612</v>
      </c>
      <c r="L174" s="24">
        <v>-5.704</v>
      </c>
      <c r="N174" s="17" t="s">
        <v>108</v>
      </c>
      <c r="O174" s="28"/>
      <c r="P174" s="19">
        <v>-3.768</v>
      </c>
      <c r="Q174" s="19" t="s">
        <v>141</v>
      </c>
      <c r="R174" s="19" t="s">
        <v>40</v>
      </c>
      <c r="S174" s="19" t="s">
        <v>44</v>
      </c>
      <c r="T174" s="19" t="s">
        <v>45</v>
      </c>
      <c r="U174" s="18"/>
      <c r="V174" s="18"/>
      <c r="Y174" s="27"/>
      <c r="Z174" s="28"/>
      <c r="AA174" s="28"/>
      <c r="AB174" s="28"/>
      <c r="AC174" s="28"/>
      <c r="AD174" s="28"/>
      <c r="AE174" s="28"/>
      <c r="AF174" s="28"/>
      <c r="AG174" s="28"/>
      <c r="AH174"/>
      <c r="AJ174" s="27"/>
      <c r="AK174" s="28"/>
      <c r="AL174" s="28"/>
      <c r="AM174" s="28"/>
      <c r="AN174" s="28"/>
      <c r="AO174" s="28"/>
      <c r="AP174"/>
    </row>
    <row r="175" spans="1:42">
      <c r="A175" s="24">
        <v>9.591</v>
      </c>
      <c r="B175" s="24">
        <v>1.506</v>
      </c>
      <c r="C175" s="24">
        <v>-0.199</v>
      </c>
      <c r="D175" s="24">
        <v>-5.011</v>
      </c>
      <c r="E175" s="24">
        <v>8.402</v>
      </c>
      <c r="F175" s="24">
        <v>1.176</v>
      </c>
      <c r="G175" s="24">
        <v>-3.898</v>
      </c>
      <c r="H175" s="24">
        <v>-5.731</v>
      </c>
      <c r="I175" s="24">
        <v>7.234</v>
      </c>
      <c r="J175" s="24">
        <v>0.779</v>
      </c>
      <c r="K175" s="24">
        <v>0.788</v>
      </c>
      <c r="L175" s="24">
        <v>-5.606</v>
      </c>
      <c r="N175" s="17" t="s">
        <v>110</v>
      </c>
      <c r="O175" s="28"/>
      <c r="P175" s="19">
        <v>-4.279</v>
      </c>
      <c r="Q175" s="19" t="s">
        <v>142</v>
      </c>
      <c r="R175" s="19" t="s">
        <v>40</v>
      </c>
      <c r="S175" s="19" t="s">
        <v>44</v>
      </c>
      <c r="T175" s="19" t="s">
        <v>45</v>
      </c>
      <c r="U175" s="18"/>
      <c r="V175" s="18"/>
      <c r="Y175" s="27"/>
      <c r="Z175" s="28"/>
      <c r="AA175" s="28"/>
      <c r="AB175" s="28"/>
      <c r="AC175" s="28"/>
      <c r="AD175" s="28"/>
      <c r="AE175" s="28"/>
      <c r="AF175" s="28"/>
      <c r="AG175" s="28"/>
      <c r="AH175"/>
      <c r="AJ175" s="27"/>
      <c r="AK175" s="28"/>
      <c r="AL175" s="28"/>
      <c r="AM175" s="28"/>
      <c r="AN175" s="28"/>
      <c r="AO175" s="28"/>
      <c r="AP175"/>
    </row>
    <row r="176" spans="1:42">
      <c r="A176" s="24">
        <v>9.478</v>
      </c>
      <c r="B176" s="24">
        <v>9.478</v>
      </c>
      <c r="C176" s="24">
        <v>9.478</v>
      </c>
      <c r="D176" s="24">
        <v>9.478</v>
      </c>
      <c r="E176" s="24">
        <v>9.478</v>
      </c>
      <c r="F176" s="24">
        <v>9.478</v>
      </c>
      <c r="G176" s="24">
        <v>9.478</v>
      </c>
      <c r="H176" s="24">
        <v>9.478</v>
      </c>
      <c r="I176" s="24">
        <v>9.478</v>
      </c>
      <c r="J176" s="24">
        <v>9.478</v>
      </c>
      <c r="K176" s="24">
        <v>9.478</v>
      </c>
      <c r="L176" s="24">
        <v>9.478</v>
      </c>
      <c r="N176" s="17" t="s">
        <v>112</v>
      </c>
      <c r="O176" s="28"/>
      <c r="P176" s="19">
        <v>-1.573</v>
      </c>
      <c r="Q176" s="19" t="s">
        <v>143</v>
      </c>
      <c r="R176" s="19" t="s">
        <v>40</v>
      </c>
      <c r="S176" s="19" t="s">
        <v>44</v>
      </c>
      <c r="T176" s="19" t="s">
        <v>45</v>
      </c>
      <c r="U176" s="18"/>
      <c r="V176" s="18"/>
      <c r="Y176" s="27"/>
      <c r="Z176" s="28"/>
      <c r="AA176" s="28"/>
      <c r="AB176" s="28"/>
      <c r="AC176" s="28"/>
      <c r="AD176" s="28"/>
      <c r="AE176" s="28"/>
      <c r="AF176" s="28"/>
      <c r="AG176" s="28"/>
      <c r="AH176"/>
      <c r="AJ176" s="27"/>
      <c r="AK176" s="28"/>
      <c r="AL176" s="28"/>
      <c r="AM176" s="28"/>
      <c r="AN176" s="28"/>
      <c r="AO176" s="28"/>
      <c r="AP176"/>
    </row>
    <row r="177" spans="1:42">
      <c r="A177" s="24">
        <v>-0.031</v>
      </c>
      <c r="B177" s="24">
        <v>-7.641</v>
      </c>
      <c r="C177" s="24">
        <v>-9.253</v>
      </c>
      <c r="D177" s="24">
        <v>-14.434</v>
      </c>
      <c r="E177" s="24">
        <v>-1.059</v>
      </c>
      <c r="F177" s="24">
        <v>-8.227</v>
      </c>
      <c r="G177" s="24">
        <v>-13.543</v>
      </c>
      <c r="H177" s="24">
        <v>-15.247</v>
      </c>
      <c r="I177" s="24">
        <v>-2.392</v>
      </c>
      <c r="J177" s="24">
        <v>-8.826</v>
      </c>
      <c r="K177" s="24">
        <v>-8.878</v>
      </c>
      <c r="L177" s="24">
        <v>-14.105</v>
      </c>
      <c r="N177" s="17" t="s">
        <v>114</v>
      </c>
      <c r="O177" s="28"/>
      <c r="P177" s="19">
        <v>-2.084</v>
      </c>
      <c r="Q177" s="19" t="s">
        <v>144</v>
      </c>
      <c r="R177" s="19" t="s">
        <v>40</v>
      </c>
      <c r="S177" s="19" t="s">
        <v>44</v>
      </c>
      <c r="T177" s="19" t="s">
        <v>45</v>
      </c>
      <c r="U177" s="18"/>
      <c r="V177" s="18"/>
      <c r="Y177" s="27"/>
      <c r="Z177" s="28"/>
      <c r="AA177" s="28"/>
      <c r="AB177" s="28"/>
      <c r="AC177" s="28"/>
      <c r="AD177" s="28"/>
      <c r="AE177" s="28"/>
      <c r="AF177" s="28"/>
      <c r="AG177" s="28"/>
      <c r="AH177"/>
      <c r="AJ177" s="27"/>
      <c r="AK177" s="28"/>
      <c r="AL177" s="28"/>
      <c r="AM177" s="28"/>
      <c r="AN177" s="28"/>
      <c r="AO177" s="28"/>
      <c r="AP177"/>
    </row>
    <row r="178" spans="1:42">
      <c r="A178" s="24">
        <v>-0.081</v>
      </c>
      <c r="B178" s="24">
        <v>-8.04</v>
      </c>
      <c r="C178" s="24">
        <v>-9.135</v>
      </c>
      <c r="D178" s="24">
        <v>-14.278</v>
      </c>
      <c r="E178" s="24">
        <v>-0.867</v>
      </c>
      <c r="F178" s="24">
        <v>-8.345</v>
      </c>
      <c r="G178" s="24">
        <v>-13.629</v>
      </c>
      <c r="H178" s="24">
        <v>-15.183</v>
      </c>
      <c r="I178" s="24">
        <v>-2.583</v>
      </c>
      <c r="J178" s="24">
        <v>-8.891</v>
      </c>
      <c r="K178" s="24">
        <v>-8.866</v>
      </c>
      <c r="L178" s="24">
        <v>-15.182</v>
      </c>
      <c r="N178" s="17"/>
      <c r="O178" s="28"/>
      <c r="P178" s="19">
        <v>-0.511</v>
      </c>
      <c r="Q178" s="19" t="s">
        <v>145</v>
      </c>
      <c r="R178" s="19" t="s">
        <v>40</v>
      </c>
      <c r="S178" s="19" t="s">
        <v>41</v>
      </c>
      <c r="T178" s="19">
        <v>0.0031</v>
      </c>
      <c r="U178" s="18"/>
      <c r="V178" s="18"/>
      <c r="Y178" s="27"/>
      <c r="Z178" s="28"/>
      <c r="AA178" s="28"/>
      <c r="AB178" s="28"/>
      <c r="AC178" s="28"/>
      <c r="AD178" s="28"/>
      <c r="AE178" s="28"/>
      <c r="AF178" s="28"/>
      <c r="AG178" s="28"/>
      <c r="AH178"/>
      <c r="AJ178" s="27"/>
      <c r="AK178" s="28"/>
      <c r="AL178" s="28"/>
      <c r="AM178" s="28"/>
      <c r="AN178" s="28"/>
      <c r="AO178" s="28"/>
      <c r="AP178"/>
    </row>
    <row r="179" spans="1:42">
      <c r="A179" s="24">
        <v>0.113</v>
      </c>
      <c r="B179" s="24">
        <v>-7.972</v>
      </c>
      <c r="C179" s="24">
        <v>-9.677</v>
      </c>
      <c r="D179" s="24">
        <v>-14.489</v>
      </c>
      <c r="E179" s="24">
        <v>-1.076</v>
      </c>
      <c r="F179" s="24">
        <v>-8.302</v>
      </c>
      <c r="G179" s="24">
        <v>-13.376</v>
      </c>
      <c r="H179" s="24">
        <v>-15.21</v>
      </c>
      <c r="I179" s="24">
        <v>-2.244</v>
      </c>
      <c r="J179" s="24">
        <v>-8.699</v>
      </c>
      <c r="K179" s="24">
        <v>-8.69</v>
      </c>
      <c r="L179" s="24">
        <v>-15.084</v>
      </c>
      <c r="N179" s="17" t="s">
        <v>65</v>
      </c>
      <c r="O179" s="28"/>
      <c r="P179" s="19"/>
      <c r="Q179" s="19"/>
      <c r="R179" s="19"/>
      <c r="S179" s="19"/>
      <c r="T179" s="19"/>
      <c r="U179" s="18"/>
      <c r="V179" s="18"/>
      <c r="Y179" s="27"/>
      <c r="Z179" s="28"/>
      <c r="AA179" s="28"/>
      <c r="AB179" s="28"/>
      <c r="AC179" s="28"/>
      <c r="AD179" s="28"/>
      <c r="AE179" s="28"/>
      <c r="AF179" s="28"/>
      <c r="AG179" s="28"/>
      <c r="AH179"/>
      <c r="AJ179" s="27"/>
      <c r="AK179" s="28"/>
      <c r="AL179" s="28"/>
      <c r="AM179" s="28"/>
      <c r="AN179" s="28"/>
      <c r="AO179" s="28"/>
      <c r="AP179"/>
    </row>
    <row r="180" spans="1:34">
      <c r="A180" s="24">
        <v>1.022</v>
      </c>
      <c r="B180" s="24">
        <v>199.572</v>
      </c>
      <c r="C180" s="24">
        <v>610.228</v>
      </c>
      <c r="D180" s="24">
        <v>22135.141</v>
      </c>
      <c r="E180" s="24">
        <v>2.083</v>
      </c>
      <c r="F180" s="24">
        <v>299.62</v>
      </c>
      <c r="G180" s="24">
        <v>11934.879</v>
      </c>
      <c r="H180" s="24">
        <v>38898.144</v>
      </c>
      <c r="I180" s="24">
        <v>5.25</v>
      </c>
      <c r="J180" s="24">
        <v>453.888</v>
      </c>
      <c r="K180" s="24">
        <v>470.419</v>
      </c>
      <c r="L180" s="24">
        <v>17622.522</v>
      </c>
      <c r="N180" s="17" t="s">
        <v>38</v>
      </c>
      <c r="O180" s="28"/>
      <c r="P180" s="19"/>
      <c r="Q180" s="19"/>
      <c r="R180" s="19"/>
      <c r="S180" s="19"/>
      <c r="T180" s="19"/>
      <c r="U180" s="18"/>
      <c r="V180" s="18"/>
      <c r="Y180" s="27"/>
      <c r="Z180" s="28"/>
      <c r="AA180" s="28"/>
      <c r="AB180" s="28"/>
      <c r="AC180" s="28"/>
      <c r="AD180" s="28"/>
      <c r="AE180" s="28"/>
      <c r="AF180" s="28"/>
      <c r="AG180" s="28"/>
      <c r="AH180"/>
    </row>
    <row r="181" spans="1:34">
      <c r="A181" s="24">
        <v>1.058</v>
      </c>
      <c r="B181" s="24">
        <v>263.115</v>
      </c>
      <c r="C181" s="24">
        <v>562.154</v>
      </c>
      <c r="D181" s="24">
        <v>19871.117</v>
      </c>
      <c r="E181" s="24">
        <v>1.824</v>
      </c>
      <c r="F181" s="24">
        <v>325.097</v>
      </c>
      <c r="G181" s="24">
        <v>12668.856</v>
      </c>
      <c r="H181" s="24">
        <v>37200.876</v>
      </c>
      <c r="I181" s="24">
        <v>5.99</v>
      </c>
      <c r="J181" s="24">
        <v>474.787</v>
      </c>
      <c r="K181" s="24">
        <v>466.674</v>
      </c>
      <c r="L181" s="24">
        <v>37182.078</v>
      </c>
      <c r="N181" s="17" t="s">
        <v>106</v>
      </c>
      <c r="O181" s="28"/>
      <c r="P181" s="19">
        <v>-1.926</v>
      </c>
      <c r="Q181" s="19" t="s">
        <v>146</v>
      </c>
      <c r="R181" s="19" t="s">
        <v>40</v>
      </c>
      <c r="S181" s="19" t="s">
        <v>44</v>
      </c>
      <c r="T181" s="19" t="s">
        <v>45</v>
      </c>
      <c r="U181" s="18"/>
      <c r="V181" s="18"/>
      <c r="Y181" s="27"/>
      <c r="Z181" s="28"/>
      <c r="AA181" s="28"/>
      <c r="AB181" s="28"/>
      <c r="AC181" s="28"/>
      <c r="AD181" s="28"/>
      <c r="AE181" s="28"/>
      <c r="AF181" s="28"/>
      <c r="AG181" s="28"/>
      <c r="AH181"/>
    </row>
    <row r="182" spans="1:34">
      <c r="A182" s="24">
        <v>0.925</v>
      </c>
      <c r="B182" s="24">
        <v>251.111</v>
      </c>
      <c r="C182" s="24">
        <v>818.759</v>
      </c>
      <c r="D182" s="24">
        <v>23000.158</v>
      </c>
      <c r="E182" s="24">
        <v>2.109</v>
      </c>
      <c r="F182" s="24">
        <v>315.575</v>
      </c>
      <c r="G182" s="24">
        <v>10629.257</v>
      </c>
      <c r="H182" s="24">
        <v>37893.368</v>
      </c>
      <c r="I182" s="24">
        <v>4.739</v>
      </c>
      <c r="J182" s="24">
        <v>415.527</v>
      </c>
      <c r="K182" s="24">
        <v>413.138</v>
      </c>
      <c r="L182" s="24">
        <v>34742.799</v>
      </c>
      <c r="N182" s="17" t="s">
        <v>108</v>
      </c>
      <c r="O182" s="28"/>
      <c r="P182" s="19">
        <v>-1.928</v>
      </c>
      <c r="Q182" s="19" t="s">
        <v>147</v>
      </c>
      <c r="R182" s="19" t="s">
        <v>40</v>
      </c>
      <c r="S182" s="19" t="s">
        <v>44</v>
      </c>
      <c r="T182" s="19" t="s">
        <v>45</v>
      </c>
      <c r="U182" s="18"/>
      <c r="V182" s="18"/>
      <c r="Y182" s="27"/>
      <c r="Z182" s="28"/>
      <c r="AA182" s="28"/>
      <c r="AB182" s="28"/>
      <c r="AC182" s="28"/>
      <c r="AD182" s="28"/>
      <c r="AE182" s="28"/>
      <c r="AF182" s="28"/>
      <c r="AG182" s="28"/>
      <c r="AH182"/>
    </row>
    <row r="183" ht="15" spans="1:34">
      <c r="A183" s="25">
        <v>1.002</v>
      </c>
      <c r="B183" s="25">
        <v>237.933</v>
      </c>
      <c r="C183" s="13">
        <v>663.714</v>
      </c>
      <c r="D183" s="26">
        <v>21668.806</v>
      </c>
      <c r="E183" s="26">
        <v>2.005</v>
      </c>
      <c r="F183" s="26">
        <v>313.43</v>
      </c>
      <c r="G183" s="25">
        <v>11744.331</v>
      </c>
      <c r="H183" s="25">
        <v>37997.463</v>
      </c>
      <c r="I183" s="25">
        <v>5.326</v>
      </c>
      <c r="J183" s="25">
        <v>448.067</v>
      </c>
      <c r="K183" s="25">
        <v>450.077</v>
      </c>
      <c r="L183" s="25">
        <v>29849.133</v>
      </c>
      <c r="N183" s="17" t="s">
        <v>110</v>
      </c>
      <c r="O183" s="28"/>
      <c r="P183" s="19">
        <v>-3.728</v>
      </c>
      <c r="Q183" s="19" t="s">
        <v>148</v>
      </c>
      <c r="R183" s="19" t="s">
        <v>40</v>
      </c>
      <c r="S183" s="19" t="s">
        <v>62</v>
      </c>
      <c r="T183" s="19">
        <v>0.0003</v>
      </c>
      <c r="U183" s="18"/>
      <c r="V183" s="18"/>
      <c r="Y183" s="27"/>
      <c r="Z183" s="28"/>
      <c r="AA183" s="28"/>
      <c r="AB183" s="28"/>
      <c r="AC183" s="28"/>
      <c r="AD183" s="28"/>
      <c r="AE183" s="28"/>
      <c r="AF183" s="28"/>
      <c r="AG183" s="28"/>
      <c r="AH183"/>
    </row>
    <row r="184" spans="1:34">
      <c r="A184" s="24">
        <v>0.069</v>
      </c>
      <c r="B184" s="24">
        <v>33.759</v>
      </c>
      <c r="C184" s="24">
        <v>136.408</v>
      </c>
      <c r="D184" s="24">
        <v>1615.805</v>
      </c>
      <c r="E184" s="24">
        <v>0.157</v>
      </c>
      <c r="F184" s="24">
        <v>12.873</v>
      </c>
      <c r="G184" s="24">
        <v>1033.065</v>
      </c>
      <c r="H184" s="24">
        <v>853.409</v>
      </c>
      <c r="I184" s="24">
        <v>0.629</v>
      </c>
      <c r="J184" s="24">
        <v>30.056</v>
      </c>
      <c r="K184" s="24">
        <v>32.045</v>
      </c>
      <c r="L184" s="24">
        <v>10658.566</v>
      </c>
      <c r="N184" s="17" t="s">
        <v>112</v>
      </c>
      <c r="O184" s="28"/>
      <c r="P184" s="19">
        <v>-0.001667</v>
      </c>
      <c r="Q184" s="19" t="s">
        <v>149</v>
      </c>
      <c r="R184" s="19" t="s">
        <v>50</v>
      </c>
      <c r="S184" s="19" t="s">
        <v>51</v>
      </c>
      <c r="T184" s="19">
        <v>0.9999</v>
      </c>
      <c r="U184" s="18"/>
      <c r="V184" s="18"/>
      <c r="Y184" s="27"/>
      <c r="Z184" s="28"/>
      <c r="AA184" s="28"/>
      <c r="AB184" s="28"/>
      <c r="AC184" s="28"/>
      <c r="AD184" s="28"/>
      <c r="AE184" s="28"/>
      <c r="AF184" s="28"/>
      <c r="AG184" s="28"/>
      <c r="AH184"/>
    </row>
    <row r="185" spans="1:34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N185" s="17" t="s">
        <v>114</v>
      </c>
      <c r="O185" s="28"/>
      <c r="P185" s="19">
        <v>-1.802</v>
      </c>
      <c r="Q185" s="19" t="s">
        <v>150</v>
      </c>
      <c r="R185" s="19" t="s">
        <v>40</v>
      </c>
      <c r="S185" s="19" t="s">
        <v>41</v>
      </c>
      <c r="T185" s="19">
        <v>0.0071</v>
      </c>
      <c r="U185" s="18"/>
      <c r="V185" s="18"/>
      <c r="Y185" s="27"/>
      <c r="Z185" s="28"/>
      <c r="AA185" s="28"/>
      <c r="AB185" s="28"/>
      <c r="AC185" s="28"/>
      <c r="AD185" s="28"/>
      <c r="AE185" s="28"/>
      <c r="AF185" s="28"/>
      <c r="AG185" s="28"/>
      <c r="AH185"/>
    </row>
    <row r="186" spans="1:34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N186" s="17"/>
      <c r="O186" s="28"/>
      <c r="P186" s="19">
        <v>-1.8</v>
      </c>
      <c r="Q186" s="19" t="s">
        <v>151</v>
      </c>
      <c r="R186" s="19" t="s">
        <v>40</v>
      </c>
      <c r="S186" s="19" t="s">
        <v>41</v>
      </c>
      <c r="T186" s="19">
        <v>0.0069</v>
      </c>
      <c r="U186" s="18"/>
      <c r="V186" s="18"/>
      <c r="Y186" s="27"/>
      <c r="Z186" s="28"/>
      <c r="AA186" s="28"/>
      <c r="AB186" s="28"/>
      <c r="AC186" s="28"/>
      <c r="AD186" s="28"/>
      <c r="AE186" s="28"/>
      <c r="AF186" s="28"/>
      <c r="AG186" s="28"/>
      <c r="AH186"/>
    </row>
    <row r="187" spans="1:34">
      <c r="A187" s="16" t="s">
        <v>69</v>
      </c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N187" s="17"/>
      <c r="O187" s="18"/>
      <c r="P187" s="18"/>
      <c r="Q187" s="18"/>
      <c r="R187" s="18"/>
      <c r="S187" s="18"/>
      <c r="T187" s="18"/>
      <c r="U187" s="18"/>
      <c r="V187" s="18"/>
      <c r="Y187" s="27"/>
      <c r="Z187" s="28"/>
      <c r="AA187" s="28"/>
      <c r="AB187" s="28"/>
      <c r="AC187" s="28"/>
      <c r="AD187" s="28"/>
      <c r="AE187" s="28"/>
      <c r="AF187" s="28"/>
      <c r="AG187" s="28"/>
      <c r="AH187"/>
    </row>
    <row r="188" spans="1:34">
      <c r="A188" s="16">
        <v>1.022</v>
      </c>
      <c r="B188" s="16">
        <v>199.572</v>
      </c>
      <c r="C188" s="16">
        <v>610.228</v>
      </c>
      <c r="D188" s="16">
        <v>22135.141</v>
      </c>
      <c r="E188" s="16">
        <v>2.083</v>
      </c>
      <c r="F188" s="16">
        <v>299.62</v>
      </c>
      <c r="G188" s="16">
        <v>11934.879</v>
      </c>
      <c r="H188" s="16">
        <v>38898.144</v>
      </c>
      <c r="I188" s="16">
        <v>5.25</v>
      </c>
      <c r="J188" s="16">
        <v>453.888</v>
      </c>
      <c r="K188" s="16">
        <v>470.419</v>
      </c>
      <c r="L188" s="16">
        <v>17622.522</v>
      </c>
      <c r="N188" s="17" t="s">
        <v>73</v>
      </c>
      <c r="O188" s="18" t="s">
        <v>74</v>
      </c>
      <c r="P188" s="18" t="s">
        <v>75</v>
      </c>
      <c r="Q188" s="18" t="s">
        <v>20</v>
      </c>
      <c r="R188" s="18" t="s">
        <v>76</v>
      </c>
      <c r="S188" s="18" t="s">
        <v>77</v>
      </c>
      <c r="T188" s="18" t="s">
        <v>78</v>
      </c>
      <c r="U188" s="18" t="s">
        <v>79</v>
      </c>
      <c r="V188" s="18" t="s">
        <v>80</v>
      </c>
      <c r="Y188" s="27"/>
      <c r="Z188" s="28"/>
      <c r="AA188" s="28"/>
      <c r="AB188" s="28"/>
      <c r="AC188" s="28"/>
      <c r="AD188" s="28"/>
      <c r="AE188" s="28"/>
      <c r="AF188" s="28"/>
      <c r="AG188" s="28"/>
      <c r="AH188"/>
    </row>
    <row r="189" spans="1:34">
      <c r="A189" s="16">
        <v>1.058</v>
      </c>
      <c r="B189" s="16">
        <v>263.115</v>
      </c>
      <c r="C189" s="16">
        <v>562.154</v>
      </c>
      <c r="D189" s="16">
        <v>19871.117</v>
      </c>
      <c r="E189" s="16">
        <v>1.824</v>
      </c>
      <c r="F189" s="16">
        <v>325.097</v>
      </c>
      <c r="G189" s="16">
        <v>12668.856</v>
      </c>
      <c r="H189" s="16">
        <v>37200.876</v>
      </c>
      <c r="I189" s="16">
        <v>5.99</v>
      </c>
      <c r="J189" s="16">
        <v>474.787</v>
      </c>
      <c r="K189" s="16">
        <v>466.674</v>
      </c>
      <c r="L189" s="16">
        <v>37182.078</v>
      </c>
      <c r="N189" s="17"/>
      <c r="O189" s="18"/>
      <c r="P189" s="18"/>
      <c r="Q189" s="18"/>
      <c r="R189" s="18"/>
      <c r="S189" s="18"/>
      <c r="T189" s="18"/>
      <c r="U189" s="18"/>
      <c r="V189" s="18"/>
      <c r="Y189" s="27"/>
      <c r="Z189" s="28"/>
      <c r="AA189" s="28"/>
      <c r="AB189" s="28"/>
      <c r="AC189" s="28"/>
      <c r="AD189" s="28"/>
      <c r="AE189" s="28"/>
      <c r="AF189" s="28"/>
      <c r="AG189" s="28"/>
      <c r="AH189"/>
    </row>
    <row r="190" spans="1:34">
      <c r="A190" s="16">
        <v>0.925</v>
      </c>
      <c r="B190" s="16">
        <v>251.111</v>
      </c>
      <c r="C190" s="16">
        <v>818.759</v>
      </c>
      <c r="D190" s="16">
        <v>23000.158</v>
      </c>
      <c r="E190" s="16">
        <v>2.109</v>
      </c>
      <c r="F190" s="16">
        <v>315.575</v>
      </c>
      <c r="G190" s="16">
        <v>10629.257</v>
      </c>
      <c r="H190" s="16">
        <v>37893.368</v>
      </c>
      <c r="I190" s="16">
        <v>4.739</v>
      </c>
      <c r="J190" s="16">
        <v>415.527</v>
      </c>
      <c r="K190" s="16">
        <v>413.138</v>
      </c>
      <c r="L190" s="16">
        <v>34742.799</v>
      </c>
      <c r="N190" s="17" t="s">
        <v>37</v>
      </c>
      <c r="O190" s="18"/>
      <c r="P190" s="18"/>
      <c r="Q190" s="18"/>
      <c r="R190" s="18"/>
      <c r="S190" s="18"/>
      <c r="T190" s="18"/>
      <c r="U190" s="18"/>
      <c r="V190" s="18"/>
      <c r="Y190" s="27"/>
      <c r="Z190" s="28"/>
      <c r="AA190" s="28"/>
      <c r="AB190" s="28"/>
      <c r="AC190" s="28"/>
      <c r="AD190" s="28"/>
      <c r="AE190" s="28"/>
      <c r="AF190" s="28"/>
      <c r="AG190" s="28"/>
      <c r="AH190"/>
    </row>
    <row r="191" spans="1:34">
      <c r="A191" s="16">
        <f>LOG(A188)</f>
        <v>0.00945089579869393</v>
      </c>
      <c r="B191" s="16">
        <f>LOG(B188)</f>
        <v>2.30009960960418</v>
      </c>
      <c r="C191" s="16">
        <f t="shared" ref="B191:L191" si="27">LOG(C188)</f>
        <v>2.78549213114399</v>
      </c>
      <c r="D191" s="16">
        <f t="shared" si="27"/>
        <v>4.34508229276289</v>
      </c>
      <c r="E191" s="16">
        <f t="shared" si="27"/>
        <v>0.318689269947746</v>
      </c>
      <c r="F191" s="16">
        <f t="shared" si="27"/>
        <v>2.47657079968075</v>
      </c>
      <c r="G191" s="16">
        <f t="shared" si="27"/>
        <v>4.07681802033492</v>
      </c>
      <c r="H191" s="16">
        <f t="shared" si="27"/>
        <v>4.58992887973732</v>
      </c>
      <c r="I191" s="16">
        <f t="shared" si="27"/>
        <v>0.720159303405957</v>
      </c>
      <c r="J191" s="16">
        <f t="shared" si="27"/>
        <v>2.65694870091277</v>
      </c>
      <c r="K191" s="16">
        <f t="shared" si="27"/>
        <v>2.6724848543702</v>
      </c>
      <c r="L191" s="16">
        <f>LOG(L188)</f>
        <v>4.24606806141456</v>
      </c>
      <c r="N191" s="17" t="s">
        <v>38</v>
      </c>
      <c r="O191" s="28"/>
      <c r="P191" s="19">
        <v>0.02233</v>
      </c>
      <c r="Q191" s="19">
        <v>2.373</v>
      </c>
      <c r="R191" s="19">
        <v>-2.351</v>
      </c>
      <c r="S191" s="19">
        <v>0.03782</v>
      </c>
      <c r="T191" s="19">
        <v>3</v>
      </c>
      <c r="U191" s="19">
        <v>3</v>
      </c>
      <c r="V191" s="19">
        <v>87.91</v>
      </c>
      <c r="W191" s="19">
        <v>2.153</v>
      </c>
      <c r="Y191" s="27"/>
      <c r="Z191" s="28"/>
      <c r="AA191" s="28"/>
      <c r="AB191" s="28"/>
      <c r="AC191" s="28"/>
      <c r="AD191" s="28"/>
      <c r="AE191" s="28"/>
      <c r="AF191" s="28"/>
      <c r="AG191" s="28"/>
      <c r="AH191"/>
    </row>
    <row r="192" spans="1:34">
      <c r="A192" s="16">
        <f>LOG(A189)</f>
        <v>0.024485667699167</v>
      </c>
      <c r="B192" s="16">
        <f>LOG(B189)</f>
        <v>2.42014560761263</v>
      </c>
      <c r="C192" s="16">
        <f>LOG(C189)</f>
        <v>2.74985530522818</v>
      </c>
      <c r="D192" s="16">
        <f>LOG(D189)</f>
        <v>4.29822228046168</v>
      </c>
      <c r="E192" s="16">
        <f>LOG(E189)</f>
        <v>0.261024833992397</v>
      </c>
      <c r="F192" s="16">
        <f>LOG(F189)</f>
        <v>2.51201296183861</v>
      </c>
      <c r="G192" s="16">
        <f>LOG(G189)</f>
        <v>4.10273739978331</v>
      </c>
      <c r="H192" s="16">
        <f>LOG(H189)</f>
        <v>4.57055316669606</v>
      </c>
      <c r="I192" s="16">
        <f>LOG(I189)</f>
        <v>0.777426822389311</v>
      </c>
      <c r="J192" s="16">
        <f>LOG(J189)</f>
        <v>2.6764988191588</v>
      </c>
      <c r="K192" s="16">
        <f>LOG(K189)</f>
        <v>2.66901360553253</v>
      </c>
      <c r="L192" s="16">
        <f>LOG(L189)</f>
        <v>4.57033365759066</v>
      </c>
      <c r="N192" s="17" t="s">
        <v>106</v>
      </c>
      <c r="O192" s="28"/>
      <c r="P192" s="19">
        <v>0.02233</v>
      </c>
      <c r="Q192" s="19">
        <v>2.816</v>
      </c>
      <c r="R192" s="19">
        <v>-2.794</v>
      </c>
      <c r="S192" s="19">
        <v>0.05007</v>
      </c>
      <c r="T192" s="19">
        <v>3</v>
      </c>
      <c r="U192" s="19">
        <v>3</v>
      </c>
      <c r="V192" s="19">
        <v>78.9</v>
      </c>
      <c r="W192" s="19">
        <v>2.086</v>
      </c>
      <c r="Y192" s="27"/>
      <c r="Z192" s="28"/>
      <c r="AA192" s="28"/>
      <c r="AB192" s="28"/>
      <c r="AC192" s="28"/>
      <c r="AD192" s="28"/>
      <c r="AE192" s="28"/>
      <c r="AF192" s="28"/>
      <c r="AG192" s="28"/>
      <c r="AH192"/>
    </row>
    <row r="193" spans="1:34">
      <c r="A193" s="16">
        <f>LOG(A190)</f>
        <v>-0.0338582672609674</v>
      </c>
      <c r="B193" s="16">
        <f>LOG(B190)</f>
        <v>2.39986573754233</v>
      </c>
      <c r="C193" s="16">
        <f>LOG(C190)</f>
        <v>2.91315608689768</v>
      </c>
      <c r="D193" s="16">
        <f>LOG(D190)</f>
        <v>4.36173081942161</v>
      </c>
      <c r="E193" s="16">
        <f>LOG(E190)</f>
        <v>0.324076579739486</v>
      </c>
      <c r="F193" s="16">
        <f>LOG(F190)</f>
        <v>2.49910259088688</v>
      </c>
      <c r="G193" s="16">
        <f>LOG(G190)</f>
        <v>4.02650290778974</v>
      </c>
      <c r="H193" s="16">
        <f>LOG(H190)</f>
        <v>4.57856320751331</v>
      </c>
      <c r="I193" s="16">
        <f>LOG(I190)</f>
        <v>0.675686708699401</v>
      </c>
      <c r="J193" s="16">
        <f>LOG(J190)</f>
        <v>2.6185992485053</v>
      </c>
      <c r="K193" s="16">
        <f>LOG(K190)</f>
        <v>2.61609514276481</v>
      </c>
      <c r="L193" s="16">
        <f>LOG(L190)</f>
        <v>4.54086480378545</v>
      </c>
      <c r="N193" s="17" t="s">
        <v>108</v>
      </c>
      <c r="O193" s="28"/>
      <c r="P193" s="19">
        <v>0.02233</v>
      </c>
      <c r="Q193" s="19">
        <v>4.335</v>
      </c>
      <c r="R193" s="19">
        <v>-4.313</v>
      </c>
      <c r="S193" s="19">
        <v>0.02047</v>
      </c>
      <c r="T193" s="19">
        <v>3</v>
      </c>
      <c r="U193" s="19">
        <v>3</v>
      </c>
      <c r="V193" s="19">
        <v>297.9</v>
      </c>
      <c r="W193" s="19">
        <v>2.565</v>
      </c>
      <c r="Y193" s="27"/>
      <c r="Z193" s="28"/>
      <c r="AA193" s="28"/>
      <c r="AB193" s="28"/>
      <c r="AC193" s="28"/>
      <c r="AD193" s="28"/>
      <c r="AE193" s="28"/>
      <c r="AF193" s="28"/>
      <c r="AG193" s="28"/>
      <c r="AH193"/>
    </row>
    <row r="194" spans="1:34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N194" s="17" t="s">
        <v>110</v>
      </c>
      <c r="O194" s="28"/>
      <c r="P194" s="19">
        <v>2.373</v>
      </c>
      <c r="Q194" s="19">
        <v>2.816</v>
      </c>
      <c r="R194" s="19">
        <v>-0.4427</v>
      </c>
      <c r="S194" s="19">
        <v>0.0619</v>
      </c>
      <c r="T194" s="19">
        <v>3</v>
      </c>
      <c r="U194" s="19">
        <v>3</v>
      </c>
      <c r="V194" s="19">
        <v>10.11</v>
      </c>
      <c r="W194" s="19">
        <v>3.707</v>
      </c>
      <c r="Y194" s="27"/>
      <c r="Z194" s="28"/>
      <c r="AA194" s="28"/>
      <c r="AB194" s="28"/>
      <c r="AC194" s="28"/>
      <c r="AD194" s="28"/>
      <c r="AE194" s="28"/>
      <c r="AF194" s="28"/>
      <c r="AG194" s="28"/>
      <c r="AH194"/>
    </row>
    <row r="195" spans="1:34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N195" s="17" t="s">
        <v>112</v>
      </c>
      <c r="O195" s="28"/>
      <c r="P195" s="19">
        <v>2.373</v>
      </c>
      <c r="Q195" s="19">
        <v>4.335</v>
      </c>
      <c r="R195" s="19">
        <v>-1.962</v>
      </c>
      <c r="S195" s="19">
        <v>0.04176</v>
      </c>
      <c r="T195" s="19">
        <v>3</v>
      </c>
      <c r="U195" s="19">
        <v>3</v>
      </c>
      <c r="V195" s="19">
        <v>66.43</v>
      </c>
      <c r="W195" s="19">
        <v>2.993</v>
      </c>
      <c r="Y195" s="27"/>
      <c r="Z195" s="28"/>
      <c r="AA195" s="28"/>
      <c r="AB195" s="28"/>
      <c r="AC195" s="28"/>
      <c r="AD195" s="28"/>
      <c r="AE195" s="28"/>
      <c r="AF195" s="28"/>
      <c r="AG195" s="28"/>
      <c r="AH195"/>
    </row>
    <row r="196" spans="1:34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N196" s="17" t="s">
        <v>114</v>
      </c>
      <c r="O196" s="28"/>
      <c r="P196" s="19">
        <v>2.816</v>
      </c>
      <c r="Q196" s="19">
        <v>4.335</v>
      </c>
      <c r="R196" s="19">
        <v>-1.519</v>
      </c>
      <c r="S196" s="19">
        <v>0.05311</v>
      </c>
      <c r="T196" s="19">
        <v>3</v>
      </c>
      <c r="U196" s="19">
        <v>3</v>
      </c>
      <c r="V196" s="19">
        <v>40.45</v>
      </c>
      <c r="W196" s="19">
        <v>2.584</v>
      </c>
      <c r="Y196" s="27"/>
      <c r="Z196" s="28"/>
      <c r="AA196" s="28"/>
      <c r="AB196" s="28"/>
      <c r="AC196" s="28"/>
      <c r="AD196" s="28"/>
      <c r="AE196" s="28"/>
      <c r="AF196" s="28"/>
      <c r="AG196" s="28"/>
      <c r="AH196"/>
    </row>
    <row r="197" spans="1:34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N197" s="17"/>
      <c r="O197" s="28"/>
      <c r="P197" s="19"/>
      <c r="Q197" s="19"/>
      <c r="R197" s="19"/>
      <c r="S197" s="19"/>
      <c r="T197" s="19"/>
      <c r="U197" s="19"/>
      <c r="V197" s="19"/>
      <c r="W197" s="19"/>
      <c r="Y197" s="27"/>
      <c r="Z197" s="28"/>
      <c r="AA197" s="28"/>
      <c r="AB197" s="28"/>
      <c r="AC197" s="28"/>
      <c r="AD197" s="28"/>
      <c r="AE197" s="28"/>
      <c r="AF197" s="28"/>
      <c r="AG197" s="28"/>
      <c r="AH197"/>
    </row>
    <row r="198" spans="1:34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N198" s="17" t="s">
        <v>56</v>
      </c>
      <c r="O198" s="28"/>
      <c r="P198" s="19"/>
      <c r="Q198" s="19"/>
      <c r="R198" s="19"/>
      <c r="S198" s="19"/>
      <c r="T198" s="19"/>
      <c r="U198" s="19"/>
      <c r="V198" s="19"/>
      <c r="W198" s="19"/>
      <c r="Y198" s="27"/>
      <c r="Z198" s="28"/>
      <c r="AA198" s="28"/>
      <c r="AB198" s="28"/>
      <c r="AC198" s="28"/>
      <c r="AD198" s="28"/>
      <c r="AE198" s="28"/>
      <c r="AF198" s="28"/>
      <c r="AG198" s="28"/>
      <c r="AH198"/>
    </row>
    <row r="199" spans="1:34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N199" s="17" t="s">
        <v>38</v>
      </c>
      <c r="O199" s="28"/>
      <c r="P199" s="19">
        <v>0.3013</v>
      </c>
      <c r="Q199" s="19">
        <v>2.496</v>
      </c>
      <c r="R199" s="19">
        <v>-2.195</v>
      </c>
      <c r="S199" s="19">
        <v>0.02265</v>
      </c>
      <c r="T199" s="19">
        <v>3</v>
      </c>
      <c r="U199" s="19">
        <v>3</v>
      </c>
      <c r="V199" s="19">
        <v>137</v>
      </c>
      <c r="W199" s="19">
        <v>2.958</v>
      </c>
      <c r="Y199" s="27"/>
      <c r="Z199" s="28"/>
      <c r="AA199" s="28"/>
      <c r="AB199" s="28"/>
      <c r="AC199" s="28"/>
      <c r="AD199" s="28"/>
      <c r="AE199" s="28"/>
      <c r="AF199" s="28"/>
      <c r="AG199" s="28"/>
      <c r="AH199"/>
    </row>
    <row r="200" spans="1:34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N200" s="17" t="s">
        <v>106</v>
      </c>
      <c r="O200" s="28"/>
      <c r="P200" s="19">
        <v>0.3013</v>
      </c>
      <c r="Q200" s="19">
        <v>4.069</v>
      </c>
      <c r="R200" s="19">
        <v>-3.768</v>
      </c>
      <c r="S200" s="19">
        <v>0.0301</v>
      </c>
      <c r="T200" s="19">
        <v>3</v>
      </c>
      <c r="U200" s="19">
        <v>3</v>
      </c>
      <c r="V200" s="19">
        <v>177</v>
      </c>
      <c r="W200" s="19">
        <v>3.962</v>
      </c>
      <c r="Y200" s="27"/>
      <c r="Z200" s="28"/>
      <c r="AA200" s="28"/>
      <c r="AB200" s="28"/>
      <c r="AC200" s="28"/>
      <c r="AD200" s="28"/>
      <c r="AE200" s="28"/>
      <c r="AF200" s="28"/>
      <c r="AG200" s="28"/>
      <c r="AH200"/>
    </row>
    <row r="201" spans="1:34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N201" s="17" t="s">
        <v>108</v>
      </c>
      <c r="O201" s="28"/>
      <c r="P201" s="19">
        <v>0.3013</v>
      </c>
      <c r="Q201" s="19">
        <v>4.58</v>
      </c>
      <c r="R201" s="19">
        <v>-4.279</v>
      </c>
      <c r="S201" s="19">
        <v>0.02095</v>
      </c>
      <c r="T201" s="19">
        <v>3</v>
      </c>
      <c r="U201" s="19">
        <v>3</v>
      </c>
      <c r="V201" s="19">
        <v>288.8</v>
      </c>
      <c r="W201" s="19">
        <v>2.295</v>
      </c>
      <c r="Y201" s="27"/>
      <c r="Z201" s="28"/>
      <c r="AA201" s="28"/>
      <c r="AB201" s="28"/>
      <c r="AC201" s="28"/>
      <c r="AD201" s="28"/>
      <c r="AE201" s="28"/>
      <c r="AF201" s="28"/>
      <c r="AG201" s="28"/>
      <c r="AH201"/>
    </row>
    <row r="202" spans="1:34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N202" s="17" t="s">
        <v>110</v>
      </c>
      <c r="O202" s="28"/>
      <c r="P202" s="19">
        <v>2.496</v>
      </c>
      <c r="Q202" s="19">
        <v>4.069</v>
      </c>
      <c r="R202" s="19">
        <v>-1.573</v>
      </c>
      <c r="S202" s="19">
        <v>0.02453</v>
      </c>
      <c r="T202" s="19">
        <v>3</v>
      </c>
      <c r="U202" s="19">
        <v>3</v>
      </c>
      <c r="V202" s="19">
        <v>90.69</v>
      </c>
      <c r="W202" s="19">
        <v>2.804</v>
      </c>
      <c r="Y202" s="27"/>
      <c r="Z202" s="28"/>
      <c r="AA202" s="28"/>
      <c r="AB202" s="28"/>
      <c r="AC202" s="28"/>
      <c r="AD202" s="28"/>
      <c r="AE202" s="28"/>
      <c r="AF202" s="28"/>
      <c r="AG202" s="28"/>
      <c r="AH202"/>
    </row>
    <row r="203" spans="1:34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N203" s="17" t="s">
        <v>112</v>
      </c>
      <c r="O203" s="28"/>
      <c r="P203" s="19">
        <v>2.496</v>
      </c>
      <c r="Q203" s="19">
        <v>4.58</v>
      </c>
      <c r="R203" s="19">
        <v>-2.084</v>
      </c>
      <c r="S203" s="19">
        <v>0.0116</v>
      </c>
      <c r="T203" s="19">
        <v>3</v>
      </c>
      <c r="U203" s="19">
        <v>3</v>
      </c>
      <c r="V203" s="19">
        <v>254</v>
      </c>
      <c r="W203" s="19">
        <v>3.072</v>
      </c>
      <c r="Y203" s="27"/>
      <c r="Z203" s="28"/>
      <c r="AA203" s="28"/>
      <c r="AB203" s="28"/>
      <c r="AC203" s="28"/>
      <c r="AD203" s="28"/>
      <c r="AE203" s="28"/>
      <c r="AF203" s="28"/>
      <c r="AG203" s="28"/>
      <c r="AH203"/>
    </row>
    <row r="204" spans="1:34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N204" s="17" t="s">
        <v>114</v>
      </c>
      <c r="O204" s="28"/>
      <c r="P204" s="19">
        <v>4.069</v>
      </c>
      <c r="Q204" s="19">
        <v>4.58</v>
      </c>
      <c r="R204" s="19">
        <v>-0.511</v>
      </c>
      <c r="S204" s="19">
        <v>0.02297</v>
      </c>
      <c r="T204" s="19">
        <v>3</v>
      </c>
      <c r="U204" s="19">
        <v>3</v>
      </c>
      <c r="V204" s="19">
        <v>31.46</v>
      </c>
      <c r="W204" s="19">
        <v>2.243</v>
      </c>
      <c r="Y204" s="27"/>
      <c r="Z204" s="28"/>
      <c r="AA204" s="28"/>
      <c r="AB204" s="28"/>
      <c r="AC204" s="28"/>
      <c r="AD204" s="28"/>
      <c r="AE204" s="28"/>
      <c r="AF204" s="28"/>
      <c r="AG204" s="28"/>
      <c r="AH204"/>
    </row>
    <row r="205" spans="1:34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N205" s="17"/>
      <c r="O205" s="28"/>
      <c r="P205" s="19"/>
      <c r="Q205" s="19"/>
      <c r="R205" s="19"/>
      <c r="S205" s="19"/>
      <c r="T205" s="19"/>
      <c r="U205" s="19"/>
      <c r="V205" s="19"/>
      <c r="W205" s="19"/>
      <c r="Y205" s="27"/>
      <c r="Z205" s="28"/>
      <c r="AA205" s="28"/>
      <c r="AB205" s="28"/>
      <c r="AC205" s="28"/>
      <c r="AD205" s="28"/>
      <c r="AE205" s="28"/>
      <c r="AF205" s="28"/>
      <c r="AG205" s="28"/>
      <c r="AH205"/>
    </row>
    <row r="206" spans="1:34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N206" s="17" t="s">
        <v>65</v>
      </c>
      <c r="O206" s="28"/>
      <c r="P206" s="19"/>
      <c r="Q206" s="19"/>
      <c r="R206" s="19"/>
      <c r="S206" s="19"/>
      <c r="T206" s="19"/>
      <c r="U206" s="19"/>
      <c r="V206" s="19"/>
      <c r="W206" s="19"/>
      <c r="Y206" s="27"/>
      <c r="Z206" s="28"/>
      <c r="AA206" s="28"/>
      <c r="AB206" s="28"/>
      <c r="AC206" s="28"/>
      <c r="AD206" s="28"/>
      <c r="AE206" s="28"/>
      <c r="AF206" s="28"/>
      <c r="AG206" s="28"/>
      <c r="AH206"/>
    </row>
    <row r="207" spans="1:34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N207" s="17" t="s">
        <v>38</v>
      </c>
      <c r="O207" s="28"/>
      <c r="P207" s="19">
        <v>0.7243</v>
      </c>
      <c r="Q207" s="19">
        <v>2.651</v>
      </c>
      <c r="R207" s="19">
        <v>-1.926</v>
      </c>
      <c r="S207" s="19">
        <v>0.0337</v>
      </c>
      <c r="T207" s="19">
        <v>3</v>
      </c>
      <c r="U207" s="19">
        <v>3</v>
      </c>
      <c r="V207" s="19">
        <v>80.84</v>
      </c>
      <c r="W207" s="19">
        <v>3.186</v>
      </c>
      <c r="Y207" s="27"/>
      <c r="Z207" s="28"/>
      <c r="AA207" s="28"/>
      <c r="AB207" s="28"/>
      <c r="AC207" s="28"/>
      <c r="AD207" s="28"/>
      <c r="AE207" s="28"/>
      <c r="AF207" s="28"/>
      <c r="AG207" s="28"/>
      <c r="AH207"/>
    </row>
    <row r="208" spans="1:34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N208" s="17" t="s">
        <v>106</v>
      </c>
      <c r="O208" s="28"/>
      <c r="P208" s="19">
        <v>0.7243</v>
      </c>
      <c r="Q208" s="19">
        <v>2.652</v>
      </c>
      <c r="R208" s="19">
        <v>-1.928</v>
      </c>
      <c r="S208" s="19">
        <v>0.03443</v>
      </c>
      <c r="T208" s="19">
        <v>3</v>
      </c>
      <c r="U208" s="19">
        <v>3</v>
      </c>
      <c r="V208" s="19">
        <v>79.19</v>
      </c>
      <c r="W208" s="19">
        <v>3.346</v>
      </c>
      <c r="Y208" s="27"/>
      <c r="Z208" s="28"/>
      <c r="AA208" s="28"/>
      <c r="AB208" s="28"/>
      <c r="AC208" s="28"/>
      <c r="AD208" s="28"/>
      <c r="AE208" s="28"/>
      <c r="AF208" s="28"/>
      <c r="AG208" s="28"/>
      <c r="AH208"/>
    </row>
    <row r="209" spans="1:34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N209" s="17" t="s">
        <v>108</v>
      </c>
      <c r="O209" s="28"/>
      <c r="P209" s="19">
        <v>0.7243</v>
      </c>
      <c r="Q209" s="19">
        <v>4.452</v>
      </c>
      <c r="R209" s="19">
        <v>-3.728</v>
      </c>
      <c r="S209" s="19">
        <v>0.1076</v>
      </c>
      <c r="T209" s="19">
        <v>3</v>
      </c>
      <c r="U209" s="19">
        <v>3</v>
      </c>
      <c r="V209" s="19">
        <v>49.02</v>
      </c>
      <c r="W209" s="19">
        <v>2.317</v>
      </c>
      <c r="Y209" s="27"/>
      <c r="Z209" s="28"/>
      <c r="AA209" s="28"/>
      <c r="AB209" s="28"/>
      <c r="AC209" s="28"/>
      <c r="AD209" s="28"/>
      <c r="AE209" s="28"/>
      <c r="AF209" s="28"/>
      <c r="AG209" s="28"/>
      <c r="AH209"/>
    </row>
    <row r="210" spans="1:34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N210" s="17" t="s">
        <v>110</v>
      </c>
      <c r="O210" s="28"/>
      <c r="P210" s="19">
        <v>2.651</v>
      </c>
      <c r="Q210" s="19">
        <v>2.652</v>
      </c>
      <c r="R210" s="19">
        <v>-0.001667</v>
      </c>
      <c r="S210" s="19">
        <v>0.02473</v>
      </c>
      <c r="T210" s="19">
        <v>3</v>
      </c>
      <c r="U210" s="19">
        <v>3</v>
      </c>
      <c r="V210" s="19">
        <v>0.09531</v>
      </c>
      <c r="W210" s="19">
        <v>3.973</v>
      </c>
      <c r="Y210" s="27"/>
      <c r="Z210" s="28"/>
      <c r="AA210" s="28"/>
      <c r="AB210" s="28"/>
      <c r="AC210" s="28"/>
      <c r="AD210" s="28"/>
      <c r="AE210" s="28"/>
      <c r="AF210" s="28"/>
      <c r="AG210" s="28"/>
      <c r="AH210"/>
    </row>
    <row r="211" spans="1:34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N211" s="17" t="s">
        <v>112</v>
      </c>
      <c r="O211" s="28"/>
      <c r="P211" s="19">
        <v>2.651</v>
      </c>
      <c r="Q211" s="19">
        <v>4.452</v>
      </c>
      <c r="R211" s="19">
        <v>-1.802</v>
      </c>
      <c r="S211" s="19">
        <v>0.1049</v>
      </c>
      <c r="T211" s="19">
        <v>3</v>
      </c>
      <c r="U211" s="19">
        <v>3</v>
      </c>
      <c r="V211" s="19">
        <v>24.3</v>
      </c>
      <c r="W211" s="19">
        <v>2.105</v>
      </c>
      <c r="Y211" s="27"/>
      <c r="Z211" s="28"/>
      <c r="AA211" s="28"/>
      <c r="AB211" s="28"/>
      <c r="AC211" s="28"/>
      <c r="AD211" s="28"/>
      <c r="AE211" s="28"/>
      <c r="AF211" s="28"/>
      <c r="AG211" s="28"/>
      <c r="AH211"/>
    </row>
    <row r="212" spans="1:34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N212" s="17" t="s">
        <v>114</v>
      </c>
      <c r="O212" s="28"/>
      <c r="P212" s="19">
        <v>2.652</v>
      </c>
      <c r="Q212" s="19">
        <v>4.452</v>
      </c>
      <c r="R212" s="19">
        <v>-1.8</v>
      </c>
      <c r="S212" s="19">
        <v>0.1051</v>
      </c>
      <c r="T212" s="19">
        <v>3</v>
      </c>
      <c r="U212" s="19">
        <v>3</v>
      </c>
      <c r="V212" s="19">
        <v>24.22</v>
      </c>
      <c r="W212" s="19">
        <v>2.123</v>
      </c>
      <c r="Y212" s="27"/>
      <c r="Z212" s="28"/>
      <c r="AA212" s="28"/>
      <c r="AB212" s="28"/>
      <c r="AC212" s="28"/>
      <c r="AD212" s="28"/>
      <c r="AE212" s="28"/>
      <c r="AF212" s="28"/>
      <c r="AG212" s="28"/>
      <c r="AH212"/>
    </row>
    <row r="213" spans="1:34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Y213" s="27"/>
      <c r="Z213" s="28"/>
      <c r="AA213" s="28"/>
      <c r="AB213" s="28"/>
      <c r="AC213" s="28"/>
      <c r="AD213" s="28"/>
      <c r="AE213" s="28"/>
      <c r="AF213" s="28"/>
      <c r="AG213" s="28"/>
      <c r="AH213"/>
    </row>
    <row r="214" spans="1:34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Y214" s="27"/>
      <c r="Z214" s="28"/>
      <c r="AA214" s="28"/>
      <c r="AB214" s="28"/>
      <c r="AC214" s="28"/>
      <c r="AD214" s="28"/>
      <c r="AE214" s="28"/>
      <c r="AF214" s="28"/>
      <c r="AG214" s="28"/>
      <c r="AH214"/>
    </row>
    <row r="215" spans="1:34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Y215" s="27"/>
      <c r="Z215" s="28"/>
      <c r="AA215" s="28"/>
      <c r="AB215" s="28"/>
      <c r="AC215" s="28"/>
      <c r="AD215" s="28"/>
      <c r="AE215" s="28"/>
      <c r="AF215" s="28"/>
      <c r="AG215" s="28"/>
      <c r="AH215"/>
    </row>
    <row r="216" spans="1:12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</row>
    <row r="218" spans="1:12">
      <c r="A218" s="9" t="s">
        <v>152</v>
      </c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</row>
    <row r="219" spans="1:22">
      <c r="A219" s="9" t="s">
        <v>25</v>
      </c>
      <c r="B219" s="9" t="s">
        <v>26</v>
      </c>
      <c r="C219" s="9" t="s">
        <v>27</v>
      </c>
      <c r="D219" s="9" t="s">
        <v>28</v>
      </c>
      <c r="E219" s="9" t="s">
        <v>29</v>
      </c>
      <c r="F219" s="9" t="s">
        <v>30</v>
      </c>
      <c r="G219" s="9" t="s">
        <v>31</v>
      </c>
      <c r="H219" s="9" t="s">
        <v>32</v>
      </c>
      <c r="I219" s="9" t="s">
        <v>33</v>
      </c>
      <c r="J219" s="9" t="s">
        <v>34</v>
      </c>
      <c r="K219" s="9" t="s">
        <v>35</v>
      </c>
      <c r="L219" s="9" t="s">
        <v>36</v>
      </c>
      <c r="N219" s="17" t="s">
        <v>19</v>
      </c>
      <c r="O219" s="18" t="s">
        <v>20</v>
      </c>
      <c r="P219" s="18" t="s">
        <v>21</v>
      </c>
      <c r="Q219" s="18" t="s">
        <v>22</v>
      </c>
      <c r="R219" s="18" t="s">
        <v>23</v>
      </c>
      <c r="S219" s="18" t="s">
        <v>24</v>
      </c>
      <c r="T219" s="18"/>
      <c r="U219" s="18"/>
      <c r="V219" s="18"/>
    </row>
    <row r="220" spans="1:22">
      <c r="A220" s="10">
        <v>16.3446588988546</v>
      </c>
      <c r="B220" s="10">
        <v>14.7630688057129</v>
      </c>
      <c r="C220" s="10">
        <v>13.9607822883459</v>
      </c>
      <c r="D220" s="10">
        <v>14.7471253069344</v>
      </c>
      <c r="E220" s="29">
        <v>16.16</v>
      </c>
      <c r="F220" s="10">
        <v>17.0296613571521</v>
      </c>
      <c r="G220" s="10">
        <v>15.4610723980996</v>
      </c>
      <c r="H220" s="10">
        <v>14.9678461171565</v>
      </c>
      <c r="I220" s="10">
        <v>16.9285025655014</v>
      </c>
      <c r="J220" s="10">
        <v>16.2023816190909</v>
      </c>
      <c r="K220" s="10">
        <v>16.2539928451776</v>
      </c>
      <c r="L220" s="10">
        <v>16.8306215435033</v>
      </c>
      <c r="N220" s="17"/>
      <c r="O220" s="18"/>
      <c r="P220" s="18"/>
      <c r="Q220" s="18"/>
      <c r="R220" s="18"/>
      <c r="S220" s="18"/>
      <c r="T220" s="18"/>
      <c r="U220" s="18"/>
      <c r="V220" s="18"/>
    </row>
    <row r="221" spans="1:22">
      <c r="A221" s="10">
        <v>16.074993741891</v>
      </c>
      <c r="B221" s="10">
        <v>15.0100889422176</v>
      </c>
      <c r="C221" s="10">
        <v>13.6041137227611</v>
      </c>
      <c r="D221" s="10">
        <v>14.8738655966477</v>
      </c>
      <c r="E221" s="10">
        <v>16.2176782775215</v>
      </c>
      <c r="F221" s="10">
        <v>17.0777268157136</v>
      </c>
      <c r="G221" s="10">
        <v>15.4155590816252</v>
      </c>
      <c r="H221" s="10">
        <v>15.1550413709329</v>
      </c>
      <c r="I221" s="10">
        <v>16.8407497576736</v>
      </c>
      <c r="J221" s="10">
        <v>16.2272488867175</v>
      </c>
      <c r="K221" s="10">
        <v>16.2023816190909</v>
      </c>
      <c r="L221" s="10">
        <v>16.8348851519661</v>
      </c>
      <c r="N221" s="17" t="s">
        <v>37</v>
      </c>
      <c r="O221" s="18"/>
      <c r="P221" s="18"/>
      <c r="Q221" s="18"/>
      <c r="R221" s="18"/>
      <c r="S221" s="18"/>
      <c r="T221" s="18"/>
      <c r="U221" s="18"/>
      <c r="V221" s="18"/>
    </row>
    <row r="222" spans="1:22">
      <c r="A222" s="10">
        <v>16.0039994391723</v>
      </c>
      <c r="B222" s="10">
        <v>15.0252143827117</v>
      </c>
      <c r="C222" s="10">
        <v>13.2318410548243</v>
      </c>
      <c r="D222" s="10">
        <v>14.8361278791914</v>
      </c>
      <c r="E222" s="10">
        <v>16.1598197936456</v>
      </c>
      <c r="F222" s="10">
        <v>17.0074824940467</v>
      </c>
      <c r="G222" s="10">
        <v>15.4260194514966</v>
      </c>
      <c r="H222" s="10">
        <v>15.0728066961642</v>
      </c>
      <c r="I222" s="10">
        <v>16.8436551162575</v>
      </c>
      <c r="J222" s="10">
        <v>16.235567977964</v>
      </c>
      <c r="K222" s="10">
        <v>16.2272488867175</v>
      </c>
      <c r="L222" s="10">
        <v>16.9539005638236</v>
      </c>
      <c r="N222" s="17" t="s">
        <v>38</v>
      </c>
      <c r="O222" s="18">
        <v>0.522</v>
      </c>
      <c r="P222" s="18" t="s">
        <v>153</v>
      </c>
      <c r="Q222" s="18" t="s">
        <v>90</v>
      </c>
      <c r="R222" s="18" t="s">
        <v>9</v>
      </c>
      <c r="S222" s="18">
        <v>0.066</v>
      </c>
      <c r="T222" s="18"/>
      <c r="U222" s="18"/>
      <c r="V222" s="18"/>
    </row>
    <row r="223" spans="1:22">
      <c r="A223" s="10">
        <v>19.3138916102552</v>
      </c>
      <c r="B223" s="10">
        <v>19.2758647471607</v>
      </c>
      <c r="C223" s="10">
        <v>18.8468400506797</v>
      </c>
      <c r="D223" s="10">
        <v>19.1164407860856</v>
      </c>
      <c r="E223" s="10">
        <v>18.7217971222872</v>
      </c>
      <c r="F223" s="10">
        <v>20.8720816674334</v>
      </c>
      <c r="G223" s="10">
        <v>19.3413141321091</v>
      </c>
      <c r="H223" s="10">
        <v>19.4718067158311</v>
      </c>
      <c r="I223" s="10">
        <v>19.4143562118383</v>
      </c>
      <c r="J223" s="10">
        <v>19.5488486199366</v>
      </c>
      <c r="K223" s="10">
        <v>20.2730866982715</v>
      </c>
      <c r="L223" s="10">
        <v>20.9153896394583</v>
      </c>
      <c r="N223" s="17" t="s">
        <v>106</v>
      </c>
      <c r="O223" s="18">
        <v>0.758</v>
      </c>
      <c r="P223" s="18" t="s">
        <v>154</v>
      </c>
      <c r="Q223" s="18" t="s">
        <v>7</v>
      </c>
      <c r="R223" s="18" t="s">
        <v>83</v>
      </c>
      <c r="S223" s="18">
        <v>0.0022</v>
      </c>
      <c r="T223" s="18"/>
      <c r="U223" s="18"/>
      <c r="V223" s="18"/>
    </row>
    <row r="224" spans="1:22">
      <c r="A224" s="10">
        <v>19.1601417143546</v>
      </c>
      <c r="B224" s="10">
        <v>18.8779279386726</v>
      </c>
      <c r="C224" s="10">
        <v>18.5585093683817</v>
      </c>
      <c r="D224" s="10">
        <v>18.9847072348582</v>
      </c>
      <c r="E224" s="10">
        <v>18.747304798136</v>
      </c>
      <c r="F224" s="10">
        <v>20.916995012705</v>
      </c>
      <c r="G224" s="10">
        <v>19.2779880367445</v>
      </c>
      <c r="H224" s="10">
        <v>19.5519903635119</v>
      </c>
      <c r="I224" s="10">
        <v>19.3896464028493</v>
      </c>
      <c r="J224" s="10">
        <v>19.6006940715273</v>
      </c>
      <c r="K224" s="10">
        <v>20.4898502173532</v>
      </c>
      <c r="L224" s="10">
        <v>21.0877191668426</v>
      </c>
      <c r="N224" s="17" t="s">
        <v>108</v>
      </c>
      <c r="O224" s="18">
        <v>0.5673</v>
      </c>
      <c r="P224" s="18" t="s">
        <v>155</v>
      </c>
      <c r="Q224" s="18" t="s">
        <v>7</v>
      </c>
      <c r="R224" s="18" t="s">
        <v>87</v>
      </c>
      <c r="S224" s="18">
        <v>0.0171</v>
      </c>
      <c r="T224" s="18"/>
      <c r="U224" s="18"/>
      <c r="V224" s="18"/>
    </row>
    <row r="225" spans="1:22">
      <c r="A225" s="10">
        <v>19.0836284751031</v>
      </c>
      <c r="B225" s="10">
        <v>19.0408101634726</v>
      </c>
      <c r="C225" s="10">
        <v>18.7290061712116</v>
      </c>
      <c r="D225" s="10">
        <v>19.1226067863734</v>
      </c>
      <c r="E225" s="10">
        <v>18.5801026722533</v>
      </c>
      <c r="F225" s="10">
        <v>20.8767520112944</v>
      </c>
      <c r="G225" s="10">
        <v>19.2942088065335</v>
      </c>
      <c r="H225" s="10">
        <v>19.6853601239213</v>
      </c>
      <c r="I225" s="10">
        <v>19.5776400644663</v>
      </c>
      <c r="J225" s="10">
        <v>19.6971193658499</v>
      </c>
      <c r="K225" s="10">
        <v>20.5366962130906</v>
      </c>
      <c r="L225" s="10">
        <v>21.2443906973422</v>
      </c>
      <c r="N225" s="17" t="s">
        <v>110</v>
      </c>
      <c r="O225" s="18">
        <v>0.236</v>
      </c>
      <c r="P225" s="18" t="s">
        <v>156</v>
      </c>
      <c r="Q225" s="18" t="s">
        <v>90</v>
      </c>
      <c r="R225" s="18" t="s">
        <v>9</v>
      </c>
      <c r="S225" s="18">
        <v>0.2192</v>
      </c>
      <c r="T225" s="18"/>
      <c r="U225" s="18"/>
      <c r="V225" s="18"/>
    </row>
    <row r="226" spans="1:22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N226" s="17" t="s">
        <v>112</v>
      </c>
      <c r="O226" s="18">
        <v>0.04533</v>
      </c>
      <c r="P226" s="18" t="s">
        <v>157</v>
      </c>
      <c r="Q226" s="18" t="s">
        <v>90</v>
      </c>
      <c r="R226" s="18" t="s">
        <v>9</v>
      </c>
      <c r="S226" s="18">
        <v>0.7303</v>
      </c>
      <c r="T226" s="18"/>
      <c r="U226" s="18"/>
      <c r="V226" s="18"/>
    </row>
    <row r="227" spans="1:22">
      <c r="A227" s="11">
        <f t="shared" ref="A227:L227" si="28">A223-A220</f>
        <v>2.96923271140065</v>
      </c>
      <c r="B227" s="11">
        <f t="shared" si="28"/>
        <v>4.51279594144781</v>
      </c>
      <c r="C227" s="11">
        <f t="shared" si="28"/>
        <v>4.88605776233386</v>
      </c>
      <c r="D227" s="11">
        <f t="shared" si="28"/>
        <v>4.36931547915117</v>
      </c>
      <c r="E227" s="11">
        <f t="shared" si="28"/>
        <v>2.56179712228717</v>
      </c>
      <c r="F227" s="11">
        <f t="shared" si="28"/>
        <v>3.84242031028131</v>
      </c>
      <c r="G227" s="11">
        <f t="shared" si="28"/>
        <v>3.88024173400947</v>
      </c>
      <c r="H227" s="11">
        <f t="shared" si="28"/>
        <v>4.5039605986746</v>
      </c>
      <c r="I227" s="11">
        <f t="shared" si="28"/>
        <v>2.48585364633692</v>
      </c>
      <c r="J227" s="11">
        <f t="shared" si="28"/>
        <v>3.34646700084566</v>
      </c>
      <c r="K227" s="11">
        <f t="shared" si="28"/>
        <v>4.01909385309387</v>
      </c>
      <c r="L227" s="11">
        <f t="shared" si="28"/>
        <v>4.08476809595505</v>
      </c>
      <c r="N227" s="17" t="s">
        <v>114</v>
      </c>
      <c r="O227" s="18">
        <v>-0.1907</v>
      </c>
      <c r="P227" s="18" t="s">
        <v>158</v>
      </c>
      <c r="Q227" s="18" t="s">
        <v>90</v>
      </c>
      <c r="R227" s="18" t="s">
        <v>9</v>
      </c>
      <c r="S227" s="18">
        <v>0.0841</v>
      </c>
      <c r="T227" s="18"/>
      <c r="U227" s="18"/>
      <c r="V227" s="18"/>
    </row>
    <row r="228" spans="1:22">
      <c r="A228" s="11">
        <f t="shared" ref="A228:L228" si="29">A224-A221</f>
        <v>3.08514797246359</v>
      </c>
      <c r="B228" s="11">
        <f t="shared" si="29"/>
        <v>3.86783899645498</v>
      </c>
      <c r="C228" s="11">
        <f t="shared" si="29"/>
        <v>4.9543956456206</v>
      </c>
      <c r="D228" s="11">
        <f t="shared" si="29"/>
        <v>4.11084163821053</v>
      </c>
      <c r="E228" s="11">
        <f t="shared" si="29"/>
        <v>2.52962652061452</v>
      </c>
      <c r="F228" s="11">
        <f t="shared" si="29"/>
        <v>3.8392681969914</v>
      </c>
      <c r="G228" s="11">
        <f t="shared" si="29"/>
        <v>3.86242895511935</v>
      </c>
      <c r="H228" s="11">
        <f t="shared" si="29"/>
        <v>4.39694899257905</v>
      </c>
      <c r="I228" s="11">
        <f t="shared" si="29"/>
        <v>2.54889664517565</v>
      </c>
      <c r="J228" s="11">
        <f t="shared" si="29"/>
        <v>3.3734451848098</v>
      </c>
      <c r="K228" s="11">
        <f t="shared" si="29"/>
        <v>4.28746859826226</v>
      </c>
      <c r="L228" s="11">
        <f t="shared" si="29"/>
        <v>4.25283401487648</v>
      </c>
      <c r="N228" s="17"/>
      <c r="O228" s="18"/>
      <c r="P228" s="18"/>
      <c r="Q228" s="18"/>
      <c r="R228" s="18"/>
      <c r="S228" s="18"/>
      <c r="T228" s="18"/>
      <c r="U228" s="18"/>
      <c r="V228" s="18"/>
    </row>
    <row r="229" spans="1:22">
      <c r="A229" s="11">
        <f t="shared" ref="A229:L229" si="30">A225-A222</f>
        <v>3.0796290359308</v>
      </c>
      <c r="B229" s="11">
        <f t="shared" si="30"/>
        <v>4.01559578076088</v>
      </c>
      <c r="C229" s="11">
        <f t="shared" si="30"/>
        <v>5.49716511638734</v>
      </c>
      <c r="D229" s="11">
        <f t="shared" si="30"/>
        <v>4.28647890718199</v>
      </c>
      <c r="E229" s="11">
        <f t="shared" si="30"/>
        <v>2.42028287860773</v>
      </c>
      <c r="F229" s="11">
        <f t="shared" si="30"/>
        <v>3.86926951724766</v>
      </c>
      <c r="G229" s="11">
        <f t="shared" si="30"/>
        <v>3.86818935503691</v>
      </c>
      <c r="H229" s="11">
        <f t="shared" si="30"/>
        <v>4.61255342775715</v>
      </c>
      <c r="I229" s="11">
        <f t="shared" si="30"/>
        <v>2.73398494820878</v>
      </c>
      <c r="J229" s="11">
        <f t="shared" si="30"/>
        <v>3.46155138788588</v>
      </c>
      <c r="K229" s="11">
        <f t="shared" si="30"/>
        <v>4.30944732637307</v>
      </c>
      <c r="L229" s="11">
        <f t="shared" si="30"/>
        <v>4.29049013351855</v>
      </c>
      <c r="N229" s="17" t="s">
        <v>56</v>
      </c>
      <c r="O229" s="18"/>
      <c r="P229" s="18"/>
      <c r="Q229" s="18"/>
      <c r="R229" s="18"/>
      <c r="S229" s="18"/>
      <c r="T229" s="18"/>
      <c r="U229" s="18"/>
      <c r="V229" s="18"/>
    </row>
    <row r="230" spans="1:22">
      <c r="A230" s="11">
        <f>AVERAGE(A227:A229)</f>
        <v>3.04466990659835</v>
      </c>
      <c r="B230" s="11">
        <f>A230</f>
        <v>3.04466990659835</v>
      </c>
      <c r="C230" s="11">
        <f>A230</f>
        <v>3.04466990659835</v>
      </c>
      <c r="D230" s="11">
        <f>A230</f>
        <v>3.04466990659835</v>
      </c>
      <c r="E230" s="11">
        <f>B230</f>
        <v>3.04466990659835</v>
      </c>
      <c r="F230" s="11">
        <f>C230</f>
        <v>3.04466990659835</v>
      </c>
      <c r="G230" s="11">
        <f t="shared" ref="G230:L230" si="31">F230</f>
        <v>3.04466990659835</v>
      </c>
      <c r="H230" s="11">
        <f t="shared" si="31"/>
        <v>3.04466990659835</v>
      </c>
      <c r="I230" s="11">
        <f t="shared" si="31"/>
        <v>3.04466990659835</v>
      </c>
      <c r="J230" s="11">
        <f t="shared" si="31"/>
        <v>3.04466990659835</v>
      </c>
      <c r="K230" s="11">
        <f t="shared" si="31"/>
        <v>3.04466990659835</v>
      </c>
      <c r="L230" s="11">
        <f t="shared" si="31"/>
        <v>3.04466990659835</v>
      </c>
      <c r="N230" s="17" t="s">
        <v>38</v>
      </c>
      <c r="O230" s="18">
        <v>0.884</v>
      </c>
      <c r="P230" s="18" t="s">
        <v>159</v>
      </c>
      <c r="Q230" s="18" t="s">
        <v>7</v>
      </c>
      <c r="R230" s="18" t="s">
        <v>83</v>
      </c>
      <c r="S230" s="18">
        <v>0.0074</v>
      </c>
      <c r="T230" s="18"/>
      <c r="U230" s="18"/>
      <c r="V230" s="18"/>
    </row>
    <row r="231" spans="1:22">
      <c r="A231" s="11">
        <f t="shared" ref="A231:L231" si="32">A227-A230</f>
        <v>-0.0754371951976993</v>
      </c>
      <c r="B231" s="11">
        <f t="shared" si="32"/>
        <v>1.46812603484946</v>
      </c>
      <c r="C231" s="11">
        <f t="shared" si="32"/>
        <v>1.84138785573551</v>
      </c>
      <c r="D231" s="11">
        <f t="shared" si="32"/>
        <v>1.32464557255282</v>
      </c>
      <c r="E231" s="11">
        <f t="shared" si="32"/>
        <v>-0.482872784311182</v>
      </c>
      <c r="F231" s="11">
        <f t="shared" si="32"/>
        <v>0.797750403682956</v>
      </c>
      <c r="G231" s="11">
        <f t="shared" si="32"/>
        <v>0.835571827411117</v>
      </c>
      <c r="H231" s="11">
        <f t="shared" si="32"/>
        <v>1.45929069207625</v>
      </c>
      <c r="I231" s="11">
        <f t="shared" si="32"/>
        <v>-0.558816260261426</v>
      </c>
      <c r="J231" s="11">
        <f t="shared" si="32"/>
        <v>0.30179709424731</v>
      </c>
      <c r="K231" s="11">
        <f t="shared" si="32"/>
        <v>0.974423946495525</v>
      </c>
      <c r="L231" s="11">
        <f t="shared" si="32"/>
        <v>1.0400981893567</v>
      </c>
      <c r="N231" s="17" t="s">
        <v>106</v>
      </c>
      <c r="O231" s="18">
        <v>0.8923</v>
      </c>
      <c r="P231" s="18" t="s">
        <v>160</v>
      </c>
      <c r="Q231" s="18" t="s">
        <v>7</v>
      </c>
      <c r="R231" s="18" t="s">
        <v>83</v>
      </c>
      <c r="S231" s="18">
        <v>0.0059</v>
      </c>
      <c r="T231" s="18"/>
      <c r="U231" s="18"/>
      <c r="V231" s="18"/>
    </row>
    <row r="232" spans="1:22">
      <c r="A232" s="11">
        <f t="shared" ref="A232:L232" si="33">A228-A230</f>
        <v>0.0404780658652455</v>
      </c>
      <c r="B232" s="11">
        <f t="shared" si="33"/>
        <v>0.82316908985663</v>
      </c>
      <c r="C232" s="11">
        <f t="shared" si="33"/>
        <v>1.90972573902225</v>
      </c>
      <c r="D232" s="11">
        <f t="shared" si="33"/>
        <v>1.06617173161218</v>
      </c>
      <c r="E232" s="11">
        <f t="shared" si="33"/>
        <v>-0.515043385983832</v>
      </c>
      <c r="F232" s="11">
        <f t="shared" si="33"/>
        <v>0.794598290393048</v>
      </c>
      <c r="G232" s="11">
        <f t="shared" si="33"/>
        <v>0.817759048521002</v>
      </c>
      <c r="H232" s="11">
        <f t="shared" si="33"/>
        <v>1.3522790859807</v>
      </c>
      <c r="I232" s="11">
        <f t="shared" si="33"/>
        <v>-0.495773261422697</v>
      </c>
      <c r="J232" s="11">
        <f t="shared" si="33"/>
        <v>0.328775278211447</v>
      </c>
      <c r="K232" s="11">
        <f t="shared" si="33"/>
        <v>1.24279869166391</v>
      </c>
      <c r="L232" s="11">
        <f t="shared" si="33"/>
        <v>1.20816410827813</v>
      </c>
      <c r="N232" s="17" t="s">
        <v>108</v>
      </c>
      <c r="O232" s="18">
        <v>1.092</v>
      </c>
      <c r="P232" s="18" t="s">
        <v>161</v>
      </c>
      <c r="Q232" s="18" t="s">
        <v>7</v>
      </c>
      <c r="R232" s="18" t="s">
        <v>83</v>
      </c>
      <c r="S232" s="18">
        <v>0.0069</v>
      </c>
      <c r="T232" s="18"/>
      <c r="U232" s="18"/>
      <c r="V232" s="18"/>
    </row>
    <row r="233" spans="1:22">
      <c r="A233" s="11">
        <f t="shared" ref="A233:L233" si="34">A229-A230</f>
        <v>0.0349591293324543</v>
      </c>
      <c r="B233" s="11">
        <f t="shared" si="34"/>
        <v>0.970925874162526</v>
      </c>
      <c r="C233" s="11">
        <f t="shared" si="34"/>
        <v>2.45249520978899</v>
      </c>
      <c r="D233" s="11">
        <f t="shared" si="34"/>
        <v>1.24180900058364</v>
      </c>
      <c r="E233" s="11">
        <f t="shared" si="34"/>
        <v>-0.624387027990621</v>
      </c>
      <c r="F233" s="11">
        <f t="shared" si="34"/>
        <v>0.824599610649309</v>
      </c>
      <c r="G233" s="11">
        <f t="shared" si="34"/>
        <v>0.82351944843856</v>
      </c>
      <c r="H233" s="11">
        <f t="shared" si="34"/>
        <v>1.5678835211588</v>
      </c>
      <c r="I233" s="11">
        <f t="shared" si="34"/>
        <v>-0.310684958389567</v>
      </c>
      <c r="J233" s="11">
        <f t="shared" si="34"/>
        <v>0.41688148128753</v>
      </c>
      <c r="K233" s="11">
        <f t="shared" si="34"/>
        <v>1.26477741977472</v>
      </c>
      <c r="L233" s="11">
        <f t="shared" si="34"/>
        <v>1.2458202269202</v>
      </c>
      <c r="N233" s="17" t="s">
        <v>110</v>
      </c>
      <c r="O233" s="18">
        <v>0.008333</v>
      </c>
      <c r="P233" s="18" t="s">
        <v>162</v>
      </c>
      <c r="Q233" s="18" t="s">
        <v>90</v>
      </c>
      <c r="R233" s="18" t="s">
        <v>9</v>
      </c>
      <c r="S233" s="18">
        <v>0.4361</v>
      </c>
      <c r="T233" s="18"/>
      <c r="U233" s="18"/>
      <c r="V233" s="18"/>
    </row>
    <row r="234" spans="1:22">
      <c r="A234" s="11">
        <f t="shared" ref="A234:L234" si="35">POWER(2,-A231)</f>
        <v>1.05368029550669</v>
      </c>
      <c r="B234" s="11">
        <f t="shared" si="35"/>
        <v>0.361451495601245</v>
      </c>
      <c r="C234" s="11">
        <f t="shared" si="35"/>
        <v>0.279053209435936</v>
      </c>
      <c r="D234" s="11">
        <f t="shared" si="35"/>
        <v>0.399247264360673</v>
      </c>
      <c r="E234" s="11">
        <f t="shared" si="35"/>
        <v>1.39752373389835</v>
      </c>
      <c r="F234" s="11">
        <f t="shared" si="35"/>
        <v>0.575245459548536</v>
      </c>
      <c r="G234" s="11">
        <f t="shared" si="35"/>
        <v>0.560360890036682</v>
      </c>
      <c r="H234" s="11">
        <f t="shared" si="35"/>
        <v>0.36367188640712</v>
      </c>
      <c r="I234" s="11">
        <f t="shared" si="35"/>
        <v>1.47306006688103</v>
      </c>
      <c r="J234" s="11">
        <f t="shared" si="35"/>
        <v>0.811241243402696</v>
      </c>
      <c r="K234" s="11">
        <f t="shared" si="35"/>
        <v>0.508943021274715</v>
      </c>
      <c r="L234" s="11">
        <f t="shared" si="35"/>
        <v>0.48629437554231</v>
      </c>
      <c r="N234" s="17" t="s">
        <v>112</v>
      </c>
      <c r="O234" s="18">
        <v>0.208</v>
      </c>
      <c r="P234" s="18" t="s">
        <v>163</v>
      </c>
      <c r="Q234" s="18" t="s">
        <v>7</v>
      </c>
      <c r="R234" s="18" t="s">
        <v>83</v>
      </c>
      <c r="S234" s="18">
        <v>0.0092</v>
      </c>
      <c r="T234" s="18"/>
      <c r="U234" s="18"/>
      <c r="V234" s="18"/>
    </row>
    <row r="235" spans="1:22">
      <c r="A235" s="11">
        <f t="shared" ref="A235:L235" si="36">POWER(2,-A232)</f>
        <v>0.972332692131742</v>
      </c>
      <c r="B235" s="11">
        <f t="shared" si="36"/>
        <v>0.565199036003358</v>
      </c>
      <c r="C235" s="11">
        <f t="shared" si="36"/>
        <v>0.266143135472496</v>
      </c>
      <c r="D235" s="11">
        <f t="shared" si="36"/>
        <v>0.47758461538779</v>
      </c>
      <c r="E235" s="11">
        <f t="shared" si="36"/>
        <v>1.42903711434566</v>
      </c>
      <c r="F235" s="11">
        <f t="shared" si="36"/>
        <v>0.576503674973991</v>
      </c>
      <c r="G235" s="11">
        <f t="shared" si="36"/>
        <v>0.567322485829229</v>
      </c>
      <c r="H235" s="11">
        <f t="shared" si="36"/>
        <v>0.391672817955231</v>
      </c>
      <c r="I235" s="11">
        <f t="shared" si="36"/>
        <v>1.41007633095255</v>
      </c>
      <c r="J235" s="11">
        <f t="shared" si="36"/>
        <v>0.796212111317903</v>
      </c>
      <c r="K235" s="11">
        <f t="shared" si="36"/>
        <v>0.422552149458674</v>
      </c>
      <c r="L235" s="11">
        <f t="shared" si="36"/>
        <v>0.432819046277834</v>
      </c>
      <c r="N235" s="17" t="s">
        <v>114</v>
      </c>
      <c r="O235" s="18">
        <v>0.1997</v>
      </c>
      <c r="P235" s="18" t="s">
        <v>164</v>
      </c>
      <c r="Q235" s="18" t="s">
        <v>7</v>
      </c>
      <c r="R235" s="18" t="s">
        <v>87</v>
      </c>
      <c r="S235" s="18">
        <v>0.0148</v>
      </c>
      <c r="T235" s="18"/>
      <c r="U235" s="18"/>
      <c r="V235" s="18"/>
    </row>
    <row r="236" spans="1:22">
      <c r="A236" s="11">
        <f t="shared" ref="A236:L236" si="37">POWER(2,-A233)</f>
        <v>0.976059411550316</v>
      </c>
      <c r="B236" s="11">
        <f t="shared" si="37"/>
        <v>0.510178541983112</v>
      </c>
      <c r="C236" s="11">
        <f t="shared" si="37"/>
        <v>0.182694459815421</v>
      </c>
      <c r="D236" s="11">
        <f t="shared" si="37"/>
        <v>0.422842120350518</v>
      </c>
      <c r="E236" s="11">
        <f t="shared" si="37"/>
        <v>1.54155571033238</v>
      </c>
      <c r="F236" s="11">
        <f t="shared" si="37"/>
        <v>0.56463888418369</v>
      </c>
      <c r="G236" s="11">
        <f t="shared" si="37"/>
        <v>0.565061794046999</v>
      </c>
      <c r="H236" s="11">
        <f t="shared" si="37"/>
        <v>0.337302865300422</v>
      </c>
      <c r="I236" s="11">
        <f t="shared" si="37"/>
        <v>1.24029642435788</v>
      </c>
      <c r="J236" s="11">
        <f t="shared" si="37"/>
        <v>0.749041999167506</v>
      </c>
      <c r="K236" s="11">
        <f t="shared" si="37"/>
        <v>0.416163568474547</v>
      </c>
      <c r="L236" s="11">
        <f t="shared" si="37"/>
        <v>0.421668095576966</v>
      </c>
      <c r="N236" s="17"/>
      <c r="O236" s="18"/>
      <c r="P236" s="18"/>
      <c r="Q236" s="18"/>
      <c r="R236" s="18"/>
      <c r="S236" s="18"/>
      <c r="T236" s="18"/>
      <c r="U236" s="18"/>
      <c r="V236" s="18"/>
    </row>
    <row r="237" ht="15" spans="1:22">
      <c r="A237" s="12">
        <f t="shared" ref="A237:L237" si="38">AVERAGE(A234:A236)</f>
        <v>1.00069079972958</v>
      </c>
      <c r="B237" s="12">
        <f t="shared" si="38"/>
        <v>0.478943024529238</v>
      </c>
      <c r="C237" s="13">
        <f t="shared" si="38"/>
        <v>0.242630268241284</v>
      </c>
      <c r="D237" s="14">
        <f t="shared" si="38"/>
        <v>0.43322466669966</v>
      </c>
      <c r="E237" s="14">
        <f t="shared" si="38"/>
        <v>1.4560388528588</v>
      </c>
      <c r="F237" s="14">
        <f t="shared" si="38"/>
        <v>0.572129339568739</v>
      </c>
      <c r="G237" s="12">
        <f t="shared" si="38"/>
        <v>0.56424838997097</v>
      </c>
      <c r="H237" s="12">
        <f t="shared" si="38"/>
        <v>0.364215856554257</v>
      </c>
      <c r="I237" s="12">
        <f t="shared" si="38"/>
        <v>1.37447760739716</v>
      </c>
      <c r="J237" s="12">
        <f t="shared" si="38"/>
        <v>0.785498451296035</v>
      </c>
      <c r="K237" s="12">
        <f t="shared" si="38"/>
        <v>0.449219579735979</v>
      </c>
      <c r="L237" s="12">
        <f t="shared" si="38"/>
        <v>0.446927172465703</v>
      </c>
      <c r="N237" s="17" t="s">
        <v>65</v>
      </c>
      <c r="O237" s="18"/>
      <c r="P237" s="18"/>
      <c r="Q237" s="18"/>
      <c r="R237" s="18"/>
      <c r="S237" s="18"/>
      <c r="T237" s="18"/>
      <c r="U237" s="18"/>
      <c r="V237" s="18"/>
    </row>
    <row r="238" spans="1:22">
      <c r="A238" s="11">
        <f t="shared" ref="A238:L238" si="39">STDEV(A234:A236)</f>
        <v>0.0459280644752204</v>
      </c>
      <c r="B238" s="11">
        <f t="shared" si="39"/>
        <v>0.105404023727446</v>
      </c>
      <c r="C238" s="11">
        <f t="shared" si="39"/>
        <v>0.0523057678576816</v>
      </c>
      <c r="D238" s="11">
        <f t="shared" si="39"/>
        <v>0.0401874743297646</v>
      </c>
      <c r="E238" s="11">
        <f t="shared" si="39"/>
        <v>0.0757173888279475</v>
      </c>
      <c r="F238" s="11">
        <f t="shared" si="39"/>
        <v>0.00651735896823056</v>
      </c>
      <c r="G238" s="11">
        <f t="shared" si="39"/>
        <v>0.00355136222284866</v>
      </c>
      <c r="H238" s="11">
        <f t="shared" si="39"/>
        <v>0.0271890578277785</v>
      </c>
      <c r="I238" s="11">
        <f t="shared" si="39"/>
        <v>0.120395930825093</v>
      </c>
      <c r="J238" s="11">
        <f t="shared" si="39"/>
        <v>0.0324541735244537</v>
      </c>
      <c r="K238" s="11">
        <f t="shared" si="39"/>
        <v>0.0518205614951325</v>
      </c>
      <c r="L238" s="11">
        <f t="shared" si="39"/>
        <v>0.0345458888138572</v>
      </c>
      <c r="N238" s="17" t="s">
        <v>38</v>
      </c>
      <c r="O238" s="18">
        <v>0.589</v>
      </c>
      <c r="P238" s="18" t="s">
        <v>165</v>
      </c>
      <c r="Q238" s="18" t="s">
        <v>7</v>
      </c>
      <c r="R238" s="18" t="s">
        <v>87</v>
      </c>
      <c r="S238" s="18">
        <v>0.0185</v>
      </c>
      <c r="T238" s="18"/>
      <c r="U238" s="18"/>
      <c r="V238" s="18"/>
    </row>
    <row r="239" spans="14:22">
      <c r="N239" s="17" t="s">
        <v>106</v>
      </c>
      <c r="O239" s="18">
        <v>0.925</v>
      </c>
      <c r="P239" s="18" t="s">
        <v>166</v>
      </c>
      <c r="Q239" s="18" t="s">
        <v>7</v>
      </c>
      <c r="R239" s="18" t="s">
        <v>83</v>
      </c>
      <c r="S239" s="18">
        <v>0.0078</v>
      </c>
      <c r="T239" s="18"/>
      <c r="U239" s="18"/>
      <c r="V239" s="18"/>
    </row>
    <row r="240" spans="14:22">
      <c r="N240" s="17" t="s">
        <v>108</v>
      </c>
      <c r="O240" s="18">
        <v>0.9273</v>
      </c>
      <c r="P240" s="18" t="s">
        <v>167</v>
      </c>
      <c r="Q240" s="18" t="s">
        <v>7</v>
      </c>
      <c r="R240" s="18" t="s">
        <v>83</v>
      </c>
      <c r="S240" s="18">
        <v>0.0089</v>
      </c>
      <c r="T240" s="18"/>
      <c r="U240" s="18"/>
      <c r="V240" s="18"/>
    </row>
    <row r="241" spans="14:22">
      <c r="N241" s="17" t="s">
        <v>110</v>
      </c>
      <c r="O241" s="18">
        <v>0.336</v>
      </c>
      <c r="P241" s="18" t="s">
        <v>168</v>
      </c>
      <c r="Q241" s="18" t="s">
        <v>7</v>
      </c>
      <c r="R241" s="18" t="s">
        <v>83</v>
      </c>
      <c r="S241" s="18">
        <v>0.0096</v>
      </c>
      <c r="T241" s="18"/>
      <c r="U241" s="18"/>
      <c r="V241" s="18"/>
    </row>
    <row r="242" spans="14:22">
      <c r="N242" s="17" t="s">
        <v>112</v>
      </c>
      <c r="O242" s="18">
        <v>0.3383</v>
      </c>
      <c r="P242" s="18" t="s">
        <v>169</v>
      </c>
      <c r="Q242" s="18" t="s">
        <v>7</v>
      </c>
      <c r="R242" s="18" t="s">
        <v>83</v>
      </c>
      <c r="S242" s="18">
        <v>0.0026</v>
      </c>
      <c r="T242" s="18"/>
      <c r="U242" s="18"/>
      <c r="V242" s="18"/>
    </row>
    <row r="243" spans="14:22">
      <c r="N243" s="17" t="s">
        <v>114</v>
      </c>
      <c r="O243" s="18">
        <v>0.002333</v>
      </c>
      <c r="P243" s="18" t="s">
        <v>170</v>
      </c>
      <c r="Q243" s="18" t="s">
        <v>90</v>
      </c>
      <c r="R243" s="18" t="s">
        <v>9</v>
      </c>
      <c r="S243" s="18">
        <v>0.9948</v>
      </c>
      <c r="T243" s="18"/>
      <c r="U243" s="18"/>
      <c r="V243" s="18"/>
    </row>
    <row r="244" spans="14:22">
      <c r="N244" s="17"/>
      <c r="O244" s="18"/>
      <c r="P244" s="18"/>
      <c r="Q244" s="18"/>
      <c r="R244" s="18"/>
      <c r="S244" s="18"/>
      <c r="T244" s="18"/>
      <c r="U244" s="18"/>
      <c r="V244" s="18"/>
    </row>
    <row r="245" spans="14:22">
      <c r="N245" s="17"/>
      <c r="O245" s="18"/>
      <c r="P245" s="18"/>
      <c r="Q245" s="18"/>
      <c r="R245" s="18"/>
      <c r="S245" s="18"/>
      <c r="T245" s="18"/>
      <c r="U245" s="18"/>
      <c r="V245" s="18"/>
    </row>
    <row r="246" spans="14:22">
      <c r="N246" s="17" t="s">
        <v>73</v>
      </c>
      <c r="O246" s="18" t="s">
        <v>74</v>
      </c>
      <c r="P246" s="18" t="s">
        <v>75</v>
      </c>
      <c r="Q246" s="18" t="s">
        <v>20</v>
      </c>
      <c r="R246" s="18" t="s">
        <v>76</v>
      </c>
      <c r="S246" s="18" t="s">
        <v>77</v>
      </c>
      <c r="T246" s="18" t="s">
        <v>78</v>
      </c>
      <c r="U246" s="18" t="s">
        <v>79</v>
      </c>
      <c r="V246" s="18" t="s">
        <v>80</v>
      </c>
    </row>
    <row r="247" spans="14:22">
      <c r="N247" s="17"/>
      <c r="O247" s="18"/>
      <c r="P247" s="18"/>
      <c r="Q247" s="18"/>
      <c r="R247" s="18"/>
      <c r="S247" s="18"/>
      <c r="T247" s="18"/>
      <c r="U247" s="18"/>
      <c r="V247" s="18"/>
    </row>
    <row r="248" spans="14:22">
      <c r="N248" s="17" t="s">
        <v>37</v>
      </c>
      <c r="O248" s="18"/>
      <c r="P248" s="18"/>
      <c r="Q248" s="18"/>
      <c r="R248" s="18"/>
      <c r="S248" s="18"/>
      <c r="T248" s="18"/>
      <c r="U248" s="18"/>
      <c r="V248" s="18"/>
    </row>
    <row r="249" spans="14:22">
      <c r="N249" s="17" t="s">
        <v>38</v>
      </c>
      <c r="O249" s="18">
        <v>1.001</v>
      </c>
      <c r="P249" s="18">
        <v>0.4787</v>
      </c>
      <c r="Q249" s="18">
        <v>0.522</v>
      </c>
      <c r="R249" s="18">
        <v>0.08718</v>
      </c>
      <c r="S249" s="18">
        <v>3</v>
      </c>
      <c r="T249" s="18">
        <v>3</v>
      </c>
      <c r="U249" s="18">
        <v>8.468</v>
      </c>
      <c r="V249" s="18">
        <v>2</v>
      </c>
    </row>
    <row r="250" spans="14:22">
      <c r="N250" s="17" t="s">
        <v>106</v>
      </c>
      <c r="O250" s="18">
        <v>1.001</v>
      </c>
      <c r="P250" s="18">
        <v>0.2427</v>
      </c>
      <c r="Q250" s="18">
        <v>0.758</v>
      </c>
      <c r="R250" s="18">
        <v>0.02651</v>
      </c>
      <c r="S250" s="18">
        <v>3</v>
      </c>
      <c r="T250" s="18">
        <v>3</v>
      </c>
      <c r="U250" s="18">
        <v>40.43</v>
      </c>
      <c r="V250" s="18">
        <v>2</v>
      </c>
    </row>
    <row r="251" spans="14:22">
      <c r="N251" s="17" t="s">
        <v>108</v>
      </c>
      <c r="O251" s="18">
        <v>1.001</v>
      </c>
      <c r="P251" s="18">
        <v>0.4333</v>
      </c>
      <c r="Q251" s="18">
        <v>0.5673</v>
      </c>
      <c r="R251" s="18">
        <v>0.04703</v>
      </c>
      <c r="S251" s="18">
        <v>3</v>
      </c>
      <c r="T251" s="18">
        <v>3</v>
      </c>
      <c r="U251" s="18">
        <v>17.06</v>
      </c>
      <c r="V251" s="18">
        <v>2</v>
      </c>
    </row>
    <row r="252" spans="14:22">
      <c r="N252" s="17" t="s">
        <v>110</v>
      </c>
      <c r="O252" s="18">
        <v>0.4787</v>
      </c>
      <c r="P252" s="18">
        <v>0.2427</v>
      </c>
      <c r="Q252" s="18">
        <v>0.236</v>
      </c>
      <c r="R252" s="18">
        <v>0.07742</v>
      </c>
      <c r="S252" s="18">
        <v>3</v>
      </c>
      <c r="T252" s="18">
        <v>3</v>
      </c>
      <c r="U252" s="18">
        <v>4.311</v>
      </c>
      <c r="V252" s="18">
        <v>2</v>
      </c>
    </row>
    <row r="253" spans="14:22">
      <c r="N253" s="17" t="s">
        <v>112</v>
      </c>
      <c r="O253" s="18">
        <v>0.4787</v>
      </c>
      <c r="P253" s="18">
        <v>0.4333</v>
      </c>
      <c r="Q253" s="18">
        <v>0.04533</v>
      </c>
      <c r="R253" s="18">
        <v>0.04167</v>
      </c>
      <c r="S253" s="18">
        <v>3</v>
      </c>
      <c r="T253" s="18">
        <v>3</v>
      </c>
      <c r="U253" s="18">
        <v>1.539</v>
      </c>
      <c r="V253" s="18">
        <v>2</v>
      </c>
    </row>
    <row r="254" spans="14:22">
      <c r="N254" s="17" t="s">
        <v>114</v>
      </c>
      <c r="O254" s="18">
        <v>0.2427</v>
      </c>
      <c r="P254" s="18">
        <v>0.4333</v>
      </c>
      <c r="Q254" s="18">
        <v>-0.1907</v>
      </c>
      <c r="R254" s="18">
        <v>0.03625</v>
      </c>
      <c r="S254" s="18">
        <v>3</v>
      </c>
      <c r="T254" s="18">
        <v>3</v>
      </c>
      <c r="U254" s="18">
        <v>7.439</v>
      </c>
      <c r="V254" s="18">
        <v>2</v>
      </c>
    </row>
    <row r="255" spans="14:22">
      <c r="N255" s="17"/>
      <c r="O255" s="18"/>
      <c r="P255" s="18"/>
      <c r="Q255" s="18"/>
      <c r="R255" s="18"/>
      <c r="S255" s="18"/>
      <c r="T255" s="18"/>
      <c r="U255" s="18"/>
      <c r="V255" s="18"/>
    </row>
    <row r="256" spans="14:22">
      <c r="N256" s="17" t="s">
        <v>56</v>
      </c>
      <c r="O256" s="18"/>
      <c r="P256" s="18"/>
      <c r="Q256" s="18"/>
      <c r="R256" s="18"/>
      <c r="S256" s="18"/>
      <c r="T256" s="18"/>
      <c r="U256" s="18"/>
      <c r="V256" s="18"/>
    </row>
    <row r="257" spans="14:22">
      <c r="N257" s="17" t="s">
        <v>38</v>
      </c>
      <c r="O257" s="18">
        <v>1.456</v>
      </c>
      <c r="P257" s="18">
        <v>0.5723</v>
      </c>
      <c r="Q257" s="18">
        <v>0.884</v>
      </c>
      <c r="R257" s="18">
        <v>0.04725</v>
      </c>
      <c r="S257" s="18">
        <v>3</v>
      </c>
      <c r="T257" s="18">
        <v>3</v>
      </c>
      <c r="U257" s="18">
        <v>26.46</v>
      </c>
      <c r="V257" s="18">
        <v>2</v>
      </c>
    </row>
    <row r="258" spans="14:22">
      <c r="N258" s="17" t="s">
        <v>106</v>
      </c>
      <c r="O258" s="18">
        <v>1.456</v>
      </c>
      <c r="P258" s="18">
        <v>0.564</v>
      </c>
      <c r="Q258" s="18">
        <v>0.8923</v>
      </c>
      <c r="R258" s="18">
        <v>0.0429</v>
      </c>
      <c r="S258" s="18">
        <v>3</v>
      </c>
      <c r="T258" s="18">
        <v>3</v>
      </c>
      <c r="U258" s="18">
        <v>29.42</v>
      </c>
      <c r="V258" s="18">
        <v>2</v>
      </c>
    </row>
    <row r="259" spans="14:22">
      <c r="N259" s="17" t="s">
        <v>108</v>
      </c>
      <c r="O259" s="18">
        <v>1.456</v>
      </c>
      <c r="P259" s="18">
        <v>0.3643</v>
      </c>
      <c r="Q259" s="18">
        <v>1.092</v>
      </c>
      <c r="R259" s="18">
        <v>0.05651</v>
      </c>
      <c r="S259" s="18">
        <v>3</v>
      </c>
      <c r="T259" s="18">
        <v>3</v>
      </c>
      <c r="U259" s="18">
        <v>27.33</v>
      </c>
      <c r="V259" s="18">
        <v>2</v>
      </c>
    </row>
    <row r="260" spans="14:22">
      <c r="N260" s="17" t="s">
        <v>110</v>
      </c>
      <c r="O260" s="18">
        <v>0.5723</v>
      </c>
      <c r="P260" s="18">
        <v>0.564</v>
      </c>
      <c r="Q260" s="18">
        <v>0.008333</v>
      </c>
      <c r="R260" s="18">
        <v>0.00441</v>
      </c>
      <c r="S260" s="18">
        <v>3</v>
      </c>
      <c r="T260" s="18">
        <v>3</v>
      </c>
      <c r="U260" s="18">
        <v>2.673</v>
      </c>
      <c r="V260" s="18">
        <v>2</v>
      </c>
    </row>
    <row r="261" spans="14:22">
      <c r="N261" s="17" t="s">
        <v>112</v>
      </c>
      <c r="O261" s="18">
        <v>0.5723</v>
      </c>
      <c r="P261" s="18">
        <v>0.3643</v>
      </c>
      <c r="Q261" s="18">
        <v>0.208</v>
      </c>
      <c r="R261" s="18">
        <v>0.0125</v>
      </c>
      <c r="S261" s="18">
        <v>3</v>
      </c>
      <c r="T261" s="18">
        <v>3</v>
      </c>
      <c r="U261" s="18">
        <v>23.53</v>
      </c>
      <c r="V261" s="18">
        <v>2</v>
      </c>
    </row>
    <row r="262" spans="14:22">
      <c r="N262" s="17" t="s">
        <v>114</v>
      </c>
      <c r="O262" s="18">
        <v>0.564</v>
      </c>
      <c r="P262" s="18">
        <v>0.3643</v>
      </c>
      <c r="Q262" s="18">
        <v>0.1997</v>
      </c>
      <c r="R262" s="18">
        <v>0.01541</v>
      </c>
      <c r="S262" s="18">
        <v>3</v>
      </c>
      <c r="T262" s="18">
        <v>3</v>
      </c>
      <c r="U262" s="18">
        <v>18.32</v>
      </c>
      <c r="V262" s="18">
        <v>2</v>
      </c>
    </row>
    <row r="263" spans="14:22">
      <c r="N263" s="17"/>
      <c r="O263" s="18"/>
      <c r="P263" s="18"/>
      <c r="Q263" s="18"/>
      <c r="R263" s="18"/>
      <c r="S263" s="18"/>
      <c r="T263" s="18"/>
      <c r="U263" s="18"/>
      <c r="V263" s="18"/>
    </row>
    <row r="264" spans="14:22">
      <c r="N264" s="17" t="s">
        <v>65</v>
      </c>
      <c r="O264" s="18"/>
      <c r="P264" s="18"/>
      <c r="Q264" s="18"/>
      <c r="R264" s="18"/>
      <c r="S264" s="18"/>
      <c r="T264" s="18"/>
      <c r="U264" s="18"/>
      <c r="V264" s="18"/>
    </row>
    <row r="265" spans="14:22">
      <c r="N265" s="17" t="s">
        <v>38</v>
      </c>
      <c r="O265" s="18">
        <v>1.374</v>
      </c>
      <c r="P265" s="18">
        <v>0.7853</v>
      </c>
      <c r="Q265" s="18">
        <v>0.589</v>
      </c>
      <c r="R265" s="18">
        <v>0.05092</v>
      </c>
      <c r="S265" s="18">
        <v>3</v>
      </c>
      <c r="T265" s="18">
        <v>3</v>
      </c>
      <c r="U265" s="18">
        <v>16.36</v>
      </c>
      <c r="V265" s="18">
        <v>2</v>
      </c>
    </row>
    <row r="266" spans="14:22">
      <c r="N266" s="17" t="s">
        <v>106</v>
      </c>
      <c r="O266" s="18">
        <v>1.374</v>
      </c>
      <c r="P266" s="18">
        <v>0.4493</v>
      </c>
      <c r="Q266" s="18">
        <v>0.925</v>
      </c>
      <c r="R266" s="18">
        <v>0.05093</v>
      </c>
      <c r="S266" s="18">
        <v>3</v>
      </c>
      <c r="T266" s="18">
        <v>3</v>
      </c>
      <c r="U266" s="18">
        <v>25.68</v>
      </c>
      <c r="V266" s="18">
        <v>2</v>
      </c>
    </row>
    <row r="267" spans="14:22">
      <c r="N267" s="17" t="s">
        <v>108</v>
      </c>
      <c r="O267" s="18">
        <v>1.374</v>
      </c>
      <c r="P267" s="18">
        <v>0.447</v>
      </c>
      <c r="Q267" s="18">
        <v>0.9273</v>
      </c>
      <c r="R267" s="18">
        <v>0.05474</v>
      </c>
      <c r="S267" s="18">
        <v>3</v>
      </c>
      <c r="T267" s="18">
        <v>3</v>
      </c>
      <c r="U267" s="18">
        <v>23.96</v>
      </c>
      <c r="V267" s="18">
        <v>2</v>
      </c>
    </row>
    <row r="268" spans="14:22">
      <c r="N268" s="17" t="s">
        <v>110</v>
      </c>
      <c r="O268" s="18">
        <v>0.7853</v>
      </c>
      <c r="P268" s="18">
        <v>0.4493</v>
      </c>
      <c r="Q268" s="18">
        <v>0.336</v>
      </c>
      <c r="R268" s="18">
        <v>0.02055</v>
      </c>
      <c r="S268" s="18">
        <v>3</v>
      </c>
      <c r="T268" s="18">
        <v>3</v>
      </c>
      <c r="U268" s="18">
        <v>23.12</v>
      </c>
      <c r="V268" s="18">
        <v>2</v>
      </c>
    </row>
    <row r="269" spans="14:22">
      <c r="N269" s="17" t="s">
        <v>112</v>
      </c>
      <c r="O269" s="18">
        <v>0.7853</v>
      </c>
      <c r="P269" s="18">
        <v>0.447</v>
      </c>
      <c r="Q269" s="18">
        <v>0.3383</v>
      </c>
      <c r="R269" s="18">
        <v>0.01235</v>
      </c>
      <c r="S269" s="18">
        <v>3</v>
      </c>
      <c r="T269" s="18">
        <v>3</v>
      </c>
      <c r="U269" s="18">
        <v>38.75</v>
      </c>
      <c r="V269" s="18">
        <v>2</v>
      </c>
    </row>
    <row r="270" spans="14:22">
      <c r="N270" s="17" t="s">
        <v>114</v>
      </c>
      <c r="O270" s="18">
        <v>0.4493</v>
      </c>
      <c r="P270" s="18">
        <v>0.447</v>
      </c>
      <c r="Q270" s="18">
        <v>0.002333</v>
      </c>
      <c r="R270" s="18">
        <v>0.0104</v>
      </c>
      <c r="S270" s="18">
        <v>3</v>
      </c>
      <c r="T270" s="18">
        <v>3</v>
      </c>
      <c r="U270" s="18">
        <v>0.3174</v>
      </c>
      <c r="V270" s="18">
        <v>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zoomScale="120" zoomScaleNormal="120" workbookViewId="0">
      <selection activeCell="G35" sqref="G35"/>
    </sheetView>
  </sheetViews>
  <sheetFormatPr defaultColWidth="9" defaultRowHeight="13.5"/>
  <cols>
    <col min="1" max="1" width="25" customWidth="1"/>
    <col min="2" max="2" width="12.625"/>
    <col min="3" max="3" width="20" customWidth="1"/>
    <col min="4" max="5" width="12.625"/>
    <col min="6" max="9" width="14.125"/>
    <col min="11" max="11" width="11.125"/>
  </cols>
  <sheetData>
    <row r="1" customFormat="1" ht="15" spans="1:12">
      <c r="A1" s="1" t="s">
        <v>171</v>
      </c>
      <c r="B1" s="2" t="s">
        <v>172</v>
      </c>
      <c r="C1" s="2" t="s">
        <v>173</v>
      </c>
      <c r="D1" s="2" t="s">
        <v>174</v>
      </c>
      <c r="E1" s="2" t="s">
        <v>175</v>
      </c>
      <c r="G1" s="3" t="s">
        <v>176</v>
      </c>
      <c r="H1" s="4"/>
      <c r="I1" s="1"/>
      <c r="J1" s="1"/>
      <c r="K1" s="1"/>
      <c r="L1" s="1"/>
    </row>
    <row r="2" customFormat="1" ht="15" spans="1:12">
      <c r="A2" s="1"/>
      <c r="B2" s="2">
        <v>36.078707184375</v>
      </c>
      <c r="C2" s="2">
        <v>32.1796129160408</v>
      </c>
      <c r="D2" s="2">
        <v>19.2053659036656</v>
      </c>
      <c r="E2" s="2">
        <v>29.0042298069916</v>
      </c>
      <c r="G2" s="3" t="s">
        <v>5</v>
      </c>
      <c r="H2" s="4">
        <v>0.0329</v>
      </c>
      <c r="I2" s="1"/>
      <c r="J2" s="1"/>
      <c r="K2" s="1"/>
      <c r="L2" s="1"/>
    </row>
    <row r="3" customFormat="1" ht="15" spans="1:12">
      <c r="A3" s="1"/>
      <c r="B3" s="2">
        <v>86.0678925035361</v>
      </c>
      <c r="C3" s="2">
        <v>65.1462395543176</v>
      </c>
      <c r="D3" s="2">
        <v>46.3456875649463</v>
      </c>
      <c r="E3" s="2">
        <v>39.739837398374</v>
      </c>
      <c r="G3" s="3" t="s">
        <v>177</v>
      </c>
      <c r="H3" s="4" t="s">
        <v>178</v>
      </c>
      <c r="I3" s="1"/>
      <c r="J3" s="1"/>
      <c r="K3" s="1"/>
      <c r="L3" s="1"/>
    </row>
    <row r="4" customFormat="1" ht="15" spans="1:12">
      <c r="A4" s="1"/>
      <c r="B4" s="2">
        <v>51.5759312320917</v>
      </c>
      <c r="C4" s="2">
        <v>58.8174982911825</v>
      </c>
      <c r="D4" s="2">
        <v>48.6765211412857</v>
      </c>
      <c r="E4" s="2">
        <v>40.327430671567</v>
      </c>
      <c r="G4" s="3" t="s">
        <v>8</v>
      </c>
      <c r="H4" s="4" t="s">
        <v>87</v>
      </c>
      <c r="I4" s="1"/>
      <c r="J4" s="1"/>
      <c r="K4" s="1"/>
      <c r="L4" s="1"/>
    </row>
    <row r="5" customFormat="1" ht="15" spans="1:12">
      <c r="A5" s="1"/>
      <c r="B5" s="2">
        <v>33.0685027056825</v>
      </c>
      <c r="C5" s="2">
        <v>24.6952648851383</v>
      </c>
      <c r="D5" s="2">
        <v>25.9707986008388</v>
      </c>
      <c r="E5" s="2">
        <v>18.4064122531454</v>
      </c>
      <c r="G5" s="3" t="s">
        <v>179</v>
      </c>
      <c r="H5" s="4" t="s">
        <v>7</v>
      </c>
      <c r="I5" s="1"/>
      <c r="J5" s="1"/>
      <c r="K5" s="1"/>
      <c r="L5" s="1"/>
    </row>
    <row r="6" customFormat="1" ht="15" spans="1:12">
      <c r="A6" s="1"/>
      <c r="B6" s="2">
        <v>51.6977584064213</v>
      </c>
      <c r="C6" s="2"/>
      <c r="D6" s="2"/>
      <c r="E6" s="2"/>
      <c r="G6" s="3" t="s">
        <v>180</v>
      </c>
      <c r="H6" s="4">
        <v>4</v>
      </c>
      <c r="I6" s="1"/>
      <c r="J6" s="1"/>
      <c r="K6" s="1"/>
      <c r="L6" s="1"/>
    </row>
    <row r="7" customFormat="1" ht="15" spans="1:12">
      <c r="A7" s="1"/>
      <c r="B7" s="5">
        <v>69.7877592694497</v>
      </c>
      <c r="C7" s="5">
        <v>62.2456638507634</v>
      </c>
      <c r="D7" s="5">
        <v>89.6473831623418</v>
      </c>
      <c r="E7" s="5">
        <v>56.1034572891443</v>
      </c>
      <c r="G7" s="3" t="s">
        <v>181</v>
      </c>
      <c r="H7" s="4">
        <v>8.1</v>
      </c>
      <c r="I7" s="1"/>
      <c r="J7" s="1"/>
      <c r="K7" s="1"/>
      <c r="L7" s="1"/>
    </row>
    <row r="8" customFormat="1" ht="15" spans="1:12">
      <c r="A8" s="1"/>
      <c r="B8" s="5">
        <v>166.48283244104</v>
      </c>
      <c r="C8" s="5">
        <v>126.013663962316</v>
      </c>
      <c r="D8" s="5">
        <v>89.6473831623418</v>
      </c>
      <c r="E8" s="5">
        <v>76.8695560955656</v>
      </c>
      <c r="G8" s="3"/>
      <c r="H8" s="4"/>
      <c r="I8" s="1"/>
      <c r="J8" s="1"/>
      <c r="K8" s="1"/>
      <c r="L8" s="1"/>
    </row>
    <row r="9" customFormat="1" ht="15" spans="1:12">
      <c r="A9" s="1"/>
      <c r="B9" s="5">
        <v>99.7643472790989</v>
      </c>
      <c r="C9" s="5">
        <v>113.771854146537</v>
      </c>
      <c r="D9" s="5">
        <v>94.155960803205</v>
      </c>
      <c r="E9" s="5">
        <v>78.0061494243781</v>
      </c>
      <c r="G9" s="3" t="s">
        <v>182</v>
      </c>
      <c r="H9" s="4"/>
      <c r="I9" s="1"/>
      <c r="J9" s="1"/>
      <c r="K9" s="1"/>
      <c r="L9" s="1"/>
    </row>
    <row r="10" customFormat="1" ht="15" spans="1:12">
      <c r="A10" s="1"/>
      <c r="B10" s="5">
        <v>63.9650610104114</v>
      </c>
      <c r="C10" s="5">
        <v>47.7685409316914</v>
      </c>
      <c r="D10" s="5">
        <v>50.2358311102576</v>
      </c>
      <c r="E10" s="5">
        <v>26.374843447944</v>
      </c>
      <c r="G10" s="3" t="s">
        <v>183</v>
      </c>
      <c r="H10" s="4">
        <v>4</v>
      </c>
      <c r="I10" s="1"/>
      <c r="J10" s="1"/>
      <c r="K10" s="1"/>
      <c r="L10" s="1"/>
    </row>
    <row r="11" customFormat="1" ht="15" spans="1:12">
      <c r="A11" s="1"/>
      <c r="B11" s="2">
        <v>100</v>
      </c>
      <c r="C11" s="2">
        <v>100.677060653205</v>
      </c>
      <c r="D11" s="2">
        <v>80.9216395595365</v>
      </c>
      <c r="E11" s="2">
        <v>59.338501564258</v>
      </c>
      <c r="G11" s="3" t="s">
        <v>184</v>
      </c>
      <c r="H11" s="4">
        <v>4</v>
      </c>
      <c r="I11" s="1"/>
      <c r="J11" s="1"/>
      <c r="K11" s="1"/>
      <c r="L11" s="1"/>
    </row>
    <row r="12" customFormat="1" ht="15" spans="1:12">
      <c r="A12" s="1"/>
      <c r="B12" s="6"/>
      <c r="C12" s="6"/>
      <c r="D12" s="1"/>
      <c r="E12" s="1"/>
      <c r="F12" s="1"/>
      <c r="G12" s="1"/>
      <c r="H12" s="1"/>
      <c r="I12" s="1"/>
      <c r="J12" s="1"/>
      <c r="K12" s="1"/>
      <c r="L12" s="1"/>
    </row>
    <row r="13" customFormat="1" ht="15" spans="1:12">
      <c r="A13" s="1"/>
      <c r="B13" s="6"/>
      <c r="C13" s="6"/>
      <c r="D13" s="1"/>
      <c r="E13" s="1"/>
      <c r="F13" s="1"/>
      <c r="G13" s="1"/>
      <c r="H13" s="1"/>
      <c r="I13" s="1"/>
      <c r="J13" s="1"/>
      <c r="K13" s="1"/>
      <c r="L13" s="1"/>
    </row>
    <row r="14" customFormat="1" ht="15" spans="1:12">
      <c r="A14" s="1"/>
      <c r="B14" s="6"/>
      <c r="C14" s="6"/>
      <c r="D14" s="1"/>
      <c r="E14" s="1"/>
      <c r="F14" s="1"/>
      <c r="G14" s="3" t="s">
        <v>185</v>
      </c>
      <c r="H14" s="4">
        <v>1</v>
      </c>
      <c r="I14" s="4"/>
      <c r="J14" s="4"/>
      <c r="K14" s="4"/>
      <c r="L14" s="4"/>
    </row>
    <row r="15" customFormat="1" ht="15" spans="1:12">
      <c r="A15" s="1"/>
      <c r="B15" s="6"/>
      <c r="C15" s="6"/>
      <c r="D15" s="1"/>
      <c r="E15" s="1"/>
      <c r="F15" s="1"/>
      <c r="G15" s="3" t="s">
        <v>186</v>
      </c>
      <c r="H15" s="4">
        <v>6</v>
      </c>
      <c r="I15" s="4"/>
      <c r="J15" s="4"/>
      <c r="K15" s="4"/>
      <c r="L15" s="4"/>
    </row>
    <row r="16" customFormat="1" ht="15" spans="5:12">
      <c r="E16" s="1"/>
      <c r="F16" s="1"/>
      <c r="G16" s="3" t="s">
        <v>187</v>
      </c>
      <c r="H16" s="4">
        <v>0.05</v>
      </c>
      <c r="I16" s="4"/>
      <c r="J16" s="4"/>
      <c r="K16" s="4"/>
      <c r="L16" s="4"/>
    </row>
    <row r="17" customFormat="1" ht="15" spans="1:12">
      <c r="A17" s="1"/>
      <c r="B17" s="6"/>
      <c r="C17" s="6"/>
      <c r="D17" s="1"/>
      <c r="E17" s="1"/>
      <c r="F17" s="1"/>
      <c r="G17" s="3"/>
      <c r="H17" s="4"/>
      <c r="I17" s="4"/>
      <c r="J17" s="4"/>
      <c r="K17" s="4"/>
      <c r="L17" s="4"/>
    </row>
    <row r="18" customFormat="1" ht="15" spans="1:12">
      <c r="A18" s="1"/>
      <c r="B18" s="6"/>
      <c r="C18" s="6"/>
      <c r="D18" s="1"/>
      <c r="E18" s="1"/>
      <c r="F18" s="1"/>
      <c r="G18" s="3" t="s">
        <v>188</v>
      </c>
      <c r="H18" s="4" t="s">
        <v>189</v>
      </c>
      <c r="I18" s="4" t="s">
        <v>22</v>
      </c>
      <c r="J18" s="4" t="s">
        <v>23</v>
      </c>
      <c r="K18" s="4" t="s">
        <v>24</v>
      </c>
      <c r="L18" s="4"/>
    </row>
    <row r="19" customFormat="1" ht="15" spans="1:12">
      <c r="A19" s="1"/>
      <c r="B19" s="6"/>
      <c r="C19" s="6"/>
      <c r="D19" s="1"/>
      <c r="E19" s="1"/>
      <c r="F19" s="1"/>
      <c r="G19" s="3" t="s">
        <v>190</v>
      </c>
      <c r="H19" s="4">
        <v>3</v>
      </c>
      <c r="I19" s="4" t="s">
        <v>90</v>
      </c>
      <c r="J19" s="4" t="s">
        <v>9</v>
      </c>
      <c r="K19" s="4" t="s">
        <v>191</v>
      </c>
      <c r="L19" s="4" t="s">
        <v>192</v>
      </c>
    </row>
    <row r="20" customFormat="1" ht="15" spans="1:12">
      <c r="A20" s="1"/>
      <c r="B20" s="6"/>
      <c r="C20" s="6"/>
      <c r="D20" s="1"/>
      <c r="E20" s="1"/>
      <c r="F20" s="1"/>
      <c r="G20" s="3" t="s">
        <v>193</v>
      </c>
      <c r="H20" s="4">
        <v>3</v>
      </c>
      <c r="I20" s="4" t="s">
        <v>90</v>
      </c>
      <c r="J20" s="4" t="s">
        <v>9</v>
      </c>
      <c r="K20" s="4" t="s">
        <v>191</v>
      </c>
      <c r="L20" s="4" t="s">
        <v>194</v>
      </c>
    </row>
    <row r="21" customFormat="1" ht="15" spans="5:12">
      <c r="E21" s="1"/>
      <c r="F21" s="1"/>
      <c r="G21" s="3" t="s">
        <v>195</v>
      </c>
      <c r="H21" s="4">
        <v>10</v>
      </c>
      <c r="I21" s="4" t="s">
        <v>7</v>
      </c>
      <c r="J21" s="4" t="s">
        <v>87</v>
      </c>
      <c r="K21" s="4">
        <v>0.037</v>
      </c>
      <c r="L21" s="4" t="s">
        <v>196</v>
      </c>
    </row>
    <row r="22" customFormat="1" ht="15" spans="5:12">
      <c r="E22" s="1"/>
      <c r="F22" s="1"/>
      <c r="G22" s="3" t="s">
        <v>197</v>
      </c>
      <c r="H22" s="4">
        <v>0</v>
      </c>
      <c r="I22" s="4" t="s">
        <v>90</v>
      </c>
      <c r="J22" s="4" t="s">
        <v>9</v>
      </c>
      <c r="K22" s="4" t="s">
        <v>191</v>
      </c>
      <c r="L22" s="4" t="s">
        <v>198</v>
      </c>
    </row>
    <row r="23" customFormat="1" ht="15" spans="5:12">
      <c r="E23" s="1"/>
      <c r="F23" s="1"/>
      <c r="G23" s="3" t="s">
        <v>199</v>
      </c>
      <c r="H23" s="4">
        <v>7</v>
      </c>
      <c r="I23" s="4" t="s">
        <v>90</v>
      </c>
      <c r="J23" s="4" t="s">
        <v>9</v>
      </c>
      <c r="K23" s="4">
        <v>0.3314</v>
      </c>
      <c r="L23" s="4" t="s">
        <v>200</v>
      </c>
    </row>
    <row r="24" spans="7:12">
      <c r="G24" s="3" t="s">
        <v>201</v>
      </c>
      <c r="H24" s="4">
        <v>7</v>
      </c>
      <c r="I24" s="4" t="s">
        <v>90</v>
      </c>
      <c r="J24" s="4" t="s">
        <v>9</v>
      </c>
      <c r="K24" s="4">
        <v>0.3314</v>
      </c>
      <c r="L24" s="4" t="s">
        <v>202</v>
      </c>
    </row>
    <row r="25" spans="7:12">
      <c r="G25" s="3"/>
      <c r="H25" s="4"/>
      <c r="I25" s="4"/>
      <c r="J25" s="4"/>
      <c r="K25" s="4"/>
      <c r="L25" s="4"/>
    </row>
    <row r="26" spans="7:12">
      <c r="G26" s="3" t="s">
        <v>73</v>
      </c>
      <c r="H26" s="4" t="s">
        <v>203</v>
      </c>
      <c r="I26" s="4" t="s">
        <v>204</v>
      </c>
      <c r="J26" s="4" t="s">
        <v>189</v>
      </c>
      <c r="K26" s="4" t="s">
        <v>205</v>
      </c>
      <c r="L26" s="4" t="s">
        <v>206</v>
      </c>
    </row>
    <row r="27" spans="7:12">
      <c r="G27" s="3" t="s">
        <v>190</v>
      </c>
      <c r="H27" s="4">
        <v>14</v>
      </c>
      <c r="I27" s="4">
        <v>11</v>
      </c>
      <c r="J27" s="4">
        <v>3</v>
      </c>
      <c r="K27" s="4">
        <v>4</v>
      </c>
      <c r="L27" s="4">
        <v>4</v>
      </c>
    </row>
    <row r="28" spans="7:12">
      <c r="G28" s="3" t="s">
        <v>193</v>
      </c>
      <c r="H28" s="4">
        <v>14</v>
      </c>
      <c r="I28" s="4">
        <v>11</v>
      </c>
      <c r="J28" s="4">
        <v>3</v>
      </c>
      <c r="K28" s="4">
        <v>4</v>
      </c>
      <c r="L28" s="4">
        <v>4</v>
      </c>
    </row>
    <row r="29" spans="7:12">
      <c r="G29" s="3" t="s">
        <v>195</v>
      </c>
      <c r="H29" s="4">
        <v>14</v>
      </c>
      <c r="I29" s="4">
        <v>4</v>
      </c>
      <c r="J29" s="4">
        <v>10</v>
      </c>
      <c r="K29" s="4">
        <v>4</v>
      </c>
      <c r="L29" s="4">
        <v>4</v>
      </c>
    </row>
    <row r="30" spans="7:12">
      <c r="G30" s="3" t="s">
        <v>197</v>
      </c>
      <c r="H30" s="4">
        <v>11</v>
      </c>
      <c r="I30" s="4">
        <v>11</v>
      </c>
      <c r="J30" s="4">
        <v>0</v>
      </c>
      <c r="K30" s="4">
        <v>4</v>
      </c>
      <c r="L30" s="4">
        <v>4</v>
      </c>
    </row>
    <row r="31" spans="7:12">
      <c r="G31" s="3" t="s">
        <v>199</v>
      </c>
      <c r="H31" s="4">
        <v>11</v>
      </c>
      <c r="I31" s="4">
        <v>4</v>
      </c>
      <c r="J31" s="4">
        <v>7</v>
      </c>
      <c r="K31" s="4">
        <v>4</v>
      </c>
      <c r="L31" s="4">
        <v>4</v>
      </c>
    </row>
    <row r="32" spans="7:12">
      <c r="G32" s="3" t="s">
        <v>201</v>
      </c>
      <c r="H32" s="4">
        <v>11</v>
      </c>
      <c r="I32" s="4">
        <v>4</v>
      </c>
      <c r="J32" s="4">
        <v>7</v>
      </c>
      <c r="K32" s="4">
        <v>4</v>
      </c>
      <c r="L32" s="4">
        <v>4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ED7a</vt:lpstr>
      <vt:lpstr>ED7b</vt:lpstr>
      <vt:lpstr>ED7c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LQQ</dc:creator>
  <cp:lastModifiedBy>我很阳光</cp:lastModifiedBy>
  <dcterms:created xsi:type="dcterms:W3CDTF">2023-05-12T11:15:00Z</dcterms:created>
  <dcterms:modified xsi:type="dcterms:W3CDTF">2024-03-17T08:11:01Z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46486BB28D0F479BA32271EDC6726474_12</vt:lpwstr>
  </property>
</Properties>
</file>