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GLT2i\"/>
    </mc:Choice>
  </mc:AlternateContent>
  <xr:revisionPtr revIDLastSave="0" documentId="8_{543E044E-657E-43F0-80B7-23E951186256}" xr6:coauthVersionLast="47" xr6:coauthVersionMax="47" xr10:uidLastSave="{00000000-0000-0000-0000-000000000000}"/>
  <bookViews>
    <workbookView xWindow="-120" yWindow="-120" windowWidth="29040" windowHeight="15720" xr2:uid="{1B23B99C-01C9-4BB4-8042-FBCF1B4E5F3A}"/>
  </bookViews>
  <sheets>
    <sheet name="exFig3b" sheetId="1" r:id="rId1"/>
    <sheet name="exFig3c" sheetId="2" r:id="rId2"/>
    <sheet name="exFig3d" sheetId="3" r:id="rId3"/>
    <sheet name="exFig3e" sheetId="4" r:id="rId4"/>
    <sheet name="exFig3f" sheetId="5" r:id="rId5"/>
    <sheet name="exFig3g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" i="2" l="1"/>
  <c r="C13" i="2"/>
  <c r="D13" i="2"/>
  <c r="E13" i="2"/>
  <c r="E17" i="2" s="1"/>
  <c r="F13" i="2"/>
  <c r="G13" i="2"/>
  <c r="H13" i="2"/>
  <c r="I13" i="2"/>
  <c r="J13" i="2"/>
  <c r="K13" i="2"/>
  <c r="B14" i="2"/>
  <c r="B17" i="2" s="1"/>
  <c r="C14" i="2"/>
  <c r="C17" i="2" s="1"/>
  <c r="D14" i="2"/>
  <c r="E14" i="2"/>
  <c r="F14" i="2"/>
  <c r="F17" i="2" s="1"/>
  <c r="G14" i="2"/>
  <c r="G17" i="2" s="1"/>
  <c r="H14" i="2"/>
  <c r="I14" i="2"/>
  <c r="J14" i="2"/>
  <c r="J17" i="2" s="1"/>
  <c r="K14" i="2"/>
  <c r="K17" i="2" s="1"/>
  <c r="B15" i="2"/>
  <c r="C15" i="2"/>
  <c r="D15" i="2"/>
  <c r="D17" i="2" s="1"/>
  <c r="E15" i="2"/>
  <c r="F15" i="2"/>
  <c r="G15" i="2"/>
  <c r="H15" i="2"/>
  <c r="I15" i="2"/>
  <c r="J15" i="2"/>
  <c r="K15" i="2"/>
  <c r="B16" i="2"/>
  <c r="C16" i="2"/>
  <c r="D16" i="2"/>
  <c r="E16" i="2"/>
  <c r="F16" i="2"/>
  <c r="G16" i="2"/>
  <c r="H16" i="2"/>
  <c r="I16" i="2"/>
  <c r="J16" i="2"/>
  <c r="K16" i="2"/>
  <c r="H17" i="2"/>
  <c r="I17" i="2"/>
  <c r="B30" i="2"/>
  <c r="C30" i="2"/>
  <c r="D30" i="2"/>
  <c r="E30" i="2"/>
  <c r="F30" i="2"/>
  <c r="G30" i="2"/>
  <c r="H30" i="2"/>
  <c r="I30" i="2"/>
  <c r="J30" i="2"/>
  <c r="K30" i="2"/>
  <c r="B31" i="2"/>
  <c r="C31" i="2"/>
  <c r="D31" i="2"/>
  <c r="D34" i="2" s="1"/>
  <c r="E31" i="2"/>
  <c r="E34" i="2" s="1"/>
  <c r="F31" i="2"/>
  <c r="G31" i="2"/>
  <c r="H31" i="2"/>
  <c r="H34" i="2" s="1"/>
  <c r="I31" i="2"/>
  <c r="I34" i="2" s="1"/>
  <c r="J31" i="2"/>
  <c r="K31" i="2"/>
  <c r="B32" i="2"/>
  <c r="B34" i="2" s="1"/>
  <c r="C32" i="2"/>
  <c r="C34" i="2" s="1"/>
  <c r="D32" i="2"/>
  <c r="E32" i="2"/>
  <c r="F32" i="2"/>
  <c r="G32" i="2"/>
  <c r="H32" i="2"/>
  <c r="I32" i="2"/>
  <c r="J32" i="2"/>
  <c r="J34" i="2" s="1"/>
  <c r="K32" i="2"/>
  <c r="K34" i="2" s="1"/>
  <c r="B33" i="2"/>
  <c r="C33" i="2"/>
  <c r="D33" i="2"/>
  <c r="E33" i="2"/>
  <c r="F33" i="2"/>
  <c r="G33" i="2"/>
  <c r="H33" i="2"/>
  <c r="I33" i="2"/>
  <c r="J33" i="2"/>
  <c r="K33" i="2"/>
  <c r="F34" i="2"/>
  <c r="G34" i="2"/>
</calcChain>
</file>

<file path=xl/sharedStrings.xml><?xml version="1.0" encoding="utf-8"?>
<sst xmlns="http://schemas.openxmlformats.org/spreadsheetml/2006/main" count="169" uniqueCount="45">
  <si>
    <t>p(HFD vs HFD+Ins)</t>
    <phoneticPr fontId="1"/>
  </si>
  <si>
    <t>p(NC vs HFD+Ins)</t>
    <phoneticPr fontId="1"/>
  </si>
  <si>
    <t>&lt;0.0001</t>
  </si>
  <si>
    <t>p(NC vs HFD)</t>
    <phoneticPr fontId="1"/>
  </si>
  <si>
    <t>2-way ANOVA(Welch) / Dunett</t>
  </si>
  <si>
    <t>2-way ANOVA / Tukey</t>
    <phoneticPr fontId="1"/>
  </si>
  <si>
    <t>n=12,12,12</t>
    <phoneticPr fontId="1"/>
  </si>
  <si>
    <t>HFD+Ins</t>
  </si>
  <si>
    <t>HFD</t>
  </si>
  <si>
    <t>NC</t>
  </si>
  <si>
    <t>No.</t>
    <phoneticPr fontId="1"/>
  </si>
  <si>
    <t>Fasting blood glucose mg/dl</t>
    <phoneticPr fontId="1"/>
  </si>
  <si>
    <t>gWAT weight mg</t>
    <phoneticPr fontId="1"/>
  </si>
  <si>
    <t>Body weight g</t>
    <phoneticPr fontId="1"/>
  </si>
  <si>
    <t>total AUC</t>
    <phoneticPr fontId="1"/>
  </si>
  <si>
    <t>120-60min</t>
    <phoneticPr fontId="1"/>
  </si>
  <si>
    <t>60-30min</t>
    <phoneticPr fontId="1"/>
  </si>
  <si>
    <t>30-15min</t>
    <phoneticPr fontId="1"/>
  </si>
  <si>
    <t>unpaired student-t(Welch)</t>
    <phoneticPr fontId="1"/>
  </si>
  <si>
    <t>15-0min</t>
    <phoneticPr fontId="1"/>
  </si>
  <si>
    <t>time</t>
    <phoneticPr fontId="1"/>
  </si>
  <si>
    <t>HFD</t>
    <phoneticPr fontId="1"/>
  </si>
  <si>
    <t>NC</t>
    <phoneticPr fontId="1"/>
  </si>
  <si>
    <r>
      <t>GTT ratio</t>
    </r>
    <r>
      <rPr>
        <b/>
        <sz val="10"/>
        <rFont val="ＭＳ Ｐゴシック"/>
        <family val="2"/>
        <charset val="128"/>
      </rPr>
      <t>･</t>
    </r>
    <r>
      <rPr>
        <b/>
        <sz val="10"/>
        <rFont val="Arial"/>
        <family val="2"/>
      </rPr>
      <t>hr</t>
    </r>
    <phoneticPr fontId="1"/>
  </si>
  <si>
    <t>AUC</t>
    <phoneticPr fontId="1"/>
  </si>
  <si>
    <t>2:00:00</t>
  </si>
  <si>
    <t>1:00:00</t>
  </si>
  <si>
    <t>0:30:00</t>
  </si>
  <si>
    <t>repeated measur ANOVA</t>
    <phoneticPr fontId="1"/>
  </si>
  <si>
    <t>0:15:00</t>
  </si>
  <si>
    <t>n=6,6</t>
    <phoneticPr fontId="1"/>
  </si>
  <si>
    <t>0:00:00</t>
  </si>
  <si>
    <t>ITT</t>
    <phoneticPr fontId="1"/>
  </si>
  <si>
    <r>
      <t>GTT mg/dl</t>
    </r>
    <r>
      <rPr>
        <b/>
        <sz val="10"/>
        <rFont val="ＭＳ Ｐゴシック"/>
        <family val="2"/>
        <charset val="128"/>
      </rPr>
      <t>･</t>
    </r>
    <r>
      <rPr>
        <b/>
        <sz val="10"/>
        <rFont val="Arial"/>
        <family val="2"/>
      </rPr>
      <t>hr</t>
    </r>
    <phoneticPr fontId="1"/>
  </si>
  <si>
    <t>GTT mg/dl</t>
    <phoneticPr fontId="1"/>
  </si>
  <si>
    <t>n=6,6,6</t>
    <phoneticPr fontId="1"/>
  </si>
  <si>
    <t>Crown-like structure count per view</t>
    <phoneticPr fontId="1"/>
  </si>
  <si>
    <t>Relative SA-β-gal activity</t>
    <phoneticPr fontId="1"/>
  </si>
  <si>
    <t>relative Trp53/Tubulin</t>
    <phoneticPr fontId="1"/>
  </si>
  <si>
    <t>log2FC Cdkn2a</t>
    <phoneticPr fontId="1"/>
  </si>
  <si>
    <t>log2FC Cdkn1a</t>
    <phoneticPr fontId="1"/>
  </si>
  <si>
    <t>NA: not available</t>
    <phoneticPr fontId="1"/>
  </si>
  <si>
    <t>NA</t>
    <phoneticPr fontId="1"/>
  </si>
  <si>
    <t>log2FC Tnf</t>
    <phoneticPr fontId="1"/>
  </si>
  <si>
    <t>log2FC Ccl2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</si>
</sst>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name val="ＭＳ Ｐゴシック"/>
      <family val="2"/>
      <charset val="128"/>
    </font>
    <font>
      <sz val="12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0" fillId="0" borderId="0" xfId="0" applyAlignment="1"/>
    <xf numFmtId="0" fontId="2" fillId="0" borderId="0" xfId="0" applyFont="1" applyAlignment="1"/>
    <xf numFmtId="0" fontId="2" fillId="0" borderId="0" xfId="0" applyFont="1">
      <alignment vertical="center"/>
    </xf>
    <xf numFmtId="0" fontId="2" fillId="0" borderId="0" xfId="0" applyFont="1" applyAlignment="1">
      <alignment horizontal="right"/>
    </xf>
    <xf numFmtId="0" fontId="3" fillId="0" borderId="0" xfId="0" applyFont="1">
      <alignment vertical="center"/>
    </xf>
    <xf numFmtId="0" fontId="3" fillId="0" borderId="0" xfId="0" applyFont="1" applyAlignment="1">
      <alignment horizontal="justify" vertical="center"/>
    </xf>
    <xf numFmtId="0" fontId="2" fillId="2" borderId="0" xfId="0" applyFont="1" applyFill="1" applyAlignment="1"/>
    <xf numFmtId="0" fontId="2" fillId="3" borderId="0" xfId="0" applyFont="1" applyFill="1" applyAlignment="1"/>
    <xf numFmtId="0" fontId="2" fillId="4" borderId="0" xfId="0" applyFont="1" applyFill="1" applyAlignment="1"/>
    <xf numFmtId="0" fontId="4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4" fillId="4" borderId="0" xfId="0" applyFont="1" applyFill="1" applyAlignment="1">
      <alignment horizontal="left"/>
    </xf>
    <xf numFmtId="0" fontId="2" fillId="4" borderId="0" xfId="0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5" fillId="4" borderId="0" xfId="0" applyFont="1" applyFill="1" applyAlignment="1">
      <alignment horizontal="center"/>
    </xf>
    <xf numFmtId="0" fontId="0" fillId="0" borderId="0" xfId="0" applyAlignment="1">
      <alignment horizontal="right"/>
    </xf>
    <xf numFmtId="0" fontId="6" fillId="3" borderId="1" xfId="0" applyFont="1" applyFill="1" applyBorder="1" applyAlignment="1"/>
    <xf numFmtId="0" fontId="6" fillId="3" borderId="2" xfId="0" applyFont="1" applyFill="1" applyBorder="1" applyAlignment="1"/>
    <xf numFmtId="0" fontId="6" fillId="3" borderId="3" xfId="0" applyFont="1" applyFill="1" applyBorder="1" applyAlignment="1"/>
    <xf numFmtId="0" fontId="6" fillId="3" borderId="4" xfId="0" applyFont="1" applyFill="1" applyBorder="1" applyAlignment="1"/>
    <xf numFmtId="0" fontId="2" fillId="0" borderId="0" xfId="0" applyFont="1" applyAlignment="1">
      <alignment horizontal="right" vertical="center"/>
    </xf>
    <xf numFmtId="0" fontId="4" fillId="3" borderId="5" xfId="0" applyFont="1" applyFill="1" applyBorder="1" applyAlignment="1"/>
    <xf numFmtId="0" fontId="4" fillId="3" borderId="0" xfId="0" applyFont="1" applyFill="1" applyAlignment="1"/>
    <xf numFmtId="0" fontId="4" fillId="3" borderId="6" xfId="0" applyFont="1" applyFill="1" applyBorder="1" applyAlignment="1"/>
    <xf numFmtId="0" fontId="4" fillId="3" borderId="7" xfId="0" applyFont="1" applyFill="1" applyBorder="1" applyAlignment="1"/>
    <xf numFmtId="0" fontId="0" fillId="0" borderId="0" xfId="0" applyAlignment="1">
      <alignment horizontal="right" vertical="center"/>
    </xf>
    <xf numFmtId="0" fontId="4" fillId="3" borderId="8" xfId="0" applyFont="1" applyFill="1" applyBorder="1" applyAlignment="1"/>
    <xf numFmtId="0" fontId="4" fillId="3" borderId="9" xfId="0" applyFont="1" applyFill="1" applyBorder="1" applyAlignment="1"/>
    <xf numFmtId="0" fontId="4" fillId="3" borderId="10" xfId="0" applyFont="1" applyFill="1" applyBorder="1" applyAlignment="1"/>
    <xf numFmtId="0" fontId="4" fillId="3" borderId="5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left"/>
    </xf>
    <xf numFmtId="0" fontId="4" fillId="3" borderId="11" xfId="0" applyFont="1" applyFill="1" applyBorder="1" applyAlignment="1">
      <alignment horizontal="left"/>
    </xf>
    <xf numFmtId="0" fontId="4" fillId="3" borderId="12" xfId="0" applyFont="1" applyFill="1" applyBorder="1" applyAlignment="1">
      <alignment horizontal="left"/>
    </xf>
    <xf numFmtId="0" fontId="4" fillId="3" borderId="13" xfId="0" applyFont="1" applyFill="1" applyBorder="1" applyAlignment="1">
      <alignment horizontal="left"/>
    </xf>
    <xf numFmtId="0" fontId="4" fillId="3" borderId="14" xfId="0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4" fillId="3" borderId="16" xfId="0" applyFont="1" applyFill="1" applyBorder="1" applyAlignment="1">
      <alignment horizontal="center"/>
    </xf>
    <xf numFmtId="0" fontId="6" fillId="3" borderId="17" xfId="0" applyFont="1" applyFill="1" applyBorder="1" applyAlignment="1">
      <alignment horizontal="center"/>
    </xf>
    <xf numFmtId="0" fontId="4" fillId="0" borderId="0" xfId="0" applyFont="1" applyAlignment="1"/>
    <xf numFmtId="0" fontId="4" fillId="3" borderId="1" xfId="0" applyFont="1" applyFill="1" applyBorder="1" applyAlignment="1"/>
    <xf numFmtId="0" fontId="4" fillId="3" borderId="2" xfId="0" applyFont="1" applyFill="1" applyBorder="1" applyAlignment="1"/>
    <xf numFmtId="0" fontId="4" fillId="3" borderId="3" xfId="0" applyFont="1" applyFill="1" applyBorder="1" applyAlignment="1"/>
    <xf numFmtId="0" fontId="4" fillId="3" borderId="4" xfId="0" applyFont="1" applyFill="1" applyBorder="1" applyAlignment="1"/>
    <xf numFmtId="0" fontId="4" fillId="0" borderId="0" xfId="0" applyFont="1" applyAlignment="1">
      <alignment horizontal="right"/>
    </xf>
    <xf numFmtId="0" fontId="6" fillId="4" borderId="1" xfId="0" applyFont="1" applyFill="1" applyBorder="1" applyAlignment="1"/>
    <xf numFmtId="0" fontId="6" fillId="4" borderId="2" xfId="0" applyFont="1" applyFill="1" applyBorder="1" applyAlignment="1"/>
    <xf numFmtId="0" fontId="6" fillId="4" borderId="3" xfId="0" applyFont="1" applyFill="1" applyBorder="1" applyAlignment="1"/>
    <xf numFmtId="0" fontId="6" fillId="4" borderId="4" xfId="0" applyFont="1" applyFill="1" applyBorder="1" applyAlignment="1"/>
    <xf numFmtId="0" fontId="4" fillId="4" borderId="5" xfId="0" applyFont="1" applyFill="1" applyBorder="1" applyAlignment="1"/>
    <xf numFmtId="0" fontId="4" fillId="4" borderId="0" xfId="0" applyFont="1" applyFill="1" applyAlignment="1"/>
    <xf numFmtId="0" fontId="4" fillId="4" borderId="6" xfId="0" applyFont="1" applyFill="1" applyBorder="1" applyAlignment="1"/>
    <xf numFmtId="0" fontId="4" fillId="4" borderId="7" xfId="0" applyFont="1" applyFill="1" applyBorder="1" applyAlignment="1"/>
    <xf numFmtId="0" fontId="4" fillId="4" borderId="8" xfId="0" applyFont="1" applyFill="1" applyBorder="1" applyAlignment="1"/>
    <xf numFmtId="0" fontId="4" fillId="4" borderId="9" xfId="0" applyFont="1" applyFill="1" applyBorder="1" applyAlignment="1"/>
    <xf numFmtId="0" fontId="4" fillId="4" borderId="10" xfId="0" applyFont="1" applyFill="1" applyBorder="1" applyAlignment="1"/>
    <xf numFmtId="0" fontId="4" fillId="4" borderId="5" xfId="0" applyFont="1" applyFill="1" applyBorder="1" applyAlignment="1">
      <alignment horizontal="left"/>
    </xf>
    <xf numFmtId="0" fontId="4" fillId="4" borderId="6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4" xfId="0" applyFont="1" applyFill="1" applyBorder="1" applyAlignment="1">
      <alignment horizontal="center"/>
    </xf>
    <xf numFmtId="0" fontId="4" fillId="4" borderId="15" xfId="0" applyFont="1" applyFill="1" applyBorder="1" applyAlignment="1">
      <alignment horizontal="center"/>
    </xf>
    <xf numFmtId="0" fontId="4" fillId="4" borderId="16" xfId="0" applyFont="1" applyFill="1" applyBorder="1" applyAlignment="1">
      <alignment horizontal="center"/>
    </xf>
    <xf numFmtId="0" fontId="6" fillId="4" borderId="17" xfId="0" applyFont="1" applyFill="1" applyBorder="1" applyAlignment="1">
      <alignment horizontal="center"/>
    </xf>
    <xf numFmtId="0" fontId="4" fillId="4" borderId="1" xfId="0" applyFont="1" applyFill="1" applyBorder="1" applyAlignment="1"/>
    <xf numFmtId="0" fontId="4" fillId="4" borderId="2" xfId="0" applyFont="1" applyFill="1" applyBorder="1" applyAlignment="1"/>
    <xf numFmtId="0" fontId="4" fillId="4" borderId="3" xfId="0" applyFont="1" applyFill="1" applyBorder="1" applyAlignment="1"/>
    <xf numFmtId="0" fontId="4" fillId="4" borderId="4" xfId="0" applyFont="1" applyFill="1" applyBorder="1" applyAlignment="1"/>
    <xf numFmtId="0" fontId="8" fillId="0" borderId="0" xfId="0" applyFont="1">
      <alignment vertical="center"/>
    </xf>
    <xf numFmtId="0" fontId="8" fillId="0" borderId="0" xfId="0" applyFont="1" applyAlignment="1">
      <alignment horizontal="justify" vertical="center"/>
    </xf>
    <xf numFmtId="0" fontId="2" fillId="4" borderId="0" xfId="0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2" fillId="3" borderId="0" xfId="0" applyFont="1" applyFill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70AF2-D816-46AB-B018-038264C3B646}">
  <dimension ref="A1:N21"/>
  <sheetViews>
    <sheetView tabSelected="1" zoomScaleNormal="100" workbookViewId="0">
      <selection activeCell="L19" sqref="L19"/>
    </sheetView>
  </sheetViews>
  <sheetFormatPr defaultColWidth="9" defaultRowHeight="18.75" x14ac:dyDescent="0.4"/>
  <cols>
    <col min="1" max="16384" width="9" style="1"/>
  </cols>
  <sheetData>
    <row r="1" spans="1:14" x14ac:dyDescent="0.4">
      <c r="A1" s="18" t="s">
        <v>13</v>
      </c>
      <c r="B1" s="18"/>
      <c r="C1" s="18"/>
      <c r="D1" s="18"/>
      <c r="F1" s="17" t="s">
        <v>12</v>
      </c>
      <c r="G1" s="17"/>
      <c r="H1" s="17"/>
      <c r="I1" s="17"/>
      <c r="K1" s="16" t="s">
        <v>11</v>
      </c>
      <c r="L1" s="16"/>
      <c r="M1" s="16"/>
      <c r="N1" s="16"/>
    </row>
    <row r="2" spans="1:14" x14ac:dyDescent="0.4">
      <c r="A2" s="15" t="s">
        <v>10</v>
      </c>
      <c r="B2" s="14" t="s">
        <v>9</v>
      </c>
      <c r="C2" s="9" t="s">
        <v>8</v>
      </c>
      <c r="D2" s="9" t="s">
        <v>7</v>
      </c>
      <c r="F2" s="13" t="s">
        <v>10</v>
      </c>
      <c r="G2" s="12" t="s">
        <v>9</v>
      </c>
      <c r="H2" s="8" t="s">
        <v>8</v>
      </c>
      <c r="I2" s="8" t="s">
        <v>7</v>
      </c>
      <c r="K2" s="11" t="s">
        <v>10</v>
      </c>
      <c r="L2" s="10" t="s">
        <v>9</v>
      </c>
      <c r="M2" s="7" t="s">
        <v>8</v>
      </c>
      <c r="N2" s="7" t="s">
        <v>7</v>
      </c>
    </row>
    <row r="3" spans="1:14" x14ac:dyDescent="0.4">
      <c r="A3" s="9">
        <v>1</v>
      </c>
      <c r="B3" s="9">
        <v>27</v>
      </c>
      <c r="C3" s="9">
        <v>41.5</v>
      </c>
      <c r="D3" s="9">
        <v>41.5</v>
      </c>
      <c r="F3" s="8">
        <v>1</v>
      </c>
      <c r="G3" s="8">
        <v>658</v>
      </c>
      <c r="H3" s="8">
        <v>1304</v>
      </c>
      <c r="I3" s="8">
        <v>1201</v>
      </c>
      <c r="K3" s="7">
        <v>1</v>
      </c>
      <c r="L3" s="7">
        <v>108</v>
      </c>
      <c r="M3" s="7">
        <v>133</v>
      </c>
      <c r="N3" s="7">
        <v>106</v>
      </c>
    </row>
    <row r="4" spans="1:14" x14ac:dyDescent="0.4">
      <c r="A4" s="9">
        <v>2</v>
      </c>
      <c r="B4" s="9">
        <v>24.5</v>
      </c>
      <c r="C4" s="9">
        <v>35.200000000000003</v>
      </c>
      <c r="D4" s="9">
        <v>43.2</v>
      </c>
      <c r="F4" s="8">
        <v>2</v>
      </c>
      <c r="G4" s="8">
        <v>435</v>
      </c>
      <c r="H4" s="8">
        <v>1450</v>
      </c>
      <c r="I4" s="8">
        <v>1475</v>
      </c>
      <c r="K4" s="7">
        <v>2</v>
      </c>
      <c r="L4" s="7">
        <v>124</v>
      </c>
      <c r="M4" s="7">
        <v>123</v>
      </c>
      <c r="N4" s="7">
        <v>92</v>
      </c>
    </row>
    <row r="5" spans="1:14" x14ac:dyDescent="0.4">
      <c r="A5" s="9">
        <v>3</v>
      </c>
      <c r="B5" s="9">
        <v>23.9</v>
      </c>
      <c r="C5" s="9">
        <v>39.5</v>
      </c>
      <c r="D5" s="9">
        <v>39.9</v>
      </c>
      <c r="F5" s="8">
        <v>3</v>
      </c>
      <c r="G5" s="8">
        <v>472</v>
      </c>
      <c r="H5" s="8">
        <v>1361</v>
      </c>
      <c r="I5" s="8">
        <v>1496</v>
      </c>
      <c r="K5" s="7">
        <v>3</v>
      </c>
      <c r="L5" s="7">
        <v>130</v>
      </c>
      <c r="M5" s="7">
        <v>143</v>
      </c>
      <c r="N5" s="7">
        <v>115</v>
      </c>
    </row>
    <row r="6" spans="1:14" x14ac:dyDescent="0.4">
      <c r="A6" s="9">
        <v>4</v>
      </c>
      <c r="B6" s="9">
        <v>23.2</v>
      </c>
      <c r="C6" s="9">
        <v>41.5</v>
      </c>
      <c r="D6" s="9">
        <v>41.2</v>
      </c>
      <c r="F6" s="8">
        <v>4</v>
      </c>
      <c r="G6" s="8">
        <v>365</v>
      </c>
      <c r="H6" s="8">
        <v>1375</v>
      </c>
      <c r="I6" s="8">
        <v>1340</v>
      </c>
      <c r="K6" s="7">
        <v>4</v>
      </c>
      <c r="L6" s="7">
        <v>128</v>
      </c>
      <c r="M6" s="7">
        <v>179</v>
      </c>
      <c r="N6" s="7">
        <v>96</v>
      </c>
    </row>
    <row r="7" spans="1:14" x14ac:dyDescent="0.4">
      <c r="A7" s="9">
        <v>5</v>
      </c>
      <c r="B7" s="9">
        <v>23</v>
      </c>
      <c r="C7" s="9">
        <v>42.4</v>
      </c>
      <c r="D7" s="9">
        <v>44.9</v>
      </c>
      <c r="F7" s="8">
        <v>5</v>
      </c>
      <c r="G7" s="8">
        <v>405</v>
      </c>
      <c r="H7" s="8">
        <v>1434</v>
      </c>
      <c r="I7" s="8">
        <v>1419</v>
      </c>
      <c r="K7" s="7">
        <v>5</v>
      </c>
      <c r="L7" s="7">
        <v>104</v>
      </c>
      <c r="M7" s="7">
        <v>179</v>
      </c>
      <c r="N7" s="7">
        <v>154</v>
      </c>
    </row>
    <row r="8" spans="1:14" x14ac:dyDescent="0.4">
      <c r="A8" s="9">
        <v>6</v>
      </c>
      <c r="B8" s="9">
        <v>24.5</v>
      </c>
      <c r="C8" s="9">
        <v>43.2</v>
      </c>
      <c r="D8" s="9">
        <v>43</v>
      </c>
      <c r="F8" s="8">
        <v>6</v>
      </c>
      <c r="G8" s="8">
        <v>369</v>
      </c>
      <c r="H8" s="8">
        <v>1787</v>
      </c>
      <c r="I8" s="8">
        <v>1266</v>
      </c>
      <c r="K8" s="7">
        <v>6</v>
      </c>
      <c r="L8" s="7">
        <v>105</v>
      </c>
      <c r="M8" s="7">
        <v>179</v>
      </c>
      <c r="N8" s="7">
        <v>150</v>
      </c>
    </row>
    <row r="9" spans="1:14" x14ac:dyDescent="0.4">
      <c r="A9" s="9">
        <v>7</v>
      </c>
      <c r="B9" s="9">
        <v>25</v>
      </c>
      <c r="C9" s="9">
        <v>40.200000000000003</v>
      </c>
      <c r="D9" s="9">
        <v>37</v>
      </c>
      <c r="F9" s="8">
        <v>7</v>
      </c>
      <c r="G9" s="8">
        <v>545</v>
      </c>
      <c r="H9" s="8">
        <v>1448</v>
      </c>
      <c r="I9" s="8">
        <v>1839</v>
      </c>
      <c r="K9" s="7">
        <v>7</v>
      </c>
      <c r="L9" s="7">
        <v>108</v>
      </c>
      <c r="M9" s="7">
        <v>247</v>
      </c>
      <c r="N9" s="7">
        <v>84</v>
      </c>
    </row>
    <row r="10" spans="1:14" x14ac:dyDescent="0.4">
      <c r="A10" s="9">
        <v>8</v>
      </c>
      <c r="B10" s="9">
        <v>24.5</v>
      </c>
      <c r="C10" s="9">
        <v>40.299999999999997</v>
      </c>
      <c r="D10" s="9">
        <v>39.5</v>
      </c>
      <c r="F10" s="8">
        <v>8</v>
      </c>
      <c r="G10" s="8">
        <v>644</v>
      </c>
      <c r="H10" s="8">
        <v>1677</v>
      </c>
      <c r="I10" s="8">
        <v>1901</v>
      </c>
      <c r="K10" s="7">
        <v>8</v>
      </c>
      <c r="L10" s="7">
        <v>129</v>
      </c>
      <c r="M10" s="7">
        <v>230</v>
      </c>
      <c r="N10" s="7">
        <v>63</v>
      </c>
    </row>
    <row r="11" spans="1:14" x14ac:dyDescent="0.4">
      <c r="A11" s="9">
        <v>9</v>
      </c>
      <c r="B11" s="9">
        <v>22.1</v>
      </c>
      <c r="C11" s="9">
        <v>37</v>
      </c>
      <c r="D11" s="9">
        <v>39.4</v>
      </c>
      <c r="F11" s="8">
        <v>9</v>
      </c>
      <c r="G11" s="8">
        <v>429</v>
      </c>
      <c r="H11" s="8">
        <v>2001</v>
      </c>
      <c r="I11" s="8">
        <v>1716</v>
      </c>
      <c r="K11" s="7">
        <v>9</v>
      </c>
      <c r="L11" s="7">
        <v>104</v>
      </c>
      <c r="M11" s="7">
        <v>241</v>
      </c>
      <c r="N11" s="7">
        <v>79</v>
      </c>
    </row>
    <row r="12" spans="1:14" x14ac:dyDescent="0.4">
      <c r="A12" s="9">
        <v>10</v>
      </c>
      <c r="B12" s="9">
        <v>25.9</v>
      </c>
      <c r="C12" s="9">
        <v>40.6</v>
      </c>
      <c r="D12" s="9">
        <v>38</v>
      </c>
      <c r="F12" s="8">
        <v>10</v>
      </c>
      <c r="G12" s="8">
        <v>525</v>
      </c>
      <c r="H12" s="8">
        <v>1737</v>
      </c>
      <c r="I12" s="8">
        <v>1780</v>
      </c>
      <c r="K12" s="7">
        <v>10</v>
      </c>
      <c r="L12" s="7">
        <v>121</v>
      </c>
      <c r="M12" s="7">
        <v>210</v>
      </c>
      <c r="N12" s="7">
        <v>67</v>
      </c>
    </row>
    <row r="13" spans="1:14" x14ac:dyDescent="0.4">
      <c r="A13" s="9">
        <v>11</v>
      </c>
      <c r="B13" s="9">
        <v>22.3</v>
      </c>
      <c r="C13" s="9">
        <v>37.6</v>
      </c>
      <c r="D13" s="9">
        <v>36</v>
      </c>
      <c r="F13" s="8">
        <v>11</v>
      </c>
      <c r="G13" s="8">
        <v>361</v>
      </c>
      <c r="H13" s="8">
        <v>2053</v>
      </c>
      <c r="I13" s="8">
        <v>1877</v>
      </c>
      <c r="K13" s="7">
        <v>11</v>
      </c>
      <c r="L13" s="7">
        <v>127</v>
      </c>
      <c r="M13" s="7">
        <v>146</v>
      </c>
      <c r="N13" s="7">
        <v>91</v>
      </c>
    </row>
    <row r="14" spans="1:14" x14ac:dyDescent="0.4">
      <c r="A14" s="9">
        <v>12</v>
      </c>
      <c r="B14" s="9">
        <v>22.3</v>
      </c>
      <c r="C14" s="9">
        <v>35.6</v>
      </c>
      <c r="D14" s="9">
        <v>39.200000000000003</v>
      </c>
      <c r="F14" s="8">
        <v>12</v>
      </c>
      <c r="G14" s="8">
        <v>441</v>
      </c>
      <c r="H14" s="8">
        <v>1747</v>
      </c>
      <c r="I14" s="8">
        <v>1798</v>
      </c>
      <c r="K14" s="7">
        <v>12</v>
      </c>
      <c r="L14" s="7">
        <v>109</v>
      </c>
      <c r="M14" s="7">
        <v>146</v>
      </c>
      <c r="N14" s="7">
        <v>86</v>
      </c>
    </row>
    <row r="17" spans="1:14" x14ac:dyDescent="0.4">
      <c r="A17" s="3" t="s">
        <v>6</v>
      </c>
      <c r="B17" s="2"/>
      <c r="C17" s="2"/>
      <c r="D17" s="2"/>
      <c r="E17" s="2"/>
      <c r="F17" s="3" t="s">
        <v>6</v>
      </c>
      <c r="G17" s="2"/>
      <c r="H17" s="2"/>
      <c r="I17" s="6"/>
      <c r="J17" s="2"/>
      <c r="K17" s="3" t="s">
        <v>6</v>
      </c>
      <c r="L17" s="2"/>
      <c r="M17" s="2"/>
      <c r="N17" s="2"/>
    </row>
    <row r="18" spans="1:14" x14ac:dyDescent="0.4">
      <c r="A18" s="3" t="s">
        <v>5</v>
      </c>
      <c r="B18" s="2"/>
      <c r="C18" s="2"/>
      <c r="D18" s="2"/>
      <c r="E18" s="2"/>
      <c r="F18" s="3" t="s">
        <v>5</v>
      </c>
      <c r="G18" s="2"/>
      <c r="H18" s="2"/>
      <c r="I18" s="5"/>
      <c r="J18" s="2"/>
      <c r="K18" s="3" t="s">
        <v>4</v>
      </c>
      <c r="L18" s="2"/>
      <c r="M18" s="2"/>
      <c r="N18" s="2"/>
    </row>
    <row r="19" spans="1:14" x14ac:dyDescent="0.4">
      <c r="A19" s="3" t="s">
        <v>3</v>
      </c>
      <c r="B19" s="2"/>
      <c r="C19" s="2"/>
      <c r="D19" s="4" t="s">
        <v>2</v>
      </c>
      <c r="E19" s="2"/>
      <c r="F19" s="3" t="s">
        <v>3</v>
      </c>
      <c r="G19" s="2"/>
      <c r="H19" s="2"/>
      <c r="I19" s="4" t="s">
        <v>2</v>
      </c>
      <c r="J19" s="2"/>
      <c r="K19" s="3" t="s">
        <v>3</v>
      </c>
      <c r="L19" s="2"/>
      <c r="M19" s="2"/>
      <c r="N19" s="2">
        <v>1.1000000000000001E-3</v>
      </c>
    </row>
    <row r="20" spans="1:14" x14ac:dyDescent="0.4">
      <c r="A20" s="3" t="s">
        <v>1</v>
      </c>
      <c r="B20" s="2"/>
      <c r="C20" s="2"/>
      <c r="D20" s="4" t="s">
        <v>2</v>
      </c>
      <c r="E20" s="2"/>
      <c r="F20" s="3" t="s">
        <v>1</v>
      </c>
      <c r="G20" s="2"/>
      <c r="H20" s="2"/>
      <c r="I20" s="4" t="s">
        <v>2</v>
      </c>
      <c r="J20" s="2"/>
      <c r="K20" s="3" t="s">
        <v>1</v>
      </c>
      <c r="L20" s="2"/>
      <c r="M20" s="2"/>
      <c r="N20" s="2">
        <v>0.17499999999999999</v>
      </c>
    </row>
    <row r="21" spans="1:14" x14ac:dyDescent="0.4">
      <c r="A21" s="3" t="s">
        <v>0</v>
      </c>
      <c r="B21" s="2"/>
      <c r="C21" s="2"/>
      <c r="D21" s="4">
        <v>0.753</v>
      </c>
      <c r="E21" s="2"/>
      <c r="F21" s="3" t="s">
        <v>0</v>
      </c>
      <c r="G21" s="2"/>
      <c r="H21" s="2"/>
      <c r="I21" s="4">
        <v>0.995</v>
      </c>
      <c r="J21" s="2"/>
      <c r="K21" s="3" t="s">
        <v>0</v>
      </c>
      <c r="L21" s="2"/>
      <c r="M21" s="2"/>
      <c r="N21" s="2">
        <v>1E-4</v>
      </c>
    </row>
  </sheetData>
  <mergeCells count="3">
    <mergeCell ref="A1:D1"/>
    <mergeCell ref="F1:I1"/>
    <mergeCell ref="K1:N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97308-61A6-4C3C-80AF-F69546A59F2E}">
  <dimension ref="A1:AC36"/>
  <sheetViews>
    <sheetView topLeftCell="A21" zoomScaleNormal="100" workbookViewId="0">
      <selection activeCell="L19" sqref="L19"/>
    </sheetView>
  </sheetViews>
  <sheetFormatPr defaultColWidth="9" defaultRowHeight="18.75" x14ac:dyDescent="0.4"/>
  <cols>
    <col min="1" max="1" width="12.25" style="1" customWidth="1"/>
    <col min="2" max="12" width="9" style="1"/>
    <col min="13" max="16" width="9" style="2"/>
    <col min="17" max="16384" width="9" style="1"/>
  </cols>
  <sheetData>
    <row r="1" spans="1:29" ht="19.5" thickBot="1" x14ac:dyDescent="0.45"/>
    <row r="2" spans="1:29" x14ac:dyDescent="0.4">
      <c r="A2" s="67" t="s">
        <v>34</v>
      </c>
      <c r="B2" s="66" t="s">
        <v>22</v>
      </c>
      <c r="C2" s="65"/>
      <c r="D2" s="65"/>
      <c r="E2" s="65"/>
      <c r="F2" s="65"/>
      <c r="G2" s="66" t="s">
        <v>21</v>
      </c>
      <c r="H2" s="65"/>
      <c r="I2" s="65"/>
      <c r="J2" s="65"/>
      <c r="K2" s="64"/>
    </row>
    <row r="3" spans="1:29" x14ac:dyDescent="0.4">
      <c r="A3" s="63" t="s">
        <v>20</v>
      </c>
      <c r="B3" s="62">
        <v>1</v>
      </c>
      <c r="C3" s="61">
        <v>2</v>
      </c>
      <c r="D3" s="61">
        <v>3</v>
      </c>
      <c r="E3" s="61">
        <v>4</v>
      </c>
      <c r="F3" s="61">
        <v>5</v>
      </c>
      <c r="G3" s="60">
        <v>1</v>
      </c>
      <c r="H3" s="14">
        <v>2</v>
      </c>
      <c r="I3" s="14">
        <v>3</v>
      </c>
      <c r="J3" s="14">
        <v>4</v>
      </c>
      <c r="K3" s="59">
        <v>5</v>
      </c>
    </row>
    <row r="4" spans="1:29" x14ac:dyDescent="0.4">
      <c r="A4" s="55" t="s">
        <v>31</v>
      </c>
      <c r="B4" s="58">
        <v>264</v>
      </c>
      <c r="C4" s="57">
        <v>196</v>
      </c>
      <c r="D4" s="57">
        <v>246</v>
      </c>
      <c r="E4" s="57">
        <v>202</v>
      </c>
      <c r="F4" s="57">
        <v>318</v>
      </c>
      <c r="G4" s="58">
        <v>138</v>
      </c>
      <c r="H4" s="57">
        <v>138</v>
      </c>
      <c r="I4" s="57">
        <v>95</v>
      </c>
      <c r="J4" s="57">
        <v>118</v>
      </c>
      <c r="K4" s="56">
        <v>139</v>
      </c>
      <c r="M4" s="3" t="s">
        <v>30</v>
      </c>
    </row>
    <row r="5" spans="1:29" x14ac:dyDescent="0.4">
      <c r="A5" s="55" t="s">
        <v>29</v>
      </c>
      <c r="B5" s="54">
        <v>544</v>
      </c>
      <c r="C5" s="53">
        <v>471</v>
      </c>
      <c r="D5" s="53">
        <v>509</v>
      </c>
      <c r="E5" s="53">
        <v>365</v>
      </c>
      <c r="F5" s="53">
        <v>573</v>
      </c>
      <c r="G5" s="54">
        <v>126</v>
      </c>
      <c r="H5" s="53">
        <v>173</v>
      </c>
      <c r="I5" s="53">
        <v>153</v>
      </c>
      <c r="J5" s="53">
        <v>151</v>
      </c>
      <c r="K5" s="52">
        <v>191</v>
      </c>
      <c r="M5" s="3" t="s">
        <v>28</v>
      </c>
    </row>
    <row r="6" spans="1:29" x14ac:dyDescent="0.4">
      <c r="A6" s="55" t="s">
        <v>27</v>
      </c>
      <c r="B6" s="54">
        <v>584</v>
      </c>
      <c r="C6" s="53">
        <v>381</v>
      </c>
      <c r="D6" s="53">
        <v>450</v>
      </c>
      <c r="E6" s="53">
        <v>237</v>
      </c>
      <c r="F6" s="53">
        <v>595</v>
      </c>
      <c r="G6" s="54">
        <v>90</v>
      </c>
      <c r="H6" s="53">
        <v>111</v>
      </c>
      <c r="I6" s="53">
        <v>93</v>
      </c>
      <c r="J6" s="53">
        <v>108</v>
      </c>
      <c r="K6" s="52">
        <v>162</v>
      </c>
      <c r="M6" s="3" t="s">
        <v>0</v>
      </c>
      <c r="O6" s="47" t="s">
        <v>2</v>
      </c>
    </row>
    <row r="7" spans="1:29" x14ac:dyDescent="0.4">
      <c r="A7" s="55" t="s">
        <v>26</v>
      </c>
      <c r="B7" s="54">
        <v>497</v>
      </c>
      <c r="C7" s="53">
        <v>323</v>
      </c>
      <c r="D7" s="53">
        <v>331</v>
      </c>
      <c r="E7" s="53">
        <v>160</v>
      </c>
      <c r="F7" s="53">
        <v>442</v>
      </c>
      <c r="G7" s="54">
        <v>68</v>
      </c>
      <c r="H7" s="53">
        <v>87</v>
      </c>
      <c r="I7" s="53">
        <v>63</v>
      </c>
      <c r="J7" s="53">
        <v>78</v>
      </c>
      <c r="K7" s="52">
        <v>101</v>
      </c>
      <c r="M7" s="3"/>
    </row>
    <row r="8" spans="1:29" ht="19.5" thickBot="1" x14ac:dyDescent="0.45">
      <c r="A8" s="71" t="s">
        <v>25</v>
      </c>
      <c r="B8" s="70">
        <v>299</v>
      </c>
      <c r="C8" s="69">
        <v>283</v>
      </c>
      <c r="D8" s="69">
        <v>256</v>
      </c>
      <c r="E8" s="69">
        <v>205</v>
      </c>
      <c r="F8" s="69">
        <v>241</v>
      </c>
      <c r="G8" s="70">
        <v>36</v>
      </c>
      <c r="H8" s="69">
        <v>53</v>
      </c>
      <c r="I8" s="69">
        <v>40</v>
      </c>
      <c r="J8" s="69">
        <v>68</v>
      </c>
      <c r="K8" s="68">
        <v>40</v>
      </c>
    </row>
    <row r="9" spans="1:29" x14ac:dyDescent="0.4">
      <c r="A9"/>
      <c r="B9"/>
      <c r="C9"/>
      <c r="D9"/>
      <c r="E9"/>
      <c r="F9"/>
      <c r="G9"/>
      <c r="H9"/>
      <c r="I9"/>
      <c r="J9"/>
      <c r="K9"/>
    </row>
    <row r="10" spans="1:29" customFormat="1" ht="19.5" thickBot="1" x14ac:dyDescent="0.45">
      <c r="A10" s="42" t="s">
        <v>24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2"/>
      <c r="N10" s="2"/>
      <c r="O10" s="2"/>
      <c r="P10" s="2"/>
      <c r="S10" s="1"/>
      <c r="T10" s="1"/>
      <c r="W10" s="29"/>
      <c r="AC10" s="1"/>
    </row>
    <row r="11" spans="1:29" customFormat="1" x14ac:dyDescent="0.4">
      <c r="A11" s="67" t="s">
        <v>33</v>
      </c>
      <c r="B11" s="66" t="s">
        <v>22</v>
      </c>
      <c r="C11" s="65"/>
      <c r="D11" s="65"/>
      <c r="E11" s="65"/>
      <c r="F11" s="65"/>
      <c r="G11" s="66"/>
      <c r="H11" s="65" t="s">
        <v>21</v>
      </c>
      <c r="I11" s="65"/>
      <c r="J11" s="65"/>
      <c r="K11" s="64"/>
      <c r="L11" s="1"/>
      <c r="M11" s="2"/>
      <c r="N11" s="2"/>
      <c r="O11" s="2"/>
      <c r="P11" s="2"/>
      <c r="Q11" s="1"/>
      <c r="R11" s="1"/>
      <c r="S11" s="1"/>
      <c r="T11" s="1"/>
      <c r="W11" s="29"/>
      <c r="AC11" s="1"/>
    </row>
    <row r="12" spans="1:29" customFormat="1" x14ac:dyDescent="0.4">
      <c r="A12" s="63" t="s">
        <v>20</v>
      </c>
      <c r="B12" s="62">
        <v>1</v>
      </c>
      <c r="C12" s="61">
        <v>2</v>
      </c>
      <c r="D12" s="61">
        <v>3</v>
      </c>
      <c r="E12" s="61">
        <v>4</v>
      </c>
      <c r="F12" s="61">
        <v>5</v>
      </c>
      <c r="G12" s="60">
        <v>1</v>
      </c>
      <c r="H12" s="14">
        <v>2</v>
      </c>
      <c r="I12" s="14">
        <v>3</v>
      </c>
      <c r="J12" s="14">
        <v>4</v>
      </c>
      <c r="K12" s="59">
        <v>5</v>
      </c>
      <c r="L12" s="1"/>
      <c r="M12" s="2"/>
      <c r="N12" s="2"/>
      <c r="O12" s="2"/>
      <c r="P12" s="2"/>
      <c r="Q12" s="1"/>
      <c r="R12" s="1"/>
      <c r="S12" s="1"/>
      <c r="T12" s="1"/>
      <c r="W12" s="29"/>
      <c r="AC12" s="1"/>
    </row>
    <row r="13" spans="1:29" customFormat="1" x14ac:dyDescent="0.4">
      <c r="A13" s="55" t="s">
        <v>19</v>
      </c>
      <c r="B13" s="58">
        <f>ABS(B5+B4)/2*15/60</f>
        <v>101</v>
      </c>
      <c r="C13" s="57">
        <f>ABS(C5+C4)/2*15/60</f>
        <v>83.375</v>
      </c>
      <c r="D13" s="57">
        <f>ABS(D5+D4)/2*15/60</f>
        <v>94.375</v>
      </c>
      <c r="E13" s="57">
        <f>ABS(E5+E4)/2*15/60</f>
        <v>70.875</v>
      </c>
      <c r="F13" s="57">
        <f>ABS(F5+F4)/2*15/60</f>
        <v>111.375</v>
      </c>
      <c r="G13" s="58">
        <f>ABS(G5+G4)/2*15/60</f>
        <v>33</v>
      </c>
      <c r="H13" s="57">
        <f>ABS(H5+H4)/2*15/60</f>
        <v>38.875</v>
      </c>
      <c r="I13" s="57">
        <f>ABS(I5+I4)/2*15/60</f>
        <v>31</v>
      </c>
      <c r="J13" s="57">
        <f>ABS(J5+J4)/2*15/60</f>
        <v>33.625</v>
      </c>
      <c r="K13" s="56">
        <f>ABS(K5+K4)/2*15/60</f>
        <v>41.25</v>
      </c>
      <c r="L13" s="1"/>
      <c r="M13" s="3" t="s">
        <v>18</v>
      </c>
      <c r="N13" s="2"/>
      <c r="O13" s="2"/>
      <c r="P13" s="2"/>
      <c r="Q13" s="1"/>
      <c r="R13" s="1"/>
      <c r="S13" s="1"/>
      <c r="T13" s="1"/>
      <c r="U13" s="1"/>
      <c r="W13" s="29"/>
      <c r="AC13" s="1"/>
    </row>
    <row r="14" spans="1:29" customFormat="1" x14ac:dyDescent="0.4">
      <c r="A14" s="55" t="s">
        <v>17</v>
      </c>
      <c r="B14" s="54">
        <f>ABS(B6+B5)/2*15/60</f>
        <v>141</v>
      </c>
      <c r="C14" s="53">
        <f>ABS(C6+C5)/2*15/60</f>
        <v>106.5</v>
      </c>
      <c r="D14" s="53">
        <f>ABS(D6+D5)/2*15/60</f>
        <v>119.875</v>
      </c>
      <c r="E14" s="53">
        <f>ABS(E6+E5)/2*15/60</f>
        <v>75.25</v>
      </c>
      <c r="F14" s="53">
        <f>ABS(F6+F5)/2*15/60</f>
        <v>146</v>
      </c>
      <c r="G14" s="54">
        <f>ABS(G6+G5)/2*15/60</f>
        <v>27</v>
      </c>
      <c r="H14" s="53">
        <f>ABS(H6+H5)/2*15/60</f>
        <v>35.5</v>
      </c>
      <c r="I14" s="53">
        <f>ABS(I6+I5)/2*15/60</f>
        <v>30.75</v>
      </c>
      <c r="J14" s="53">
        <f>ABS(J6+J5)/2*15/60</f>
        <v>32.375</v>
      </c>
      <c r="K14" s="52">
        <f>ABS(K6+K5)/2*15/60</f>
        <v>44.125</v>
      </c>
      <c r="L14" s="1"/>
      <c r="M14" s="3" t="s">
        <v>0</v>
      </c>
      <c r="N14" s="2"/>
      <c r="O14" s="24">
        <v>2.8999999999999998E-3</v>
      </c>
      <c r="P14" s="24"/>
      <c r="Q14" s="1"/>
      <c r="R14" s="1"/>
      <c r="S14" s="1"/>
      <c r="U14" s="1"/>
      <c r="W14" s="1"/>
      <c r="AC14" s="1"/>
    </row>
    <row r="15" spans="1:29" customFormat="1" x14ac:dyDescent="0.4">
      <c r="A15" s="55" t="s">
        <v>16</v>
      </c>
      <c r="B15" s="54">
        <f>ABS(B7+B6)/2*30/60</f>
        <v>270.25</v>
      </c>
      <c r="C15" s="53">
        <f>ABS(C7+C6)/2*30/60</f>
        <v>176</v>
      </c>
      <c r="D15" s="53">
        <f>ABS(D7+D6)/2*30/60</f>
        <v>195.25</v>
      </c>
      <c r="E15" s="53">
        <f>ABS(E7+E6)/2*30/60</f>
        <v>99.25</v>
      </c>
      <c r="F15" s="53">
        <f>ABS(F7+F6)/2*30/60</f>
        <v>259.25</v>
      </c>
      <c r="G15" s="54">
        <f>ABS(G7+G6)/2*30/60</f>
        <v>39.5</v>
      </c>
      <c r="H15" s="53">
        <f>ABS(H7+H6)/2*30/60</f>
        <v>49.5</v>
      </c>
      <c r="I15" s="53">
        <f>ABS(I7+I6)/2*30/60</f>
        <v>39</v>
      </c>
      <c r="J15" s="53">
        <f>ABS(J7+J6)/2*30/60</f>
        <v>46.5</v>
      </c>
      <c r="K15" s="52">
        <f>ABS(K7+K6)/2*30/60</f>
        <v>65.75</v>
      </c>
      <c r="L15" s="1"/>
      <c r="M15" s="3"/>
      <c r="N15" s="2"/>
      <c r="O15" s="2"/>
      <c r="P15" s="24"/>
      <c r="Q15" s="1"/>
      <c r="R15" s="1"/>
      <c r="S15" s="1"/>
      <c r="U15" s="1"/>
      <c r="W15" s="1"/>
      <c r="AC15" s="1"/>
    </row>
    <row r="16" spans="1:29" customFormat="1" x14ac:dyDescent="0.4">
      <c r="A16" s="55" t="s">
        <v>15</v>
      </c>
      <c r="B16" s="54">
        <f>ABS(B8+B7)/2*60/60</f>
        <v>398</v>
      </c>
      <c r="C16" s="53">
        <f>ABS(C8+C7)/2*60/60</f>
        <v>303</v>
      </c>
      <c r="D16" s="53">
        <f>ABS(D8+D7)/2*60/60</f>
        <v>293.5</v>
      </c>
      <c r="E16" s="53">
        <f>ABS(E8+E7)/2*60/60</f>
        <v>182.5</v>
      </c>
      <c r="F16" s="53">
        <f>ABS(F8+F7)/2*60/60</f>
        <v>341.5</v>
      </c>
      <c r="G16" s="54">
        <f>ABS(G8+G7)/2*60/60</f>
        <v>52</v>
      </c>
      <c r="H16" s="53">
        <f>ABS(H8+H7)/2*60/60</f>
        <v>70</v>
      </c>
      <c r="I16" s="53">
        <f>ABS(I8+I7)/2*60/60</f>
        <v>51.5</v>
      </c>
      <c r="J16" s="53">
        <f>ABS(J8+J7)/2*60/60</f>
        <v>73</v>
      </c>
      <c r="K16" s="52">
        <f>ABS(K8+K7)/2*60/60</f>
        <v>70.5</v>
      </c>
      <c r="L16" s="1"/>
      <c r="M16" s="3"/>
      <c r="N16" s="2"/>
      <c r="O16" s="2"/>
      <c r="P16" s="24"/>
      <c r="Q16" s="1"/>
      <c r="R16" s="1"/>
      <c r="S16" s="1"/>
      <c r="U16" s="1"/>
      <c r="W16" s="1"/>
      <c r="AC16" s="1"/>
    </row>
    <row r="17" spans="1:29" customFormat="1" ht="19.5" thickBot="1" x14ac:dyDescent="0.45">
      <c r="A17" s="51" t="s">
        <v>14</v>
      </c>
      <c r="B17" s="50">
        <f>SUM(B13:B16)</f>
        <v>910.25</v>
      </c>
      <c r="C17" s="49">
        <f>SUM(C13:C16)</f>
        <v>668.875</v>
      </c>
      <c r="D17" s="49">
        <f>SUM(D13:D16)</f>
        <v>703</v>
      </c>
      <c r="E17" s="49">
        <f>SUM(E13:E16)</f>
        <v>427.875</v>
      </c>
      <c r="F17" s="49">
        <f>SUM(F13:F16)</f>
        <v>858.125</v>
      </c>
      <c r="G17" s="50">
        <f>SUM(G13:G16)</f>
        <v>151.5</v>
      </c>
      <c r="H17" s="49">
        <f>SUM(H13:H16)</f>
        <v>193.875</v>
      </c>
      <c r="I17" s="49">
        <f>SUM(I13:I16)</f>
        <v>152.25</v>
      </c>
      <c r="J17" s="49">
        <f>SUM(J13:J16)</f>
        <v>185.5</v>
      </c>
      <c r="K17" s="48">
        <f>SUM(K13:K16)</f>
        <v>221.625</v>
      </c>
      <c r="L17" s="1"/>
      <c r="M17" s="2"/>
      <c r="N17" s="2"/>
      <c r="O17" s="2"/>
      <c r="P17" s="2"/>
      <c r="Q17" s="1"/>
      <c r="R17" s="1"/>
      <c r="S17" s="1"/>
      <c r="U17" s="1"/>
      <c r="V17" s="1"/>
      <c r="W17" s="19"/>
      <c r="AC17" s="1"/>
    </row>
    <row r="18" spans="1:29" ht="19.5" thickBot="1" x14ac:dyDescent="0.45">
      <c r="A18"/>
      <c r="B18"/>
      <c r="C18"/>
      <c r="D18"/>
      <c r="E18"/>
      <c r="F18"/>
      <c r="G18"/>
      <c r="H18"/>
      <c r="I18"/>
      <c r="J18"/>
      <c r="K18"/>
    </row>
    <row r="19" spans="1:29" x14ac:dyDescent="0.4">
      <c r="A19" s="41" t="s">
        <v>32</v>
      </c>
      <c r="B19" s="40" t="s">
        <v>22</v>
      </c>
      <c r="C19" s="39"/>
      <c r="D19" s="39"/>
      <c r="E19" s="39"/>
      <c r="F19" s="39"/>
      <c r="G19" s="40" t="s">
        <v>21</v>
      </c>
      <c r="H19" s="39"/>
      <c r="I19" s="39"/>
      <c r="J19" s="39"/>
      <c r="K19" s="38"/>
    </row>
    <row r="20" spans="1:29" x14ac:dyDescent="0.4">
      <c r="A20" s="37" t="s">
        <v>20</v>
      </c>
      <c r="B20" s="36">
        <v>1</v>
      </c>
      <c r="C20" s="35">
        <v>2</v>
      </c>
      <c r="D20" s="35">
        <v>3</v>
      </c>
      <c r="E20" s="35">
        <v>4</v>
      </c>
      <c r="F20" s="35">
        <v>5</v>
      </c>
      <c r="G20" s="34">
        <v>1</v>
      </c>
      <c r="H20" s="12">
        <v>2</v>
      </c>
      <c r="I20" s="12">
        <v>3</v>
      </c>
      <c r="J20" s="12">
        <v>4</v>
      </c>
      <c r="K20" s="33">
        <v>5</v>
      </c>
    </row>
    <row r="21" spans="1:29" x14ac:dyDescent="0.4">
      <c r="A21" s="28" t="s">
        <v>31</v>
      </c>
      <c r="B21" s="32">
        <v>1</v>
      </c>
      <c r="C21" s="31">
        <v>1</v>
      </c>
      <c r="D21" s="31">
        <v>1</v>
      </c>
      <c r="E21" s="31">
        <v>1</v>
      </c>
      <c r="F21" s="31">
        <v>1</v>
      </c>
      <c r="G21" s="32">
        <v>1</v>
      </c>
      <c r="H21" s="31">
        <v>1</v>
      </c>
      <c r="I21" s="31">
        <v>1</v>
      </c>
      <c r="J21" s="31">
        <v>1</v>
      </c>
      <c r="K21" s="30">
        <v>1</v>
      </c>
      <c r="M21" s="3" t="s">
        <v>30</v>
      </c>
    </row>
    <row r="22" spans="1:29" x14ac:dyDescent="0.4">
      <c r="A22" s="28" t="s">
        <v>29</v>
      </c>
      <c r="B22" s="27">
        <v>0.70037499999999997</v>
      </c>
      <c r="C22" s="26">
        <v>0.97306400000000004</v>
      </c>
      <c r="D22" s="26">
        <v>1.113208</v>
      </c>
      <c r="E22" s="26">
        <v>1</v>
      </c>
      <c r="F22" s="26">
        <v>0.76233200000000001</v>
      </c>
      <c r="G22" s="27">
        <v>0.67412099999999997</v>
      </c>
      <c r="H22" s="26">
        <v>0.98652300000000004</v>
      </c>
      <c r="I22" s="26">
        <v>0.74677000000000004</v>
      </c>
      <c r="J22" s="26">
        <v>0.70914999999999995</v>
      </c>
      <c r="K22" s="25">
        <v>0.89378199999999997</v>
      </c>
      <c r="M22" s="3" t="s">
        <v>28</v>
      </c>
    </row>
    <row r="23" spans="1:29" x14ac:dyDescent="0.4">
      <c r="A23" s="28" t="s">
        <v>27</v>
      </c>
      <c r="B23" s="27">
        <v>0.61797800000000003</v>
      </c>
      <c r="C23" s="26">
        <v>0.80471400000000004</v>
      </c>
      <c r="D23" s="26">
        <v>1.033962</v>
      </c>
      <c r="E23" s="26">
        <v>0.68716600000000005</v>
      </c>
      <c r="F23" s="26">
        <v>0.72197299999999998</v>
      </c>
      <c r="G23" s="27">
        <v>0.43450499999999997</v>
      </c>
      <c r="H23" s="26">
        <v>0.58221000000000001</v>
      </c>
      <c r="I23" s="26">
        <v>0.51937999999999995</v>
      </c>
      <c r="J23" s="26">
        <v>0.42483700000000002</v>
      </c>
      <c r="K23" s="25">
        <v>0.531088</v>
      </c>
      <c r="M23" s="3" t="s">
        <v>0</v>
      </c>
      <c r="O23" s="47" t="s">
        <v>2</v>
      </c>
    </row>
    <row r="24" spans="1:29" x14ac:dyDescent="0.4">
      <c r="A24" s="28" t="s">
        <v>26</v>
      </c>
      <c r="B24" s="27">
        <v>0.65168499999999996</v>
      </c>
      <c r="C24" s="26">
        <v>0.90572399999999997</v>
      </c>
      <c r="D24" s="26">
        <v>0.73584899999999998</v>
      </c>
      <c r="E24" s="26">
        <v>0.66577500000000001</v>
      </c>
      <c r="F24" s="26">
        <v>0.59192800000000001</v>
      </c>
      <c r="G24" s="27">
        <v>0.36102200000000001</v>
      </c>
      <c r="H24" s="26">
        <v>0.37196800000000002</v>
      </c>
      <c r="I24" s="26">
        <v>0.28423799999999999</v>
      </c>
      <c r="J24" s="26">
        <v>0.40522900000000001</v>
      </c>
      <c r="K24" s="25">
        <v>0.29274600000000001</v>
      </c>
      <c r="M24" s="3"/>
    </row>
    <row r="25" spans="1:29" ht="19.5" thickBot="1" x14ac:dyDescent="0.45">
      <c r="A25" s="46" t="s">
        <v>25</v>
      </c>
      <c r="B25" s="45">
        <v>0.80149800000000004</v>
      </c>
      <c r="C25" s="44">
        <v>1</v>
      </c>
      <c r="D25" s="44">
        <v>0.93584900000000004</v>
      </c>
      <c r="E25" s="44">
        <v>0.72192500000000004</v>
      </c>
      <c r="F25" s="44">
        <v>0.64349800000000001</v>
      </c>
      <c r="G25" s="45">
        <v>0.58785900000000002</v>
      </c>
      <c r="H25" s="44">
        <v>0.469003</v>
      </c>
      <c r="I25" s="44">
        <v>0.490956</v>
      </c>
      <c r="J25" s="44">
        <v>0.56535899999999994</v>
      </c>
      <c r="K25" s="43">
        <v>0.42487000000000003</v>
      </c>
    </row>
    <row r="27" spans="1:29" customFormat="1" ht="19.5" thickBot="1" x14ac:dyDescent="0.45">
      <c r="A27" s="42" t="s">
        <v>24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2"/>
      <c r="N27" s="2"/>
      <c r="O27" s="2"/>
      <c r="P27" s="2"/>
      <c r="W27" s="29"/>
      <c r="AC27" s="1"/>
    </row>
    <row r="28" spans="1:29" customFormat="1" x14ac:dyDescent="0.4">
      <c r="A28" s="41" t="s">
        <v>23</v>
      </c>
      <c r="B28" s="40" t="s">
        <v>22</v>
      </c>
      <c r="C28" s="39"/>
      <c r="D28" s="39"/>
      <c r="E28" s="39"/>
      <c r="F28" s="39"/>
      <c r="G28" s="40"/>
      <c r="H28" s="39" t="s">
        <v>21</v>
      </c>
      <c r="I28" s="39"/>
      <c r="J28" s="39"/>
      <c r="K28" s="38"/>
      <c r="L28" s="1"/>
      <c r="M28" s="2"/>
      <c r="N28" s="2"/>
      <c r="O28" s="2"/>
      <c r="P28" s="2"/>
      <c r="Q28" s="1"/>
      <c r="R28" s="1"/>
      <c r="S28" s="1"/>
      <c r="W28" s="29"/>
      <c r="AC28" s="1"/>
    </row>
    <row r="29" spans="1:29" customFormat="1" x14ac:dyDescent="0.4">
      <c r="A29" s="37" t="s">
        <v>20</v>
      </c>
      <c r="B29" s="36">
        <v>1</v>
      </c>
      <c r="C29" s="35">
        <v>2</v>
      </c>
      <c r="D29" s="35">
        <v>3</v>
      </c>
      <c r="E29" s="35">
        <v>4</v>
      </c>
      <c r="F29" s="35">
        <v>5</v>
      </c>
      <c r="G29" s="34">
        <v>1</v>
      </c>
      <c r="H29" s="12">
        <v>2</v>
      </c>
      <c r="I29" s="12">
        <v>3</v>
      </c>
      <c r="J29" s="12">
        <v>4</v>
      </c>
      <c r="K29" s="33">
        <v>5</v>
      </c>
      <c r="L29" s="1"/>
      <c r="M29" s="2"/>
      <c r="N29" s="2"/>
      <c r="O29" s="2"/>
      <c r="P29" s="2"/>
      <c r="Q29" s="1"/>
      <c r="R29" s="1"/>
      <c r="S29" s="1"/>
      <c r="W29" s="29"/>
      <c r="AC29" s="1"/>
    </row>
    <row r="30" spans="1:29" customFormat="1" x14ac:dyDescent="0.4">
      <c r="A30" s="28" t="s">
        <v>19</v>
      </c>
      <c r="B30" s="32">
        <f>ABS(B22+B21)/2*15/60</f>
        <v>0.212546875</v>
      </c>
      <c r="C30" s="31">
        <f>ABS(C22+C21)/2*15/60</f>
        <v>0.24663299999999999</v>
      </c>
      <c r="D30" s="31">
        <f>ABS(D22+D21)/2*15/60</f>
        <v>0.26415100000000002</v>
      </c>
      <c r="E30" s="31">
        <f>ABS(E22+E21)/2*15/60</f>
        <v>0.25</v>
      </c>
      <c r="F30" s="31">
        <f>ABS(F22+F21)/2*15/60</f>
        <v>0.2202915</v>
      </c>
      <c r="G30" s="32">
        <f>ABS(G22+G21)/2*15/60</f>
        <v>0.209265125</v>
      </c>
      <c r="H30" s="31">
        <f>ABS(H22+H21)/2*15/60</f>
        <v>0.24831537500000003</v>
      </c>
      <c r="I30" s="31">
        <f>ABS(I22+I21)/2*15/60</f>
        <v>0.21834625000000002</v>
      </c>
      <c r="J30" s="31">
        <f>ABS(J22+J21)/2*15/60</f>
        <v>0.21364374999999999</v>
      </c>
      <c r="K30" s="30">
        <f>ABS(K22+K21)/2*15/60</f>
        <v>0.23672274999999995</v>
      </c>
      <c r="L30" s="1"/>
      <c r="M30" s="3" t="s">
        <v>18</v>
      </c>
      <c r="N30" s="2"/>
      <c r="O30" s="2"/>
      <c r="P30" s="2"/>
      <c r="Q30" s="1"/>
      <c r="R30" s="1"/>
      <c r="S30" s="1"/>
      <c r="U30" s="1"/>
      <c r="W30" s="29"/>
      <c r="AC30" s="1"/>
    </row>
    <row r="31" spans="1:29" customFormat="1" x14ac:dyDescent="0.4">
      <c r="A31" s="28" t="s">
        <v>17</v>
      </c>
      <c r="B31" s="27">
        <f>ABS(B23+B22)/2*15/60</f>
        <v>0.16479412499999999</v>
      </c>
      <c r="C31" s="26">
        <f>ABS(C23+C22)/2*15/60</f>
        <v>0.22222225000000001</v>
      </c>
      <c r="D31" s="26">
        <f>ABS(D23+D22)/2*15/60</f>
        <v>0.26839625</v>
      </c>
      <c r="E31" s="26">
        <f>ABS(E23+E22)/2*15/60</f>
        <v>0.21089574999999999</v>
      </c>
      <c r="F31" s="26">
        <f>ABS(F23+F22)/2*15/60</f>
        <v>0.185538125</v>
      </c>
      <c r="G31" s="27">
        <f>ABS(G23+G22)/2*15/60</f>
        <v>0.13857824999999999</v>
      </c>
      <c r="H31" s="26">
        <f>ABS(H23+H22)/2*15/60</f>
        <v>0.19609162499999996</v>
      </c>
      <c r="I31" s="26">
        <f>ABS(I23+I22)/2*15/60</f>
        <v>0.15826875000000001</v>
      </c>
      <c r="J31" s="26">
        <f>ABS(J23+J22)/2*15/60</f>
        <v>0.14174837499999998</v>
      </c>
      <c r="K31" s="25">
        <f>ABS(K23+K22)/2*15/60</f>
        <v>0.17810874999999998</v>
      </c>
      <c r="L31" s="1"/>
      <c r="M31" s="3" t="s">
        <v>0</v>
      </c>
      <c r="N31" s="2"/>
      <c r="O31" s="24">
        <v>4.4000000000000003E-3</v>
      </c>
      <c r="P31" s="24"/>
      <c r="Q31" s="1"/>
      <c r="R31" s="1"/>
      <c r="S31" s="1"/>
      <c r="U31" s="1"/>
      <c r="W31" s="1"/>
      <c r="AC31" s="1"/>
    </row>
    <row r="32" spans="1:29" customFormat="1" x14ac:dyDescent="0.4">
      <c r="A32" s="28" t="s">
        <v>16</v>
      </c>
      <c r="B32" s="27">
        <f>ABS(B24+B23)/2*30/60</f>
        <v>0.31741575</v>
      </c>
      <c r="C32" s="26">
        <f>ABS(C24+C23)/2*30/60</f>
        <v>0.42760949999999998</v>
      </c>
      <c r="D32" s="26">
        <f>ABS(D24+D23)/2*30/60</f>
        <v>0.44245275000000001</v>
      </c>
      <c r="E32" s="26">
        <f>ABS(E24+E23)/2*30/60</f>
        <v>0.33823524999999999</v>
      </c>
      <c r="F32" s="26">
        <f>ABS(F24+F23)/2*30/60</f>
        <v>0.32847525</v>
      </c>
      <c r="G32" s="27">
        <f>ABS(G24+G23)/2*30/60</f>
        <v>0.19888175</v>
      </c>
      <c r="H32" s="26">
        <f>ABS(H24+H23)/2*30/60</f>
        <v>0.23854449999999999</v>
      </c>
      <c r="I32" s="26">
        <f>ABS(I24+I23)/2*30/60</f>
        <v>0.20090449999999999</v>
      </c>
      <c r="J32" s="26">
        <f>ABS(J24+J23)/2*30/60</f>
        <v>0.20751649999999999</v>
      </c>
      <c r="K32" s="25">
        <f>ABS(K24+K23)/2*30/60</f>
        <v>0.20595849999999999</v>
      </c>
      <c r="L32" s="1"/>
      <c r="M32" s="3"/>
      <c r="N32" s="2"/>
      <c r="O32" s="2"/>
      <c r="P32" s="24"/>
      <c r="Q32" s="1"/>
      <c r="R32" s="1"/>
      <c r="S32" s="29"/>
      <c r="U32" s="1"/>
      <c r="W32" s="1"/>
      <c r="AC32" s="1"/>
    </row>
    <row r="33" spans="1:29" customFormat="1" x14ac:dyDescent="0.4">
      <c r="A33" s="28" t="s">
        <v>15</v>
      </c>
      <c r="B33" s="27">
        <f>ABS(B25+B24)/2*60/60</f>
        <v>0.72659150000000006</v>
      </c>
      <c r="C33" s="26">
        <f>ABS(C25+C24)/2*60/60</f>
        <v>0.95286199999999999</v>
      </c>
      <c r="D33" s="26">
        <f>ABS(D25+D24)/2*60/60</f>
        <v>0.83584900000000006</v>
      </c>
      <c r="E33" s="26">
        <f>ABS(E25+E24)/2*60/60</f>
        <v>0.69385000000000008</v>
      </c>
      <c r="F33" s="26">
        <f>ABS(F25+F24)/2*60/60</f>
        <v>0.61771299999999996</v>
      </c>
      <c r="G33" s="27">
        <f>ABS(G25+G24)/2*60/60</f>
        <v>0.47444050000000004</v>
      </c>
      <c r="H33" s="26">
        <f>ABS(H25+H24)/2*60/60</f>
        <v>0.42048550000000001</v>
      </c>
      <c r="I33" s="26">
        <f>ABS(I25+I24)/2*60/60</f>
        <v>0.38759700000000002</v>
      </c>
      <c r="J33" s="26">
        <f>ABS(J25+J24)/2*60/60</f>
        <v>0.485294</v>
      </c>
      <c r="K33" s="25">
        <f>ABS(K25+K24)/2*60/60</f>
        <v>0.35880800000000002</v>
      </c>
      <c r="L33" s="1"/>
      <c r="M33" s="3"/>
      <c r="N33" s="2"/>
      <c r="O33" s="2"/>
      <c r="P33" s="24"/>
      <c r="Q33" s="1"/>
      <c r="R33" s="1"/>
      <c r="U33" s="1"/>
      <c r="W33" s="1"/>
      <c r="AC33" s="1"/>
    </row>
    <row r="34" spans="1:29" customFormat="1" ht="19.5" thickBot="1" x14ac:dyDescent="0.45">
      <c r="A34" s="23" t="s">
        <v>14</v>
      </c>
      <c r="B34" s="22">
        <f>SUM(B30:B33)</f>
        <v>1.4213482500000001</v>
      </c>
      <c r="C34" s="21">
        <f>SUM(C30:C33)</f>
        <v>1.8493267499999999</v>
      </c>
      <c r="D34" s="21">
        <f>SUM(D30:D33)</f>
        <v>1.8108490000000002</v>
      </c>
      <c r="E34" s="21">
        <f>SUM(E30:E33)</f>
        <v>1.4929810000000001</v>
      </c>
      <c r="F34" s="21">
        <f>SUM(F30:F33)</f>
        <v>1.352017875</v>
      </c>
      <c r="G34" s="22">
        <f>SUM(G30:G33)</f>
        <v>1.0211656250000001</v>
      </c>
      <c r="H34" s="21">
        <f>SUM(H30:H33)</f>
        <v>1.103437</v>
      </c>
      <c r="I34" s="21">
        <f>SUM(I30:I33)</f>
        <v>0.96511649999999993</v>
      </c>
      <c r="J34" s="21">
        <f>SUM(J30:J33)</f>
        <v>1.0482026250000001</v>
      </c>
      <c r="K34" s="20">
        <f>SUM(K30:K33)</f>
        <v>0.97959799999999997</v>
      </c>
      <c r="L34" s="1"/>
      <c r="M34" s="2"/>
      <c r="N34" s="2"/>
      <c r="O34" s="2"/>
      <c r="P34" s="2"/>
      <c r="Q34" s="1"/>
      <c r="U34" s="1"/>
      <c r="V34" s="1"/>
      <c r="W34" s="19"/>
      <c r="AC34" s="1"/>
    </row>
    <row r="35" spans="1:29" x14ac:dyDescent="0.4">
      <c r="S35"/>
    </row>
    <row r="36" spans="1:29" x14ac:dyDescent="0.4">
      <c r="R36"/>
      <c r="S36"/>
    </row>
  </sheetData>
  <mergeCells count="8">
    <mergeCell ref="B11:F11"/>
    <mergeCell ref="G11:K11"/>
    <mergeCell ref="B28:F28"/>
    <mergeCell ref="G28:K28"/>
    <mergeCell ref="B2:F2"/>
    <mergeCell ref="G2:K2"/>
    <mergeCell ref="B19:F19"/>
    <mergeCell ref="G19:K19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BD49C-EEEF-4D88-8B62-85CD09DF168E}">
  <dimension ref="A1:J21"/>
  <sheetViews>
    <sheetView zoomScaleNormal="100" workbookViewId="0">
      <selection activeCell="L19" sqref="L19"/>
    </sheetView>
  </sheetViews>
  <sheetFormatPr defaultColWidth="9" defaultRowHeight="18.75" x14ac:dyDescent="0.4"/>
  <cols>
    <col min="1" max="16384" width="9" style="1"/>
  </cols>
  <sheetData>
    <row r="1" spans="1:10" x14ac:dyDescent="0.4">
      <c r="A1" s="18" t="s">
        <v>37</v>
      </c>
      <c r="B1" s="18"/>
      <c r="C1" s="18"/>
      <c r="D1" s="18"/>
      <c r="F1" s="17" t="s">
        <v>36</v>
      </c>
      <c r="G1" s="17"/>
      <c r="H1" s="17"/>
      <c r="I1" s="17"/>
    </row>
    <row r="2" spans="1:10" x14ac:dyDescent="0.4">
      <c r="A2" s="15" t="s">
        <v>10</v>
      </c>
      <c r="B2" s="14" t="s">
        <v>9</v>
      </c>
      <c r="C2" s="9" t="s">
        <v>8</v>
      </c>
      <c r="D2" s="9" t="s">
        <v>7</v>
      </c>
      <c r="F2" s="13" t="s">
        <v>10</v>
      </c>
      <c r="G2" s="12" t="s">
        <v>9</v>
      </c>
      <c r="H2" s="8" t="s">
        <v>8</v>
      </c>
      <c r="I2" s="8" t="s">
        <v>7</v>
      </c>
    </row>
    <row r="3" spans="1:10" x14ac:dyDescent="0.4">
      <c r="A3" s="9">
        <v>1</v>
      </c>
      <c r="B3" s="9">
        <v>0.136295</v>
      </c>
      <c r="C3" s="9">
        <v>2.9257010000000001</v>
      </c>
      <c r="D3" s="9">
        <v>9.6659740000000003</v>
      </c>
      <c r="F3" s="8">
        <v>1</v>
      </c>
      <c r="G3" s="8">
        <v>3</v>
      </c>
      <c r="H3" s="8">
        <v>28</v>
      </c>
      <c r="I3" s="8">
        <v>28</v>
      </c>
    </row>
    <row r="4" spans="1:10" x14ac:dyDescent="0.4">
      <c r="A4" s="9">
        <v>2</v>
      </c>
      <c r="B4" s="9">
        <v>1.105383</v>
      </c>
      <c r="C4" s="9">
        <v>4.352487</v>
      </c>
      <c r="D4" s="9">
        <v>8.7023019999999995</v>
      </c>
      <c r="F4" s="8">
        <v>2</v>
      </c>
      <c r="G4" s="8">
        <v>8</v>
      </c>
      <c r="H4" s="8">
        <v>18</v>
      </c>
      <c r="I4" s="8">
        <v>13</v>
      </c>
    </row>
    <row r="5" spans="1:10" x14ac:dyDescent="0.4">
      <c r="A5" s="9">
        <v>3</v>
      </c>
      <c r="B5" s="9">
        <v>0.97325799999999996</v>
      </c>
      <c r="C5" s="9">
        <v>7.2345680000000003</v>
      </c>
      <c r="D5" s="9">
        <v>9.7546370000000007</v>
      </c>
      <c r="F5" s="8">
        <v>3</v>
      </c>
      <c r="G5" s="8">
        <v>1</v>
      </c>
      <c r="H5" s="8">
        <v>42</v>
      </c>
      <c r="I5" s="8">
        <v>40</v>
      </c>
    </row>
    <row r="6" spans="1:10" x14ac:dyDescent="0.4">
      <c r="A6" s="9">
        <v>4</v>
      </c>
      <c r="B6" s="9">
        <v>0.98403700000000005</v>
      </c>
      <c r="C6" s="9">
        <v>3.7671070000000002</v>
      </c>
      <c r="D6" s="9">
        <v>8.975498</v>
      </c>
      <c r="F6" s="8">
        <v>4</v>
      </c>
      <c r="G6" s="8">
        <v>0</v>
      </c>
      <c r="H6" s="8">
        <v>11</v>
      </c>
      <c r="I6" s="8">
        <v>28</v>
      </c>
    </row>
    <row r="7" spans="1:10" x14ac:dyDescent="0.4">
      <c r="A7" s="9">
        <v>5</v>
      </c>
      <c r="B7" s="9">
        <v>1.3036810000000001</v>
      </c>
      <c r="C7" s="9">
        <v>7.4475819999999997</v>
      </c>
      <c r="D7" s="9">
        <v>7.9118719999999998</v>
      </c>
      <c r="F7" s="8">
        <v>5</v>
      </c>
      <c r="G7" s="8">
        <v>2</v>
      </c>
      <c r="H7" s="8">
        <v>39</v>
      </c>
      <c r="I7" s="8">
        <v>41</v>
      </c>
    </row>
    <row r="8" spans="1:10" x14ac:dyDescent="0.4">
      <c r="A8" s="9">
        <v>6</v>
      </c>
      <c r="B8" s="9">
        <v>1.497347</v>
      </c>
      <c r="C8" s="9">
        <v>6.7832559999999997</v>
      </c>
      <c r="D8" s="9">
        <v>5.5236140000000002</v>
      </c>
      <c r="F8" s="8">
        <v>6</v>
      </c>
      <c r="G8" s="8">
        <v>2</v>
      </c>
      <c r="H8" s="8">
        <v>62</v>
      </c>
      <c r="I8" s="8">
        <v>28</v>
      </c>
    </row>
    <row r="9" spans="1:10" x14ac:dyDescent="0.4">
      <c r="A9" s="9">
        <v>7</v>
      </c>
      <c r="B9" s="9">
        <v>0.94804900000000003</v>
      </c>
      <c r="C9" s="9">
        <v>5.0622090000000002</v>
      </c>
      <c r="D9" s="9">
        <v>2.5537070000000002</v>
      </c>
    </row>
    <row r="10" spans="1:10" x14ac:dyDescent="0.4">
      <c r="A10" s="9">
        <v>8</v>
      </c>
      <c r="B10" s="9">
        <v>0.817442</v>
      </c>
      <c r="C10" s="9">
        <v>4.7254310000000004</v>
      </c>
      <c r="D10" s="9">
        <v>2.0633590000000002</v>
      </c>
    </row>
    <row r="11" spans="1:10" x14ac:dyDescent="0.4">
      <c r="A11" s="9">
        <v>9</v>
      </c>
      <c r="B11" s="9">
        <v>1.3520350000000001</v>
      </c>
      <c r="C11" s="9">
        <v>2.5372970000000001</v>
      </c>
      <c r="D11" s="9">
        <v>3.8441350000000001</v>
      </c>
      <c r="F11" s="3" t="s">
        <v>35</v>
      </c>
      <c r="G11" s="2"/>
      <c r="H11" s="2"/>
      <c r="I11" s="2"/>
      <c r="J11" s="2"/>
    </row>
    <row r="12" spans="1:10" x14ac:dyDescent="0.4">
      <c r="A12" s="9">
        <v>10</v>
      </c>
      <c r="B12" s="9">
        <v>0.87785199999999997</v>
      </c>
      <c r="C12" s="9">
        <v>3.2323040000000001</v>
      </c>
      <c r="D12" s="9">
        <v>8.1783610000000007</v>
      </c>
      <c r="F12" s="3" t="s">
        <v>4</v>
      </c>
      <c r="G12" s="2"/>
      <c r="H12" s="2"/>
      <c r="I12" s="2"/>
      <c r="J12" s="2"/>
    </row>
    <row r="13" spans="1:10" x14ac:dyDescent="0.4">
      <c r="A13" s="9">
        <v>11</v>
      </c>
      <c r="B13" s="9">
        <v>0.83425000000000005</v>
      </c>
      <c r="C13" s="9">
        <v>2.3719049999999999</v>
      </c>
      <c r="D13" s="9">
        <v>3.3752209999999998</v>
      </c>
      <c r="F13" s="3" t="s">
        <v>3</v>
      </c>
      <c r="G13" s="2"/>
      <c r="H13" s="2"/>
      <c r="I13" s="3">
        <v>2.6200000000000001E-2</v>
      </c>
      <c r="J13" s="2"/>
    </row>
    <row r="14" spans="1:10" x14ac:dyDescent="0.4">
      <c r="A14" s="9">
        <v>12</v>
      </c>
      <c r="B14" s="9">
        <v>1.170372</v>
      </c>
      <c r="C14" s="9">
        <v>2.8543669999999999</v>
      </c>
      <c r="D14" s="9">
        <v>3.3732329999999999</v>
      </c>
      <c r="F14" s="3" t="s">
        <v>1</v>
      </c>
      <c r="G14" s="2"/>
      <c r="H14" s="2"/>
      <c r="I14" s="3">
        <v>2.2000000000000001E-3</v>
      </c>
      <c r="J14" s="2"/>
    </row>
    <row r="15" spans="1:10" x14ac:dyDescent="0.4">
      <c r="F15" s="3" t="s">
        <v>0</v>
      </c>
      <c r="G15" s="2"/>
      <c r="H15" s="2"/>
      <c r="I15" s="3">
        <v>0.96179999999999999</v>
      </c>
      <c r="J15" s="2"/>
    </row>
    <row r="17" spans="1:9" x14ac:dyDescent="0.4">
      <c r="A17" s="3" t="s">
        <v>6</v>
      </c>
      <c r="B17" s="2"/>
      <c r="C17" s="2"/>
      <c r="D17" s="2"/>
      <c r="I17" s="73"/>
    </row>
    <row r="18" spans="1:9" x14ac:dyDescent="0.4">
      <c r="A18" s="3" t="s">
        <v>4</v>
      </c>
      <c r="B18" s="2"/>
      <c r="C18" s="2"/>
      <c r="D18" s="2"/>
      <c r="I18" s="72"/>
    </row>
    <row r="19" spans="1:9" x14ac:dyDescent="0.4">
      <c r="A19" s="3" t="s">
        <v>3</v>
      </c>
      <c r="B19" s="2"/>
      <c r="C19" s="2"/>
      <c r="D19" s="3">
        <v>1E-4</v>
      </c>
    </row>
    <row r="20" spans="1:9" x14ac:dyDescent="0.4">
      <c r="A20" s="3" t="s">
        <v>1</v>
      </c>
      <c r="B20" s="2"/>
      <c r="C20" s="2"/>
      <c r="D20" s="3">
        <v>2.9999999999999997E-4</v>
      </c>
    </row>
    <row r="21" spans="1:9" x14ac:dyDescent="0.4">
      <c r="A21" s="3" t="s">
        <v>0</v>
      </c>
      <c r="B21" s="2"/>
      <c r="C21" s="2"/>
      <c r="D21" s="3">
        <v>0.27800000000000002</v>
      </c>
    </row>
  </sheetData>
  <mergeCells count="2">
    <mergeCell ref="A1:D1"/>
    <mergeCell ref="F1:I1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8569A-ECC7-4549-9061-95681CCA0FD9}">
  <dimension ref="A1:I21"/>
  <sheetViews>
    <sheetView zoomScaleNormal="100" workbookViewId="0">
      <selection activeCell="L19" sqref="L19"/>
    </sheetView>
  </sheetViews>
  <sheetFormatPr defaultColWidth="9" defaultRowHeight="18.75" x14ac:dyDescent="0.4"/>
  <cols>
    <col min="1" max="16384" width="9" style="1"/>
  </cols>
  <sheetData>
    <row r="1" spans="1:4" x14ac:dyDescent="0.4">
      <c r="A1" s="18" t="s">
        <v>38</v>
      </c>
      <c r="B1" s="18"/>
      <c r="C1" s="18"/>
      <c r="D1" s="18"/>
    </row>
    <row r="2" spans="1:4" x14ac:dyDescent="0.4">
      <c r="A2" s="15" t="s">
        <v>10</v>
      </c>
      <c r="B2" s="75" t="s">
        <v>9</v>
      </c>
      <c r="C2" s="74" t="s">
        <v>8</v>
      </c>
      <c r="D2" s="74" t="s">
        <v>7</v>
      </c>
    </row>
    <row r="3" spans="1:4" x14ac:dyDescent="0.4">
      <c r="A3" s="9">
        <v>1</v>
      </c>
      <c r="B3" s="9">
        <v>1.145556</v>
      </c>
      <c r="C3" s="9">
        <v>2.1170990000000001</v>
      </c>
      <c r="D3" s="9">
        <v>1.8833800000000001</v>
      </c>
    </row>
    <row r="4" spans="1:4" x14ac:dyDescent="0.4">
      <c r="A4" s="9">
        <v>2</v>
      </c>
      <c r="B4" s="9">
        <v>1.130023</v>
      </c>
      <c r="C4" s="9">
        <v>1.3481959999999999</v>
      </c>
      <c r="D4" s="9">
        <v>1.8820079999999999</v>
      </c>
    </row>
    <row r="5" spans="1:4" x14ac:dyDescent="0.4">
      <c r="A5" s="9">
        <v>3</v>
      </c>
      <c r="B5" s="9">
        <v>0.72442099999999998</v>
      </c>
      <c r="C5" s="9">
        <v>0.98873200000000006</v>
      </c>
      <c r="D5" s="9">
        <v>1.122379</v>
      </c>
    </row>
    <row r="6" spans="1:4" x14ac:dyDescent="0.4">
      <c r="A6" s="9">
        <v>4</v>
      </c>
      <c r="B6" s="9">
        <v>1.2138089999999999</v>
      </c>
      <c r="C6" s="9">
        <v>1.851156</v>
      </c>
      <c r="D6" s="9">
        <v>3.0156360000000002</v>
      </c>
    </row>
    <row r="7" spans="1:4" x14ac:dyDescent="0.4">
      <c r="A7" s="9">
        <v>5</v>
      </c>
      <c r="B7" s="9">
        <v>0.87523300000000004</v>
      </c>
      <c r="C7" s="9">
        <v>2.9838719999999999</v>
      </c>
      <c r="D7" s="9">
        <v>3.614824</v>
      </c>
    </row>
    <row r="8" spans="1:4" x14ac:dyDescent="0.4">
      <c r="A8" s="9">
        <v>6</v>
      </c>
      <c r="B8" s="9">
        <v>0.91095800000000005</v>
      </c>
      <c r="C8" s="9">
        <v>2.0946859999999998</v>
      </c>
      <c r="D8" s="9">
        <v>1.1007169999999999</v>
      </c>
    </row>
    <row r="9" spans="1:4" x14ac:dyDescent="0.4">
      <c r="A9" s="9">
        <v>7</v>
      </c>
      <c r="B9" s="9">
        <v>0.87268299999999999</v>
      </c>
      <c r="C9" s="9">
        <v>4.7228770000000004</v>
      </c>
      <c r="D9" s="9">
        <v>1.197897</v>
      </c>
    </row>
    <row r="10" spans="1:4" x14ac:dyDescent="0.4">
      <c r="A10" s="9">
        <v>8</v>
      </c>
      <c r="B10" s="9">
        <v>1.049823</v>
      </c>
      <c r="C10" s="9">
        <v>6.7049180000000002</v>
      </c>
      <c r="D10" s="9">
        <v>2.458304</v>
      </c>
    </row>
    <row r="11" spans="1:4" x14ac:dyDescent="0.4">
      <c r="A11" s="9">
        <v>9</v>
      </c>
      <c r="B11" s="9">
        <v>1.077494</v>
      </c>
      <c r="C11" s="9">
        <v>3.7750270000000001</v>
      </c>
      <c r="D11" s="9">
        <v>6.6543970000000003</v>
      </c>
    </row>
    <row r="12" spans="1:4" x14ac:dyDescent="0.4">
      <c r="A12" s="9">
        <v>10</v>
      </c>
      <c r="B12" s="9">
        <v>2.0190299999999999</v>
      </c>
      <c r="C12" s="9">
        <v>2.4467599999999998</v>
      </c>
      <c r="D12" s="9">
        <v>3.365119</v>
      </c>
    </row>
    <row r="13" spans="1:4" x14ac:dyDescent="0.4">
      <c r="A13" s="9">
        <v>11</v>
      </c>
      <c r="B13" s="9">
        <v>0.70930599999999999</v>
      </c>
      <c r="C13" s="9">
        <v>2.100867</v>
      </c>
      <c r="D13" s="9">
        <v>2.112994</v>
      </c>
    </row>
    <row r="14" spans="1:4" x14ac:dyDescent="0.4">
      <c r="A14" s="9">
        <v>12</v>
      </c>
      <c r="B14" s="9">
        <v>0.27166400000000002</v>
      </c>
      <c r="C14" s="9">
        <v>1.0915619999999999</v>
      </c>
      <c r="D14" s="9">
        <v>0.80441499999999999</v>
      </c>
    </row>
    <row r="17" spans="1:9" x14ac:dyDescent="0.4">
      <c r="A17" s="3" t="s">
        <v>6</v>
      </c>
      <c r="B17" s="2"/>
      <c r="C17" s="2"/>
      <c r="D17" s="2"/>
      <c r="I17" s="73"/>
    </row>
    <row r="18" spans="1:9" x14ac:dyDescent="0.4">
      <c r="A18" s="3" t="s">
        <v>4</v>
      </c>
      <c r="B18" s="2"/>
      <c r="C18" s="2"/>
      <c r="D18" s="2"/>
      <c r="I18" s="72"/>
    </row>
    <row r="19" spans="1:9" x14ac:dyDescent="0.4">
      <c r="A19" s="3" t="s">
        <v>3</v>
      </c>
      <c r="B19" s="2"/>
      <c r="C19" s="2"/>
      <c r="D19" s="3">
        <v>1.52E-2</v>
      </c>
    </row>
    <row r="20" spans="1:9" x14ac:dyDescent="0.4">
      <c r="A20" s="3" t="s">
        <v>1</v>
      </c>
      <c r="B20" s="2"/>
      <c r="C20" s="2"/>
      <c r="D20" s="3">
        <v>3.3000000000000002E-2</v>
      </c>
    </row>
    <row r="21" spans="1:9" x14ac:dyDescent="0.4">
      <c r="A21" s="3" t="s">
        <v>0</v>
      </c>
      <c r="B21" s="2"/>
      <c r="C21" s="2"/>
      <c r="D21" s="3">
        <v>0.97450000000000003</v>
      </c>
    </row>
  </sheetData>
  <mergeCells count="1">
    <mergeCell ref="A1:D1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CC223-2CB1-4F83-9093-E4BCFBD5CB64}">
  <dimension ref="A1:I21"/>
  <sheetViews>
    <sheetView zoomScaleNormal="100" workbookViewId="0">
      <selection activeCell="L19" sqref="L19"/>
    </sheetView>
  </sheetViews>
  <sheetFormatPr defaultColWidth="9" defaultRowHeight="18.75" x14ac:dyDescent="0.4"/>
  <cols>
    <col min="1" max="16384" width="9" style="1"/>
  </cols>
  <sheetData>
    <row r="1" spans="1:9" x14ac:dyDescent="0.4">
      <c r="A1" s="18" t="s">
        <v>40</v>
      </c>
      <c r="B1" s="18"/>
      <c r="C1" s="18"/>
      <c r="D1" s="18"/>
      <c r="F1" s="17" t="s">
        <v>39</v>
      </c>
      <c r="G1" s="17"/>
      <c r="H1" s="17"/>
      <c r="I1" s="17"/>
    </row>
    <row r="2" spans="1:9" x14ac:dyDescent="0.4">
      <c r="A2" s="15" t="s">
        <v>10</v>
      </c>
      <c r="B2" s="14" t="s">
        <v>9</v>
      </c>
      <c r="C2" s="9" t="s">
        <v>8</v>
      </c>
      <c r="D2" s="9" t="s">
        <v>7</v>
      </c>
      <c r="F2" s="13" t="s">
        <v>10</v>
      </c>
      <c r="G2" s="12" t="s">
        <v>9</v>
      </c>
      <c r="H2" s="8" t="s">
        <v>8</v>
      </c>
      <c r="I2" s="8" t="s">
        <v>7</v>
      </c>
    </row>
    <row r="3" spans="1:9" x14ac:dyDescent="0.4">
      <c r="A3" s="9">
        <v>1</v>
      </c>
      <c r="B3" s="9">
        <v>-0.22</v>
      </c>
      <c r="C3" s="9">
        <v>1.23</v>
      </c>
      <c r="D3" s="9">
        <v>1.77</v>
      </c>
      <c r="F3" s="8">
        <v>1</v>
      </c>
      <c r="G3" s="8">
        <v>1.123</v>
      </c>
      <c r="H3" s="8">
        <v>2.0129999999999999</v>
      </c>
      <c r="I3" s="8">
        <v>1.8029999999999999</v>
      </c>
    </row>
    <row r="4" spans="1:9" x14ac:dyDescent="0.4">
      <c r="A4" s="9">
        <v>2</v>
      </c>
      <c r="B4" s="9">
        <v>-0.72</v>
      </c>
      <c r="C4" s="9">
        <v>1.94</v>
      </c>
      <c r="D4" s="9">
        <v>1.4</v>
      </c>
      <c r="F4" s="8">
        <v>2</v>
      </c>
      <c r="G4" s="8">
        <v>-0.53700000000000003</v>
      </c>
      <c r="H4" s="8">
        <v>1.5229999999999999</v>
      </c>
      <c r="I4" s="8">
        <v>1.853</v>
      </c>
    </row>
    <row r="5" spans="1:9" x14ac:dyDescent="0.4">
      <c r="A5" s="9">
        <v>3</v>
      </c>
      <c r="B5" s="9">
        <v>0.06</v>
      </c>
      <c r="C5" s="9">
        <v>1.26</v>
      </c>
      <c r="D5" s="9">
        <v>0.91</v>
      </c>
      <c r="F5" s="8">
        <v>3</v>
      </c>
      <c r="G5" s="8">
        <v>0.223</v>
      </c>
      <c r="H5" s="8">
        <v>2.343</v>
      </c>
      <c r="I5" s="8">
        <v>1.833</v>
      </c>
    </row>
    <row r="6" spans="1:9" x14ac:dyDescent="0.4">
      <c r="A6" s="9">
        <v>4</v>
      </c>
      <c r="B6" s="9">
        <v>0.33</v>
      </c>
      <c r="C6" s="9">
        <v>1.35</v>
      </c>
      <c r="D6" s="9">
        <v>0.26</v>
      </c>
      <c r="F6" s="8">
        <v>4</v>
      </c>
      <c r="G6" s="8">
        <v>0.223</v>
      </c>
      <c r="H6" s="8">
        <v>1.7230000000000001</v>
      </c>
      <c r="I6" s="8">
        <v>3.0329999999999999</v>
      </c>
    </row>
    <row r="7" spans="1:9" x14ac:dyDescent="0.4">
      <c r="A7" s="9">
        <v>5</v>
      </c>
      <c r="B7" s="9">
        <v>-0.66</v>
      </c>
      <c r="C7" s="9">
        <v>0.77</v>
      </c>
      <c r="D7" s="9">
        <v>-0.85</v>
      </c>
      <c r="F7" s="8">
        <v>5</v>
      </c>
      <c r="G7" s="8">
        <v>8.3000000000000004E-2</v>
      </c>
      <c r="H7" s="8">
        <v>0.92300000000000004</v>
      </c>
      <c r="I7" s="8">
        <v>2.423</v>
      </c>
    </row>
    <row r="8" spans="1:9" x14ac:dyDescent="0.4">
      <c r="A8" s="9">
        <v>6</v>
      </c>
      <c r="B8" s="9">
        <v>1.21</v>
      </c>
      <c r="C8" s="9">
        <v>1.36</v>
      </c>
      <c r="D8" s="9">
        <v>1.44</v>
      </c>
      <c r="F8" s="8">
        <v>6</v>
      </c>
      <c r="G8" s="8">
        <v>-1.117</v>
      </c>
      <c r="H8" s="8">
        <v>2.2629999999999999</v>
      </c>
      <c r="I8" s="8">
        <v>1.663</v>
      </c>
    </row>
    <row r="9" spans="1:9" x14ac:dyDescent="0.4">
      <c r="A9" s="9">
        <v>7</v>
      </c>
      <c r="B9" s="9">
        <v>-0.77800000000000002</v>
      </c>
      <c r="C9" s="9">
        <v>0.752</v>
      </c>
      <c r="D9" s="9">
        <v>2.7719999999999998</v>
      </c>
      <c r="F9" s="8">
        <v>7</v>
      </c>
      <c r="G9" s="8">
        <v>0.94799999999999995</v>
      </c>
      <c r="H9" s="8">
        <v>0.98799999999999999</v>
      </c>
      <c r="I9" s="8">
        <v>1.978</v>
      </c>
    </row>
    <row r="10" spans="1:9" x14ac:dyDescent="0.4">
      <c r="A10" s="9">
        <v>8</v>
      </c>
      <c r="B10" s="9">
        <v>-0.32800000000000001</v>
      </c>
      <c r="C10" s="9">
        <v>-0.51800000000000002</v>
      </c>
      <c r="D10" s="9">
        <v>2.5920000000000001</v>
      </c>
      <c r="F10" s="8">
        <v>8</v>
      </c>
      <c r="G10" s="8">
        <v>0.28799999999999998</v>
      </c>
      <c r="H10" s="8">
        <v>-0.49199999999999999</v>
      </c>
      <c r="I10" s="8">
        <v>1.8680000000000001</v>
      </c>
    </row>
    <row r="11" spans="1:9" x14ac:dyDescent="0.4">
      <c r="A11" s="9">
        <v>9</v>
      </c>
      <c r="B11" s="9">
        <v>-1.7999999999999999E-2</v>
      </c>
      <c r="C11" s="9">
        <v>1.052</v>
      </c>
      <c r="D11" s="9">
        <v>1.9319999999999999</v>
      </c>
      <c r="F11" s="8">
        <v>9</v>
      </c>
      <c r="G11" s="8">
        <v>-1.4219999999999999</v>
      </c>
      <c r="H11" s="8">
        <v>0.91800000000000004</v>
      </c>
      <c r="I11" s="8">
        <v>2.008</v>
      </c>
    </row>
    <row r="12" spans="1:9" x14ac:dyDescent="0.4">
      <c r="A12" s="9">
        <v>10</v>
      </c>
      <c r="B12" s="9">
        <v>0.65200000000000002</v>
      </c>
      <c r="C12" s="9">
        <v>1.552</v>
      </c>
      <c r="D12" s="9">
        <v>1.6419999999999999</v>
      </c>
      <c r="F12" s="8">
        <v>10</v>
      </c>
      <c r="G12" s="8">
        <v>0.68799999999999994</v>
      </c>
      <c r="H12" s="8">
        <v>1.448</v>
      </c>
      <c r="I12" s="8">
        <v>1.218</v>
      </c>
    </row>
    <row r="13" spans="1:9" x14ac:dyDescent="0.4">
      <c r="A13" s="9">
        <v>11</v>
      </c>
      <c r="B13" s="9">
        <v>-0.22800000000000001</v>
      </c>
      <c r="C13" s="9">
        <v>6.2E-2</v>
      </c>
      <c r="D13" s="9">
        <v>2.0920000000000001</v>
      </c>
      <c r="F13" s="8">
        <v>11</v>
      </c>
      <c r="G13" s="8">
        <v>-1.042</v>
      </c>
      <c r="H13" s="8">
        <v>0.53800000000000003</v>
      </c>
      <c r="I13" s="8">
        <v>2.6779999999999999</v>
      </c>
    </row>
    <row r="14" spans="1:9" x14ac:dyDescent="0.4">
      <c r="A14" s="9">
        <v>12</v>
      </c>
      <c r="B14" s="9">
        <v>0.70199999999999996</v>
      </c>
      <c r="C14" s="9">
        <v>1.512</v>
      </c>
      <c r="D14" s="9">
        <v>2.3119999999999998</v>
      </c>
      <c r="F14" s="8">
        <v>12</v>
      </c>
      <c r="G14" s="8">
        <v>0.53800000000000003</v>
      </c>
      <c r="H14" s="8">
        <v>2.238</v>
      </c>
      <c r="I14" s="8">
        <v>1.048</v>
      </c>
    </row>
    <row r="17" spans="1:9" x14ac:dyDescent="0.4">
      <c r="A17" s="3" t="s">
        <v>6</v>
      </c>
      <c r="B17" s="2"/>
      <c r="C17" s="2"/>
      <c r="D17" s="2"/>
      <c r="E17" s="2"/>
      <c r="F17" s="3" t="s">
        <v>6</v>
      </c>
      <c r="G17" s="2"/>
      <c r="H17" s="2"/>
      <c r="I17" s="2"/>
    </row>
    <row r="18" spans="1:9" x14ac:dyDescent="0.4">
      <c r="A18" s="3" t="s">
        <v>5</v>
      </c>
      <c r="B18" s="2"/>
      <c r="C18" s="2"/>
      <c r="D18" s="2"/>
      <c r="E18" s="2"/>
      <c r="F18" s="3" t="s">
        <v>5</v>
      </c>
      <c r="G18" s="2"/>
      <c r="H18" s="2"/>
      <c r="I18" s="2"/>
    </row>
    <row r="19" spans="1:9" x14ac:dyDescent="0.4">
      <c r="A19" s="3" t="s">
        <v>3</v>
      </c>
      <c r="B19" s="2"/>
      <c r="C19" s="2"/>
      <c r="D19" s="3">
        <v>9.1999999999999998E-3</v>
      </c>
      <c r="E19" s="2"/>
      <c r="F19" s="3" t="s">
        <v>3</v>
      </c>
      <c r="G19" s="2"/>
      <c r="H19" s="2"/>
      <c r="I19" s="3">
        <v>2.9999999999999997E-4</v>
      </c>
    </row>
    <row r="20" spans="1:9" x14ac:dyDescent="0.4">
      <c r="A20" s="3" t="s">
        <v>1</v>
      </c>
      <c r="B20" s="2"/>
      <c r="C20" s="2"/>
      <c r="D20" s="3">
        <v>1E-4</v>
      </c>
      <c r="E20" s="2"/>
      <c r="F20" s="3" t="s">
        <v>1</v>
      </c>
      <c r="G20" s="2"/>
      <c r="H20" s="2"/>
      <c r="I20" s="24" t="s">
        <v>2</v>
      </c>
    </row>
    <row r="21" spans="1:9" x14ac:dyDescent="0.4">
      <c r="A21" s="3" t="s">
        <v>0</v>
      </c>
      <c r="B21" s="2"/>
      <c r="C21" s="2"/>
      <c r="D21" s="3">
        <v>0.29189999999999999</v>
      </c>
      <c r="E21" s="2"/>
      <c r="F21" s="3" t="s">
        <v>0</v>
      </c>
      <c r="G21" s="2"/>
      <c r="H21" s="2"/>
      <c r="I21" s="3">
        <v>0.1603</v>
      </c>
    </row>
  </sheetData>
  <mergeCells count="2">
    <mergeCell ref="A1:D1"/>
    <mergeCell ref="F1:I1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BCBC4-DC30-4F7F-835B-70E7B7648310}">
  <dimension ref="A1:I21"/>
  <sheetViews>
    <sheetView zoomScaleNormal="100" workbookViewId="0">
      <selection activeCell="L19" sqref="L19"/>
    </sheetView>
  </sheetViews>
  <sheetFormatPr defaultColWidth="9" defaultRowHeight="18.75" x14ac:dyDescent="0.4"/>
  <cols>
    <col min="1" max="16384" width="9" style="1"/>
  </cols>
  <sheetData>
    <row r="1" spans="1:9" x14ac:dyDescent="0.4">
      <c r="A1" s="18" t="s">
        <v>44</v>
      </c>
      <c r="B1" s="18"/>
      <c r="C1" s="18"/>
      <c r="D1" s="18"/>
      <c r="F1" s="17" t="s">
        <v>43</v>
      </c>
      <c r="G1" s="17"/>
      <c r="H1" s="17"/>
      <c r="I1" s="17"/>
    </row>
    <row r="2" spans="1:9" x14ac:dyDescent="0.4">
      <c r="A2" s="15" t="s">
        <v>10</v>
      </c>
      <c r="B2" s="14" t="s">
        <v>9</v>
      </c>
      <c r="C2" s="9" t="s">
        <v>8</v>
      </c>
      <c r="D2" s="9" t="s">
        <v>7</v>
      </c>
      <c r="F2" s="13" t="s">
        <v>10</v>
      </c>
      <c r="G2" s="12" t="s">
        <v>9</v>
      </c>
      <c r="H2" s="8" t="s">
        <v>8</v>
      </c>
      <c r="I2" s="8" t="s">
        <v>7</v>
      </c>
    </row>
    <row r="3" spans="1:9" x14ac:dyDescent="0.4">
      <c r="A3" s="9">
        <v>1</v>
      </c>
      <c r="B3" s="9">
        <v>1.0449999999999999</v>
      </c>
      <c r="C3" s="9">
        <v>3.1150000000000002</v>
      </c>
      <c r="D3" s="9">
        <v>2.7349999999999999</v>
      </c>
      <c r="F3" s="8">
        <v>1</v>
      </c>
      <c r="G3" s="8">
        <v>0.66500000000000004</v>
      </c>
      <c r="H3" s="8">
        <v>3.2349999999999999</v>
      </c>
      <c r="I3" s="8">
        <v>3.1549999999999998</v>
      </c>
    </row>
    <row r="4" spans="1:9" x14ac:dyDescent="0.4">
      <c r="A4" s="9">
        <v>2</v>
      </c>
      <c r="B4" s="9">
        <v>-0.78500000000000003</v>
      </c>
      <c r="C4" s="9">
        <v>1.1850000000000001</v>
      </c>
      <c r="D4" s="9">
        <v>2.8149999999999999</v>
      </c>
      <c r="F4" s="8">
        <v>2</v>
      </c>
      <c r="G4" s="8">
        <v>-0.73499999999999999</v>
      </c>
      <c r="H4" s="8">
        <v>2.4550000000000001</v>
      </c>
      <c r="I4" s="8">
        <v>2.5449999999999999</v>
      </c>
    </row>
    <row r="5" spans="1:9" x14ac:dyDescent="0.4">
      <c r="A5" s="9">
        <v>3</v>
      </c>
      <c r="B5" s="9">
        <v>2.2349999999999999</v>
      </c>
      <c r="C5" s="9">
        <v>2.0350000000000001</v>
      </c>
      <c r="D5" s="9">
        <v>2.9449999999999998</v>
      </c>
      <c r="F5" s="8">
        <v>3</v>
      </c>
      <c r="G5" s="8">
        <v>1.0249999999999999</v>
      </c>
      <c r="H5" s="8">
        <v>2.5350000000000001</v>
      </c>
      <c r="I5" s="8">
        <v>3.1349999999999998</v>
      </c>
    </row>
    <row r="6" spans="1:9" x14ac:dyDescent="0.4">
      <c r="A6" s="9">
        <v>4</v>
      </c>
      <c r="B6" s="9">
        <v>-1.4650000000000001</v>
      </c>
      <c r="C6" s="9">
        <v>1.9450000000000001</v>
      </c>
      <c r="D6" s="9">
        <v>3.4950000000000001</v>
      </c>
      <c r="F6" s="8">
        <v>4</v>
      </c>
      <c r="G6" s="8">
        <v>-0.91500000000000004</v>
      </c>
      <c r="H6" s="8">
        <v>2.645</v>
      </c>
      <c r="I6" s="8">
        <v>3.6850000000000001</v>
      </c>
    </row>
    <row r="7" spans="1:9" x14ac:dyDescent="0.4">
      <c r="A7" s="9">
        <v>5</v>
      </c>
      <c r="B7" s="9">
        <v>0.29499999999999998</v>
      </c>
      <c r="C7" s="9">
        <v>2.105</v>
      </c>
      <c r="D7" s="9">
        <v>3.7749999999999999</v>
      </c>
      <c r="F7" s="8">
        <v>5</v>
      </c>
      <c r="G7" s="8">
        <v>-0.13500000000000001</v>
      </c>
      <c r="H7" s="8">
        <v>2.9350000000000001</v>
      </c>
      <c r="I7" s="8">
        <v>3.7250000000000001</v>
      </c>
    </row>
    <row r="8" spans="1:9" x14ac:dyDescent="0.4">
      <c r="A8" s="9">
        <v>6</v>
      </c>
      <c r="B8" s="9">
        <v>-1.325</v>
      </c>
      <c r="C8" s="9">
        <v>2.7949999999999999</v>
      </c>
      <c r="D8" s="9">
        <v>3.085</v>
      </c>
      <c r="F8" s="8">
        <v>6</v>
      </c>
      <c r="G8" s="8">
        <v>9.5000000000000001E-2</v>
      </c>
      <c r="H8" s="8">
        <v>2.7650000000000001</v>
      </c>
      <c r="I8" s="8">
        <v>3.1850000000000001</v>
      </c>
    </row>
    <row r="9" spans="1:9" x14ac:dyDescent="0.4">
      <c r="A9" s="9">
        <v>7</v>
      </c>
      <c r="B9" s="9">
        <v>0.64700000000000002</v>
      </c>
      <c r="C9" s="9">
        <v>3.0070000000000001</v>
      </c>
      <c r="D9" s="9">
        <v>3.347</v>
      </c>
      <c r="F9" s="8">
        <v>7</v>
      </c>
      <c r="G9" s="8">
        <v>-0.28999999999999998</v>
      </c>
      <c r="H9" s="8">
        <v>2.8</v>
      </c>
      <c r="I9" s="76" t="s">
        <v>42</v>
      </c>
    </row>
    <row r="10" spans="1:9" x14ac:dyDescent="0.4">
      <c r="A10" s="9">
        <v>8</v>
      </c>
      <c r="B10" s="9">
        <v>0.44700000000000001</v>
      </c>
      <c r="C10" s="9">
        <v>1.7470000000000001</v>
      </c>
      <c r="D10" s="9">
        <v>3.407</v>
      </c>
      <c r="F10" s="8">
        <v>8</v>
      </c>
      <c r="G10" s="76" t="s">
        <v>42</v>
      </c>
      <c r="H10" s="76" t="s">
        <v>42</v>
      </c>
      <c r="I10" s="8">
        <v>1.93</v>
      </c>
    </row>
    <row r="11" spans="1:9" x14ac:dyDescent="0.4">
      <c r="A11" s="9">
        <v>9</v>
      </c>
      <c r="B11" s="9">
        <v>3.6999999999999998E-2</v>
      </c>
      <c r="C11" s="9">
        <v>2.637</v>
      </c>
      <c r="D11" s="9">
        <v>3.7269999999999999</v>
      </c>
      <c r="F11" s="8">
        <v>9</v>
      </c>
      <c r="G11" s="8">
        <v>0.28999999999999998</v>
      </c>
      <c r="H11" s="8">
        <v>1.99</v>
      </c>
      <c r="I11" s="8">
        <v>2.94</v>
      </c>
    </row>
    <row r="12" spans="1:9" x14ac:dyDescent="0.4">
      <c r="A12" s="9">
        <v>10</v>
      </c>
      <c r="B12" s="9">
        <v>0.157</v>
      </c>
      <c r="C12" s="9">
        <v>2.347</v>
      </c>
      <c r="D12" s="9">
        <v>3.8170000000000002</v>
      </c>
      <c r="F12" s="8">
        <v>10</v>
      </c>
      <c r="G12" s="76" t="s">
        <v>42</v>
      </c>
      <c r="H12" s="76" t="s">
        <v>42</v>
      </c>
      <c r="I12" s="8">
        <v>3.46</v>
      </c>
    </row>
    <row r="13" spans="1:9" x14ac:dyDescent="0.4">
      <c r="A13" s="9">
        <v>11</v>
      </c>
      <c r="B13" s="9">
        <v>-1.163</v>
      </c>
      <c r="C13" s="9">
        <v>1.5169999999999999</v>
      </c>
      <c r="D13" s="9">
        <v>4.0369999999999999</v>
      </c>
      <c r="F13" s="8">
        <v>11</v>
      </c>
      <c r="G13" s="76" t="s">
        <v>42</v>
      </c>
      <c r="H13" s="76" t="s">
        <v>42</v>
      </c>
      <c r="I13" s="8">
        <v>2.35</v>
      </c>
    </row>
    <row r="14" spans="1:9" x14ac:dyDescent="0.4">
      <c r="A14" s="9">
        <v>12</v>
      </c>
      <c r="B14" s="9">
        <v>-0.123</v>
      </c>
      <c r="C14" s="9">
        <v>2.5369999999999999</v>
      </c>
      <c r="D14" s="9">
        <v>2.847</v>
      </c>
      <c r="F14" s="8">
        <v>12</v>
      </c>
      <c r="G14" s="76" t="s">
        <v>42</v>
      </c>
      <c r="H14" s="76" t="s">
        <v>42</v>
      </c>
      <c r="I14" s="8">
        <v>1.41</v>
      </c>
    </row>
    <row r="16" spans="1:9" x14ac:dyDescent="0.4">
      <c r="F16" s="1" t="s">
        <v>41</v>
      </c>
    </row>
    <row r="17" spans="1:9" x14ac:dyDescent="0.4">
      <c r="A17" s="3" t="s">
        <v>6</v>
      </c>
      <c r="B17" s="2"/>
      <c r="C17" s="2"/>
      <c r="D17" s="2"/>
      <c r="E17" s="2"/>
      <c r="F17" s="3" t="s">
        <v>6</v>
      </c>
      <c r="G17" s="2"/>
      <c r="H17" s="2"/>
      <c r="I17" s="2"/>
    </row>
    <row r="18" spans="1:9" x14ac:dyDescent="0.4">
      <c r="A18" s="3" t="s">
        <v>4</v>
      </c>
      <c r="B18" s="2"/>
      <c r="C18" s="2"/>
      <c r="D18" s="2"/>
      <c r="E18" s="2"/>
      <c r="F18" s="3" t="s">
        <v>5</v>
      </c>
      <c r="G18" s="2"/>
      <c r="H18" s="2"/>
      <c r="I18" s="2"/>
    </row>
    <row r="19" spans="1:9" x14ac:dyDescent="0.4">
      <c r="A19" s="3" t="s">
        <v>3</v>
      </c>
      <c r="B19" s="2"/>
      <c r="C19" s="2"/>
      <c r="D19" s="24" t="s">
        <v>2</v>
      </c>
      <c r="E19" s="2"/>
      <c r="F19" s="3" t="s">
        <v>3</v>
      </c>
      <c r="G19" s="2"/>
      <c r="H19" s="2"/>
      <c r="I19" s="24" t="s">
        <v>2</v>
      </c>
    </row>
    <row r="20" spans="1:9" x14ac:dyDescent="0.4">
      <c r="A20" s="3" t="s">
        <v>1</v>
      </c>
      <c r="B20" s="2"/>
      <c r="C20" s="2"/>
      <c r="D20" s="24" t="s">
        <v>2</v>
      </c>
      <c r="E20" s="2"/>
      <c r="F20" s="3" t="s">
        <v>1</v>
      </c>
      <c r="G20" s="2"/>
      <c r="H20" s="2"/>
      <c r="I20" s="24" t="s">
        <v>2</v>
      </c>
    </row>
    <row r="21" spans="1:9" x14ac:dyDescent="0.4">
      <c r="A21" s="3" t="s">
        <v>0</v>
      </c>
      <c r="B21" s="2"/>
      <c r="C21" s="2"/>
      <c r="D21" s="24">
        <v>2.0000000000000001E-4</v>
      </c>
      <c r="E21" s="2"/>
      <c r="F21" s="3" t="s">
        <v>0</v>
      </c>
      <c r="G21" s="2"/>
      <c r="H21" s="2"/>
      <c r="I21" s="24">
        <v>0.78169999999999995</v>
      </c>
    </row>
  </sheetData>
  <mergeCells count="2">
    <mergeCell ref="A1:D1"/>
    <mergeCell ref="F1:I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exFig3b</vt:lpstr>
      <vt:lpstr>exFig3c</vt:lpstr>
      <vt:lpstr>exFig3d</vt:lpstr>
      <vt:lpstr>exFig3e</vt:lpstr>
      <vt:lpstr>exFig3f</vt:lpstr>
      <vt:lpstr>exFig3g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悟郎 勝海</dc:creator>
  <cp:lastModifiedBy>悟郎 勝海</cp:lastModifiedBy>
  <dcterms:created xsi:type="dcterms:W3CDTF">2023-12-28T15:04:51Z</dcterms:created>
  <dcterms:modified xsi:type="dcterms:W3CDTF">2023-12-28T15:05:06Z</dcterms:modified>
</cp:coreProperties>
</file>