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gallrein/Nextcloud/2025 - Gallrein, Meyer et al   ⨠/_SourceData split/"/>
    </mc:Choice>
  </mc:AlternateContent>
  <xr:revisionPtr revIDLastSave="0" documentId="13_ncr:1_{31F09C02-A078-8B44-A44E-6DAA71843B7C}" xr6:coauthVersionLast="47" xr6:coauthVersionMax="47" xr10:uidLastSave="{00000000-0000-0000-0000-000000000000}"/>
  <bookViews>
    <workbookView xWindow="7560" yWindow="500" windowWidth="34880" windowHeight="23520" xr2:uid="{CB47E6E0-0043-B54B-9370-848A681836B5}"/>
  </bookViews>
  <sheets>
    <sheet name="SuppFig.6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8" i="11" l="1"/>
  <c r="M278" i="11" s="1"/>
  <c r="U278" i="11"/>
  <c r="T278" i="11" s="1"/>
  <c r="N279" i="11"/>
  <c r="M279" i="11" s="1"/>
  <c r="U279" i="11"/>
  <c r="T279" i="11" s="1"/>
  <c r="N280" i="11"/>
  <c r="M280" i="11" s="1"/>
  <c r="U280" i="11"/>
  <c r="T280" i="11" s="1"/>
  <c r="N281" i="11"/>
  <c r="M281" i="11" s="1"/>
  <c r="U281" i="11"/>
  <c r="T281" i="11" s="1"/>
  <c r="N282" i="11"/>
  <c r="M282" i="11" s="1"/>
  <c r="U282" i="11"/>
  <c r="T282" i="11" s="1"/>
  <c r="N283" i="11"/>
  <c r="M283" i="11" s="1"/>
  <c r="U283" i="11"/>
  <c r="T283" i="11" s="1"/>
  <c r="N284" i="11"/>
  <c r="M284" i="11" s="1"/>
  <c r="U284" i="11"/>
  <c r="T284" i="11" s="1"/>
  <c r="N285" i="11"/>
  <c r="M285" i="11" s="1"/>
  <c r="U285" i="11"/>
  <c r="T285" i="11" s="1"/>
  <c r="N286" i="11"/>
  <c r="M286" i="11" s="1"/>
  <c r="U286" i="11"/>
  <c r="T286" i="11" s="1"/>
  <c r="N287" i="11"/>
  <c r="M287" i="11" s="1"/>
  <c r="U287" i="11"/>
  <c r="T287" i="11" s="1"/>
  <c r="N288" i="11"/>
  <c r="M288" i="11" s="1"/>
  <c r="U288" i="11"/>
  <c r="T288" i="11" s="1"/>
  <c r="N289" i="11"/>
  <c r="M289" i="11" s="1"/>
  <c r="U289" i="11"/>
  <c r="T289" i="11" s="1"/>
  <c r="N290" i="11"/>
  <c r="M290" i="11" s="1"/>
  <c r="U290" i="11"/>
  <c r="T290" i="11" s="1"/>
  <c r="N291" i="11"/>
  <c r="M291" i="11" s="1"/>
  <c r="U291" i="11"/>
  <c r="T291" i="11" s="1"/>
  <c r="N292" i="11"/>
  <c r="M292" i="11" s="1"/>
  <c r="U292" i="11"/>
  <c r="T292" i="11" s="1"/>
  <c r="N293" i="11"/>
  <c r="M293" i="11" s="1"/>
  <c r="R293" i="11"/>
  <c r="N294" i="11"/>
  <c r="M294" i="11" s="1"/>
  <c r="K295" i="11"/>
  <c r="G302" i="11"/>
  <c r="F302" i="11" s="1"/>
  <c r="N302" i="11"/>
  <c r="M302" i="11" s="1"/>
  <c r="G303" i="11"/>
  <c r="F303" i="11" s="1"/>
  <c r="N303" i="11"/>
  <c r="M303" i="11" s="1"/>
  <c r="G304" i="11"/>
  <c r="F304" i="11" s="1"/>
  <c r="N304" i="11"/>
  <c r="M304" i="11" s="1"/>
  <c r="G305" i="11"/>
  <c r="F305" i="11" s="1"/>
  <c r="N305" i="11"/>
  <c r="M305" i="11" s="1"/>
  <c r="G306" i="11"/>
  <c r="F306" i="11" s="1"/>
  <c r="N306" i="11"/>
  <c r="M306" i="11" s="1"/>
  <c r="G307" i="11"/>
  <c r="F307" i="11" s="1"/>
  <c r="N307" i="11"/>
  <c r="M307" i="11" s="1"/>
  <c r="G308" i="11"/>
  <c r="F308" i="11" s="1"/>
  <c r="N308" i="11"/>
  <c r="M308" i="11" s="1"/>
  <c r="G309" i="11"/>
  <c r="F309" i="11" s="1"/>
  <c r="N309" i="11"/>
  <c r="M309" i="11" s="1"/>
  <c r="G310" i="11"/>
  <c r="F310" i="11" s="1"/>
  <c r="N310" i="11"/>
  <c r="M310" i="11" s="1"/>
  <c r="G311" i="11"/>
  <c r="F311" i="11" s="1"/>
  <c r="N311" i="11"/>
  <c r="M311" i="11" s="1"/>
  <c r="G312" i="11"/>
  <c r="F312" i="11" s="1"/>
  <c r="K312" i="11"/>
  <c r="G313" i="11"/>
  <c r="F313" i="11" s="1"/>
  <c r="D314" i="11"/>
  <c r="G324" i="11"/>
  <c r="F324" i="11" s="1"/>
  <c r="N324" i="11"/>
  <c r="M324" i="11" s="1"/>
  <c r="U324" i="11"/>
  <c r="T324" i="11" s="1"/>
  <c r="G325" i="11"/>
  <c r="F325" i="11" s="1"/>
  <c r="N325" i="11"/>
  <c r="M325" i="11" s="1"/>
  <c r="U325" i="11"/>
  <c r="T325" i="11" s="1"/>
  <c r="G326" i="11"/>
  <c r="F326" i="11" s="1"/>
  <c r="N326" i="11"/>
  <c r="M326" i="11" s="1"/>
  <c r="U326" i="11"/>
  <c r="T326" i="11" s="1"/>
  <c r="G327" i="11"/>
  <c r="F327" i="11" s="1"/>
  <c r="N327" i="11"/>
  <c r="M327" i="11" s="1"/>
  <c r="U327" i="11"/>
  <c r="T327" i="11" s="1"/>
  <c r="G328" i="11"/>
  <c r="F328" i="11" s="1"/>
  <c r="N328" i="11"/>
  <c r="M328" i="11" s="1"/>
  <c r="U328" i="11"/>
  <c r="T328" i="11" s="1"/>
  <c r="G329" i="11"/>
  <c r="F329" i="11" s="1"/>
  <c r="N329" i="11"/>
  <c r="M329" i="11" s="1"/>
  <c r="U329" i="11"/>
  <c r="T329" i="11" s="1"/>
  <c r="G330" i="11"/>
  <c r="F330" i="11" s="1"/>
  <c r="N330" i="11"/>
  <c r="M330" i="11" s="1"/>
  <c r="U330" i="11"/>
  <c r="T330" i="11" s="1"/>
  <c r="G331" i="11"/>
  <c r="F331" i="11" s="1"/>
  <c r="N331" i="11"/>
  <c r="M331" i="11" s="1"/>
  <c r="U331" i="11"/>
  <c r="T331" i="11" s="1"/>
  <c r="G332" i="11"/>
  <c r="F332" i="11" s="1"/>
  <c r="N332" i="11"/>
  <c r="M332" i="11" s="1"/>
  <c r="U332" i="11"/>
  <c r="T332" i="11" s="1"/>
  <c r="G333" i="11"/>
  <c r="F333" i="11" s="1"/>
  <c r="N333" i="11"/>
  <c r="M333" i="11" s="1"/>
  <c r="U333" i="11"/>
  <c r="T333" i="11" s="1"/>
  <c r="G334" i="11"/>
  <c r="F334" i="11" s="1"/>
  <c r="N334" i="11"/>
  <c r="M334" i="11" s="1"/>
  <c r="U334" i="11"/>
  <c r="T334" i="11" s="1"/>
  <c r="G335" i="11"/>
  <c r="F335" i="11" s="1"/>
  <c r="N335" i="11"/>
  <c r="M335" i="11" s="1"/>
  <c r="U335" i="11"/>
  <c r="T335" i="11" s="1"/>
  <c r="G336" i="11"/>
  <c r="F336" i="11" s="1"/>
  <c r="N336" i="11"/>
  <c r="M336" i="11" s="1"/>
  <c r="U336" i="11"/>
  <c r="T336" i="11" s="1"/>
  <c r="G337" i="11"/>
  <c r="F337" i="11" s="1"/>
  <c r="N337" i="11"/>
  <c r="M337" i="11" s="1"/>
  <c r="U337" i="11"/>
  <c r="T337" i="11" s="1"/>
  <c r="G338" i="11"/>
  <c r="F338" i="11" s="1"/>
  <c r="N338" i="11"/>
  <c r="M338" i="11" s="1"/>
  <c r="R338" i="11"/>
  <c r="G339" i="11"/>
  <c r="F339" i="11" s="1"/>
  <c r="K339" i="11"/>
  <c r="G340" i="11"/>
  <c r="F340" i="11" s="1"/>
  <c r="D341" i="11"/>
  <c r="G350" i="11"/>
  <c r="F350" i="11" s="1"/>
  <c r="N350" i="11"/>
  <c r="U350" i="11"/>
  <c r="T350" i="11" s="1"/>
  <c r="G351" i="11"/>
  <c r="F351" i="11" s="1"/>
  <c r="N351" i="11"/>
  <c r="M351" i="11" s="1"/>
  <c r="U351" i="11"/>
  <c r="T351" i="11" s="1"/>
  <c r="G352" i="11"/>
  <c r="F352" i="11" s="1"/>
  <c r="N352" i="11"/>
  <c r="M352" i="11" s="1"/>
  <c r="U352" i="11"/>
  <c r="T352" i="11" s="1"/>
  <c r="G353" i="11"/>
  <c r="F353" i="11" s="1"/>
  <c r="N353" i="11"/>
  <c r="M353" i="11" s="1"/>
  <c r="U353" i="11"/>
  <c r="T353" i="11" s="1"/>
  <c r="G354" i="11"/>
  <c r="F354" i="11" s="1"/>
  <c r="N354" i="11"/>
  <c r="M354" i="11" s="1"/>
  <c r="U354" i="11"/>
  <c r="T354" i="11" s="1"/>
  <c r="G355" i="11"/>
  <c r="F355" i="11" s="1"/>
  <c r="N355" i="11"/>
  <c r="M355" i="11" s="1"/>
  <c r="U355" i="11"/>
  <c r="T355" i="11" s="1"/>
  <c r="G356" i="11"/>
  <c r="F356" i="11" s="1"/>
  <c r="N356" i="11"/>
  <c r="M356" i="11" s="1"/>
  <c r="U356" i="11"/>
  <c r="T356" i="11" s="1"/>
  <c r="G357" i="11"/>
  <c r="F357" i="11" s="1"/>
  <c r="N357" i="11"/>
  <c r="M357" i="11" s="1"/>
  <c r="U357" i="11"/>
  <c r="T357" i="11" s="1"/>
  <c r="G358" i="11"/>
  <c r="F358" i="11" s="1"/>
  <c r="N358" i="11"/>
  <c r="M358" i="11" s="1"/>
  <c r="U358" i="11"/>
  <c r="T358" i="11" s="1"/>
  <c r="G359" i="11"/>
  <c r="F359" i="11" s="1"/>
  <c r="N359" i="11"/>
  <c r="M359" i="11" s="1"/>
  <c r="U359" i="11"/>
  <c r="T359" i="11" s="1"/>
  <c r="G360" i="11"/>
  <c r="F360" i="11" s="1"/>
  <c r="N360" i="11"/>
  <c r="M360" i="11" s="1"/>
  <c r="U360" i="11"/>
  <c r="T360" i="11" s="1"/>
  <c r="G361" i="11"/>
  <c r="F361" i="11" s="1"/>
  <c r="N361" i="11"/>
  <c r="M361" i="11" s="1"/>
  <c r="U361" i="11"/>
  <c r="T361" i="11" s="1"/>
  <c r="G362" i="11"/>
  <c r="F362" i="11" s="1"/>
  <c r="N362" i="11"/>
  <c r="M362" i="11" s="1"/>
  <c r="U362" i="11"/>
  <c r="T362" i="11" s="1"/>
  <c r="G363" i="11"/>
  <c r="F363" i="11" s="1"/>
  <c r="N363" i="11"/>
  <c r="M363" i="11" s="1"/>
  <c r="R363" i="11"/>
  <c r="G364" i="11"/>
  <c r="F364" i="11" s="1"/>
  <c r="N364" i="11"/>
  <c r="M364" i="11" s="1"/>
  <c r="G365" i="11"/>
  <c r="F365" i="11" s="1"/>
  <c r="K365" i="11"/>
  <c r="G366" i="11"/>
  <c r="F366" i="11" s="1"/>
  <c r="D367" i="11"/>
  <c r="G375" i="11"/>
  <c r="F375" i="11" s="1"/>
  <c r="N375" i="11"/>
  <c r="M375" i="11" s="1"/>
  <c r="U375" i="11"/>
  <c r="G376" i="11"/>
  <c r="F376" i="11" s="1"/>
  <c r="N376" i="11"/>
  <c r="M376" i="11" s="1"/>
  <c r="U376" i="11"/>
  <c r="T376" i="11" s="1"/>
  <c r="G377" i="11"/>
  <c r="F377" i="11" s="1"/>
  <c r="N377" i="11"/>
  <c r="M377" i="11" s="1"/>
  <c r="U377" i="11"/>
  <c r="T377" i="11" s="1"/>
  <c r="G378" i="11"/>
  <c r="F378" i="11" s="1"/>
  <c r="N378" i="11"/>
  <c r="M378" i="11" s="1"/>
  <c r="U378" i="11"/>
  <c r="T378" i="11" s="1"/>
  <c r="G379" i="11"/>
  <c r="F379" i="11" s="1"/>
  <c r="N379" i="11"/>
  <c r="M379" i="11" s="1"/>
  <c r="U379" i="11"/>
  <c r="T379" i="11" s="1"/>
  <c r="G380" i="11"/>
  <c r="F380" i="11" s="1"/>
  <c r="N380" i="11"/>
  <c r="M380" i="11" s="1"/>
  <c r="U380" i="11"/>
  <c r="T380" i="11" s="1"/>
  <c r="G381" i="11"/>
  <c r="F381" i="11" s="1"/>
  <c r="N381" i="11"/>
  <c r="M381" i="11" s="1"/>
  <c r="U381" i="11"/>
  <c r="T381" i="11" s="1"/>
  <c r="G382" i="11"/>
  <c r="F382" i="11" s="1"/>
  <c r="N382" i="11"/>
  <c r="M382" i="11" s="1"/>
  <c r="U382" i="11"/>
  <c r="T382" i="11" s="1"/>
  <c r="G383" i="11"/>
  <c r="F383" i="11" s="1"/>
  <c r="N383" i="11"/>
  <c r="M383" i="11" s="1"/>
  <c r="U383" i="11"/>
  <c r="T383" i="11" s="1"/>
  <c r="G384" i="11"/>
  <c r="F384" i="11" s="1"/>
  <c r="N384" i="11"/>
  <c r="M384" i="11" s="1"/>
  <c r="U384" i="11"/>
  <c r="T384" i="11" s="1"/>
  <c r="G385" i="11"/>
  <c r="F385" i="11" s="1"/>
  <c r="N385" i="11"/>
  <c r="M385" i="11" s="1"/>
  <c r="U385" i="11"/>
  <c r="T385" i="11" s="1"/>
  <c r="G386" i="11"/>
  <c r="F386" i="11" s="1"/>
  <c r="N386" i="11"/>
  <c r="M386" i="11" s="1"/>
  <c r="U386" i="11"/>
  <c r="T386" i="11" s="1"/>
  <c r="G387" i="11"/>
  <c r="F387" i="11" s="1"/>
  <c r="N387" i="11"/>
  <c r="M387" i="11" s="1"/>
  <c r="U387" i="11"/>
  <c r="T387" i="11" s="1"/>
  <c r="G388" i="11"/>
  <c r="F388" i="11" s="1"/>
  <c r="N388" i="11"/>
  <c r="M388" i="11" s="1"/>
  <c r="U388" i="11"/>
  <c r="T388" i="11" s="1"/>
  <c r="D389" i="11"/>
  <c r="N389" i="11"/>
  <c r="M389" i="11" s="1"/>
  <c r="U389" i="11"/>
  <c r="T389" i="11" s="1"/>
  <c r="N390" i="11"/>
  <c r="M390" i="11" s="1"/>
  <c r="R390" i="11"/>
  <c r="K391" i="11"/>
  <c r="N339" i="11" l="1"/>
  <c r="N312" i="11"/>
  <c r="G389" i="11"/>
  <c r="U390" i="11"/>
  <c r="U363" i="11"/>
  <c r="G367" i="11"/>
  <c r="N365" i="11"/>
  <c r="T363" i="11"/>
  <c r="S363" i="11"/>
  <c r="T293" i="11"/>
  <c r="M391" i="11"/>
  <c r="L391" i="11"/>
  <c r="L339" i="11"/>
  <c r="M339" i="11"/>
  <c r="F389" i="11"/>
  <c r="E389" i="11"/>
  <c r="M312" i="11"/>
  <c r="L312" i="11"/>
  <c r="T338" i="11"/>
  <c r="E314" i="11"/>
  <c r="F367" i="11"/>
  <c r="E367" i="11"/>
  <c r="S338" i="11"/>
  <c r="M295" i="11"/>
  <c r="S293" i="11"/>
  <c r="E341" i="11"/>
  <c r="L295" i="11"/>
  <c r="N391" i="11"/>
  <c r="U338" i="11"/>
  <c r="N295" i="11"/>
  <c r="T375" i="11"/>
  <c r="S390" i="11" s="1"/>
  <c r="M350" i="11"/>
  <c r="L365" i="11" s="1"/>
  <c r="G341" i="11"/>
  <c r="F341" i="11"/>
  <c r="F314" i="11"/>
  <c r="G314" i="11"/>
  <c r="U293" i="11"/>
  <c r="T390" i="11" l="1"/>
  <c r="M365" i="11"/>
  <c r="D267" i="11" l="1"/>
  <c r="K266" i="11"/>
  <c r="G266" i="11"/>
  <c r="F266" i="11" s="1"/>
  <c r="R265" i="11"/>
  <c r="N265" i="11"/>
  <c r="M265" i="11" s="1"/>
  <c r="G265" i="11"/>
  <c r="F265" i="11" s="1"/>
  <c r="Y264" i="11"/>
  <c r="U264" i="11"/>
  <c r="T264" i="11" s="1"/>
  <c r="N264" i="11"/>
  <c r="M264" i="11" s="1"/>
  <c r="G264" i="11"/>
  <c r="F264" i="11"/>
  <c r="AB263" i="11"/>
  <c r="AA263" i="11" s="1"/>
  <c r="U263" i="11"/>
  <c r="T263" i="11" s="1"/>
  <c r="N263" i="11"/>
  <c r="M263" i="11" s="1"/>
  <c r="G263" i="11"/>
  <c r="F263" i="11" s="1"/>
  <c r="AB262" i="11"/>
  <c r="AA262" i="11" s="1"/>
  <c r="U262" i="11"/>
  <c r="T262" i="11" s="1"/>
  <c r="N262" i="11"/>
  <c r="M262" i="11" s="1"/>
  <c r="G262" i="11"/>
  <c r="F262" i="11" s="1"/>
  <c r="AB261" i="11"/>
  <c r="AA261" i="11" s="1"/>
  <c r="U261" i="11"/>
  <c r="T261" i="11" s="1"/>
  <c r="N261" i="11"/>
  <c r="M261" i="11" s="1"/>
  <c r="G261" i="11"/>
  <c r="F261" i="11" s="1"/>
  <c r="AB260" i="11"/>
  <c r="AA260" i="11" s="1"/>
  <c r="U260" i="11"/>
  <c r="T260" i="11" s="1"/>
  <c r="N260" i="11"/>
  <c r="M260" i="11" s="1"/>
  <c r="G260" i="11"/>
  <c r="F260" i="11" s="1"/>
  <c r="AB259" i="11"/>
  <c r="AA259" i="11" s="1"/>
  <c r="U259" i="11"/>
  <c r="T259" i="11" s="1"/>
  <c r="N259" i="11"/>
  <c r="M259" i="11" s="1"/>
  <c r="G259" i="11"/>
  <c r="F259" i="11" s="1"/>
  <c r="AB258" i="11"/>
  <c r="AA258" i="11" s="1"/>
  <c r="U258" i="11"/>
  <c r="T258" i="11" s="1"/>
  <c r="N258" i="11"/>
  <c r="M258" i="11" s="1"/>
  <c r="G258" i="11"/>
  <c r="F258" i="11" s="1"/>
  <c r="AB257" i="11"/>
  <c r="AA257" i="11" s="1"/>
  <c r="U257" i="11"/>
  <c r="T257" i="11" s="1"/>
  <c r="N257" i="11"/>
  <c r="M257" i="11" s="1"/>
  <c r="G257" i="11"/>
  <c r="F257" i="11" s="1"/>
  <c r="AB256" i="11"/>
  <c r="AA256" i="11" s="1"/>
  <c r="U256" i="11"/>
  <c r="T256" i="11" s="1"/>
  <c r="N256" i="11"/>
  <c r="M256" i="11" s="1"/>
  <c r="G256" i="11"/>
  <c r="F256" i="11" s="1"/>
  <c r="AB255" i="11"/>
  <c r="AA255" i="11" s="1"/>
  <c r="U255" i="11"/>
  <c r="T255" i="11" s="1"/>
  <c r="N255" i="11"/>
  <c r="M255" i="11" s="1"/>
  <c r="G255" i="11"/>
  <c r="F255" i="11" s="1"/>
  <c r="AB254" i="11"/>
  <c r="AA254" i="11" s="1"/>
  <c r="U254" i="11"/>
  <c r="T254" i="11" s="1"/>
  <c r="N254" i="11"/>
  <c r="M254" i="11" s="1"/>
  <c r="G254" i="11"/>
  <c r="F254" i="11" s="1"/>
  <c r="AB253" i="11"/>
  <c r="AA253" i="11" s="1"/>
  <c r="U253" i="11"/>
  <c r="T253" i="11" s="1"/>
  <c r="N253" i="11"/>
  <c r="M253" i="11" s="1"/>
  <c r="G253" i="11"/>
  <c r="F253" i="11" s="1"/>
  <c r="AB252" i="11"/>
  <c r="AA252" i="11" s="1"/>
  <c r="U252" i="11"/>
  <c r="T252" i="11" s="1"/>
  <c r="N252" i="11"/>
  <c r="M252" i="11" s="1"/>
  <c r="G252" i="11"/>
  <c r="F252" i="11" s="1"/>
  <c r="AB251" i="11"/>
  <c r="AA251" i="11" s="1"/>
  <c r="U251" i="11"/>
  <c r="T251" i="11" s="1"/>
  <c r="N251" i="11"/>
  <c r="M251" i="11" s="1"/>
  <c r="G251" i="11"/>
  <c r="F251" i="11" s="1"/>
  <c r="D245" i="11"/>
  <c r="K244" i="11"/>
  <c r="G244" i="11"/>
  <c r="Y243" i="11"/>
  <c r="N243" i="11"/>
  <c r="M243" i="11" s="1"/>
  <c r="G243" i="11"/>
  <c r="F243" i="11" s="1"/>
  <c r="AB242" i="11"/>
  <c r="AA242" i="11" s="1"/>
  <c r="N242" i="11"/>
  <c r="M242" i="11" s="1"/>
  <c r="G242" i="11"/>
  <c r="F242" i="11" s="1"/>
  <c r="AB241" i="11"/>
  <c r="AA241" i="11" s="1"/>
  <c r="N241" i="11"/>
  <c r="M241" i="11" s="1"/>
  <c r="G241" i="11"/>
  <c r="F241" i="11" s="1"/>
  <c r="AB240" i="11"/>
  <c r="AA240" i="11" s="1"/>
  <c r="R240" i="11"/>
  <c r="N240" i="11"/>
  <c r="M240" i="11" s="1"/>
  <c r="G240" i="11"/>
  <c r="F240" i="11" s="1"/>
  <c r="AB239" i="11"/>
  <c r="AA239" i="11" s="1"/>
  <c r="U239" i="11"/>
  <c r="T239" i="11" s="1"/>
  <c r="N239" i="11"/>
  <c r="M239" i="11" s="1"/>
  <c r="G239" i="11"/>
  <c r="F239" i="11" s="1"/>
  <c r="AB238" i="11"/>
  <c r="AA238" i="11" s="1"/>
  <c r="U238" i="11"/>
  <c r="T238" i="11" s="1"/>
  <c r="N238" i="11"/>
  <c r="M238" i="11" s="1"/>
  <c r="G238" i="11"/>
  <c r="F238" i="11" s="1"/>
  <c r="AB237" i="11"/>
  <c r="AA237" i="11" s="1"/>
  <c r="U237" i="11"/>
  <c r="T237" i="11" s="1"/>
  <c r="N237" i="11"/>
  <c r="M237" i="11" s="1"/>
  <c r="G237" i="11"/>
  <c r="F237" i="11" s="1"/>
  <c r="AB236" i="11"/>
  <c r="AA236" i="11" s="1"/>
  <c r="U236" i="11"/>
  <c r="T236" i="11" s="1"/>
  <c r="N236" i="11"/>
  <c r="M236" i="11" s="1"/>
  <c r="G236" i="11"/>
  <c r="F236" i="11" s="1"/>
  <c r="AB235" i="11"/>
  <c r="AA235" i="11" s="1"/>
  <c r="U235" i="11"/>
  <c r="T235" i="11"/>
  <c r="N235" i="11"/>
  <c r="M235" i="11" s="1"/>
  <c r="G235" i="11"/>
  <c r="F235" i="11" s="1"/>
  <c r="AB234" i="11"/>
  <c r="AA234" i="11" s="1"/>
  <c r="U234" i="11"/>
  <c r="T234" i="11" s="1"/>
  <c r="N234" i="11"/>
  <c r="M234" i="11" s="1"/>
  <c r="G234" i="11"/>
  <c r="F234" i="11" s="1"/>
  <c r="AB233" i="11"/>
  <c r="AA233" i="11" s="1"/>
  <c r="U233" i="11"/>
  <c r="T233" i="11" s="1"/>
  <c r="N233" i="11"/>
  <c r="M233" i="11" s="1"/>
  <c r="G233" i="11"/>
  <c r="F233" i="11" s="1"/>
  <c r="AB232" i="11"/>
  <c r="AA232" i="11" s="1"/>
  <c r="U232" i="11"/>
  <c r="T232" i="11" s="1"/>
  <c r="N232" i="11"/>
  <c r="M232" i="11" s="1"/>
  <c r="G232" i="11"/>
  <c r="F232" i="11" s="1"/>
  <c r="AB231" i="11"/>
  <c r="AA231" i="11" s="1"/>
  <c r="U231" i="11"/>
  <c r="T231" i="11" s="1"/>
  <c r="N231" i="11"/>
  <c r="M231" i="11" s="1"/>
  <c r="G231" i="11"/>
  <c r="F231" i="11" s="1"/>
  <c r="AB230" i="11"/>
  <c r="AA230" i="11" s="1"/>
  <c r="U230" i="11"/>
  <c r="T230" i="11" s="1"/>
  <c r="N230" i="11"/>
  <c r="M230" i="11" s="1"/>
  <c r="G230" i="11"/>
  <c r="F230" i="11" s="1"/>
  <c r="AB229" i="11"/>
  <c r="AA229" i="11" s="1"/>
  <c r="U229" i="11"/>
  <c r="T229" i="11" s="1"/>
  <c r="N229" i="11"/>
  <c r="M229" i="11" s="1"/>
  <c r="G229" i="11"/>
  <c r="F229" i="11" s="1"/>
  <c r="AB228" i="11"/>
  <c r="AA228" i="11" s="1"/>
  <c r="U228" i="11"/>
  <c r="T228" i="11" s="1"/>
  <c r="N228" i="11"/>
  <c r="M228" i="11" s="1"/>
  <c r="G228" i="11"/>
  <c r="F228" i="11" s="1"/>
  <c r="AB227" i="11"/>
  <c r="AA227" i="11" s="1"/>
  <c r="U227" i="11"/>
  <c r="T227" i="11" s="1"/>
  <c r="N227" i="11"/>
  <c r="M227" i="11" s="1"/>
  <c r="G227" i="11"/>
  <c r="F227" i="11" s="1"/>
  <c r="AB226" i="11"/>
  <c r="AA226" i="11" s="1"/>
  <c r="U226" i="11"/>
  <c r="T226" i="11" s="1"/>
  <c r="N226" i="11"/>
  <c r="M226" i="11" s="1"/>
  <c r="G226" i="11"/>
  <c r="F226" i="11" s="1"/>
  <c r="AB225" i="11"/>
  <c r="AA225" i="11" s="1"/>
  <c r="U225" i="11"/>
  <c r="T225" i="11" s="1"/>
  <c r="N225" i="11"/>
  <c r="M225" i="11" s="1"/>
  <c r="G225" i="11"/>
  <c r="F225" i="11" s="1"/>
  <c r="D219" i="11"/>
  <c r="G218" i="11"/>
  <c r="F218" i="11" s="1"/>
  <c r="G217" i="11"/>
  <c r="F217" i="11" s="1"/>
  <c r="G216" i="11"/>
  <c r="F216" i="11" s="1"/>
  <c r="G215" i="11"/>
  <c r="F215" i="11" s="1"/>
  <c r="Y214" i="11"/>
  <c r="G214" i="11"/>
  <c r="F214" i="11" s="1"/>
  <c r="AB213" i="11"/>
  <c r="AA213" i="11" s="1"/>
  <c r="G213" i="11"/>
  <c r="F213" i="11" s="1"/>
  <c r="AB212" i="11"/>
  <c r="AA212" i="11" s="1"/>
  <c r="R212" i="11"/>
  <c r="G212" i="11"/>
  <c r="F212" i="11" s="1"/>
  <c r="AB211" i="11"/>
  <c r="AA211" i="11" s="1"/>
  <c r="U211" i="11"/>
  <c r="T211" i="11" s="1"/>
  <c r="G211" i="11"/>
  <c r="F211" i="11" s="1"/>
  <c r="AB210" i="11"/>
  <c r="AA210" i="11" s="1"/>
  <c r="U210" i="11"/>
  <c r="T210" i="11" s="1"/>
  <c r="K210" i="11"/>
  <c r="G210" i="11"/>
  <c r="F210" i="11" s="1"/>
  <c r="AB209" i="11"/>
  <c r="AA209" i="11" s="1"/>
  <c r="U209" i="11"/>
  <c r="T209" i="11" s="1"/>
  <c r="N209" i="11"/>
  <c r="M209" i="11" s="1"/>
  <c r="G209" i="11"/>
  <c r="F209" i="11" s="1"/>
  <c r="AB208" i="11"/>
  <c r="AA208" i="11" s="1"/>
  <c r="U208" i="11"/>
  <c r="T208" i="11" s="1"/>
  <c r="N208" i="11"/>
  <c r="M208" i="11" s="1"/>
  <c r="G208" i="11"/>
  <c r="F208" i="11" s="1"/>
  <c r="AB207" i="11"/>
  <c r="AA207" i="11" s="1"/>
  <c r="U207" i="11"/>
  <c r="T207" i="11" s="1"/>
  <c r="N207" i="11"/>
  <c r="M207" i="11" s="1"/>
  <c r="G207" i="11"/>
  <c r="F207" i="11" s="1"/>
  <c r="AB206" i="11"/>
  <c r="AA206" i="11" s="1"/>
  <c r="U206" i="11"/>
  <c r="T206" i="11" s="1"/>
  <c r="N206" i="11"/>
  <c r="M206" i="11" s="1"/>
  <c r="G206" i="11"/>
  <c r="F206" i="11" s="1"/>
  <c r="AB205" i="11"/>
  <c r="AA205" i="11" s="1"/>
  <c r="U205" i="11"/>
  <c r="T205" i="11" s="1"/>
  <c r="N205" i="11"/>
  <c r="M205" i="11" s="1"/>
  <c r="G205" i="11"/>
  <c r="F205" i="11" s="1"/>
  <c r="AB204" i="11"/>
  <c r="AA204" i="11" s="1"/>
  <c r="U204" i="11"/>
  <c r="T204" i="11" s="1"/>
  <c r="N204" i="11"/>
  <c r="M204" i="11" s="1"/>
  <c r="G204" i="11"/>
  <c r="F204" i="11" s="1"/>
  <c r="AB203" i="11"/>
  <c r="AA203" i="11" s="1"/>
  <c r="U203" i="11"/>
  <c r="T203" i="11" s="1"/>
  <c r="N203" i="11"/>
  <c r="M203" i="11" s="1"/>
  <c r="G203" i="11"/>
  <c r="F203" i="11" s="1"/>
  <c r="AB202" i="11"/>
  <c r="AA202" i="11" s="1"/>
  <c r="U202" i="11"/>
  <c r="T202" i="11" s="1"/>
  <c r="N202" i="11"/>
  <c r="M202" i="11" s="1"/>
  <c r="G202" i="11"/>
  <c r="F202" i="11" s="1"/>
  <c r="AB201" i="11"/>
  <c r="AA201" i="11" s="1"/>
  <c r="U201" i="11"/>
  <c r="T201" i="11" s="1"/>
  <c r="N201" i="11"/>
  <c r="M201" i="11" s="1"/>
  <c r="G201" i="11"/>
  <c r="F201" i="11" s="1"/>
  <c r="Y196" i="11"/>
  <c r="D196" i="11"/>
  <c r="AB195" i="11"/>
  <c r="AA195" i="11" s="1"/>
  <c r="R195" i="11"/>
  <c r="G195" i="11"/>
  <c r="F195" i="11" s="1"/>
  <c r="AB194" i="11"/>
  <c r="AA194" i="11" s="1"/>
  <c r="U194" i="11"/>
  <c r="T194" i="11" s="1"/>
  <c r="G194" i="11"/>
  <c r="F194" i="11" s="1"/>
  <c r="AB193" i="11"/>
  <c r="AA193" i="11" s="1"/>
  <c r="U193" i="11"/>
  <c r="T193" i="11" s="1"/>
  <c r="G193" i="11"/>
  <c r="F193" i="11" s="1"/>
  <c r="AB192" i="11"/>
  <c r="AA192" i="11" s="1"/>
  <c r="U192" i="11"/>
  <c r="T192" i="11" s="1"/>
  <c r="G192" i="11"/>
  <c r="F192" i="11" s="1"/>
  <c r="AB191" i="11"/>
  <c r="AA191" i="11" s="1"/>
  <c r="U191" i="11"/>
  <c r="T191" i="11" s="1"/>
  <c r="K191" i="11"/>
  <c r="G191" i="11"/>
  <c r="F191" i="11" s="1"/>
  <c r="AB190" i="11"/>
  <c r="AA190" i="11" s="1"/>
  <c r="U190" i="11"/>
  <c r="T190" i="11" s="1"/>
  <c r="N190" i="11"/>
  <c r="M190" i="11" s="1"/>
  <c r="G190" i="11"/>
  <c r="F190" i="11" s="1"/>
  <c r="AB189" i="11"/>
  <c r="AA189" i="11" s="1"/>
  <c r="U189" i="11"/>
  <c r="T189" i="11" s="1"/>
  <c r="N189" i="11"/>
  <c r="M189" i="11" s="1"/>
  <c r="G189" i="11"/>
  <c r="F189" i="11" s="1"/>
  <c r="AB188" i="11"/>
  <c r="AA188" i="11" s="1"/>
  <c r="U188" i="11"/>
  <c r="T188" i="11" s="1"/>
  <c r="N188" i="11"/>
  <c r="M188" i="11" s="1"/>
  <c r="G188" i="11"/>
  <c r="F188" i="11" s="1"/>
  <c r="AB187" i="11"/>
  <c r="AA187" i="11" s="1"/>
  <c r="U187" i="11"/>
  <c r="T187" i="11" s="1"/>
  <c r="N187" i="11"/>
  <c r="M187" i="11" s="1"/>
  <c r="G187" i="11"/>
  <c r="F187" i="11" s="1"/>
  <c r="AB186" i="11"/>
  <c r="AA186" i="11" s="1"/>
  <c r="U186" i="11"/>
  <c r="T186" i="11" s="1"/>
  <c r="N186" i="11"/>
  <c r="M186" i="11" s="1"/>
  <c r="G186" i="11"/>
  <c r="F186" i="11" s="1"/>
  <c r="AB185" i="11"/>
  <c r="AA185" i="11" s="1"/>
  <c r="U185" i="11"/>
  <c r="T185" i="11" s="1"/>
  <c r="N185" i="11"/>
  <c r="M185" i="11" s="1"/>
  <c r="G185" i="11"/>
  <c r="F185" i="11" s="1"/>
  <c r="AB184" i="11"/>
  <c r="AA184" i="11" s="1"/>
  <c r="U184" i="11"/>
  <c r="T184" i="11" s="1"/>
  <c r="N184" i="11"/>
  <c r="M184" i="11" s="1"/>
  <c r="G184" i="11"/>
  <c r="F184" i="11" s="1"/>
  <c r="AB183" i="11"/>
  <c r="AA183" i="11" s="1"/>
  <c r="U183" i="11"/>
  <c r="T183" i="11" s="1"/>
  <c r="N183" i="11"/>
  <c r="M183" i="11" s="1"/>
  <c r="G183" i="11"/>
  <c r="F183" i="11" s="1"/>
  <c r="AB182" i="11"/>
  <c r="AA182" i="11" s="1"/>
  <c r="U182" i="11"/>
  <c r="T182" i="11" s="1"/>
  <c r="N182" i="11"/>
  <c r="M182" i="11" s="1"/>
  <c r="G182" i="11"/>
  <c r="F182" i="11" s="1"/>
  <c r="AB181" i="11"/>
  <c r="AA181" i="11" s="1"/>
  <c r="U181" i="11"/>
  <c r="T181" i="11" s="1"/>
  <c r="N181" i="11"/>
  <c r="M181" i="11" s="1"/>
  <c r="G181" i="11"/>
  <c r="F181" i="11" s="1"/>
  <c r="AB180" i="11"/>
  <c r="AA180" i="11" s="1"/>
  <c r="U180" i="11"/>
  <c r="T180" i="11" s="1"/>
  <c r="N180" i="11"/>
  <c r="M180" i="11" s="1"/>
  <c r="G180" i="11"/>
  <c r="F180" i="11" s="1"/>
  <c r="Y175" i="11"/>
  <c r="R175" i="11"/>
  <c r="AB174" i="11"/>
  <c r="AA174" i="11" s="1"/>
  <c r="U174" i="11"/>
  <c r="T174" i="11" s="1"/>
  <c r="K174" i="11"/>
  <c r="D174" i="11"/>
  <c r="AB173" i="11"/>
  <c r="AA173" i="11" s="1"/>
  <c r="U173" i="11"/>
  <c r="T173" i="11" s="1"/>
  <c r="N173" i="11"/>
  <c r="M173" i="11" s="1"/>
  <c r="G173" i="11"/>
  <c r="F173" i="11" s="1"/>
  <c r="AB172" i="11"/>
  <c r="AA172" i="11" s="1"/>
  <c r="U172" i="11"/>
  <c r="T172" i="11" s="1"/>
  <c r="N172" i="11"/>
  <c r="M172" i="11" s="1"/>
  <c r="G172" i="11"/>
  <c r="F172" i="11" s="1"/>
  <c r="AB171" i="11"/>
  <c r="AA171" i="11" s="1"/>
  <c r="U171" i="11"/>
  <c r="T171" i="11" s="1"/>
  <c r="N171" i="11"/>
  <c r="M171" i="11" s="1"/>
  <c r="G171" i="11"/>
  <c r="F171" i="11" s="1"/>
  <c r="AB170" i="11"/>
  <c r="AA170" i="11" s="1"/>
  <c r="U170" i="11"/>
  <c r="T170" i="11" s="1"/>
  <c r="N170" i="11"/>
  <c r="M170" i="11" s="1"/>
  <c r="G170" i="11"/>
  <c r="F170" i="11" s="1"/>
  <c r="AB169" i="11"/>
  <c r="AA169" i="11" s="1"/>
  <c r="U169" i="11"/>
  <c r="T169" i="11" s="1"/>
  <c r="N169" i="11"/>
  <c r="M169" i="11"/>
  <c r="G169" i="11"/>
  <c r="F169" i="11" s="1"/>
  <c r="AB168" i="11"/>
  <c r="AA168" i="11" s="1"/>
  <c r="U168" i="11"/>
  <c r="T168" i="11" s="1"/>
  <c r="N168" i="11"/>
  <c r="M168" i="11" s="1"/>
  <c r="G168" i="11"/>
  <c r="F168" i="11" s="1"/>
  <c r="AB167" i="11"/>
  <c r="AA167" i="11" s="1"/>
  <c r="U167" i="11"/>
  <c r="T167" i="11"/>
  <c r="N167" i="11"/>
  <c r="M167" i="11" s="1"/>
  <c r="G167" i="11"/>
  <c r="F167" i="11" s="1"/>
  <c r="AB166" i="11"/>
  <c r="AA166" i="11" s="1"/>
  <c r="U166" i="11"/>
  <c r="T166" i="11" s="1"/>
  <c r="N166" i="11"/>
  <c r="M166" i="11" s="1"/>
  <c r="G166" i="11"/>
  <c r="F166" i="11" s="1"/>
  <c r="AB165" i="11"/>
  <c r="AA165" i="11" s="1"/>
  <c r="U165" i="11"/>
  <c r="T165" i="11" s="1"/>
  <c r="N165" i="11"/>
  <c r="M165" i="11" s="1"/>
  <c r="G165" i="11"/>
  <c r="F165" i="11" s="1"/>
  <c r="AB164" i="11"/>
  <c r="AA164" i="11" s="1"/>
  <c r="U164" i="11"/>
  <c r="N164" i="11"/>
  <c r="M164" i="11" s="1"/>
  <c r="G164" i="11"/>
  <c r="F164" i="11" s="1"/>
  <c r="R158" i="11"/>
  <c r="U157" i="11"/>
  <c r="T157" i="11" s="1"/>
  <c r="Y156" i="11"/>
  <c r="U156" i="11"/>
  <c r="T156" i="11" s="1"/>
  <c r="AB155" i="11"/>
  <c r="AA155" i="11" s="1"/>
  <c r="U155" i="11"/>
  <c r="T155" i="11" s="1"/>
  <c r="D155" i="11"/>
  <c r="AB154" i="11"/>
  <c r="AA154" i="11" s="1"/>
  <c r="U154" i="11"/>
  <c r="T154" i="11" s="1"/>
  <c r="G154" i="11"/>
  <c r="F154" i="11" s="1"/>
  <c r="AB153" i="11"/>
  <c r="AA153" i="11" s="1"/>
  <c r="U153" i="11"/>
  <c r="T153" i="11" s="1"/>
  <c r="K153" i="11"/>
  <c r="G153" i="11"/>
  <c r="F153" i="11" s="1"/>
  <c r="AB152" i="11"/>
  <c r="AA152" i="11" s="1"/>
  <c r="U152" i="11"/>
  <c r="T152" i="11" s="1"/>
  <c r="N152" i="11"/>
  <c r="M152" i="11" s="1"/>
  <c r="G152" i="11"/>
  <c r="F152" i="11" s="1"/>
  <c r="AB151" i="11"/>
  <c r="AA151" i="11" s="1"/>
  <c r="U151" i="11"/>
  <c r="T151" i="11" s="1"/>
  <c r="N151" i="11"/>
  <c r="M151" i="11" s="1"/>
  <c r="G151" i="11"/>
  <c r="F151" i="11" s="1"/>
  <c r="AB150" i="11"/>
  <c r="AA150" i="11" s="1"/>
  <c r="U150" i="11"/>
  <c r="T150" i="11" s="1"/>
  <c r="N150" i="11"/>
  <c r="M150" i="11" s="1"/>
  <c r="G150" i="11"/>
  <c r="F150" i="11" s="1"/>
  <c r="AB149" i="11"/>
  <c r="AA149" i="11" s="1"/>
  <c r="U149" i="11"/>
  <c r="T149" i="11" s="1"/>
  <c r="N149" i="11"/>
  <c r="M149" i="11" s="1"/>
  <c r="G149" i="11"/>
  <c r="F149" i="11" s="1"/>
  <c r="AB148" i="11"/>
  <c r="AA148" i="11" s="1"/>
  <c r="U148" i="11"/>
  <c r="T148" i="11" s="1"/>
  <c r="N148" i="11"/>
  <c r="M148" i="11" s="1"/>
  <c r="G148" i="11"/>
  <c r="F148" i="11" s="1"/>
  <c r="AB147" i="11"/>
  <c r="AA147" i="11" s="1"/>
  <c r="U147" i="11"/>
  <c r="T147" i="11" s="1"/>
  <c r="N147" i="11"/>
  <c r="M147" i="11" s="1"/>
  <c r="G147" i="11"/>
  <c r="F147" i="11" s="1"/>
  <c r="AB146" i="11"/>
  <c r="AA146" i="11" s="1"/>
  <c r="U146" i="11"/>
  <c r="T146" i="11" s="1"/>
  <c r="N146" i="11"/>
  <c r="M146" i="11" s="1"/>
  <c r="G146" i="11"/>
  <c r="F146" i="11" s="1"/>
  <c r="AB145" i="11"/>
  <c r="AA145" i="11" s="1"/>
  <c r="U145" i="11"/>
  <c r="T145" i="11" s="1"/>
  <c r="N145" i="11"/>
  <c r="M145" i="11" s="1"/>
  <c r="G145" i="11"/>
  <c r="F145" i="11" s="1"/>
  <c r="AB144" i="11"/>
  <c r="AA144" i="11" s="1"/>
  <c r="U144" i="11"/>
  <c r="T144" i="11" s="1"/>
  <c r="N144" i="11"/>
  <c r="M144" i="11" s="1"/>
  <c r="G144" i="11"/>
  <c r="F144" i="11" s="1"/>
  <c r="AB143" i="11"/>
  <c r="AA143" i="11" s="1"/>
  <c r="U143" i="11"/>
  <c r="T143" i="11" s="1"/>
  <c r="N143" i="11"/>
  <c r="M143" i="11" s="1"/>
  <c r="G143" i="11"/>
  <c r="F143" i="11" s="1"/>
  <c r="AB142" i="11"/>
  <c r="AA142" i="11" s="1"/>
  <c r="U142" i="11"/>
  <c r="T142" i="11" s="1"/>
  <c r="N142" i="11"/>
  <c r="M142" i="11" s="1"/>
  <c r="G142" i="11"/>
  <c r="F142" i="11" s="1"/>
  <c r="AB141" i="11"/>
  <c r="AA141" i="11" s="1"/>
  <c r="U141" i="11"/>
  <c r="T141" i="11" s="1"/>
  <c r="N141" i="11"/>
  <c r="M141" i="11" s="1"/>
  <c r="G141" i="11"/>
  <c r="F141" i="11" s="1"/>
  <c r="D135" i="11"/>
  <c r="Y134" i="11"/>
  <c r="G134" i="11"/>
  <c r="F134" i="11" s="1"/>
  <c r="AB133" i="11"/>
  <c r="AA133" i="11" s="1"/>
  <c r="G133" i="11"/>
  <c r="F133" i="11" s="1"/>
  <c r="AB132" i="11"/>
  <c r="AA132" i="11" s="1"/>
  <c r="G132" i="11"/>
  <c r="F132" i="11" s="1"/>
  <c r="AB131" i="11"/>
  <c r="AA131" i="11" s="1"/>
  <c r="G131" i="11"/>
  <c r="F131" i="11" s="1"/>
  <c r="AB130" i="11"/>
  <c r="AA130" i="11" s="1"/>
  <c r="K130" i="11"/>
  <c r="G130" i="11"/>
  <c r="F130" i="11"/>
  <c r="AB129" i="11"/>
  <c r="AA129" i="11" s="1"/>
  <c r="R129" i="11"/>
  <c r="N129" i="11"/>
  <c r="M129" i="11" s="1"/>
  <c r="G129" i="11"/>
  <c r="F129" i="11" s="1"/>
  <c r="AB128" i="11"/>
  <c r="AA128" i="11" s="1"/>
  <c r="U128" i="11"/>
  <c r="T128" i="11" s="1"/>
  <c r="N128" i="11"/>
  <c r="M128" i="11" s="1"/>
  <c r="G128" i="11"/>
  <c r="F128" i="11" s="1"/>
  <c r="AB127" i="11"/>
  <c r="AA127" i="11" s="1"/>
  <c r="U127" i="11"/>
  <c r="T127" i="11" s="1"/>
  <c r="N127" i="11"/>
  <c r="M127" i="11" s="1"/>
  <c r="G127" i="11"/>
  <c r="F127" i="11" s="1"/>
  <c r="AB126" i="11"/>
  <c r="AA126" i="11" s="1"/>
  <c r="U126" i="11"/>
  <c r="T126" i="11" s="1"/>
  <c r="N126" i="11"/>
  <c r="M126" i="11" s="1"/>
  <c r="G126" i="11"/>
  <c r="F126" i="11" s="1"/>
  <c r="AB125" i="11"/>
  <c r="AA125" i="11" s="1"/>
  <c r="U125" i="11"/>
  <c r="T125" i="11" s="1"/>
  <c r="N125" i="11"/>
  <c r="M125" i="11" s="1"/>
  <c r="G125" i="11"/>
  <c r="F125" i="11" s="1"/>
  <c r="AB124" i="11"/>
  <c r="AA124" i="11" s="1"/>
  <c r="U124" i="11"/>
  <c r="T124" i="11" s="1"/>
  <c r="N124" i="11"/>
  <c r="M124" i="11" s="1"/>
  <c r="G124" i="11"/>
  <c r="F124" i="11" s="1"/>
  <c r="AB123" i="11"/>
  <c r="AA123" i="11" s="1"/>
  <c r="U123" i="11"/>
  <c r="T123" i="11" s="1"/>
  <c r="N123" i="11"/>
  <c r="M123" i="11" s="1"/>
  <c r="G123" i="11"/>
  <c r="F123" i="11"/>
  <c r="AB122" i="11"/>
  <c r="AA122" i="11" s="1"/>
  <c r="U122" i="11"/>
  <c r="T122" i="11" s="1"/>
  <c r="N122" i="11"/>
  <c r="M122" i="11" s="1"/>
  <c r="G122" i="11"/>
  <c r="F122" i="11" s="1"/>
  <c r="AB121" i="11"/>
  <c r="AA121" i="11"/>
  <c r="U121" i="11"/>
  <c r="T121" i="11" s="1"/>
  <c r="N121" i="11"/>
  <c r="M121" i="11" s="1"/>
  <c r="G121" i="11"/>
  <c r="F121" i="11" s="1"/>
  <c r="AB120" i="11"/>
  <c r="AA120" i="11" s="1"/>
  <c r="U120" i="11"/>
  <c r="T120" i="11" s="1"/>
  <c r="N120" i="11"/>
  <c r="M120" i="11" s="1"/>
  <c r="G120" i="11"/>
  <c r="F120" i="11" s="1"/>
  <c r="AB119" i="11"/>
  <c r="AA119" i="11" s="1"/>
  <c r="U119" i="11"/>
  <c r="T119" i="11" s="1"/>
  <c r="N119" i="11"/>
  <c r="M119" i="11" s="1"/>
  <c r="G119" i="11"/>
  <c r="F119" i="11" s="1"/>
  <c r="R113" i="11"/>
  <c r="D113" i="11"/>
  <c r="Y112" i="11"/>
  <c r="U112" i="11"/>
  <c r="T112" i="11" s="1"/>
  <c r="G112" i="11"/>
  <c r="F112" i="11" s="1"/>
  <c r="AB111" i="11"/>
  <c r="AA111" i="11" s="1"/>
  <c r="U111" i="11"/>
  <c r="T111" i="11" s="1"/>
  <c r="G111" i="11"/>
  <c r="F111" i="11" s="1"/>
  <c r="AB110" i="11"/>
  <c r="AA110" i="11" s="1"/>
  <c r="U110" i="11"/>
  <c r="T110" i="11" s="1"/>
  <c r="G110" i="11"/>
  <c r="F110" i="11" s="1"/>
  <c r="AB109" i="11"/>
  <c r="AA109" i="11" s="1"/>
  <c r="U109" i="11"/>
  <c r="T109" i="11" s="1"/>
  <c r="G109" i="11"/>
  <c r="F109" i="11" s="1"/>
  <c r="AB108" i="11"/>
  <c r="AA108" i="11" s="1"/>
  <c r="U108" i="11"/>
  <c r="T108" i="11" s="1"/>
  <c r="K108" i="11"/>
  <c r="G108" i="11"/>
  <c r="F108" i="11" s="1"/>
  <c r="AB107" i="11"/>
  <c r="AA107" i="11" s="1"/>
  <c r="U107" i="11"/>
  <c r="T107" i="11" s="1"/>
  <c r="N107" i="11"/>
  <c r="M107" i="11" s="1"/>
  <c r="G107" i="11"/>
  <c r="F107" i="11" s="1"/>
  <c r="AB106" i="11"/>
  <c r="AA106" i="11" s="1"/>
  <c r="U106" i="11"/>
  <c r="T106" i="11" s="1"/>
  <c r="N106" i="11"/>
  <c r="M106" i="11" s="1"/>
  <c r="G106" i="11"/>
  <c r="F106" i="11" s="1"/>
  <c r="AB105" i="11"/>
  <c r="AA105" i="11" s="1"/>
  <c r="U105" i="11"/>
  <c r="T105" i="11" s="1"/>
  <c r="N105" i="11"/>
  <c r="M105" i="11" s="1"/>
  <c r="G105" i="11"/>
  <c r="F105" i="11" s="1"/>
  <c r="AB104" i="11"/>
  <c r="AA104" i="11" s="1"/>
  <c r="U104" i="11"/>
  <c r="T104" i="11" s="1"/>
  <c r="N104" i="11"/>
  <c r="M104" i="11" s="1"/>
  <c r="G104" i="11"/>
  <c r="F104" i="11" s="1"/>
  <c r="AB103" i="11"/>
  <c r="AA103" i="11" s="1"/>
  <c r="U103" i="11"/>
  <c r="T103" i="11" s="1"/>
  <c r="N103" i="11"/>
  <c r="M103" i="11" s="1"/>
  <c r="G103" i="11"/>
  <c r="F103" i="11" s="1"/>
  <c r="AB102" i="11"/>
  <c r="AA102" i="11" s="1"/>
  <c r="U102" i="11"/>
  <c r="T102" i="11" s="1"/>
  <c r="N102" i="11"/>
  <c r="M102" i="11" s="1"/>
  <c r="G102" i="11"/>
  <c r="F102" i="11" s="1"/>
  <c r="AB101" i="11"/>
  <c r="AA101" i="11" s="1"/>
  <c r="U101" i="11"/>
  <c r="T101" i="11" s="1"/>
  <c r="N101" i="11"/>
  <c r="M101" i="11" s="1"/>
  <c r="G101" i="11"/>
  <c r="F101" i="11" s="1"/>
  <c r="AB100" i="11"/>
  <c r="AA100" i="11" s="1"/>
  <c r="U100" i="11"/>
  <c r="T100" i="11" s="1"/>
  <c r="N100" i="11"/>
  <c r="M100" i="11" s="1"/>
  <c r="G100" i="11"/>
  <c r="F100" i="11" s="1"/>
  <c r="AB99" i="11"/>
  <c r="AA99" i="11" s="1"/>
  <c r="U99" i="11"/>
  <c r="T99" i="11" s="1"/>
  <c r="N99" i="11"/>
  <c r="M99" i="11" s="1"/>
  <c r="G99" i="11"/>
  <c r="F99" i="11" s="1"/>
  <c r="AB98" i="11"/>
  <c r="AA98" i="11" s="1"/>
  <c r="U98" i="11"/>
  <c r="T98" i="11" s="1"/>
  <c r="N98" i="11"/>
  <c r="M98" i="11" s="1"/>
  <c r="G98" i="11"/>
  <c r="F98" i="11" s="1"/>
  <c r="AB97" i="11"/>
  <c r="AA97" i="11" s="1"/>
  <c r="U97" i="11"/>
  <c r="T97" i="11" s="1"/>
  <c r="N97" i="11"/>
  <c r="M97" i="11" s="1"/>
  <c r="G97" i="11"/>
  <c r="F97" i="11" s="1"/>
  <c r="AB96" i="11"/>
  <c r="AA96" i="11" s="1"/>
  <c r="U96" i="11"/>
  <c r="T96" i="11" s="1"/>
  <c r="N96" i="11"/>
  <c r="M96" i="11" s="1"/>
  <c r="G96" i="11"/>
  <c r="F96" i="11" s="1"/>
  <c r="AA112" i="11" l="1"/>
  <c r="G219" i="11"/>
  <c r="U240" i="11"/>
  <c r="M108" i="11"/>
  <c r="N108" i="11"/>
  <c r="N153" i="11"/>
  <c r="AA243" i="11"/>
  <c r="S195" i="11"/>
  <c r="T265" i="11"/>
  <c r="U265" i="11"/>
  <c r="F174" i="11"/>
  <c r="N210" i="11"/>
  <c r="G245" i="11"/>
  <c r="L130" i="11"/>
  <c r="T195" i="11"/>
  <c r="T113" i="11"/>
  <c r="U175" i="11"/>
  <c r="S129" i="11"/>
  <c r="AA134" i="11"/>
  <c r="E113" i="11"/>
  <c r="T240" i="11"/>
  <c r="E135" i="11"/>
  <c r="S113" i="11"/>
  <c r="N174" i="11"/>
  <c r="M210" i="11"/>
  <c r="L266" i="11"/>
  <c r="M130" i="11"/>
  <c r="Z112" i="11"/>
  <c r="T129" i="11"/>
  <c r="AB175" i="11"/>
  <c r="L108" i="11"/>
  <c r="F135" i="11"/>
  <c r="G155" i="11"/>
  <c r="T158" i="11"/>
  <c r="U212" i="11"/>
  <c r="F244" i="11"/>
  <c r="F245" i="11" s="1"/>
  <c r="M174" i="11"/>
  <c r="E196" i="11"/>
  <c r="F196" i="11"/>
  <c r="L174" i="11"/>
  <c r="Z156" i="11"/>
  <c r="AA196" i="11"/>
  <c r="AA175" i="11"/>
  <c r="M153" i="11"/>
  <c r="U195" i="11"/>
  <c r="AB214" i="11"/>
  <c r="AA214" i="11"/>
  <c r="Z214" i="11"/>
  <c r="E219" i="11"/>
  <c r="Z243" i="11"/>
  <c r="AB112" i="11"/>
  <c r="U113" i="11"/>
  <c r="U129" i="11"/>
  <c r="N130" i="11"/>
  <c r="G135" i="11"/>
  <c r="L153" i="11"/>
  <c r="T164" i="11"/>
  <c r="L210" i="11"/>
  <c r="F219" i="11"/>
  <c r="AB243" i="11"/>
  <c r="S265" i="11"/>
  <c r="AB264" i="11"/>
  <c r="Z134" i="11"/>
  <c r="S158" i="11"/>
  <c r="Z264" i="11"/>
  <c r="Z175" i="11"/>
  <c r="AA264" i="11"/>
  <c r="G113" i="11"/>
  <c r="AB134" i="11"/>
  <c r="E155" i="11"/>
  <c r="AA156" i="11"/>
  <c r="U158" i="11"/>
  <c r="E174" i="11"/>
  <c r="G196" i="11"/>
  <c r="M266" i="11"/>
  <c r="F113" i="11"/>
  <c r="F155" i="11"/>
  <c r="M191" i="11"/>
  <c r="L191" i="11"/>
  <c r="AB196" i="11"/>
  <c r="S212" i="11"/>
  <c r="N244" i="11"/>
  <c r="M244" i="11"/>
  <c r="L244" i="11"/>
  <c r="N266" i="11"/>
  <c r="AB156" i="11"/>
  <c r="G174" i="11"/>
  <c r="N191" i="11"/>
  <c r="Z196" i="11"/>
  <c r="T212" i="11"/>
  <c r="S240" i="11"/>
  <c r="E245" i="11"/>
  <c r="G267" i="11"/>
  <c r="F267" i="11"/>
  <c r="E267" i="11"/>
  <c r="T175" i="11" l="1"/>
  <c r="S175" i="11"/>
</calcChain>
</file>

<file path=xl/sharedStrings.xml><?xml version="1.0" encoding="utf-8"?>
<sst xmlns="http://schemas.openxmlformats.org/spreadsheetml/2006/main" count="390" uniqueCount="115">
  <si>
    <t>ID</t>
  </si>
  <si>
    <t>OE3010</t>
  </si>
  <si>
    <t>OH1422</t>
  </si>
  <si>
    <t>PY6457</t>
  </si>
  <si>
    <t>MT21910</t>
  </si>
  <si>
    <t>I2</t>
  </si>
  <si>
    <t>OLL</t>
  </si>
  <si>
    <t>ASK</t>
  </si>
  <si>
    <t>ASJ</t>
  </si>
  <si>
    <t>pvalue</t>
  </si>
  <si>
    <t>Neuron</t>
  </si>
  <si>
    <t>blebbs</t>
  </si>
  <si>
    <t>outgrowths</t>
  </si>
  <si>
    <t>necrotic</t>
  </si>
  <si>
    <t>+ 200 µM Resveratrol</t>
  </si>
  <si>
    <t>+ EtOH</t>
  </si>
  <si>
    <t>Cohort 1</t>
  </si>
  <si>
    <t>Cohort 2</t>
  </si>
  <si>
    <t>Cohort 3</t>
  </si>
  <si>
    <t xml:space="preserve">Testing of compound activity after treatment with bacteria </t>
  </si>
  <si>
    <t>Strain</t>
  </si>
  <si>
    <t>Adult day 1</t>
  </si>
  <si>
    <r>
      <t>Neurite imaging: 2024_11_22 JKM10 +</t>
    </r>
    <r>
      <rPr>
        <sz val="12"/>
        <color rgb="FFFFC000"/>
        <rFont val="Aptos Narrow (Body)"/>
      </rPr>
      <t>syringic acid</t>
    </r>
    <r>
      <rPr>
        <sz val="12"/>
        <color theme="1"/>
        <rFont val="Calibri"/>
        <family val="2"/>
        <scheme val="minor"/>
      </rPr>
      <t xml:space="preserve"> pre-incubated with </t>
    </r>
    <r>
      <rPr>
        <b/>
        <sz val="12"/>
        <color rgb="FFFFFF00"/>
        <rFont val="Aptos Narrow (Body)"/>
      </rPr>
      <t>living</t>
    </r>
    <r>
      <rPr>
        <sz val="12"/>
        <color theme="1"/>
        <rFont val="Calibri"/>
        <family val="2"/>
        <scheme val="minor"/>
      </rPr>
      <t xml:space="preserve"> Db11 bacteria; from L4 stage to adult day 2 on compound and UV-inactivated OP50</t>
    </r>
  </si>
  <si>
    <r>
      <t xml:space="preserve">Neurite imaging: 2024_11_22 JKM10 from L4 stage to adult day 2 </t>
    </r>
    <r>
      <rPr>
        <sz val="12"/>
        <color rgb="FFFFC000"/>
        <rFont val="Aptos Narrow (Body)"/>
      </rPr>
      <t>control</t>
    </r>
  </si>
  <si>
    <r>
      <t>Neurite imaging: 2024_11_22 JKM10 +</t>
    </r>
    <r>
      <rPr>
        <sz val="12"/>
        <color rgb="FFFFC000"/>
        <rFont val="Aptos Narrow (Body)"/>
      </rPr>
      <t>WAY-100635</t>
    </r>
    <r>
      <rPr>
        <sz val="12"/>
        <color theme="1"/>
        <rFont val="Calibri"/>
        <family val="2"/>
        <scheme val="minor"/>
      </rPr>
      <t xml:space="preserve"> preincubated for 24h with </t>
    </r>
    <r>
      <rPr>
        <b/>
        <sz val="12"/>
        <color rgb="FFFFFF00"/>
        <rFont val="Aptos Narrow (Body)"/>
      </rPr>
      <t>living</t>
    </r>
    <r>
      <rPr>
        <sz val="12"/>
        <color theme="1"/>
        <rFont val="Calibri"/>
        <family val="2"/>
        <scheme val="minor"/>
      </rPr>
      <t xml:space="preserve"> Db11 bacteria; from L4 stage to adult day 2 + compound on UV-inavtivated OP50</t>
    </r>
  </si>
  <si>
    <r>
      <t>Neurite imaging: 2024_11_22 JKM10 +</t>
    </r>
    <r>
      <rPr>
        <sz val="12"/>
        <color rgb="FFFFC000"/>
        <rFont val="Aptos Narrow (Body)"/>
      </rPr>
      <t>WAY-100635</t>
    </r>
    <r>
      <rPr>
        <sz val="12"/>
        <color theme="1"/>
        <rFont val="Calibri"/>
        <family val="2"/>
        <scheme val="minor"/>
      </rPr>
      <t xml:space="preserve"> preincubated for 24h with </t>
    </r>
    <r>
      <rPr>
        <b/>
        <sz val="12"/>
        <color rgb="FFFFFF00"/>
        <rFont val="Aptos Narrow (Body)"/>
      </rPr>
      <t xml:space="preserve">UV-inactivated </t>
    </r>
    <r>
      <rPr>
        <sz val="12"/>
        <color theme="1"/>
        <rFont val="Calibri"/>
        <family val="2"/>
        <scheme val="minor"/>
      </rPr>
      <t>Db11 bacteria; from L4 stage to adult day 2 + compound on UV-inavtivated OP50</t>
    </r>
  </si>
  <si>
    <r>
      <t>Neurite imaging: 2024_11_22 JKM10 +</t>
    </r>
    <r>
      <rPr>
        <sz val="12"/>
        <color rgb="FFFFC000"/>
        <rFont val="Aptos Narrow (Body)"/>
      </rPr>
      <t>Syringic acid</t>
    </r>
    <r>
      <rPr>
        <sz val="12"/>
        <color theme="1"/>
        <rFont val="Calibri"/>
        <family val="2"/>
        <scheme val="minor"/>
      </rPr>
      <t xml:space="preserve"> preincubated 24h with </t>
    </r>
    <r>
      <rPr>
        <b/>
        <sz val="12"/>
        <color rgb="FFFFFF00"/>
        <rFont val="Aptos Narrow (Body)"/>
      </rPr>
      <t>UV-inactivated</t>
    </r>
    <r>
      <rPr>
        <sz val="12"/>
        <color theme="1"/>
        <rFont val="Calibri"/>
        <family val="2"/>
        <scheme val="minor"/>
      </rPr>
      <t xml:space="preserve"> Db11; from L4 stage to adult day 2 +compound on UV-inavtivated OP50</t>
    </r>
  </si>
  <si>
    <t>$emmeans</t>
  </si>
  <si>
    <t xml:space="preserve">Confidence level used: 0.95 </t>
  </si>
  <si>
    <t>$contrasts</t>
  </si>
  <si>
    <t xml:space="preserve"> link  threshold nobs logLik  AIC    niter max.grad cond.H </t>
  </si>
  <si>
    <t>Coefficients:</t>
  </si>
  <si>
    <t>---</t>
  </si>
  <si>
    <t>Signif. codes:  0 ‘***’ 0.001 ‘**’ 0.01 ‘*’ 0.05 ‘.’ 0.1 ‘ ’ 1</t>
  </si>
  <si>
    <t>Threshold coefficients:</t>
  </si>
  <si>
    <t xml:space="preserve">             Estimate Std. Error z value</t>
  </si>
  <si>
    <t>BH_adjusted_pvalue</t>
  </si>
  <si>
    <t xml:space="preserve"> link  threshold nobs logLik AIC    niter max.grad cond.H </t>
  </si>
  <si>
    <t>formula: score ~ condition</t>
  </si>
  <si>
    <t xml:space="preserve">                  Estimate Std. Error z value Pr(&gt;|z|)    </t>
  </si>
  <si>
    <t xml:space="preserve"> link  threshold nobs logLik AIC   niter max.grad cond.H </t>
  </si>
  <si>
    <t>Treatment</t>
  </si>
  <si>
    <t>SA</t>
  </si>
  <si>
    <t>VX</t>
  </si>
  <si>
    <t>Bay</t>
  </si>
  <si>
    <t>SA vs Ctrl</t>
  </si>
  <si>
    <t>VX vs Ctrl</t>
  </si>
  <si>
    <t>Bay vs Ctrl</t>
  </si>
  <si>
    <t>Figure S6C</t>
  </si>
  <si>
    <t xml:space="preserve"> logit flexible  88   -40.48 84.97 5(0)  4.76e-12 5.8e+00</t>
  </si>
  <si>
    <t xml:space="preserve"> logit flexible  83   -14.74 35.49 6(0)  4.48e-10 1.1e+01</t>
  </si>
  <si>
    <t xml:space="preserve"> logit flexible  130  -120.80 247.60 4(0)  4.25e-08 1.3e+01</t>
  </si>
  <si>
    <t xml:space="preserve">                 Estimate Std. Error z value Pr(&gt;|z|)</t>
  </si>
  <si>
    <t>conditionSA_Ctrl  -0.8997     0.5888  -1.528    0.126</t>
  </si>
  <si>
    <t>conditionVX_Ctrl  -0.4586     1.2451  -0.368    0.713</t>
  </si>
  <si>
    <t>conditionBay_Ctrl  -2.1820     0.3761  -5.801 6.59e-09 ***</t>
  </si>
  <si>
    <t>Healthy|Mild   1.1285     0.3469   3.253</t>
  </si>
  <si>
    <t>Healthy|Mild   3.1061     0.7227   4.298</t>
  </si>
  <si>
    <t>Mild|Severe    4.2306     1.0891   3.884</t>
  </si>
  <si>
    <t>Healthy|Mild  -2.0378     0.3255  -6.260</t>
  </si>
  <si>
    <t>Mild|Severe   -0.7187     0.2697  -2.665</t>
  </si>
  <si>
    <t>Figure S6G</t>
  </si>
  <si>
    <t>Resveratrol</t>
  </si>
  <si>
    <t xml:space="preserve"> logit flexible  114  -71.03 148.05 5(0)  1.40e-10 9.8e+00</t>
  </si>
  <si>
    <t xml:space="preserve">                          Estimate Std. Error z value Pr(&gt;|z|)  </t>
  </si>
  <si>
    <t>conditionResveratrol_Ctrl  -1.1776     0.5146  -2.288   0.0221 *</t>
  </si>
  <si>
    <t>Healthy|Mild   0.8760     0.2796   3.133</t>
  </si>
  <si>
    <t>Mild|Severe    2.1791     0.3929   5.546</t>
  </si>
  <si>
    <t xml:space="preserve"> logit flexible  100  -105.85 217.69 4(0)  6.54e-11 8.3e+00</t>
  </si>
  <si>
    <t>conditionResveratrol_Ctrl  -0.8260     0.3832  -2.156   0.0311 *</t>
  </si>
  <si>
    <t>Healthy|Mild  -1.4786     0.2983  -4.957</t>
  </si>
  <si>
    <t>Mild|Severe    0.1721     0.2540   0.677</t>
  </si>
  <si>
    <t xml:space="preserve"> logit flexible  109  -109.10 224.21 4(0)  1.67e-09 9.0e+00</t>
  </si>
  <si>
    <t xml:space="preserve">                          Estimate Std. Error z value Pr(&gt;|z|)   </t>
  </si>
  <si>
    <t>conditionResveratrol_Ctrl  -1.0204     0.3739  -2.729  0.00636 **</t>
  </si>
  <si>
    <t>Healthy|Mild  -0.5948     0.2676  -2.223</t>
  </si>
  <si>
    <t>Mild|Severe    1.0149     0.2829   3.587</t>
  </si>
  <si>
    <t xml:space="preserve"> logit flexible  130  -81.04 168.08 6(0)  1.66e-08 1.4e+01</t>
  </si>
  <si>
    <t>conditionResveratrol_Ctrl  -0.9323     0.4818  -1.935    0.053 .</t>
  </si>
  <si>
    <t>Healthy|Mild   1.0394     0.2661   3.906</t>
  </si>
  <si>
    <t>Mild|Severe    1.8689     0.3246   5.757</t>
  </si>
  <si>
    <t xml:space="preserve"> condition        emmean    SE  df asymp.LCL asymp.UCL</t>
  </si>
  <si>
    <t xml:space="preserve"> SA_Db11           -3.44 0.468 Inf     -4.35    -2.518</t>
  </si>
  <si>
    <t xml:space="preserve"> SA_Db11_Dead      -3.38 0.469 Inf     -4.30    -2.465</t>
  </si>
  <si>
    <t xml:space="preserve"> SA_WAY_Db11_Ctrl  -2.92 0.555 Inf     -4.01    -1.835</t>
  </si>
  <si>
    <t xml:space="preserve"> WAY_Db11          -1.26 0.341 Inf     -1.93    -0.593</t>
  </si>
  <si>
    <t xml:space="preserve"> WAY_Db11_Dead     -1.41 0.351 Inf     -2.10    -0.718</t>
  </si>
  <si>
    <t xml:space="preserve"> contrast                         estimate    SE  df z.ratio p.value</t>
  </si>
  <si>
    <t>WAY (dead) vs WAY(alive) padj</t>
  </si>
  <si>
    <t xml:space="preserve"> SA_Db11 - SA_Db11_Dead            -0.0509 0.580 Inf  -0.088  1.0000</t>
  </si>
  <si>
    <t xml:space="preserve"> SA_Db11 - SA_WAY_Db11_Ctrl        -0.5134 0.652 Inf  -0.788  0.9343</t>
  </si>
  <si>
    <t>Sa (dead) vs SA(alive) padj</t>
  </si>
  <si>
    <t xml:space="preserve"> SA_Db11 - WAY_Db11                -2.1747 0.504 Inf  -4.313  0.0002</t>
  </si>
  <si>
    <t xml:space="preserve"> SA_Db11 - WAY_Db11_Dead           -2.0293 0.507 Inf  -4.001  0.0006</t>
  </si>
  <si>
    <t xml:space="preserve"> SA_Db11_Dead - SA_WAY_Db11_Ctrl   -0.4625 0.653 Inf  -0.708  0.9547</t>
  </si>
  <si>
    <t xml:space="preserve"> SA_Db11_Dead - WAY_Db11           -2.1238 0.506 Inf  -4.201  0.0003</t>
  </si>
  <si>
    <t xml:space="preserve"> SA_Db11_Dead - WAY_Db11_Dead      -1.9784 0.508 Inf  -3.891  0.0009</t>
  </si>
  <si>
    <t xml:space="preserve"> SA_WAY_Db11_Ctrl - WAY_Db11       -1.6613 0.586 Inf  -2.833  0.0372</t>
  </si>
  <si>
    <t xml:space="preserve"> SA_WAY_Db11_Ctrl - WAY_Db11_Dead  -1.5159 0.589 Inf  -2.574  0.0752</t>
  </si>
  <si>
    <t xml:space="preserve"> WAY_Db11 - WAY_Db11_Dead           0.1454 0.416 Inf   0.350  0.9968</t>
  </si>
  <si>
    <t>P value adjustment: tukey method for comparing a family of 5 estimates</t>
  </si>
  <si>
    <t>Figure S6J</t>
  </si>
  <si>
    <t>Overall resveratrol effect</t>
  </si>
  <si>
    <t>formula: score ~ condition + neuron</t>
  </si>
  <si>
    <t> link  threshold nobs logLik  AIC    niter max.grad cond.H</t>
  </si>
  <si>
    <t> logit flexible  453  -370.58 753.15 4(0)  4.30e-07 4.3e+01</t>
  </si>
  <si>
    <t>             Estimate Std. Error z value Pr(&gt;|z|)</t>
  </si>
  <si>
    <t>condition.L   0.66893    0.14795   4.521 6.15e-06 ***</t>
  </si>
  <si>
    <t>neuronOE3010  1.43942    0.29696   4.847 1.25e-06 ***</t>
  </si>
  <si>
    <t>neuronOH1422 -0.03773    0.32121  -0.117    0.906</t>
  </si>
  <si>
    <t>neuronPY6457  2.33119    0.30422   7.663 1.82e-14 ***</t>
  </si>
  <si>
    <t>Signif. codes:  0 ‘***’ 0.001 ‘**’ 0.01 ‘*’ 0.05 ‘.’ 0.1 ‘ ’ 1</t>
  </si>
  <si>
    <t>             Estimate Std. Error z value</t>
  </si>
  <si>
    <t>Healthy|Mild   1.4089     0.2348   6.001</t>
  </si>
  <si>
    <t>Mild|Severe    2.8336     0.2653  10.681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</si>
</sst>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6"/>
      <name val="Calibri"/>
      <family val="2"/>
      <scheme val="minor"/>
    </font>
    <font>
      <sz val="10"/>
      <name val="Arial"/>
      <family val="2"/>
      <charset val="1"/>
    </font>
    <font>
      <sz val="12"/>
      <name val="Arial"/>
      <family val="2"/>
    </font>
    <font>
      <sz val="12"/>
      <color rgb="FFFFC000"/>
      <name val="Aptos Narrow (Body)"/>
    </font>
    <font>
      <b/>
      <sz val="12"/>
      <color rgb="FFFFFF00"/>
      <name val="Aptos Narrow (Body)"/>
    </font>
    <font>
      <sz val="12"/>
      <color rgb="FF000000"/>
      <name val="Calibri"/>
      <family val="2"/>
    </font>
    <font>
      <sz val="12"/>
      <color rgb="FFA5A5A5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696B"/>
        <bgColor rgb="FF000000"/>
      </patternFill>
    </fill>
    <fill>
      <patternFill patternType="solid">
        <fgColor rgb="FF63BE7B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3" borderId="0" xfId="0" quotePrefix="1" applyFill="1"/>
    <xf numFmtId="2" fontId="0" fillId="0" borderId="2" xfId="0" applyNumberFormat="1" applyBorder="1"/>
    <xf numFmtId="2" fontId="0" fillId="0" borderId="2" xfId="0" applyNumberForma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0" fillId="6" borderId="0" xfId="0" applyFill="1"/>
    <xf numFmtId="0" fontId="2" fillId="0" borderId="1" xfId="0" applyFont="1" applyBorder="1"/>
    <xf numFmtId="0" fontId="8" fillId="0" borderId="1" xfId="0" applyFont="1" applyBorder="1"/>
    <xf numFmtId="0" fontId="8" fillId="0" borderId="0" xfId="0" applyFont="1"/>
    <xf numFmtId="0" fontId="8" fillId="5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0" borderId="0" xfId="0" applyFont="1"/>
    <xf numFmtId="2" fontId="8" fillId="0" borderId="2" xfId="0" applyNumberFormat="1" applyFont="1" applyBorder="1"/>
    <xf numFmtId="2" fontId="8" fillId="0" borderId="2" xfId="0" applyNumberFormat="1" applyFont="1" applyBorder="1" applyAlignment="1">
      <alignment horizontal="center" vertical="center"/>
    </xf>
    <xf numFmtId="0" fontId="0" fillId="7" borderId="0" xfId="0" applyFill="1"/>
    <xf numFmtId="0" fontId="10" fillId="0" borderId="0" xfId="1"/>
    <xf numFmtId="0" fontId="10" fillId="8" borderId="0" xfId="1" applyFill="1"/>
    <xf numFmtId="11" fontId="10" fillId="8" borderId="0" xfId="1" applyNumberFormat="1" applyFill="1"/>
    <xf numFmtId="0" fontId="4" fillId="0" borderId="0" xfId="2"/>
    <xf numFmtId="11" fontId="4" fillId="0" borderId="0" xfId="2" applyNumberFormat="1"/>
    <xf numFmtId="0" fontId="4" fillId="7" borderId="0" xfId="2" applyFill="1"/>
  </cellXfs>
  <cellStyles count="4">
    <cellStyle name="Normal" xfId="0" builtinId="0"/>
    <cellStyle name="Standard 2" xfId="1" xr:uid="{6DA2F94F-B54C-4742-90CD-2EB944BD8193}"/>
    <cellStyle name="Standard 3" xfId="2" xr:uid="{6B5A5F9D-1793-404B-81E9-29339E1BE55E}"/>
    <cellStyle name="Standard_Fig.2" xfId="3" xr:uid="{6CE9D779-B9D4-4A4C-A4AC-CF39D718CAD2}"/>
  </cellStyles>
  <dxfs count="0"/>
  <tableStyles count="0" defaultTableStyle="TableStyleMedium2" defaultPivotStyle="PivotStyleLight16"/>
  <colors>
    <mruColors>
      <color rgb="FFEBF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85FC-05C9-CE40-B4CE-1076F631566D}">
  <dimension ref="A3:AM391"/>
  <sheetViews>
    <sheetView tabSelected="1" zoomScale="77" zoomScaleNormal="77" workbookViewId="0">
      <selection activeCell="V9" sqref="V9"/>
    </sheetView>
  </sheetViews>
  <sheetFormatPr baseColWidth="10" defaultRowHeight="16" x14ac:dyDescent="0.2"/>
  <cols>
    <col min="32" max="32" width="10.83203125" customWidth="1"/>
  </cols>
  <sheetData>
    <row r="3" spans="1:14" s="22" customFormat="1" x14ac:dyDescent="0.2">
      <c r="A3" s="22" t="s">
        <v>48</v>
      </c>
    </row>
    <row r="4" spans="1:14" x14ac:dyDescent="0.2">
      <c r="B4" s="26" t="s">
        <v>10</v>
      </c>
      <c r="C4" s="26" t="s">
        <v>20</v>
      </c>
      <c r="D4" s="26" t="s">
        <v>41</v>
      </c>
      <c r="E4" s="26" t="s">
        <v>9</v>
      </c>
      <c r="F4" s="26" t="s">
        <v>36</v>
      </c>
    </row>
    <row r="5" spans="1:14" x14ac:dyDescent="0.2">
      <c r="B5" s="26" t="s">
        <v>7</v>
      </c>
      <c r="C5" s="26" t="s">
        <v>3</v>
      </c>
      <c r="D5" s="26" t="s">
        <v>44</v>
      </c>
      <c r="E5" s="27">
        <v>6.5899999999999998E-9</v>
      </c>
      <c r="F5" s="27">
        <v>1.9770000000000001E-8</v>
      </c>
    </row>
    <row r="6" spans="1:14" x14ac:dyDescent="0.2">
      <c r="B6" s="26" t="s">
        <v>6</v>
      </c>
      <c r="C6" s="26" t="s">
        <v>2</v>
      </c>
      <c r="D6" s="26" t="s">
        <v>43</v>
      </c>
      <c r="E6" s="26">
        <v>0.71299999999999997</v>
      </c>
      <c r="F6" s="27">
        <v>0.71299999999999997</v>
      </c>
    </row>
    <row r="7" spans="1:14" x14ac:dyDescent="0.2">
      <c r="B7" s="26" t="s">
        <v>6</v>
      </c>
      <c r="C7" s="26" t="s">
        <v>2</v>
      </c>
      <c r="D7" s="26" t="s">
        <v>42</v>
      </c>
      <c r="E7" s="26">
        <v>0.126</v>
      </c>
      <c r="F7" s="27">
        <v>0.189</v>
      </c>
    </row>
    <row r="11" spans="1:14" x14ac:dyDescent="0.2">
      <c r="B11" s="26" t="s">
        <v>45</v>
      </c>
      <c r="C11" s="26"/>
      <c r="D11" s="26"/>
      <c r="E11" s="26"/>
      <c r="F11" s="26"/>
      <c r="G11" s="26"/>
      <c r="H11" s="26" t="s">
        <v>46</v>
      </c>
      <c r="I11" s="26"/>
      <c r="J11" s="26"/>
      <c r="K11" s="26"/>
      <c r="L11" s="26"/>
      <c r="M11" s="26" t="s">
        <v>47</v>
      </c>
      <c r="N11" s="26"/>
    </row>
    <row r="12" spans="1:14" x14ac:dyDescent="0.2">
      <c r="B12" s="26" t="s">
        <v>6</v>
      </c>
      <c r="C12" s="26" t="s">
        <v>38</v>
      </c>
      <c r="D12" s="26"/>
      <c r="E12" s="26"/>
      <c r="F12" s="26"/>
      <c r="G12" s="26"/>
      <c r="H12" s="26" t="s">
        <v>6</v>
      </c>
      <c r="I12" s="26" t="s">
        <v>38</v>
      </c>
      <c r="J12" s="26"/>
      <c r="K12" s="26"/>
      <c r="L12" s="26"/>
      <c r="M12" s="26" t="s">
        <v>7</v>
      </c>
      <c r="N12" s="26" t="s">
        <v>38</v>
      </c>
    </row>
    <row r="15" spans="1:14" x14ac:dyDescent="0.2">
      <c r="B15" s="26"/>
      <c r="C15" s="26" t="s">
        <v>40</v>
      </c>
      <c r="D15" s="26"/>
      <c r="E15" s="26"/>
      <c r="F15" s="26"/>
      <c r="G15" s="26"/>
      <c r="H15" s="26"/>
      <c r="I15" s="26" t="s">
        <v>40</v>
      </c>
      <c r="J15" s="26"/>
      <c r="K15" s="26"/>
      <c r="L15" s="26"/>
      <c r="M15" s="26"/>
      <c r="N15" s="26" t="s">
        <v>30</v>
      </c>
    </row>
    <row r="16" spans="1:14" x14ac:dyDescent="0.2">
      <c r="B16" s="26"/>
      <c r="C16" s="26" t="s">
        <v>49</v>
      </c>
      <c r="D16" s="26"/>
      <c r="E16" s="26"/>
      <c r="F16" s="26"/>
      <c r="G16" s="26"/>
      <c r="H16" s="26"/>
      <c r="I16" s="26" t="s">
        <v>50</v>
      </c>
      <c r="J16" s="26"/>
      <c r="K16" s="26"/>
      <c r="L16" s="26"/>
      <c r="M16" s="26"/>
      <c r="N16" s="26" t="s">
        <v>51</v>
      </c>
    </row>
    <row r="18" spans="2:14" x14ac:dyDescent="0.2">
      <c r="B18" s="26"/>
      <c r="C18" s="26" t="s">
        <v>31</v>
      </c>
      <c r="D18" s="26"/>
      <c r="E18" s="26"/>
      <c r="F18" s="26"/>
      <c r="G18" s="26"/>
      <c r="H18" s="26"/>
      <c r="I18" s="26" t="s">
        <v>31</v>
      </c>
      <c r="J18" s="26"/>
      <c r="K18" s="26"/>
      <c r="L18" s="26"/>
      <c r="M18" s="26"/>
      <c r="N18" s="26" t="s">
        <v>31</v>
      </c>
    </row>
    <row r="19" spans="2:14" x14ac:dyDescent="0.2">
      <c r="B19" s="26"/>
      <c r="C19" s="26" t="s">
        <v>52</v>
      </c>
      <c r="D19" s="26"/>
      <c r="E19" s="26"/>
      <c r="F19" s="26"/>
      <c r="G19" s="26"/>
      <c r="H19" s="26"/>
      <c r="I19" s="26" t="s">
        <v>52</v>
      </c>
      <c r="J19" s="26"/>
      <c r="K19" s="26"/>
      <c r="L19" s="26"/>
      <c r="M19" s="26"/>
      <c r="N19" s="26" t="s">
        <v>39</v>
      </c>
    </row>
    <row r="20" spans="2:14" x14ac:dyDescent="0.2">
      <c r="B20" s="26"/>
      <c r="C20" s="26" t="s">
        <v>53</v>
      </c>
      <c r="D20" s="26"/>
      <c r="E20" s="26"/>
      <c r="F20" s="26"/>
      <c r="G20" s="26"/>
      <c r="H20" s="26"/>
      <c r="I20" s="26" t="s">
        <v>54</v>
      </c>
      <c r="J20" s="26"/>
      <c r="K20" s="26"/>
      <c r="L20" s="26"/>
      <c r="M20" s="26"/>
      <c r="N20" s="26" t="s">
        <v>55</v>
      </c>
    </row>
    <row r="21" spans="2:14" x14ac:dyDescent="0.2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 t="s">
        <v>32</v>
      </c>
    </row>
    <row r="22" spans="2:14" x14ac:dyDescent="0.2">
      <c r="B22" s="26"/>
      <c r="C22" s="26" t="s">
        <v>34</v>
      </c>
      <c r="D22" s="26"/>
      <c r="E22" s="26"/>
      <c r="F22" s="26"/>
      <c r="G22" s="26"/>
      <c r="H22" s="26"/>
      <c r="I22" s="26" t="s">
        <v>34</v>
      </c>
      <c r="J22" s="26"/>
      <c r="K22" s="26"/>
      <c r="L22" s="26"/>
      <c r="M22" s="26"/>
      <c r="N22" s="26" t="s">
        <v>33</v>
      </c>
    </row>
    <row r="23" spans="2:14" x14ac:dyDescent="0.2">
      <c r="B23" s="26"/>
      <c r="C23" s="26" t="s">
        <v>35</v>
      </c>
      <c r="D23" s="26"/>
      <c r="E23" s="26"/>
      <c r="F23" s="26"/>
      <c r="G23" s="26"/>
      <c r="H23" s="26"/>
      <c r="I23" s="26" t="s">
        <v>35</v>
      </c>
      <c r="J23" s="26"/>
      <c r="K23" s="26"/>
      <c r="L23" s="26"/>
      <c r="M23" s="26"/>
      <c r="N23" s="26"/>
    </row>
    <row r="24" spans="2:14" x14ac:dyDescent="0.2">
      <c r="B24" s="26"/>
      <c r="C24" s="26" t="s">
        <v>56</v>
      </c>
      <c r="D24" s="26"/>
      <c r="E24" s="26"/>
      <c r="F24" s="26"/>
      <c r="G24" s="26"/>
      <c r="H24" s="26"/>
      <c r="I24" s="26" t="s">
        <v>57</v>
      </c>
      <c r="J24" s="26"/>
      <c r="K24" s="26"/>
      <c r="L24" s="26"/>
      <c r="M24" s="26"/>
      <c r="N24" s="26" t="s">
        <v>34</v>
      </c>
    </row>
    <row r="25" spans="2:14" x14ac:dyDescent="0.2">
      <c r="B25" s="26"/>
      <c r="C25" s="26"/>
      <c r="D25" s="26"/>
      <c r="E25" s="26"/>
      <c r="F25" s="26"/>
      <c r="G25" s="26"/>
      <c r="H25" s="26"/>
      <c r="I25" s="26" t="s">
        <v>58</v>
      </c>
      <c r="J25" s="26"/>
      <c r="K25" s="26"/>
      <c r="L25" s="26"/>
      <c r="M25" s="26"/>
      <c r="N25" s="26" t="s">
        <v>35</v>
      </c>
    </row>
    <row r="26" spans="2:14" x14ac:dyDescent="0.2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 t="s">
        <v>59</v>
      </c>
    </row>
    <row r="27" spans="2:14" x14ac:dyDescent="0.2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 t="s">
        <v>60</v>
      </c>
    </row>
    <row r="34" spans="1:26" s="22" customFormat="1" x14ac:dyDescent="0.2">
      <c r="A34" s="28" t="s">
        <v>61</v>
      </c>
    </row>
    <row r="35" spans="1:26" x14ac:dyDescent="0.2">
      <c r="Y35" t="s">
        <v>102</v>
      </c>
    </row>
    <row r="36" spans="1:26" x14ac:dyDescent="0.2">
      <c r="B36" s="26" t="s">
        <v>10</v>
      </c>
      <c r="C36" s="26" t="s">
        <v>20</v>
      </c>
      <c r="D36" s="26" t="s">
        <v>41</v>
      </c>
      <c r="E36" s="26" t="s">
        <v>9</v>
      </c>
      <c r="F36" s="26" t="s">
        <v>36</v>
      </c>
      <c r="Z36" t="s">
        <v>103</v>
      </c>
    </row>
    <row r="37" spans="1:26" x14ac:dyDescent="0.2">
      <c r="B37" s="26" t="s">
        <v>5</v>
      </c>
      <c r="C37" s="26" t="s">
        <v>4</v>
      </c>
      <c r="D37" s="26" t="s">
        <v>62</v>
      </c>
      <c r="E37" s="27">
        <v>2.2100000000000002E-2</v>
      </c>
      <c r="F37" s="26">
        <v>4.1477010000000002E-2</v>
      </c>
    </row>
    <row r="38" spans="1:26" x14ac:dyDescent="0.2">
      <c r="B38" s="26" t="s">
        <v>7</v>
      </c>
      <c r="C38" s="26" t="s">
        <v>3</v>
      </c>
      <c r="D38" s="26" t="s">
        <v>62</v>
      </c>
      <c r="E38" s="26">
        <v>3.1099999999999999E-2</v>
      </c>
      <c r="F38" s="26">
        <v>4.1477010000000002E-2</v>
      </c>
      <c r="Z38" t="s">
        <v>104</v>
      </c>
    </row>
    <row r="39" spans="1:26" x14ac:dyDescent="0.2">
      <c r="B39" s="26" t="s">
        <v>8</v>
      </c>
      <c r="C39" s="26" t="s">
        <v>1</v>
      </c>
      <c r="D39" s="26" t="s">
        <v>62</v>
      </c>
      <c r="E39" s="26">
        <v>6.3600000000000002E-3</v>
      </c>
      <c r="F39" s="26">
        <v>2.5422670000000001E-2</v>
      </c>
      <c r="Z39" t="s">
        <v>105</v>
      </c>
    </row>
    <row r="40" spans="1:26" x14ac:dyDescent="0.2">
      <c r="B40" s="26" t="s">
        <v>6</v>
      </c>
      <c r="C40" s="26" t="s">
        <v>2</v>
      </c>
      <c r="D40" s="26" t="s">
        <v>62</v>
      </c>
      <c r="E40" s="26">
        <v>5.2999999999999999E-2</v>
      </c>
      <c r="F40" s="26">
        <v>5.29706E-2</v>
      </c>
    </row>
    <row r="41" spans="1:26" x14ac:dyDescent="0.2">
      <c r="Z41" t="s">
        <v>31</v>
      </c>
    </row>
    <row r="42" spans="1:26" x14ac:dyDescent="0.2">
      <c r="Z42" t="s">
        <v>106</v>
      </c>
    </row>
    <row r="43" spans="1:26" x14ac:dyDescent="0.2">
      <c r="B43" s="26" t="s">
        <v>5</v>
      </c>
      <c r="C43" s="26" t="s">
        <v>38</v>
      </c>
      <c r="H43" s="26" t="s">
        <v>7</v>
      </c>
      <c r="I43" s="26" t="s">
        <v>38</v>
      </c>
      <c r="M43" s="26" t="s">
        <v>8</v>
      </c>
      <c r="N43" s="26" t="s">
        <v>38</v>
      </c>
      <c r="R43" s="26" t="s">
        <v>6</v>
      </c>
      <c r="S43" s="26" t="s">
        <v>38</v>
      </c>
      <c r="Z43" t="s">
        <v>107</v>
      </c>
    </row>
    <row r="44" spans="1:26" x14ac:dyDescent="0.2">
      <c r="B44" s="26"/>
      <c r="C44" s="26"/>
      <c r="Z44" t="s">
        <v>108</v>
      </c>
    </row>
    <row r="45" spans="1:26" x14ac:dyDescent="0.2">
      <c r="B45" s="26"/>
      <c r="C45" s="26"/>
      <c r="Z45" t="s">
        <v>109</v>
      </c>
    </row>
    <row r="46" spans="1:26" x14ac:dyDescent="0.2">
      <c r="B46" s="26"/>
      <c r="C46" s="26" t="s">
        <v>37</v>
      </c>
      <c r="H46" s="26"/>
      <c r="I46" s="26" t="s">
        <v>30</v>
      </c>
      <c r="M46" s="26"/>
      <c r="N46" s="26" t="s">
        <v>30</v>
      </c>
      <c r="R46" s="26"/>
      <c r="S46" s="26" t="s">
        <v>37</v>
      </c>
      <c r="Z46" t="s">
        <v>110</v>
      </c>
    </row>
    <row r="47" spans="1:26" x14ac:dyDescent="0.2">
      <c r="B47" s="26"/>
      <c r="C47" s="26" t="s">
        <v>63</v>
      </c>
      <c r="H47" s="26"/>
      <c r="I47" s="26" t="s">
        <v>68</v>
      </c>
      <c r="M47" s="26"/>
      <c r="N47" s="26" t="s">
        <v>72</v>
      </c>
      <c r="R47" s="26"/>
      <c r="S47" s="26" t="s">
        <v>77</v>
      </c>
      <c r="Z47" t="s">
        <v>32</v>
      </c>
    </row>
    <row r="48" spans="1:26" x14ac:dyDescent="0.2">
      <c r="Z48" t="s">
        <v>111</v>
      </c>
    </row>
    <row r="49" spans="1:26" x14ac:dyDescent="0.2">
      <c r="B49" s="26"/>
      <c r="C49" s="26" t="s">
        <v>31</v>
      </c>
      <c r="H49" s="26"/>
      <c r="I49" s="26" t="s">
        <v>31</v>
      </c>
      <c r="M49" s="26"/>
      <c r="N49" s="26" t="s">
        <v>31</v>
      </c>
      <c r="R49" s="26"/>
      <c r="S49" s="26" t="s">
        <v>31</v>
      </c>
    </row>
    <row r="50" spans="1:26" x14ac:dyDescent="0.2">
      <c r="B50" s="26"/>
      <c r="C50" s="26" t="s">
        <v>64</v>
      </c>
      <c r="H50" s="26"/>
      <c r="I50" s="26" t="s">
        <v>64</v>
      </c>
      <c r="M50" s="26"/>
      <c r="N50" s="26" t="s">
        <v>73</v>
      </c>
      <c r="R50" s="26"/>
      <c r="S50" s="26" t="s">
        <v>64</v>
      </c>
      <c r="Z50" t="s">
        <v>34</v>
      </c>
    </row>
    <row r="51" spans="1:26" x14ac:dyDescent="0.2">
      <c r="B51" s="26"/>
      <c r="C51" s="26" t="s">
        <v>65</v>
      </c>
      <c r="H51" s="26"/>
      <c r="I51" s="26" t="s">
        <v>69</v>
      </c>
      <c r="M51" s="26"/>
      <c r="N51" s="26" t="s">
        <v>74</v>
      </c>
      <c r="R51" s="26"/>
      <c r="S51" s="26" t="s">
        <v>78</v>
      </c>
      <c r="Z51" t="s">
        <v>112</v>
      </c>
    </row>
    <row r="52" spans="1:26" x14ac:dyDescent="0.2">
      <c r="B52" s="26"/>
      <c r="C52" s="26" t="s">
        <v>32</v>
      </c>
      <c r="H52" s="26"/>
      <c r="I52" s="26" t="s">
        <v>32</v>
      </c>
      <c r="M52" s="26"/>
      <c r="N52" s="26" t="s">
        <v>32</v>
      </c>
      <c r="R52" s="26"/>
      <c r="S52" s="26" t="s">
        <v>32</v>
      </c>
      <c r="Z52" t="s">
        <v>113</v>
      </c>
    </row>
    <row r="53" spans="1:26" x14ac:dyDescent="0.2">
      <c r="B53" s="26"/>
      <c r="C53" s="26" t="s">
        <v>33</v>
      </c>
      <c r="H53" s="26"/>
      <c r="I53" s="26" t="s">
        <v>33</v>
      </c>
      <c r="M53" s="26"/>
      <c r="N53" s="26" t="s">
        <v>33</v>
      </c>
      <c r="R53" s="26"/>
      <c r="S53" s="26" t="s">
        <v>33</v>
      </c>
      <c r="Z53" t="s">
        <v>114</v>
      </c>
    </row>
    <row r="55" spans="1:26" x14ac:dyDescent="0.2">
      <c r="B55" s="26"/>
      <c r="C55" s="26" t="s">
        <v>34</v>
      </c>
      <c r="H55" s="26"/>
      <c r="I55" s="26" t="s">
        <v>34</v>
      </c>
      <c r="M55" s="26"/>
      <c r="N55" s="26" t="s">
        <v>34</v>
      </c>
      <c r="R55" s="26"/>
      <c r="S55" s="26" t="s">
        <v>34</v>
      </c>
    </row>
    <row r="56" spans="1:26" x14ac:dyDescent="0.2">
      <c r="B56" s="26"/>
      <c r="C56" s="26" t="s">
        <v>35</v>
      </c>
      <c r="H56" s="26"/>
      <c r="I56" s="26" t="s">
        <v>35</v>
      </c>
      <c r="M56" s="26"/>
      <c r="N56" s="26" t="s">
        <v>35</v>
      </c>
      <c r="R56" s="26"/>
      <c r="S56" s="26" t="s">
        <v>35</v>
      </c>
    </row>
    <row r="57" spans="1:26" x14ac:dyDescent="0.2">
      <c r="B57" s="26"/>
      <c r="C57" s="26" t="s">
        <v>66</v>
      </c>
      <c r="H57" s="26"/>
      <c r="I57" s="26" t="s">
        <v>70</v>
      </c>
      <c r="M57" s="26"/>
      <c r="N57" s="26" t="s">
        <v>75</v>
      </c>
      <c r="R57" s="26"/>
      <c r="S57" s="26" t="s">
        <v>79</v>
      </c>
    </row>
    <row r="58" spans="1:26" x14ac:dyDescent="0.2">
      <c r="B58" s="26"/>
      <c r="C58" s="26" t="s">
        <v>67</v>
      </c>
      <c r="H58" s="26"/>
      <c r="I58" s="26" t="s">
        <v>71</v>
      </c>
      <c r="M58" s="26"/>
      <c r="N58" s="26" t="s">
        <v>76</v>
      </c>
      <c r="R58" s="26"/>
      <c r="S58" s="26" t="s">
        <v>80</v>
      </c>
    </row>
    <row r="62" spans="1:26" s="22" customFormat="1" x14ac:dyDescent="0.2">
      <c r="A62" s="22" t="s">
        <v>101</v>
      </c>
    </row>
    <row r="63" spans="1:26" x14ac:dyDescent="0.2">
      <c r="C63" s="26" t="s">
        <v>27</v>
      </c>
      <c r="D63" s="26"/>
    </row>
    <row r="64" spans="1:26" x14ac:dyDescent="0.2">
      <c r="C64" s="26" t="s">
        <v>81</v>
      </c>
      <c r="D64" s="26"/>
    </row>
    <row r="65" spans="3:9" x14ac:dyDescent="0.2">
      <c r="C65" s="26" t="s">
        <v>82</v>
      </c>
      <c r="D65" s="26"/>
    </row>
    <row r="66" spans="3:9" x14ac:dyDescent="0.2">
      <c r="C66" s="26" t="s">
        <v>83</v>
      </c>
      <c r="D66" s="26"/>
    </row>
    <row r="67" spans="3:9" x14ac:dyDescent="0.2">
      <c r="C67" s="26" t="s">
        <v>84</v>
      </c>
      <c r="D67" s="26"/>
    </row>
    <row r="68" spans="3:9" x14ac:dyDescent="0.2">
      <c r="C68" s="26" t="s">
        <v>85</v>
      </c>
      <c r="D68" s="26"/>
      <c r="E68" s="26"/>
      <c r="F68" s="26"/>
      <c r="G68" s="26"/>
      <c r="H68" s="26"/>
      <c r="I68" s="26"/>
    </row>
    <row r="69" spans="3:9" x14ac:dyDescent="0.2">
      <c r="C69" s="26" t="s">
        <v>86</v>
      </c>
      <c r="D69" s="26"/>
      <c r="E69" s="26"/>
      <c r="F69" s="26"/>
      <c r="G69" s="26"/>
      <c r="H69" s="26"/>
      <c r="I69" s="26"/>
    </row>
    <row r="71" spans="3:9" x14ac:dyDescent="0.2">
      <c r="C71" s="26" t="s">
        <v>28</v>
      </c>
      <c r="D71" s="26"/>
      <c r="E71" s="26"/>
      <c r="F71" s="26"/>
      <c r="G71" s="26"/>
      <c r="H71" s="26"/>
      <c r="I71" s="26"/>
    </row>
    <row r="73" spans="3:9" x14ac:dyDescent="0.2">
      <c r="C73" s="26" t="s">
        <v>29</v>
      </c>
      <c r="D73" s="26"/>
      <c r="E73" s="26"/>
      <c r="F73" s="26"/>
      <c r="G73" s="26"/>
      <c r="H73" s="26"/>
      <c r="I73" s="26"/>
    </row>
    <row r="74" spans="3:9" x14ac:dyDescent="0.2">
      <c r="C74" s="26" t="s">
        <v>87</v>
      </c>
      <c r="D74" s="26"/>
      <c r="E74" s="26"/>
      <c r="F74" s="26"/>
      <c r="G74" s="26"/>
      <c r="H74" s="26"/>
      <c r="I74" s="26" t="s">
        <v>88</v>
      </c>
    </row>
    <row r="75" spans="3:9" x14ac:dyDescent="0.2">
      <c r="C75" s="26" t="s">
        <v>89</v>
      </c>
      <c r="D75" s="26"/>
      <c r="E75" s="26"/>
      <c r="F75" s="26"/>
      <c r="G75" s="26"/>
      <c r="H75" s="26"/>
      <c r="I75" s="26">
        <v>0.99680000000000002</v>
      </c>
    </row>
    <row r="76" spans="3:9" x14ac:dyDescent="0.2">
      <c r="C76" s="26" t="s">
        <v>90</v>
      </c>
      <c r="D76" s="26"/>
      <c r="E76" s="26"/>
      <c r="F76" s="26"/>
      <c r="G76" s="26"/>
      <c r="H76" s="26"/>
      <c r="I76" s="26" t="s">
        <v>91</v>
      </c>
    </row>
    <row r="77" spans="3:9" x14ac:dyDescent="0.2">
      <c r="C77" s="26" t="s">
        <v>92</v>
      </c>
      <c r="D77" s="26"/>
      <c r="E77" s="26"/>
      <c r="F77" s="26"/>
      <c r="G77" s="26"/>
      <c r="H77" s="26"/>
      <c r="I77" s="26">
        <v>1</v>
      </c>
    </row>
    <row r="78" spans="3:9" x14ac:dyDescent="0.2">
      <c r="C78" s="26" t="s">
        <v>93</v>
      </c>
      <c r="D78" s="26"/>
      <c r="E78" s="26"/>
      <c r="F78" s="26"/>
      <c r="G78" s="26"/>
      <c r="H78" s="26"/>
      <c r="I78" s="26"/>
    </row>
    <row r="79" spans="3:9" x14ac:dyDescent="0.2">
      <c r="C79" s="26" t="s">
        <v>94</v>
      </c>
      <c r="D79" s="26"/>
      <c r="E79" s="26"/>
      <c r="F79" s="26"/>
      <c r="G79" s="26"/>
      <c r="H79" s="26"/>
      <c r="I79" s="26"/>
    </row>
    <row r="80" spans="3:9" x14ac:dyDescent="0.2">
      <c r="C80" s="26" t="s">
        <v>95</v>
      </c>
      <c r="D80" s="26"/>
      <c r="E80" s="26"/>
      <c r="F80" s="26"/>
      <c r="G80" s="26"/>
      <c r="H80" s="26"/>
      <c r="I80" s="26"/>
    </row>
    <row r="81" spans="2:29" x14ac:dyDescent="0.2">
      <c r="C81" s="26" t="s">
        <v>96</v>
      </c>
      <c r="D81" s="26"/>
      <c r="E81" s="26"/>
      <c r="F81" s="26"/>
      <c r="G81" s="26"/>
      <c r="H81" s="26"/>
      <c r="I81" s="26"/>
    </row>
    <row r="82" spans="2:29" x14ac:dyDescent="0.2">
      <c r="C82" s="26" t="s">
        <v>97</v>
      </c>
      <c r="D82" s="26"/>
      <c r="E82" s="26"/>
      <c r="F82" s="26"/>
      <c r="G82" s="26"/>
      <c r="H82" s="26"/>
      <c r="I82" s="26"/>
    </row>
    <row r="83" spans="2:29" x14ac:dyDescent="0.2">
      <c r="C83" s="26" t="s">
        <v>98</v>
      </c>
      <c r="D83" s="26"/>
      <c r="E83" s="26"/>
      <c r="F83" s="26"/>
      <c r="G83" s="26"/>
      <c r="H83" s="26"/>
      <c r="I83" s="26"/>
    </row>
    <row r="84" spans="2:29" x14ac:dyDescent="0.2">
      <c r="C84" s="26" t="s">
        <v>99</v>
      </c>
    </row>
    <row r="86" spans="2:29" x14ac:dyDescent="0.2">
      <c r="C86" s="26" t="s">
        <v>100</v>
      </c>
    </row>
    <row r="91" spans="2:29" s="1" customFormat="1" x14ac:dyDescent="0.2"/>
    <row r="93" spans="2:29" x14ac:dyDescent="0.2">
      <c r="B93" s="2" t="s">
        <v>21</v>
      </c>
      <c r="C93" s="7" t="s">
        <v>4</v>
      </c>
      <c r="D93" s="7" t="s">
        <v>14</v>
      </c>
      <c r="E93" s="2"/>
      <c r="F93" s="7"/>
      <c r="G93" s="2"/>
      <c r="H93" s="2"/>
      <c r="I93" s="2"/>
      <c r="J93" s="2"/>
      <c r="K93" s="7"/>
      <c r="L93" s="2"/>
      <c r="M93" s="2"/>
      <c r="N93" s="2"/>
      <c r="O93" s="2"/>
      <c r="P93" s="7"/>
      <c r="Q93" s="2"/>
      <c r="R93" s="2"/>
      <c r="S93" s="2"/>
      <c r="T93" s="2"/>
      <c r="U93" s="7"/>
      <c r="V93" s="2"/>
      <c r="W93" s="2"/>
      <c r="X93" s="2"/>
      <c r="Y93" s="2"/>
      <c r="Z93" s="7"/>
      <c r="AA93" s="2"/>
      <c r="AB93" s="2"/>
      <c r="AC93" s="2"/>
    </row>
    <row r="95" spans="2:29" x14ac:dyDescent="0.2">
      <c r="B95" s="6" t="s">
        <v>0</v>
      </c>
      <c r="C95" s="6" t="s">
        <v>11</v>
      </c>
      <c r="D95" s="6" t="s">
        <v>12</v>
      </c>
      <c r="E95" s="6" t="s">
        <v>13</v>
      </c>
      <c r="I95" s="6" t="s">
        <v>0</v>
      </c>
      <c r="J95" s="6" t="s">
        <v>11</v>
      </c>
      <c r="K95" s="6" t="s">
        <v>12</v>
      </c>
      <c r="L95" s="6" t="s">
        <v>13</v>
      </c>
      <c r="P95" s="6" t="s">
        <v>0</v>
      </c>
      <c r="Q95" s="6" t="s">
        <v>11</v>
      </c>
      <c r="R95" s="6" t="s">
        <v>12</v>
      </c>
      <c r="S95" s="6" t="s">
        <v>13</v>
      </c>
      <c r="W95" s="6" t="s">
        <v>0</v>
      </c>
      <c r="X95" s="6" t="s">
        <v>11</v>
      </c>
      <c r="Y95" s="6" t="s">
        <v>12</v>
      </c>
      <c r="Z95" s="6" t="s">
        <v>13</v>
      </c>
    </row>
    <row r="96" spans="2:29" x14ac:dyDescent="0.2">
      <c r="B96">
        <v>1</v>
      </c>
      <c r="C96">
        <v>0</v>
      </c>
      <c r="F96" s="3">
        <f t="shared" ref="F96:F112" si="0">IF(C96&gt;=5, 1,  IF(D96&gt;=2, 1,  IF(E96=1, 1, 0) ) )-G96</f>
        <v>0</v>
      </c>
      <c r="G96" s="3">
        <f t="shared" ref="G96:G112" si="1">IF(C96&gt;=10, 1,  IF(D96&gt;=3, 1,  IF(E96=1, 1, 0) ) )</f>
        <v>0</v>
      </c>
      <c r="I96">
        <v>1</v>
      </c>
      <c r="L96">
        <v>1</v>
      </c>
      <c r="M96" s="3">
        <f t="shared" ref="M96:M107" si="2">IF(J96&gt;=5, 1,  IF(K96&gt;=2, 1,  IF(L96=1, 1, 0) ) )-N96</f>
        <v>0</v>
      </c>
      <c r="N96" s="3">
        <f t="shared" ref="N96:N107" si="3">IF(J96&gt;=10, 1,  IF(K96&gt;=3, 1,  IF(L96=1, 1, 0) ) )</f>
        <v>1</v>
      </c>
      <c r="P96">
        <v>1</v>
      </c>
      <c r="Q96">
        <v>1</v>
      </c>
      <c r="T96" s="3">
        <f t="shared" ref="T96:T112" si="4">IF(Q96&gt;=5, 1,  IF(R96&gt;=2, 1,  IF(S96=1, 1, 0) ) )-U96</f>
        <v>0</v>
      </c>
      <c r="U96" s="3">
        <f t="shared" ref="U96:U112" si="5">IF(Q96&gt;=10, 1,  IF(R96&gt;=3, 1,  IF(S96=1, 1, 0) ) )</f>
        <v>0</v>
      </c>
      <c r="W96">
        <v>1</v>
      </c>
      <c r="X96">
        <v>8</v>
      </c>
      <c r="Y96">
        <v>2</v>
      </c>
      <c r="AA96" s="3">
        <f t="shared" ref="AA96:AA111" si="6">IF(X96&gt;=5, 1,  IF(Y96&gt;=2, 1,  IF(Z96=1, 1, 0) ) )-AB96</f>
        <v>1</v>
      </c>
      <c r="AB96" s="3">
        <f t="shared" ref="AB96:AB111" si="7">IF(X96&gt;=10, 1,  IF(Y96&gt;=3, 1,  IF(Z96=1, 1, 0) ) )</f>
        <v>0</v>
      </c>
    </row>
    <row r="97" spans="2:28" x14ac:dyDescent="0.2">
      <c r="B97">
        <v>2</v>
      </c>
      <c r="C97">
        <v>2</v>
      </c>
      <c r="F97" s="3">
        <f t="shared" si="0"/>
        <v>0</v>
      </c>
      <c r="G97" s="3">
        <f t="shared" si="1"/>
        <v>0</v>
      </c>
      <c r="I97">
        <v>2</v>
      </c>
      <c r="J97">
        <v>0</v>
      </c>
      <c r="M97" s="3">
        <f t="shared" si="2"/>
        <v>0</v>
      </c>
      <c r="N97" s="3">
        <f t="shared" si="3"/>
        <v>0</v>
      </c>
      <c r="P97">
        <v>2</v>
      </c>
      <c r="Q97">
        <v>3</v>
      </c>
      <c r="T97" s="3">
        <f t="shared" si="4"/>
        <v>0</v>
      </c>
      <c r="U97" s="3">
        <f t="shared" si="5"/>
        <v>0</v>
      </c>
      <c r="W97">
        <v>2</v>
      </c>
      <c r="X97">
        <v>0</v>
      </c>
      <c r="AA97" s="3">
        <f t="shared" si="6"/>
        <v>0</v>
      </c>
      <c r="AB97" s="3">
        <f t="shared" si="7"/>
        <v>0</v>
      </c>
    </row>
    <row r="98" spans="2:28" x14ac:dyDescent="0.2">
      <c r="B98">
        <v>3</v>
      </c>
      <c r="C98">
        <v>5</v>
      </c>
      <c r="F98" s="3">
        <f t="shared" si="0"/>
        <v>1</v>
      </c>
      <c r="G98" s="3">
        <f t="shared" si="1"/>
        <v>0</v>
      </c>
      <c r="I98">
        <v>3</v>
      </c>
      <c r="J98">
        <v>6</v>
      </c>
      <c r="K98">
        <v>1</v>
      </c>
      <c r="M98" s="3">
        <f t="shared" si="2"/>
        <v>1</v>
      </c>
      <c r="N98" s="3">
        <f t="shared" si="3"/>
        <v>0</v>
      </c>
      <c r="P98">
        <v>3</v>
      </c>
      <c r="Q98">
        <v>1</v>
      </c>
      <c r="R98">
        <v>1</v>
      </c>
      <c r="T98" s="3">
        <f t="shared" si="4"/>
        <v>0</v>
      </c>
      <c r="U98" s="3">
        <f t="shared" si="5"/>
        <v>0</v>
      </c>
      <c r="W98">
        <v>3</v>
      </c>
      <c r="X98">
        <v>2</v>
      </c>
      <c r="AA98" s="3">
        <f t="shared" si="6"/>
        <v>0</v>
      </c>
      <c r="AB98" s="3">
        <f t="shared" si="7"/>
        <v>0</v>
      </c>
    </row>
    <row r="99" spans="2:28" x14ac:dyDescent="0.2">
      <c r="B99">
        <v>4</v>
      </c>
      <c r="C99">
        <v>0</v>
      </c>
      <c r="F99" s="3">
        <f t="shared" si="0"/>
        <v>0</v>
      </c>
      <c r="G99" s="3">
        <f t="shared" si="1"/>
        <v>0</v>
      </c>
      <c r="I99">
        <v>4</v>
      </c>
      <c r="J99">
        <v>7</v>
      </c>
      <c r="M99" s="3">
        <f t="shared" si="2"/>
        <v>1</v>
      </c>
      <c r="N99" s="3">
        <f t="shared" si="3"/>
        <v>0</v>
      </c>
      <c r="P99">
        <v>4</v>
      </c>
      <c r="Q99">
        <v>1</v>
      </c>
      <c r="T99" s="3">
        <f t="shared" si="4"/>
        <v>0</v>
      </c>
      <c r="U99" s="3">
        <f t="shared" si="5"/>
        <v>0</v>
      </c>
      <c r="W99">
        <v>4</v>
      </c>
      <c r="X99">
        <v>2</v>
      </c>
      <c r="AA99" s="3">
        <f t="shared" si="6"/>
        <v>0</v>
      </c>
      <c r="AB99" s="3">
        <f t="shared" si="7"/>
        <v>0</v>
      </c>
    </row>
    <row r="100" spans="2:28" x14ac:dyDescent="0.2">
      <c r="B100">
        <v>5</v>
      </c>
      <c r="C100">
        <v>0</v>
      </c>
      <c r="F100" s="3">
        <f t="shared" si="0"/>
        <v>0</v>
      </c>
      <c r="G100" s="3">
        <f t="shared" si="1"/>
        <v>0</v>
      </c>
      <c r="I100">
        <v>5</v>
      </c>
      <c r="J100">
        <v>2</v>
      </c>
      <c r="M100" s="3">
        <f t="shared" si="2"/>
        <v>0</v>
      </c>
      <c r="N100" s="3">
        <f t="shared" si="3"/>
        <v>0</v>
      </c>
      <c r="P100">
        <v>5</v>
      </c>
      <c r="Q100">
        <v>0</v>
      </c>
      <c r="T100" s="3">
        <f t="shared" si="4"/>
        <v>0</v>
      </c>
      <c r="U100" s="3">
        <f t="shared" si="5"/>
        <v>0</v>
      </c>
      <c r="W100">
        <v>5</v>
      </c>
      <c r="X100">
        <v>15</v>
      </c>
      <c r="Y100">
        <v>1</v>
      </c>
      <c r="AA100" s="3">
        <f t="shared" si="6"/>
        <v>0</v>
      </c>
      <c r="AB100" s="3">
        <f t="shared" si="7"/>
        <v>1</v>
      </c>
    </row>
    <row r="101" spans="2:28" x14ac:dyDescent="0.2">
      <c r="B101">
        <v>6</v>
      </c>
      <c r="C101">
        <v>7</v>
      </c>
      <c r="F101" s="3">
        <f t="shared" si="0"/>
        <v>1</v>
      </c>
      <c r="G101" s="3">
        <f t="shared" si="1"/>
        <v>0</v>
      </c>
      <c r="I101">
        <v>6</v>
      </c>
      <c r="J101">
        <v>10</v>
      </c>
      <c r="M101" s="3">
        <f t="shared" si="2"/>
        <v>0</v>
      </c>
      <c r="N101" s="3">
        <f t="shared" si="3"/>
        <v>1</v>
      </c>
      <c r="P101">
        <v>6</v>
      </c>
      <c r="Q101">
        <v>1</v>
      </c>
      <c r="T101" s="3">
        <f t="shared" si="4"/>
        <v>0</v>
      </c>
      <c r="U101" s="3">
        <f t="shared" si="5"/>
        <v>0</v>
      </c>
      <c r="W101">
        <v>6</v>
      </c>
      <c r="X101">
        <v>2</v>
      </c>
      <c r="AA101" s="3">
        <f t="shared" si="6"/>
        <v>0</v>
      </c>
      <c r="AB101" s="3">
        <f t="shared" si="7"/>
        <v>0</v>
      </c>
    </row>
    <row r="102" spans="2:28" x14ac:dyDescent="0.2">
      <c r="B102">
        <v>7</v>
      </c>
      <c r="C102">
        <v>0</v>
      </c>
      <c r="F102" s="3">
        <f t="shared" si="0"/>
        <v>0</v>
      </c>
      <c r="G102" s="3">
        <f t="shared" si="1"/>
        <v>0</v>
      </c>
      <c r="I102">
        <v>7</v>
      </c>
      <c r="J102">
        <v>0</v>
      </c>
      <c r="M102" s="3">
        <f t="shared" si="2"/>
        <v>0</v>
      </c>
      <c r="N102" s="3">
        <f t="shared" si="3"/>
        <v>0</v>
      </c>
      <c r="P102">
        <v>7</v>
      </c>
      <c r="Q102">
        <v>3</v>
      </c>
      <c r="T102" s="3">
        <f t="shared" si="4"/>
        <v>0</v>
      </c>
      <c r="U102" s="3">
        <f t="shared" si="5"/>
        <v>0</v>
      </c>
      <c r="W102">
        <v>7</v>
      </c>
      <c r="X102">
        <v>3</v>
      </c>
      <c r="AA102" s="3">
        <f t="shared" si="6"/>
        <v>0</v>
      </c>
      <c r="AB102" s="3">
        <f t="shared" si="7"/>
        <v>0</v>
      </c>
    </row>
    <row r="103" spans="2:28" x14ac:dyDescent="0.2">
      <c r="B103">
        <v>8</v>
      </c>
      <c r="C103">
        <v>0</v>
      </c>
      <c r="F103" s="3">
        <f t="shared" si="0"/>
        <v>0</v>
      </c>
      <c r="G103" s="3">
        <f t="shared" si="1"/>
        <v>0</v>
      </c>
      <c r="I103">
        <v>8</v>
      </c>
      <c r="J103">
        <v>8</v>
      </c>
      <c r="K103">
        <v>1</v>
      </c>
      <c r="M103" s="3">
        <f t="shared" si="2"/>
        <v>1</v>
      </c>
      <c r="N103" s="3">
        <f t="shared" si="3"/>
        <v>0</v>
      </c>
      <c r="P103">
        <v>8</v>
      </c>
      <c r="Q103">
        <v>0</v>
      </c>
      <c r="T103" s="3">
        <f t="shared" si="4"/>
        <v>0</v>
      </c>
      <c r="U103" s="3">
        <f t="shared" si="5"/>
        <v>0</v>
      </c>
      <c r="W103">
        <v>8</v>
      </c>
      <c r="X103">
        <v>2</v>
      </c>
      <c r="AA103" s="3">
        <f t="shared" si="6"/>
        <v>0</v>
      </c>
      <c r="AB103" s="3">
        <f t="shared" si="7"/>
        <v>0</v>
      </c>
    </row>
    <row r="104" spans="2:28" x14ac:dyDescent="0.2">
      <c r="B104">
        <v>9</v>
      </c>
      <c r="C104">
        <v>0</v>
      </c>
      <c r="F104" s="3">
        <f t="shared" si="0"/>
        <v>0</v>
      </c>
      <c r="G104" s="3">
        <f t="shared" si="1"/>
        <v>0</v>
      </c>
      <c r="I104">
        <v>9</v>
      </c>
      <c r="J104">
        <v>10</v>
      </c>
      <c r="M104" s="3">
        <f t="shared" si="2"/>
        <v>0</v>
      </c>
      <c r="N104" s="3">
        <f t="shared" si="3"/>
        <v>1</v>
      </c>
      <c r="P104">
        <v>9</v>
      </c>
      <c r="Q104">
        <v>2</v>
      </c>
      <c r="T104" s="3">
        <f t="shared" si="4"/>
        <v>0</v>
      </c>
      <c r="U104" s="3">
        <f t="shared" si="5"/>
        <v>0</v>
      </c>
      <c r="W104">
        <v>9</v>
      </c>
      <c r="X104">
        <v>0</v>
      </c>
      <c r="AA104" s="3">
        <f t="shared" si="6"/>
        <v>0</v>
      </c>
      <c r="AB104" s="3">
        <f t="shared" si="7"/>
        <v>0</v>
      </c>
    </row>
    <row r="105" spans="2:28" x14ac:dyDescent="0.2">
      <c r="B105">
        <v>10</v>
      </c>
      <c r="C105">
        <v>0</v>
      </c>
      <c r="F105" s="3">
        <f t="shared" si="0"/>
        <v>0</v>
      </c>
      <c r="G105" s="3">
        <f t="shared" si="1"/>
        <v>0</v>
      </c>
      <c r="I105">
        <v>10</v>
      </c>
      <c r="J105">
        <v>7</v>
      </c>
      <c r="M105" s="3">
        <f t="shared" si="2"/>
        <v>1</v>
      </c>
      <c r="N105" s="3">
        <f t="shared" si="3"/>
        <v>0</v>
      </c>
      <c r="P105">
        <v>10</v>
      </c>
      <c r="Q105">
        <v>0</v>
      </c>
      <c r="T105" s="3">
        <f t="shared" si="4"/>
        <v>0</v>
      </c>
      <c r="U105" s="3">
        <f t="shared" si="5"/>
        <v>0</v>
      </c>
      <c r="W105">
        <v>10</v>
      </c>
      <c r="X105">
        <v>0</v>
      </c>
      <c r="AA105" s="3">
        <f t="shared" si="6"/>
        <v>0</v>
      </c>
      <c r="AB105" s="3">
        <f t="shared" si="7"/>
        <v>0</v>
      </c>
    </row>
    <row r="106" spans="2:28" x14ac:dyDescent="0.2">
      <c r="B106">
        <v>11</v>
      </c>
      <c r="C106">
        <v>2</v>
      </c>
      <c r="F106" s="3">
        <f t="shared" si="0"/>
        <v>0</v>
      </c>
      <c r="G106" s="3">
        <f t="shared" si="1"/>
        <v>0</v>
      </c>
      <c r="I106">
        <v>11</v>
      </c>
      <c r="J106">
        <v>0</v>
      </c>
      <c r="M106" s="3">
        <f t="shared" si="2"/>
        <v>0</v>
      </c>
      <c r="N106" s="3">
        <f t="shared" si="3"/>
        <v>0</v>
      </c>
      <c r="P106">
        <v>11</v>
      </c>
      <c r="Q106">
        <v>5</v>
      </c>
      <c r="T106" s="3">
        <f t="shared" si="4"/>
        <v>1</v>
      </c>
      <c r="U106" s="3">
        <f t="shared" si="5"/>
        <v>0</v>
      </c>
      <c r="W106">
        <v>11</v>
      </c>
      <c r="X106">
        <v>2</v>
      </c>
      <c r="AA106" s="3">
        <f t="shared" si="6"/>
        <v>0</v>
      </c>
      <c r="AB106" s="3">
        <f t="shared" si="7"/>
        <v>0</v>
      </c>
    </row>
    <row r="107" spans="2:28" x14ac:dyDescent="0.2">
      <c r="B107">
        <v>12</v>
      </c>
      <c r="C107">
        <v>1</v>
      </c>
      <c r="F107" s="3">
        <f t="shared" si="0"/>
        <v>0</v>
      </c>
      <c r="G107" s="3">
        <f t="shared" si="1"/>
        <v>0</v>
      </c>
      <c r="I107">
        <v>12</v>
      </c>
      <c r="J107">
        <v>0</v>
      </c>
      <c r="M107" s="3">
        <f t="shared" si="2"/>
        <v>0</v>
      </c>
      <c r="N107" s="3">
        <f t="shared" si="3"/>
        <v>0</v>
      </c>
      <c r="P107">
        <v>12</v>
      </c>
      <c r="Q107">
        <v>0</v>
      </c>
      <c r="T107" s="3">
        <f t="shared" si="4"/>
        <v>0</v>
      </c>
      <c r="U107" s="3">
        <f t="shared" si="5"/>
        <v>0</v>
      </c>
      <c r="W107">
        <v>12</v>
      </c>
      <c r="X107">
        <v>0</v>
      </c>
      <c r="AA107" s="3">
        <f t="shared" si="6"/>
        <v>0</v>
      </c>
      <c r="AB107" s="3">
        <f t="shared" si="7"/>
        <v>0</v>
      </c>
    </row>
    <row r="108" spans="2:28" x14ac:dyDescent="0.2">
      <c r="B108">
        <v>13</v>
      </c>
      <c r="C108">
        <v>0</v>
      </c>
      <c r="F108" s="3">
        <f t="shared" si="0"/>
        <v>0</v>
      </c>
      <c r="G108" s="3">
        <f t="shared" si="1"/>
        <v>0</v>
      </c>
      <c r="K108" s="10">
        <f>COUNT(I96:I107)</f>
        <v>12</v>
      </c>
      <c r="L108" s="8">
        <f>(   (K108-SUM(M96:N107)) / K108   )</f>
        <v>0.41666666666666669</v>
      </c>
      <c r="M108" s="9">
        <f>SUM(M96:M107)/K108</f>
        <v>0.33333333333333331</v>
      </c>
      <c r="N108" s="9">
        <f>SUM(N96:N107)/K108</f>
        <v>0.25</v>
      </c>
      <c r="P108">
        <v>13</v>
      </c>
      <c r="Q108">
        <v>6</v>
      </c>
      <c r="T108" s="3">
        <f t="shared" si="4"/>
        <v>1</v>
      </c>
      <c r="U108" s="3">
        <f t="shared" si="5"/>
        <v>0</v>
      </c>
      <c r="W108">
        <v>13</v>
      </c>
      <c r="X108">
        <v>6</v>
      </c>
      <c r="AA108" s="3">
        <f t="shared" si="6"/>
        <v>1</v>
      </c>
      <c r="AB108" s="3">
        <f t="shared" si="7"/>
        <v>0</v>
      </c>
    </row>
    <row r="109" spans="2:28" x14ac:dyDescent="0.2">
      <c r="B109">
        <v>14</v>
      </c>
      <c r="C109">
        <v>1</v>
      </c>
      <c r="F109" s="3">
        <f t="shared" si="0"/>
        <v>0</v>
      </c>
      <c r="G109" s="3">
        <f t="shared" si="1"/>
        <v>0</v>
      </c>
      <c r="P109">
        <v>14</v>
      </c>
      <c r="Q109">
        <v>1</v>
      </c>
      <c r="T109" s="3">
        <f t="shared" si="4"/>
        <v>0</v>
      </c>
      <c r="U109" s="3">
        <f t="shared" si="5"/>
        <v>0</v>
      </c>
      <c r="W109">
        <v>14</v>
      </c>
      <c r="X109">
        <v>11</v>
      </c>
      <c r="AA109" s="3">
        <f t="shared" si="6"/>
        <v>0</v>
      </c>
      <c r="AB109" s="3">
        <f t="shared" si="7"/>
        <v>1</v>
      </c>
    </row>
    <row r="110" spans="2:28" x14ac:dyDescent="0.2">
      <c r="B110">
        <v>15</v>
      </c>
      <c r="C110">
        <v>2</v>
      </c>
      <c r="F110" s="3">
        <f t="shared" si="0"/>
        <v>0</v>
      </c>
      <c r="G110" s="3">
        <f t="shared" si="1"/>
        <v>0</v>
      </c>
      <c r="P110">
        <v>15</v>
      </c>
      <c r="Q110">
        <v>0</v>
      </c>
      <c r="T110" s="3">
        <f t="shared" si="4"/>
        <v>0</v>
      </c>
      <c r="U110" s="3">
        <f t="shared" si="5"/>
        <v>0</v>
      </c>
      <c r="W110">
        <v>15</v>
      </c>
      <c r="X110">
        <v>12</v>
      </c>
      <c r="Y110">
        <v>1</v>
      </c>
      <c r="AA110" s="3">
        <f t="shared" si="6"/>
        <v>0</v>
      </c>
      <c r="AB110" s="3">
        <f t="shared" si="7"/>
        <v>1</v>
      </c>
    </row>
    <row r="111" spans="2:28" x14ac:dyDescent="0.2">
      <c r="B111">
        <v>16</v>
      </c>
      <c r="C111">
        <v>1</v>
      </c>
      <c r="F111" s="3">
        <f t="shared" si="0"/>
        <v>0</v>
      </c>
      <c r="G111" s="3">
        <f t="shared" si="1"/>
        <v>0</v>
      </c>
      <c r="P111">
        <v>16</v>
      </c>
      <c r="Q111">
        <v>1</v>
      </c>
      <c r="T111" s="3">
        <f t="shared" si="4"/>
        <v>0</v>
      </c>
      <c r="U111" s="3">
        <f t="shared" si="5"/>
        <v>0</v>
      </c>
      <c r="W111">
        <v>16</v>
      </c>
      <c r="X111">
        <v>14</v>
      </c>
      <c r="Y111">
        <v>2</v>
      </c>
      <c r="AA111" s="3">
        <f t="shared" si="6"/>
        <v>0</v>
      </c>
      <c r="AB111" s="3">
        <f t="shared" si="7"/>
        <v>1</v>
      </c>
    </row>
    <row r="112" spans="2:28" x14ac:dyDescent="0.2">
      <c r="B112">
        <v>17</v>
      </c>
      <c r="C112">
        <v>5</v>
      </c>
      <c r="F112" s="3">
        <f t="shared" si="0"/>
        <v>1</v>
      </c>
      <c r="G112" s="3">
        <f t="shared" si="1"/>
        <v>0</v>
      </c>
      <c r="P112">
        <v>17</v>
      </c>
      <c r="Q112">
        <v>0</v>
      </c>
      <c r="T112" s="3">
        <f t="shared" si="4"/>
        <v>0</v>
      </c>
      <c r="U112" s="3">
        <f t="shared" si="5"/>
        <v>0</v>
      </c>
      <c r="Y112" s="10">
        <f>COUNT(W96:W111)</f>
        <v>16</v>
      </c>
      <c r="Z112" s="8">
        <f>(   (Y112-SUM(AA96:AB111)) / Y112   )</f>
        <v>0.625</v>
      </c>
      <c r="AA112" s="9">
        <f>SUM(AA96:AA111)/Y112</f>
        <v>0.125</v>
      </c>
      <c r="AB112" s="9">
        <f>SUM(AB96:AB111)/Y112</f>
        <v>0.25</v>
      </c>
    </row>
    <row r="113" spans="2:29" x14ac:dyDescent="0.2">
      <c r="D113" s="10">
        <f>COUNT(B96:B112)</f>
        <v>17</v>
      </c>
      <c r="E113" s="8">
        <f>(   (D113-SUM(F96:G112)) / D113   )</f>
        <v>0.82352941176470584</v>
      </c>
      <c r="F113" s="9">
        <f>SUM(F96:F112)/D113</f>
        <v>0.17647058823529413</v>
      </c>
      <c r="G113" s="9">
        <f>SUM(G96:G112)/D113</f>
        <v>0</v>
      </c>
      <c r="R113" s="10">
        <f>COUNT(P96:P112)</f>
        <v>17</v>
      </c>
      <c r="S113" s="8">
        <f>(   (R113-SUM(T96:U112)) / R113   )</f>
        <v>0.88235294117647056</v>
      </c>
      <c r="T113" s="9">
        <f>SUM(T96:T112)/R113</f>
        <v>0.11764705882352941</v>
      </c>
      <c r="U113" s="9">
        <f>SUM(U96:U112)/R113</f>
        <v>0</v>
      </c>
    </row>
    <row r="116" spans="2:29" x14ac:dyDescent="0.2">
      <c r="B116" s="2" t="s">
        <v>21</v>
      </c>
      <c r="C116" s="7" t="s">
        <v>4</v>
      </c>
      <c r="D116" s="7" t="s">
        <v>15</v>
      </c>
      <c r="E116" s="2"/>
      <c r="F116" s="7"/>
      <c r="G116" s="2"/>
      <c r="H116" s="2"/>
      <c r="I116" s="2"/>
      <c r="J116" s="2"/>
      <c r="K116" s="7"/>
      <c r="L116" s="2"/>
      <c r="M116" s="2"/>
      <c r="N116" s="2"/>
      <c r="O116" s="2"/>
      <c r="P116" s="7"/>
      <c r="Q116" s="2"/>
      <c r="R116" s="2"/>
      <c r="S116" s="2"/>
      <c r="T116" s="2"/>
      <c r="U116" s="7"/>
      <c r="V116" s="2"/>
      <c r="W116" s="2"/>
      <c r="X116" s="2"/>
      <c r="Y116" s="2"/>
      <c r="Z116" s="7"/>
      <c r="AA116" s="2"/>
      <c r="AB116" s="2"/>
      <c r="AC116" s="2"/>
    </row>
    <row r="118" spans="2:29" x14ac:dyDescent="0.2">
      <c r="B118" s="6" t="s">
        <v>0</v>
      </c>
      <c r="C118" s="6" t="s">
        <v>11</v>
      </c>
      <c r="D118" s="6" t="s">
        <v>12</v>
      </c>
      <c r="E118" s="6" t="s">
        <v>13</v>
      </c>
      <c r="I118" s="6" t="s">
        <v>0</v>
      </c>
      <c r="J118" s="6" t="s">
        <v>11</v>
      </c>
      <c r="K118" s="6" t="s">
        <v>12</v>
      </c>
      <c r="L118" s="6" t="s">
        <v>13</v>
      </c>
      <c r="P118" s="6" t="s">
        <v>0</v>
      </c>
      <c r="Q118" s="6" t="s">
        <v>11</v>
      </c>
      <c r="R118" s="6" t="s">
        <v>12</v>
      </c>
      <c r="S118" s="6" t="s">
        <v>13</v>
      </c>
      <c r="W118" s="6" t="s">
        <v>0</v>
      </c>
      <c r="X118" s="6" t="s">
        <v>11</v>
      </c>
      <c r="Y118" s="6" t="s">
        <v>12</v>
      </c>
      <c r="Z118" s="6" t="s">
        <v>13</v>
      </c>
    </row>
    <row r="119" spans="2:29" x14ac:dyDescent="0.2">
      <c r="B119">
        <v>1</v>
      </c>
      <c r="C119">
        <v>0</v>
      </c>
      <c r="F119" s="3">
        <f t="shared" ref="F119:F134" si="8">IF(C119&gt;=5, 1,  IF(D119&gt;=2, 1,  IF(E119=1, 1, 0) ) )-G119</f>
        <v>0</v>
      </c>
      <c r="G119" s="3">
        <f t="shared" ref="G119:G134" si="9">IF(C119&gt;=10, 1,  IF(D119&gt;=3, 1,  IF(E119=1, 1, 0) ) )</f>
        <v>0</v>
      </c>
      <c r="I119">
        <v>1</v>
      </c>
      <c r="J119">
        <v>1</v>
      </c>
      <c r="M119" s="3">
        <f t="shared" ref="M119:M129" si="10">IF(J119&gt;=5, 1,  IF(K119&gt;=2, 1,  IF(L119=1, 1, 0) ) )-N119</f>
        <v>0</v>
      </c>
      <c r="N119" s="3">
        <f t="shared" ref="N119:N129" si="11">IF(J119&gt;=10, 1,  IF(K119&gt;=3, 1,  IF(L119=1, 1, 0) ) )</f>
        <v>0</v>
      </c>
      <c r="P119">
        <v>1</v>
      </c>
      <c r="Q119">
        <v>2</v>
      </c>
      <c r="T119" s="3">
        <f t="shared" ref="T119:T128" si="12">IF(Q119&gt;=5, 1,  IF(R119&gt;=2, 1,  IF(S119=1, 1, 0) ) )-U119</f>
        <v>0</v>
      </c>
      <c r="U119" s="3">
        <f t="shared" ref="U119:U128" si="13">IF(Q119&gt;=10, 1,  IF(R119&gt;=3, 1,  IF(S119=1, 1, 0) ) )</f>
        <v>0</v>
      </c>
      <c r="W119">
        <v>1</v>
      </c>
      <c r="X119">
        <v>0</v>
      </c>
      <c r="AA119" s="3">
        <f t="shared" ref="AA119:AA133" si="14">IF(X119&gt;=5, 1,  IF(Y119&gt;=2, 1,  IF(Z119=1, 1, 0) ) )-AB119</f>
        <v>0</v>
      </c>
      <c r="AB119" s="3">
        <f t="shared" ref="AB119:AB133" si="15">IF(X119&gt;=10, 1,  IF(Y119&gt;=3, 1,  IF(Z119=1, 1, 0) ) )</f>
        <v>0</v>
      </c>
    </row>
    <row r="120" spans="2:29" x14ac:dyDescent="0.2">
      <c r="B120">
        <v>2</v>
      </c>
      <c r="C120">
        <v>0</v>
      </c>
      <c r="F120" s="3">
        <f t="shared" si="8"/>
        <v>0</v>
      </c>
      <c r="G120" s="3">
        <f t="shared" si="9"/>
        <v>0</v>
      </c>
      <c r="I120">
        <v>2</v>
      </c>
      <c r="J120">
        <v>2</v>
      </c>
      <c r="M120" s="3">
        <f t="shared" si="10"/>
        <v>0</v>
      </c>
      <c r="N120" s="3">
        <f t="shared" si="11"/>
        <v>0</v>
      </c>
      <c r="P120">
        <v>2</v>
      </c>
      <c r="Q120">
        <v>2</v>
      </c>
      <c r="T120" s="3">
        <f t="shared" si="12"/>
        <v>0</v>
      </c>
      <c r="U120" s="3">
        <f t="shared" si="13"/>
        <v>0</v>
      </c>
      <c r="W120">
        <v>2</v>
      </c>
      <c r="X120">
        <v>1</v>
      </c>
      <c r="AA120" s="3">
        <f t="shared" si="14"/>
        <v>0</v>
      </c>
      <c r="AB120" s="3">
        <f t="shared" si="15"/>
        <v>0</v>
      </c>
    </row>
    <row r="121" spans="2:29" x14ac:dyDescent="0.2">
      <c r="B121">
        <v>3</v>
      </c>
      <c r="C121">
        <v>0</v>
      </c>
      <c r="F121" s="3">
        <f t="shared" si="8"/>
        <v>0</v>
      </c>
      <c r="G121" s="3">
        <f t="shared" si="9"/>
        <v>0</v>
      </c>
      <c r="I121">
        <v>3</v>
      </c>
      <c r="J121">
        <v>0</v>
      </c>
      <c r="M121" s="3">
        <f t="shared" si="10"/>
        <v>0</v>
      </c>
      <c r="N121" s="3">
        <f t="shared" si="11"/>
        <v>0</v>
      </c>
      <c r="P121">
        <v>3</v>
      </c>
      <c r="Q121">
        <v>1</v>
      </c>
      <c r="T121" s="3">
        <f t="shared" si="12"/>
        <v>0</v>
      </c>
      <c r="U121" s="3">
        <f t="shared" si="13"/>
        <v>0</v>
      </c>
      <c r="W121">
        <v>3</v>
      </c>
      <c r="X121">
        <v>1</v>
      </c>
      <c r="AA121" s="3">
        <f t="shared" si="14"/>
        <v>0</v>
      </c>
      <c r="AB121" s="3">
        <f t="shared" si="15"/>
        <v>0</v>
      </c>
    </row>
    <row r="122" spans="2:29" x14ac:dyDescent="0.2">
      <c r="B122">
        <v>4</v>
      </c>
      <c r="C122">
        <v>0</v>
      </c>
      <c r="F122" s="3">
        <f t="shared" si="8"/>
        <v>0</v>
      </c>
      <c r="G122" s="3">
        <f t="shared" si="9"/>
        <v>0</v>
      </c>
      <c r="I122">
        <v>4</v>
      </c>
      <c r="J122">
        <v>0</v>
      </c>
      <c r="M122" s="3">
        <f t="shared" si="10"/>
        <v>0</v>
      </c>
      <c r="N122" s="3">
        <f t="shared" si="11"/>
        <v>0</v>
      </c>
      <c r="P122">
        <v>4</v>
      </c>
      <c r="Q122">
        <v>2</v>
      </c>
      <c r="T122" s="3">
        <f t="shared" si="12"/>
        <v>0</v>
      </c>
      <c r="U122" s="3">
        <f t="shared" si="13"/>
        <v>0</v>
      </c>
      <c r="W122">
        <v>4</v>
      </c>
      <c r="X122">
        <v>0</v>
      </c>
      <c r="AA122" s="3">
        <f t="shared" si="14"/>
        <v>0</v>
      </c>
      <c r="AB122" s="3">
        <f t="shared" si="15"/>
        <v>0</v>
      </c>
    </row>
    <row r="123" spans="2:29" x14ac:dyDescent="0.2">
      <c r="B123">
        <v>5</v>
      </c>
      <c r="C123">
        <v>1</v>
      </c>
      <c r="D123">
        <v>1</v>
      </c>
      <c r="F123" s="3">
        <f t="shared" si="8"/>
        <v>0</v>
      </c>
      <c r="G123" s="3">
        <f t="shared" si="9"/>
        <v>0</v>
      </c>
      <c r="I123">
        <v>5</v>
      </c>
      <c r="L123">
        <v>1</v>
      </c>
      <c r="M123" s="3">
        <f t="shared" si="10"/>
        <v>0</v>
      </c>
      <c r="N123" s="3">
        <f t="shared" si="11"/>
        <v>1</v>
      </c>
      <c r="P123">
        <v>5</v>
      </c>
      <c r="Q123">
        <v>0</v>
      </c>
      <c r="T123" s="3">
        <f t="shared" si="12"/>
        <v>0</v>
      </c>
      <c r="U123" s="3">
        <f t="shared" si="13"/>
        <v>0</v>
      </c>
      <c r="W123">
        <v>5</v>
      </c>
      <c r="X123">
        <v>0</v>
      </c>
      <c r="AA123" s="3">
        <f t="shared" si="14"/>
        <v>0</v>
      </c>
      <c r="AB123" s="3">
        <f t="shared" si="15"/>
        <v>0</v>
      </c>
    </row>
    <row r="124" spans="2:29" x14ac:dyDescent="0.2">
      <c r="B124">
        <v>6</v>
      </c>
      <c r="C124">
        <v>0</v>
      </c>
      <c r="F124" s="3">
        <f t="shared" si="8"/>
        <v>0</v>
      </c>
      <c r="G124" s="3">
        <f t="shared" si="9"/>
        <v>0</v>
      </c>
      <c r="I124">
        <v>6</v>
      </c>
      <c r="J124">
        <v>2</v>
      </c>
      <c r="M124" s="3">
        <f t="shared" si="10"/>
        <v>0</v>
      </c>
      <c r="N124" s="3">
        <f t="shared" si="11"/>
        <v>0</v>
      </c>
      <c r="P124">
        <v>6</v>
      </c>
      <c r="Q124">
        <v>0</v>
      </c>
      <c r="T124" s="3">
        <f t="shared" si="12"/>
        <v>0</v>
      </c>
      <c r="U124" s="3">
        <f t="shared" si="13"/>
        <v>0</v>
      </c>
      <c r="W124">
        <v>6</v>
      </c>
      <c r="X124">
        <v>0</v>
      </c>
      <c r="AA124" s="3">
        <f t="shared" si="14"/>
        <v>0</v>
      </c>
      <c r="AB124" s="3">
        <f t="shared" si="15"/>
        <v>0</v>
      </c>
    </row>
    <row r="125" spans="2:29" x14ac:dyDescent="0.2">
      <c r="B125">
        <v>7</v>
      </c>
      <c r="C125">
        <v>0</v>
      </c>
      <c r="F125" s="3">
        <f t="shared" si="8"/>
        <v>0</v>
      </c>
      <c r="G125" s="3">
        <f t="shared" si="9"/>
        <v>0</v>
      </c>
      <c r="I125">
        <v>7</v>
      </c>
      <c r="J125">
        <v>1</v>
      </c>
      <c r="M125" s="3">
        <f t="shared" si="10"/>
        <v>0</v>
      </c>
      <c r="N125" s="3">
        <f t="shared" si="11"/>
        <v>0</v>
      </c>
      <c r="P125">
        <v>7</v>
      </c>
      <c r="Q125">
        <v>1</v>
      </c>
      <c r="T125" s="3">
        <f t="shared" si="12"/>
        <v>0</v>
      </c>
      <c r="U125" s="3">
        <f t="shared" si="13"/>
        <v>0</v>
      </c>
      <c r="W125">
        <v>7</v>
      </c>
      <c r="X125">
        <v>0</v>
      </c>
      <c r="AA125" s="3">
        <f t="shared" si="14"/>
        <v>0</v>
      </c>
      <c r="AB125" s="3">
        <f t="shared" si="15"/>
        <v>0</v>
      </c>
    </row>
    <row r="126" spans="2:29" x14ac:dyDescent="0.2">
      <c r="B126">
        <v>8</v>
      </c>
      <c r="C126">
        <v>0</v>
      </c>
      <c r="F126" s="3">
        <f t="shared" si="8"/>
        <v>0</v>
      </c>
      <c r="G126" s="3">
        <f t="shared" si="9"/>
        <v>0</v>
      </c>
      <c r="I126">
        <v>8</v>
      </c>
      <c r="J126">
        <v>2</v>
      </c>
      <c r="K126">
        <v>2</v>
      </c>
      <c r="M126" s="3">
        <f t="shared" si="10"/>
        <v>1</v>
      </c>
      <c r="N126" s="3">
        <f t="shared" si="11"/>
        <v>0</v>
      </c>
      <c r="P126">
        <v>8</v>
      </c>
      <c r="Q126">
        <v>1</v>
      </c>
      <c r="T126" s="3">
        <f t="shared" si="12"/>
        <v>0</v>
      </c>
      <c r="U126" s="3">
        <f t="shared" si="13"/>
        <v>0</v>
      </c>
      <c r="W126">
        <v>8</v>
      </c>
      <c r="X126">
        <v>1</v>
      </c>
      <c r="AA126" s="3">
        <f t="shared" si="14"/>
        <v>0</v>
      </c>
      <c r="AB126" s="3">
        <f t="shared" si="15"/>
        <v>0</v>
      </c>
    </row>
    <row r="127" spans="2:29" x14ac:dyDescent="0.2">
      <c r="B127">
        <v>9</v>
      </c>
      <c r="C127">
        <v>1</v>
      </c>
      <c r="F127" s="3">
        <f t="shared" si="8"/>
        <v>0</v>
      </c>
      <c r="G127" s="3">
        <f t="shared" si="9"/>
        <v>0</v>
      </c>
      <c r="I127">
        <v>9</v>
      </c>
      <c r="J127">
        <v>8</v>
      </c>
      <c r="M127" s="3">
        <f t="shared" si="10"/>
        <v>1</v>
      </c>
      <c r="N127" s="3">
        <f t="shared" si="11"/>
        <v>0</v>
      </c>
      <c r="P127">
        <v>9</v>
      </c>
      <c r="Q127">
        <v>0</v>
      </c>
      <c r="T127" s="3">
        <f t="shared" si="12"/>
        <v>0</v>
      </c>
      <c r="U127" s="3">
        <f t="shared" si="13"/>
        <v>0</v>
      </c>
      <c r="W127">
        <v>9</v>
      </c>
      <c r="X127">
        <v>1</v>
      </c>
      <c r="AA127" s="3">
        <f t="shared" si="14"/>
        <v>0</v>
      </c>
      <c r="AB127" s="3">
        <f t="shared" si="15"/>
        <v>0</v>
      </c>
    </row>
    <row r="128" spans="2:29" x14ac:dyDescent="0.2">
      <c r="B128">
        <v>10</v>
      </c>
      <c r="C128">
        <v>0</v>
      </c>
      <c r="F128" s="3">
        <f t="shared" si="8"/>
        <v>0</v>
      </c>
      <c r="G128" s="3">
        <f t="shared" si="9"/>
        <v>0</v>
      </c>
      <c r="I128">
        <v>10</v>
      </c>
      <c r="J128">
        <v>9</v>
      </c>
      <c r="M128" s="3">
        <f t="shared" si="10"/>
        <v>1</v>
      </c>
      <c r="N128" s="3">
        <f t="shared" si="11"/>
        <v>0</v>
      </c>
      <c r="P128">
        <v>10</v>
      </c>
      <c r="Q128">
        <v>0</v>
      </c>
      <c r="T128" s="3">
        <f t="shared" si="12"/>
        <v>0</v>
      </c>
      <c r="U128" s="3">
        <f t="shared" si="13"/>
        <v>0</v>
      </c>
      <c r="W128">
        <v>10</v>
      </c>
      <c r="X128">
        <v>0</v>
      </c>
      <c r="AA128" s="3">
        <f t="shared" si="14"/>
        <v>0</v>
      </c>
      <c r="AB128" s="3">
        <f t="shared" si="15"/>
        <v>0</v>
      </c>
    </row>
    <row r="129" spans="2:29" x14ac:dyDescent="0.2">
      <c r="B129">
        <v>11</v>
      </c>
      <c r="C129">
        <v>0</v>
      </c>
      <c r="F129" s="3">
        <f t="shared" si="8"/>
        <v>0</v>
      </c>
      <c r="G129" s="3">
        <f t="shared" si="9"/>
        <v>0</v>
      </c>
      <c r="I129">
        <v>11</v>
      </c>
      <c r="J129">
        <v>0</v>
      </c>
      <c r="M129" s="3">
        <f t="shared" si="10"/>
        <v>0</v>
      </c>
      <c r="N129" s="3">
        <f t="shared" si="11"/>
        <v>0</v>
      </c>
      <c r="R129" s="10">
        <f>COUNT(P119:P128)</f>
        <v>10</v>
      </c>
      <c r="S129" s="8">
        <f>(   (R129-SUM(T119:U128)) / R129   )</f>
        <v>1</v>
      </c>
      <c r="T129" s="9">
        <f>SUM(T119:T128)/R129</f>
        <v>0</v>
      </c>
      <c r="U129" s="9">
        <f>SUM(U119:U128)/R129</f>
        <v>0</v>
      </c>
      <c r="W129">
        <v>11</v>
      </c>
      <c r="X129">
        <v>0</v>
      </c>
      <c r="AA129" s="3">
        <f t="shared" si="14"/>
        <v>0</v>
      </c>
      <c r="AB129" s="3">
        <f t="shared" si="15"/>
        <v>0</v>
      </c>
    </row>
    <row r="130" spans="2:29" x14ac:dyDescent="0.2">
      <c r="B130">
        <v>12</v>
      </c>
      <c r="C130">
        <v>0</v>
      </c>
      <c r="F130" s="3">
        <f t="shared" si="8"/>
        <v>0</v>
      </c>
      <c r="G130" s="3">
        <f t="shared" si="9"/>
        <v>0</v>
      </c>
      <c r="K130" s="10">
        <f>COUNT(I119:I129)</f>
        <v>11</v>
      </c>
      <c r="L130" s="8">
        <f>(   (K130-SUM(M119:N129)) / K130   )</f>
        <v>0.63636363636363635</v>
      </c>
      <c r="M130" s="9">
        <f>SUM(M119:M129)/K130</f>
        <v>0.27272727272727271</v>
      </c>
      <c r="N130" s="9">
        <f>SUM(N119:N129)/K130</f>
        <v>9.0909090909090912E-2</v>
      </c>
      <c r="W130">
        <v>12</v>
      </c>
      <c r="X130">
        <v>1</v>
      </c>
      <c r="AA130" s="3">
        <f t="shared" si="14"/>
        <v>0</v>
      </c>
      <c r="AB130" s="3">
        <f t="shared" si="15"/>
        <v>0</v>
      </c>
    </row>
    <row r="131" spans="2:29" x14ac:dyDescent="0.2">
      <c r="B131">
        <v>13</v>
      </c>
      <c r="C131">
        <v>1</v>
      </c>
      <c r="F131" s="3">
        <f t="shared" si="8"/>
        <v>0</v>
      </c>
      <c r="G131" s="3">
        <f t="shared" si="9"/>
        <v>0</v>
      </c>
      <c r="W131">
        <v>13</v>
      </c>
      <c r="X131">
        <v>5</v>
      </c>
      <c r="AA131" s="3">
        <f t="shared" si="14"/>
        <v>1</v>
      </c>
      <c r="AB131" s="3">
        <f t="shared" si="15"/>
        <v>0</v>
      </c>
    </row>
    <row r="132" spans="2:29" x14ac:dyDescent="0.2">
      <c r="B132">
        <v>14</v>
      </c>
      <c r="C132">
        <v>0</v>
      </c>
      <c r="F132" s="3">
        <f t="shared" si="8"/>
        <v>0</v>
      </c>
      <c r="G132" s="3">
        <f t="shared" si="9"/>
        <v>0</v>
      </c>
      <c r="W132">
        <v>14</v>
      </c>
      <c r="X132">
        <v>0</v>
      </c>
      <c r="AA132" s="3">
        <f t="shared" si="14"/>
        <v>0</v>
      </c>
      <c r="AB132" s="3">
        <f t="shared" si="15"/>
        <v>0</v>
      </c>
    </row>
    <row r="133" spans="2:29" x14ac:dyDescent="0.2">
      <c r="B133">
        <v>15</v>
      </c>
      <c r="C133">
        <v>1</v>
      </c>
      <c r="F133" s="3">
        <f t="shared" si="8"/>
        <v>0</v>
      </c>
      <c r="G133" s="3">
        <f t="shared" si="9"/>
        <v>0</v>
      </c>
      <c r="W133">
        <v>15</v>
      </c>
      <c r="X133">
        <v>1</v>
      </c>
      <c r="AA133" s="3">
        <f t="shared" si="14"/>
        <v>0</v>
      </c>
      <c r="AB133" s="3">
        <f t="shared" si="15"/>
        <v>0</v>
      </c>
    </row>
    <row r="134" spans="2:29" x14ac:dyDescent="0.2">
      <c r="B134">
        <v>16</v>
      </c>
      <c r="C134">
        <v>5</v>
      </c>
      <c r="F134" s="3">
        <f t="shared" si="8"/>
        <v>1</v>
      </c>
      <c r="G134" s="3">
        <f t="shared" si="9"/>
        <v>0</v>
      </c>
      <c r="Y134" s="10">
        <f>COUNT(W119:W133)</f>
        <v>15</v>
      </c>
      <c r="Z134" s="8">
        <f>(   (Y134-SUM(AA119:AB133)) / Y134   )</f>
        <v>0.93333333333333335</v>
      </c>
      <c r="AA134" s="9">
        <f>SUM(AA119:AA133)/Y134</f>
        <v>6.6666666666666666E-2</v>
      </c>
      <c r="AB134" s="9">
        <f>SUM(AB119:AB133)/Y134</f>
        <v>0</v>
      </c>
    </row>
    <row r="135" spans="2:29" x14ac:dyDescent="0.2">
      <c r="D135" s="10">
        <f>COUNT(B119:B134)</f>
        <v>16</v>
      </c>
      <c r="E135" s="8">
        <f>(   (D135-SUM(F119:G134)) / D135   )</f>
        <v>0.9375</v>
      </c>
      <c r="F135" s="9">
        <f>SUM(F119:F134)/D135</f>
        <v>6.25E-2</v>
      </c>
      <c r="G135" s="9">
        <f>SUM(G119:G134)/D135</f>
        <v>0</v>
      </c>
    </row>
    <row r="138" spans="2:29" x14ac:dyDescent="0.2">
      <c r="B138" s="2" t="s">
        <v>21</v>
      </c>
      <c r="C138" s="7" t="s">
        <v>3</v>
      </c>
      <c r="D138" s="7" t="s">
        <v>14</v>
      </c>
      <c r="E138" s="2"/>
      <c r="F138" s="7"/>
      <c r="G138" s="2"/>
      <c r="H138" s="2"/>
      <c r="I138" s="2"/>
      <c r="J138" s="2"/>
      <c r="K138" s="7"/>
      <c r="L138" s="2"/>
      <c r="M138" s="2"/>
      <c r="N138" s="2"/>
      <c r="O138" s="2"/>
      <c r="P138" s="7"/>
      <c r="Q138" s="2"/>
      <c r="R138" s="2"/>
      <c r="S138" s="2"/>
      <c r="T138" s="2"/>
      <c r="U138" s="7"/>
      <c r="V138" s="2"/>
      <c r="W138" s="2"/>
      <c r="X138" s="2"/>
      <c r="Y138" s="2"/>
      <c r="Z138" s="7"/>
      <c r="AA138" s="2"/>
      <c r="AB138" s="2"/>
      <c r="AC138" s="2"/>
    </row>
    <row r="140" spans="2:29" x14ac:dyDescent="0.2">
      <c r="B140" s="6" t="s">
        <v>0</v>
      </c>
      <c r="C140" s="6" t="s">
        <v>11</v>
      </c>
      <c r="D140" s="6" t="s">
        <v>12</v>
      </c>
      <c r="E140" s="6" t="s">
        <v>13</v>
      </c>
      <c r="I140" s="6" t="s">
        <v>0</v>
      </c>
      <c r="J140" s="6" t="s">
        <v>11</v>
      </c>
      <c r="K140" s="6" t="s">
        <v>12</v>
      </c>
      <c r="L140" s="6" t="s">
        <v>13</v>
      </c>
      <c r="P140" s="6" t="s">
        <v>0</v>
      </c>
      <c r="Q140" s="6" t="s">
        <v>11</v>
      </c>
      <c r="R140" s="6" t="s">
        <v>12</v>
      </c>
      <c r="S140" s="6" t="s">
        <v>13</v>
      </c>
      <c r="W140" s="6" t="s">
        <v>0</v>
      </c>
      <c r="X140" s="6" t="s">
        <v>11</v>
      </c>
      <c r="Y140" s="6" t="s">
        <v>12</v>
      </c>
      <c r="Z140" s="6" t="s">
        <v>13</v>
      </c>
    </row>
    <row r="141" spans="2:29" x14ac:dyDescent="0.2">
      <c r="B141">
        <v>1</v>
      </c>
      <c r="C141">
        <v>14</v>
      </c>
      <c r="D141">
        <v>2</v>
      </c>
      <c r="F141" s="3">
        <f t="shared" ref="F141:F154" si="16">IF(C141&gt;=5, 1,  IF(D141&gt;=2, 1,  IF(E141=1, 1, 0) ) )-G141</f>
        <v>0</v>
      </c>
      <c r="G141" s="3">
        <f t="shared" ref="G141:G154" si="17">IF(C141&gt;=10, 1,  IF(D141&gt;=3, 1,  IF(E141=1, 1, 0) ) )</f>
        <v>1</v>
      </c>
      <c r="I141">
        <v>1</v>
      </c>
      <c r="J141">
        <v>10</v>
      </c>
      <c r="M141" s="3">
        <f t="shared" ref="M141:M152" si="18">IF(J141&gt;=5, 1,  IF(K141&gt;=2, 1,  IF(L141=1, 1, 0) ) )-N141</f>
        <v>0</v>
      </c>
      <c r="N141" s="3">
        <f t="shared" ref="N141:N152" si="19">IF(J141&gt;=10, 1,  IF(K141&gt;=3, 1,  IF(L141=1, 1, 0) ) )</f>
        <v>1</v>
      </c>
      <c r="P141">
        <v>1</v>
      </c>
      <c r="Q141">
        <v>6</v>
      </c>
      <c r="T141" s="3">
        <f t="shared" ref="T141:T157" si="20">IF(Q141&gt;=5, 1,  IF(R141&gt;=2, 1,  IF(S141=1, 1, 0) ) )-U141</f>
        <v>1</v>
      </c>
      <c r="U141" s="3">
        <f t="shared" ref="U141:U157" si="21">IF(Q141&gt;=10, 1,  IF(R141&gt;=3, 1,  IF(S141=1, 1, 0) ) )</f>
        <v>0</v>
      </c>
      <c r="W141">
        <v>1</v>
      </c>
      <c r="X141">
        <v>6</v>
      </c>
      <c r="AA141" s="3">
        <f t="shared" ref="AA141:AA155" si="22">IF(X141&gt;=5, 1,  IF(Y141&gt;=2, 1,  IF(Z141=1, 1, 0) ) )-AB141</f>
        <v>1</v>
      </c>
      <c r="AB141" s="3">
        <f t="shared" ref="AB141:AB155" si="23">IF(X141&gt;=10, 1,  IF(Y141&gt;=3, 1,  IF(Z141=1, 1, 0) ) )</f>
        <v>0</v>
      </c>
    </row>
    <row r="142" spans="2:29" x14ac:dyDescent="0.2">
      <c r="B142">
        <v>2</v>
      </c>
      <c r="C142">
        <v>18</v>
      </c>
      <c r="F142" s="3">
        <f t="shared" si="16"/>
        <v>0</v>
      </c>
      <c r="G142" s="3">
        <f t="shared" si="17"/>
        <v>1</v>
      </c>
      <c r="I142">
        <v>2</v>
      </c>
      <c r="J142">
        <v>8</v>
      </c>
      <c r="M142" s="3">
        <f t="shared" si="18"/>
        <v>1</v>
      </c>
      <c r="N142" s="3">
        <f t="shared" si="19"/>
        <v>0</v>
      </c>
      <c r="P142">
        <v>2</v>
      </c>
      <c r="Q142">
        <v>3</v>
      </c>
      <c r="T142" s="3">
        <f t="shared" si="20"/>
        <v>0</v>
      </c>
      <c r="U142" s="3">
        <f t="shared" si="21"/>
        <v>0</v>
      </c>
      <c r="W142">
        <v>2</v>
      </c>
      <c r="X142">
        <v>9</v>
      </c>
      <c r="AA142" s="3">
        <f t="shared" si="22"/>
        <v>1</v>
      </c>
      <c r="AB142" s="3">
        <f t="shared" si="23"/>
        <v>0</v>
      </c>
    </row>
    <row r="143" spans="2:29" x14ac:dyDescent="0.2">
      <c r="B143">
        <v>3</v>
      </c>
      <c r="C143">
        <v>12</v>
      </c>
      <c r="D143">
        <v>2</v>
      </c>
      <c r="F143" s="3">
        <f t="shared" si="16"/>
        <v>0</v>
      </c>
      <c r="G143" s="3">
        <f t="shared" si="17"/>
        <v>1</v>
      </c>
      <c r="I143">
        <v>3</v>
      </c>
      <c r="J143">
        <v>14</v>
      </c>
      <c r="M143" s="3">
        <f t="shared" si="18"/>
        <v>0</v>
      </c>
      <c r="N143" s="3">
        <f t="shared" si="19"/>
        <v>1</v>
      </c>
      <c r="P143">
        <v>3</v>
      </c>
      <c r="Q143">
        <v>7</v>
      </c>
      <c r="T143" s="3">
        <f t="shared" si="20"/>
        <v>1</v>
      </c>
      <c r="U143" s="3">
        <f t="shared" si="21"/>
        <v>0</v>
      </c>
      <c r="W143">
        <v>3</v>
      </c>
      <c r="X143">
        <v>16</v>
      </c>
      <c r="AA143" s="3">
        <f t="shared" si="22"/>
        <v>0</v>
      </c>
      <c r="AB143" s="3">
        <f t="shared" si="23"/>
        <v>1</v>
      </c>
    </row>
    <row r="144" spans="2:29" x14ac:dyDescent="0.2">
      <c r="B144">
        <v>4</v>
      </c>
      <c r="C144">
        <v>11</v>
      </c>
      <c r="F144" s="3">
        <f t="shared" si="16"/>
        <v>0</v>
      </c>
      <c r="G144" s="3">
        <f t="shared" si="17"/>
        <v>1</v>
      </c>
      <c r="I144">
        <v>4</v>
      </c>
      <c r="J144">
        <v>0</v>
      </c>
      <c r="M144" s="3">
        <f t="shared" si="18"/>
        <v>0</v>
      </c>
      <c r="N144" s="3">
        <f t="shared" si="19"/>
        <v>0</v>
      </c>
      <c r="P144">
        <v>4</v>
      </c>
      <c r="Q144">
        <v>2</v>
      </c>
      <c r="T144" s="3">
        <f t="shared" si="20"/>
        <v>0</v>
      </c>
      <c r="U144" s="3">
        <f t="shared" si="21"/>
        <v>0</v>
      </c>
      <c r="W144">
        <v>4</v>
      </c>
      <c r="X144">
        <v>8</v>
      </c>
      <c r="AA144" s="3">
        <f t="shared" si="22"/>
        <v>1</v>
      </c>
      <c r="AB144" s="3">
        <f t="shared" si="23"/>
        <v>0</v>
      </c>
    </row>
    <row r="145" spans="2:28" x14ac:dyDescent="0.2">
      <c r="B145">
        <v>5</v>
      </c>
      <c r="C145">
        <v>16</v>
      </c>
      <c r="F145" s="3">
        <f t="shared" si="16"/>
        <v>0</v>
      </c>
      <c r="G145" s="3">
        <f t="shared" si="17"/>
        <v>1</v>
      </c>
      <c r="I145">
        <v>5</v>
      </c>
      <c r="J145">
        <v>11</v>
      </c>
      <c r="M145" s="3">
        <f t="shared" si="18"/>
        <v>0</v>
      </c>
      <c r="N145" s="3">
        <f t="shared" si="19"/>
        <v>1</v>
      </c>
      <c r="P145">
        <v>5</v>
      </c>
      <c r="Q145">
        <v>8</v>
      </c>
      <c r="T145" s="3">
        <f t="shared" si="20"/>
        <v>1</v>
      </c>
      <c r="U145" s="3">
        <f t="shared" si="21"/>
        <v>0</v>
      </c>
      <c r="W145">
        <v>5</v>
      </c>
      <c r="X145">
        <v>18</v>
      </c>
      <c r="AA145" s="3">
        <f t="shared" si="22"/>
        <v>0</v>
      </c>
      <c r="AB145" s="3">
        <f t="shared" si="23"/>
        <v>1</v>
      </c>
    </row>
    <row r="146" spans="2:28" x14ac:dyDescent="0.2">
      <c r="B146">
        <v>6</v>
      </c>
      <c r="C146">
        <v>7</v>
      </c>
      <c r="F146" s="3">
        <f t="shared" si="16"/>
        <v>1</v>
      </c>
      <c r="G146" s="3">
        <f t="shared" si="17"/>
        <v>0</v>
      </c>
      <c r="I146">
        <v>6</v>
      </c>
      <c r="J146">
        <v>18</v>
      </c>
      <c r="M146" s="3">
        <f t="shared" si="18"/>
        <v>0</v>
      </c>
      <c r="N146" s="3">
        <f t="shared" si="19"/>
        <v>1</v>
      </c>
      <c r="P146">
        <v>6</v>
      </c>
      <c r="Q146">
        <v>5</v>
      </c>
      <c r="T146" s="3">
        <f t="shared" si="20"/>
        <v>1</v>
      </c>
      <c r="U146" s="3">
        <f t="shared" si="21"/>
        <v>0</v>
      </c>
      <c r="W146">
        <v>6</v>
      </c>
      <c r="X146">
        <v>8</v>
      </c>
      <c r="AA146" s="3">
        <f t="shared" si="22"/>
        <v>1</v>
      </c>
      <c r="AB146" s="3">
        <f t="shared" si="23"/>
        <v>0</v>
      </c>
    </row>
    <row r="147" spans="2:28" x14ac:dyDescent="0.2">
      <c r="B147">
        <v>7</v>
      </c>
      <c r="C147">
        <v>10</v>
      </c>
      <c r="F147" s="3">
        <f t="shared" si="16"/>
        <v>0</v>
      </c>
      <c r="G147" s="3">
        <f t="shared" si="17"/>
        <v>1</v>
      </c>
      <c r="I147">
        <v>7</v>
      </c>
      <c r="J147">
        <v>7</v>
      </c>
      <c r="M147" s="3">
        <f t="shared" si="18"/>
        <v>1</v>
      </c>
      <c r="N147" s="3">
        <f t="shared" si="19"/>
        <v>0</v>
      </c>
      <c r="P147">
        <v>7</v>
      </c>
      <c r="Q147">
        <v>8</v>
      </c>
      <c r="T147" s="3">
        <f t="shared" si="20"/>
        <v>1</v>
      </c>
      <c r="U147" s="3">
        <f t="shared" si="21"/>
        <v>0</v>
      </c>
      <c r="W147">
        <v>7</v>
      </c>
      <c r="X147">
        <v>4</v>
      </c>
      <c r="AA147" s="3">
        <f t="shared" si="22"/>
        <v>0</v>
      </c>
      <c r="AB147" s="3">
        <f t="shared" si="23"/>
        <v>0</v>
      </c>
    </row>
    <row r="148" spans="2:28" x14ac:dyDescent="0.2">
      <c r="B148">
        <v>8</v>
      </c>
      <c r="C148">
        <v>10</v>
      </c>
      <c r="F148" s="3">
        <f t="shared" si="16"/>
        <v>0</v>
      </c>
      <c r="G148" s="3">
        <f t="shared" si="17"/>
        <v>1</v>
      </c>
      <c r="I148">
        <v>8</v>
      </c>
      <c r="J148">
        <v>10</v>
      </c>
      <c r="M148" s="3">
        <f t="shared" si="18"/>
        <v>0</v>
      </c>
      <c r="N148" s="3">
        <f t="shared" si="19"/>
        <v>1</v>
      </c>
      <c r="P148">
        <v>8</v>
      </c>
      <c r="Q148">
        <v>10</v>
      </c>
      <c r="T148" s="3">
        <f t="shared" si="20"/>
        <v>0</v>
      </c>
      <c r="U148" s="3">
        <f t="shared" si="21"/>
        <v>1</v>
      </c>
      <c r="W148">
        <v>8</v>
      </c>
      <c r="X148">
        <v>13</v>
      </c>
      <c r="AA148" s="3">
        <f t="shared" si="22"/>
        <v>0</v>
      </c>
      <c r="AB148" s="3">
        <f t="shared" si="23"/>
        <v>1</v>
      </c>
    </row>
    <row r="149" spans="2:28" x14ac:dyDescent="0.2">
      <c r="B149">
        <v>9</v>
      </c>
      <c r="C149">
        <v>4</v>
      </c>
      <c r="F149" s="3">
        <f t="shared" si="16"/>
        <v>0</v>
      </c>
      <c r="G149" s="3">
        <f t="shared" si="17"/>
        <v>0</v>
      </c>
      <c r="I149">
        <v>9</v>
      </c>
      <c r="J149">
        <v>6</v>
      </c>
      <c r="M149" s="3">
        <f t="shared" si="18"/>
        <v>1</v>
      </c>
      <c r="N149" s="3">
        <f t="shared" si="19"/>
        <v>0</v>
      </c>
      <c r="P149">
        <v>9</v>
      </c>
      <c r="Q149">
        <v>0</v>
      </c>
      <c r="T149" s="3">
        <f t="shared" si="20"/>
        <v>0</v>
      </c>
      <c r="U149" s="3">
        <f t="shared" si="21"/>
        <v>0</v>
      </c>
      <c r="W149">
        <v>9</v>
      </c>
      <c r="X149">
        <v>9</v>
      </c>
      <c r="AA149" s="3">
        <f t="shared" si="22"/>
        <v>1</v>
      </c>
      <c r="AB149" s="3">
        <f t="shared" si="23"/>
        <v>0</v>
      </c>
    </row>
    <row r="150" spans="2:28" x14ac:dyDescent="0.2">
      <c r="B150">
        <v>10</v>
      </c>
      <c r="C150">
        <v>6</v>
      </c>
      <c r="D150">
        <v>1</v>
      </c>
      <c r="F150" s="3">
        <f t="shared" si="16"/>
        <v>1</v>
      </c>
      <c r="G150" s="3">
        <f t="shared" si="17"/>
        <v>0</v>
      </c>
      <c r="I150">
        <v>10</v>
      </c>
      <c r="J150">
        <v>8</v>
      </c>
      <c r="M150" s="3">
        <f t="shared" si="18"/>
        <v>1</v>
      </c>
      <c r="N150" s="3">
        <f t="shared" si="19"/>
        <v>0</v>
      </c>
      <c r="P150">
        <v>10</v>
      </c>
      <c r="Q150">
        <v>5</v>
      </c>
      <c r="T150" s="3">
        <f t="shared" si="20"/>
        <v>1</v>
      </c>
      <c r="U150" s="3">
        <f t="shared" si="21"/>
        <v>0</v>
      </c>
      <c r="W150">
        <v>10</v>
      </c>
      <c r="X150">
        <v>4</v>
      </c>
      <c r="AA150" s="3">
        <f t="shared" si="22"/>
        <v>0</v>
      </c>
      <c r="AB150" s="3">
        <f t="shared" si="23"/>
        <v>0</v>
      </c>
    </row>
    <row r="151" spans="2:28" x14ac:dyDescent="0.2">
      <c r="B151">
        <v>11</v>
      </c>
      <c r="C151">
        <v>14</v>
      </c>
      <c r="D151">
        <v>2</v>
      </c>
      <c r="F151" s="3">
        <f t="shared" si="16"/>
        <v>0</v>
      </c>
      <c r="G151" s="3">
        <f t="shared" si="17"/>
        <v>1</v>
      </c>
      <c r="I151">
        <v>11</v>
      </c>
      <c r="J151">
        <v>14</v>
      </c>
      <c r="M151" s="3">
        <f t="shared" si="18"/>
        <v>0</v>
      </c>
      <c r="N151" s="3">
        <f t="shared" si="19"/>
        <v>1</v>
      </c>
      <c r="P151">
        <v>11</v>
      </c>
      <c r="Q151">
        <v>6</v>
      </c>
      <c r="T151" s="3">
        <f t="shared" si="20"/>
        <v>1</v>
      </c>
      <c r="U151" s="3">
        <f t="shared" si="21"/>
        <v>0</v>
      </c>
      <c r="W151">
        <v>11</v>
      </c>
      <c r="X151">
        <v>8</v>
      </c>
      <c r="AA151" s="3">
        <f t="shared" si="22"/>
        <v>1</v>
      </c>
      <c r="AB151" s="3">
        <f t="shared" si="23"/>
        <v>0</v>
      </c>
    </row>
    <row r="152" spans="2:28" x14ac:dyDescent="0.2">
      <c r="B152">
        <v>12</v>
      </c>
      <c r="C152">
        <v>13</v>
      </c>
      <c r="D152">
        <v>1</v>
      </c>
      <c r="F152" s="3">
        <f t="shared" si="16"/>
        <v>0</v>
      </c>
      <c r="G152" s="3">
        <f t="shared" si="17"/>
        <v>1</v>
      </c>
      <c r="I152">
        <v>12</v>
      </c>
      <c r="J152">
        <v>6</v>
      </c>
      <c r="M152" s="3">
        <f t="shared" si="18"/>
        <v>1</v>
      </c>
      <c r="N152" s="3">
        <f t="shared" si="19"/>
        <v>0</v>
      </c>
      <c r="P152">
        <v>12</v>
      </c>
      <c r="Q152">
        <v>10</v>
      </c>
      <c r="T152" s="3">
        <f t="shared" si="20"/>
        <v>0</v>
      </c>
      <c r="U152" s="3">
        <f t="shared" si="21"/>
        <v>1</v>
      </c>
      <c r="W152">
        <v>12</v>
      </c>
      <c r="X152">
        <v>2</v>
      </c>
      <c r="AA152" s="3">
        <f t="shared" si="22"/>
        <v>0</v>
      </c>
      <c r="AB152" s="3">
        <f t="shared" si="23"/>
        <v>0</v>
      </c>
    </row>
    <row r="153" spans="2:28" x14ac:dyDescent="0.2">
      <c r="B153">
        <v>13</v>
      </c>
      <c r="E153">
        <v>1</v>
      </c>
      <c r="F153" s="3">
        <f t="shared" si="16"/>
        <v>0</v>
      </c>
      <c r="G153" s="3">
        <f t="shared" si="17"/>
        <v>1</v>
      </c>
      <c r="K153" s="10">
        <f>COUNT(I141:I152)</f>
        <v>12</v>
      </c>
      <c r="L153" s="8">
        <f>(   (K153-SUM(M141:N152)) / K153   )</f>
        <v>8.3333333333333329E-2</v>
      </c>
      <c r="M153" s="9">
        <f>SUM(M141:M152)/K153</f>
        <v>0.41666666666666669</v>
      </c>
      <c r="N153" s="9">
        <f>SUM(N141:N152)/K153</f>
        <v>0.5</v>
      </c>
      <c r="P153">
        <v>13</v>
      </c>
      <c r="Q153">
        <v>12</v>
      </c>
      <c r="T153" s="3">
        <f t="shared" si="20"/>
        <v>0</v>
      </c>
      <c r="U153" s="3">
        <f t="shared" si="21"/>
        <v>1</v>
      </c>
      <c r="W153">
        <v>13</v>
      </c>
      <c r="X153">
        <v>13</v>
      </c>
      <c r="AA153" s="3">
        <f t="shared" si="22"/>
        <v>0</v>
      </c>
      <c r="AB153" s="3">
        <f t="shared" si="23"/>
        <v>1</v>
      </c>
    </row>
    <row r="154" spans="2:28" x14ac:dyDescent="0.2">
      <c r="B154">
        <v>14</v>
      </c>
      <c r="E154">
        <v>1</v>
      </c>
      <c r="F154" s="3">
        <f t="shared" si="16"/>
        <v>0</v>
      </c>
      <c r="G154" s="3">
        <f t="shared" si="17"/>
        <v>1</v>
      </c>
      <c r="P154">
        <v>14</v>
      </c>
      <c r="Q154">
        <v>6</v>
      </c>
      <c r="T154" s="3">
        <f t="shared" si="20"/>
        <v>1</v>
      </c>
      <c r="U154" s="3">
        <f t="shared" si="21"/>
        <v>0</v>
      </c>
      <c r="W154">
        <v>14</v>
      </c>
      <c r="X154">
        <v>4</v>
      </c>
      <c r="AA154" s="3">
        <f t="shared" si="22"/>
        <v>0</v>
      </c>
      <c r="AB154" s="3">
        <f t="shared" si="23"/>
        <v>0</v>
      </c>
    </row>
    <row r="155" spans="2:28" x14ac:dyDescent="0.2">
      <c r="D155" s="10">
        <f>COUNT(B141:B154)</f>
        <v>14</v>
      </c>
      <c r="E155" s="8">
        <f>(   (D155-SUM(F141:G154)) / D155   )</f>
        <v>7.1428571428571425E-2</v>
      </c>
      <c r="F155" s="9">
        <f>SUM(F141:F154)/D155</f>
        <v>0.14285714285714285</v>
      </c>
      <c r="G155" s="9">
        <f>SUM(G141:G154)/D155</f>
        <v>0.7857142857142857</v>
      </c>
      <c r="P155">
        <v>15</v>
      </c>
      <c r="Q155">
        <v>3</v>
      </c>
      <c r="T155" s="3">
        <f t="shared" si="20"/>
        <v>0</v>
      </c>
      <c r="U155" s="3">
        <f t="shared" si="21"/>
        <v>0</v>
      </c>
      <c r="W155">
        <v>15</v>
      </c>
      <c r="X155">
        <v>22</v>
      </c>
      <c r="AA155" s="3">
        <f t="shared" si="22"/>
        <v>0</v>
      </c>
      <c r="AB155" s="3">
        <f t="shared" si="23"/>
        <v>1</v>
      </c>
    </row>
    <row r="156" spans="2:28" x14ac:dyDescent="0.2">
      <c r="P156">
        <v>16</v>
      </c>
      <c r="Q156">
        <v>11</v>
      </c>
      <c r="T156" s="3">
        <f t="shared" si="20"/>
        <v>0</v>
      </c>
      <c r="U156" s="3">
        <f t="shared" si="21"/>
        <v>1</v>
      </c>
      <c r="Y156" s="10">
        <f>COUNT(W141:W155)</f>
        <v>15</v>
      </c>
      <c r="Z156" s="8">
        <f>(   (Y156-SUM(AA141:AB155)) / Y156   )</f>
        <v>0.26666666666666666</v>
      </c>
      <c r="AA156" s="9">
        <f>SUM(AA141:AA155)/Y156</f>
        <v>0.4</v>
      </c>
      <c r="AB156" s="9">
        <f>SUM(AB141:AB155)/Y156</f>
        <v>0.33333333333333331</v>
      </c>
    </row>
    <row r="157" spans="2:28" x14ac:dyDescent="0.2">
      <c r="P157">
        <v>17</v>
      </c>
      <c r="Q157">
        <v>6</v>
      </c>
      <c r="T157" s="3">
        <f t="shared" si="20"/>
        <v>1</v>
      </c>
      <c r="U157" s="3">
        <f t="shared" si="21"/>
        <v>0</v>
      </c>
    </row>
    <row r="158" spans="2:28" x14ac:dyDescent="0.2">
      <c r="R158" s="10">
        <f>COUNT(P141:P157)</f>
        <v>17</v>
      </c>
      <c r="S158" s="8">
        <f>(   (R158-SUM(T141:U157)) / R158   )</f>
        <v>0.23529411764705882</v>
      </c>
      <c r="T158" s="9">
        <f>SUM(T141:T157)/R158</f>
        <v>0.52941176470588236</v>
      </c>
      <c r="U158" s="9">
        <f>SUM(U141:U157)/R158</f>
        <v>0.23529411764705882</v>
      </c>
    </row>
    <row r="161" spans="2:29" x14ac:dyDescent="0.2">
      <c r="B161" s="2" t="s">
        <v>21</v>
      </c>
      <c r="C161" s="7" t="s">
        <v>3</v>
      </c>
      <c r="D161" s="7" t="s">
        <v>15</v>
      </c>
      <c r="E161" s="2"/>
      <c r="F161" s="7"/>
      <c r="G161" s="2"/>
      <c r="H161" s="2"/>
      <c r="I161" s="2"/>
      <c r="J161" s="2"/>
      <c r="K161" s="7"/>
      <c r="L161" s="2"/>
      <c r="M161" s="2"/>
      <c r="N161" s="2"/>
      <c r="O161" s="2"/>
      <c r="P161" s="7"/>
      <c r="Q161" s="2"/>
      <c r="R161" s="2"/>
      <c r="S161" s="2"/>
      <c r="T161" s="2"/>
      <c r="U161" s="7"/>
      <c r="V161" s="2"/>
      <c r="W161" s="2"/>
      <c r="X161" s="2"/>
      <c r="Y161" s="2"/>
      <c r="Z161" s="7"/>
      <c r="AA161" s="2"/>
      <c r="AB161" s="2"/>
      <c r="AC161" s="2"/>
    </row>
    <row r="163" spans="2:29" x14ac:dyDescent="0.2">
      <c r="B163" s="6" t="s">
        <v>0</v>
      </c>
      <c r="C163" s="6" t="s">
        <v>11</v>
      </c>
      <c r="D163" s="6" t="s">
        <v>12</v>
      </c>
      <c r="E163" s="6" t="s">
        <v>13</v>
      </c>
      <c r="I163" s="6" t="s">
        <v>0</v>
      </c>
      <c r="J163" s="6" t="s">
        <v>11</v>
      </c>
      <c r="K163" s="6" t="s">
        <v>12</v>
      </c>
      <c r="L163" s="6" t="s">
        <v>13</v>
      </c>
      <c r="P163" s="6" t="s">
        <v>0</v>
      </c>
      <c r="Q163" s="6" t="s">
        <v>11</v>
      </c>
      <c r="R163" s="6" t="s">
        <v>12</v>
      </c>
      <c r="S163" s="6" t="s">
        <v>13</v>
      </c>
      <c r="W163" s="6" t="s">
        <v>0</v>
      </c>
      <c r="X163" s="6" t="s">
        <v>11</v>
      </c>
      <c r="Y163" s="6" t="s">
        <v>12</v>
      </c>
      <c r="Z163" s="6" t="s">
        <v>13</v>
      </c>
    </row>
    <row r="164" spans="2:29" x14ac:dyDescent="0.2">
      <c r="B164">
        <v>1</v>
      </c>
      <c r="C164">
        <v>7</v>
      </c>
      <c r="D164">
        <v>2</v>
      </c>
      <c r="F164" s="3">
        <f t="shared" ref="F164:F173" si="24">IF(C164&gt;=5, 1,  IF(D164&gt;=2, 1,  IF(E164=1, 1, 0) ) )-G164</f>
        <v>1</v>
      </c>
      <c r="G164" s="3">
        <f t="shared" ref="G164:G173" si="25">IF(C164&gt;=10, 1,  IF(D164&gt;=3, 1,  IF(E164=1, 1, 0) ) )</f>
        <v>0</v>
      </c>
      <c r="I164">
        <v>1</v>
      </c>
      <c r="J164">
        <v>7</v>
      </c>
      <c r="M164" s="3">
        <f t="shared" ref="M164:M173" si="26">IF(J164&gt;=5, 1,  IF(K164&gt;=2, 1,  IF(L164=1, 1, 0) ) )-N164</f>
        <v>1</v>
      </c>
      <c r="N164" s="3">
        <f t="shared" ref="N164:N173" si="27">IF(J164&gt;=10, 1,  IF(K164&gt;=3, 1,  IF(L164=1, 1, 0) ) )</f>
        <v>0</v>
      </c>
      <c r="P164">
        <v>1</v>
      </c>
      <c r="Q164">
        <v>13</v>
      </c>
      <c r="T164" s="3">
        <f t="shared" ref="T164:T174" si="28">IF(Q164&gt;=5, 1,  IF(R164&gt;=2, 1,  IF(S164=1, 1, 0) ) )-U164</f>
        <v>0</v>
      </c>
      <c r="U164" s="3">
        <f t="shared" ref="U164:U174" si="29">IF(Q164&gt;=10, 1,  IF(R164&gt;=3, 1,  IF(S164=1, 1, 0) ) )</f>
        <v>1</v>
      </c>
      <c r="W164">
        <v>1</v>
      </c>
      <c r="X164">
        <v>19</v>
      </c>
      <c r="AA164" s="3">
        <f t="shared" ref="AA164:AA174" si="30">IF(X164&gt;=5, 1,  IF(Y164&gt;=2, 1,  IF(Z164=1, 1, 0) ) )-AB164</f>
        <v>0</v>
      </c>
      <c r="AB164" s="3">
        <f t="shared" ref="AB164:AB174" si="31">IF(X164&gt;=10, 1,  IF(Y164&gt;=3, 1,  IF(Z164=1, 1, 0) ) )</f>
        <v>1</v>
      </c>
    </row>
    <row r="165" spans="2:29" x14ac:dyDescent="0.2">
      <c r="B165">
        <v>2</v>
      </c>
      <c r="C165">
        <v>7</v>
      </c>
      <c r="F165" s="3">
        <f t="shared" si="24"/>
        <v>1</v>
      </c>
      <c r="G165" s="3">
        <f t="shared" si="25"/>
        <v>0</v>
      </c>
      <c r="I165">
        <v>2</v>
      </c>
      <c r="J165">
        <v>1</v>
      </c>
      <c r="M165" s="3">
        <f t="shared" si="26"/>
        <v>0</v>
      </c>
      <c r="N165" s="3">
        <f t="shared" si="27"/>
        <v>0</v>
      </c>
      <c r="P165">
        <v>2</v>
      </c>
      <c r="Q165">
        <v>7</v>
      </c>
      <c r="T165" s="3">
        <f t="shared" si="28"/>
        <v>1</v>
      </c>
      <c r="U165" s="3">
        <f t="shared" si="29"/>
        <v>0</v>
      </c>
      <c r="W165">
        <v>2</v>
      </c>
      <c r="X165">
        <v>7</v>
      </c>
      <c r="AA165" s="3">
        <f t="shared" si="30"/>
        <v>1</v>
      </c>
      <c r="AB165" s="3">
        <f t="shared" si="31"/>
        <v>0</v>
      </c>
    </row>
    <row r="166" spans="2:29" x14ac:dyDescent="0.2">
      <c r="B166">
        <v>3</v>
      </c>
      <c r="C166">
        <v>14</v>
      </c>
      <c r="F166" s="3">
        <f t="shared" si="24"/>
        <v>0</v>
      </c>
      <c r="G166" s="3">
        <f t="shared" si="25"/>
        <v>1</v>
      </c>
      <c r="I166">
        <v>3</v>
      </c>
      <c r="J166">
        <v>17</v>
      </c>
      <c r="M166" s="3">
        <f t="shared" si="26"/>
        <v>0</v>
      </c>
      <c r="N166" s="3">
        <f t="shared" si="27"/>
        <v>1</v>
      </c>
      <c r="P166">
        <v>3</v>
      </c>
      <c r="Q166">
        <v>4</v>
      </c>
      <c r="T166" s="3">
        <f t="shared" si="28"/>
        <v>0</v>
      </c>
      <c r="U166" s="3">
        <f t="shared" si="29"/>
        <v>0</v>
      </c>
      <c r="W166">
        <v>3</v>
      </c>
      <c r="X166">
        <v>4</v>
      </c>
      <c r="AA166" s="3">
        <f t="shared" si="30"/>
        <v>0</v>
      </c>
      <c r="AB166" s="3">
        <f t="shared" si="31"/>
        <v>0</v>
      </c>
    </row>
    <row r="167" spans="2:29" x14ac:dyDescent="0.2">
      <c r="B167">
        <v>4</v>
      </c>
      <c r="C167">
        <v>5</v>
      </c>
      <c r="F167" s="3">
        <f t="shared" si="24"/>
        <v>1</v>
      </c>
      <c r="G167" s="3">
        <f t="shared" si="25"/>
        <v>0</v>
      </c>
      <c r="I167">
        <v>4</v>
      </c>
      <c r="J167">
        <v>4</v>
      </c>
      <c r="M167" s="3">
        <f t="shared" si="26"/>
        <v>0</v>
      </c>
      <c r="N167" s="3">
        <f t="shared" si="27"/>
        <v>0</v>
      </c>
      <c r="P167">
        <v>4</v>
      </c>
      <c r="Q167">
        <v>7</v>
      </c>
      <c r="T167" s="3">
        <f t="shared" si="28"/>
        <v>1</v>
      </c>
      <c r="U167" s="3">
        <f t="shared" si="29"/>
        <v>0</v>
      </c>
      <c r="W167">
        <v>4</v>
      </c>
      <c r="X167">
        <v>4</v>
      </c>
      <c r="AA167" s="3">
        <f t="shared" si="30"/>
        <v>0</v>
      </c>
      <c r="AB167" s="3">
        <f t="shared" si="31"/>
        <v>0</v>
      </c>
    </row>
    <row r="168" spans="2:29" x14ac:dyDescent="0.2">
      <c r="B168">
        <v>5</v>
      </c>
      <c r="C168">
        <v>4</v>
      </c>
      <c r="F168" s="3">
        <f t="shared" si="24"/>
        <v>0</v>
      </c>
      <c r="G168" s="3">
        <f t="shared" si="25"/>
        <v>0</v>
      </c>
      <c r="I168">
        <v>5</v>
      </c>
      <c r="J168">
        <v>9</v>
      </c>
      <c r="M168" s="3">
        <f t="shared" si="26"/>
        <v>1</v>
      </c>
      <c r="N168" s="3">
        <f t="shared" si="27"/>
        <v>0</v>
      </c>
      <c r="P168">
        <v>5</v>
      </c>
      <c r="Q168">
        <v>3</v>
      </c>
      <c r="T168" s="3">
        <f t="shared" si="28"/>
        <v>0</v>
      </c>
      <c r="U168" s="3">
        <f t="shared" si="29"/>
        <v>0</v>
      </c>
      <c r="W168">
        <v>5</v>
      </c>
      <c r="X168">
        <v>7</v>
      </c>
      <c r="AA168" s="3">
        <f t="shared" si="30"/>
        <v>1</v>
      </c>
      <c r="AB168" s="3">
        <f t="shared" si="31"/>
        <v>0</v>
      </c>
    </row>
    <row r="169" spans="2:29" x14ac:dyDescent="0.2">
      <c r="B169">
        <v>6</v>
      </c>
      <c r="C169">
        <v>10</v>
      </c>
      <c r="F169" s="3">
        <f t="shared" si="24"/>
        <v>0</v>
      </c>
      <c r="G169" s="3">
        <f t="shared" si="25"/>
        <v>1</v>
      </c>
      <c r="I169">
        <v>6</v>
      </c>
      <c r="J169">
        <v>6</v>
      </c>
      <c r="M169" s="3">
        <f t="shared" si="26"/>
        <v>1</v>
      </c>
      <c r="N169" s="3">
        <f t="shared" si="27"/>
        <v>0</v>
      </c>
      <c r="P169">
        <v>6</v>
      </c>
      <c r="Q169">
        <v>3</v>
      </c>
      <c r="T169" s="3">
        <f t="shared" si="28"/>
        <v>0</v>
      </c>
      <c r="U169" s="3">
        <f t="shared" si="29"/>
        <v>0</v>
      </c>
      <c r="W169">
        <v>6</v>
      </c>
      <c r="X169">
        <v>3</v>
      </c>
      <c r="AA169" s="3">
        <f t="shared" si="30"/>
        <v>0</v>
      </c>
      <c r="AB169" s="3">
        <f t="shared" si="31"/>
        <v>0</v>
      </c>
    </row>
    <row r="170" spans="2:29" x14ac:dyDescent="0.2">
      <c r="B170">
        <v>7</v>
      </c>
      <c r="C170">
        <v>22</v>
      </c>
      <c r="F170" s="3">
        <f t="shared" si="24"/>
        <v>0</v>
      </c>
      <c r="G170" s="3">
        <f t="shared" si="25"/>
        <v>1</v>
      </c>
      <c r="I170">
        <v>7</v>
      </c>
      <c r="J170">
        <v>17</v>
      </c>
      <c r="M170" s="3">
        <f t="shared" si="26"/>
        <v>0</v>
      </c>
      <c r="N170" s="3">
        <f t="shared" si="27"/>
        <v>1</v>
      </c>
      <c r="P170">
        <v>7</v>
      </c>
      <c r="Q170">
        <v>6</v>
      </c>
      <c r="T170" s="3">
        <f t="shared" si="28"/>
        <v>1</v>
      </c>
      <c r="U170" s="3">
        <f t="shared" si="29"/>
        <v>0</v>
      </c>
      <c r="W170">
        <v>7</v>
      </c>
      <c r="X170">
        <v>11</v>
      </c>
      <c r="AA170" s="3">
        <f t="shared" si="30"/>
        <v>0</v>
      </c>
      <c r="AB170" s="3">
        <f t="shared" si="31"/>
        <v>1</v>
      </c>
    </row>
    <row r="171" spans="2:29" x14ac:dyDescent="0.2">
      <c r="B171">
        <v>8</v>
      </c>
      <c r="C171">
        <v>4</v>
      </c>
      <c r="F171" s="3">
        <f t="shared" si="24"/>
        <v>0</v>
      </c>
      <c r="G171" s="3">
        <f t="shared" si="25"/>
        <v>0</v>
      </c>
      <c r="I171">
        <v>8</v>
      </c>
      <c r="J171">
        <v>14</v>
      </c>
      <c r="M171" s="3">
        <f t="shared" si="26"/>
        <v>0</v>
      </c>
      <c r="N171" s="3">
        <f t="shared" si="27"/>
        <v>1</v>
      </c>
      <c r="P171">
        <v>8</v>
      </c>
      <c r="Q171">
        <v>6</v>
      </c>
      <c r="T171" s="3">
        <f t="shared" si="28"/>
        <v>1</v>
      </c>
      <c r="U171" s="3">
        <f t="shared" si="29"/>
        <v>0</v>
      </c>
      <c r="W171">
        <v>8</v>
      </c>
      <c r="X171">
        <v>2</v>
      </c>
      <c r="AA171" s="3">
        <f t="shared" si="30"/>
        <v>0</v>
      </c>
      <c r="AB171" s="3">
        <f t="shared" si="31"/>
        <v>0</v>
      </c>
    </row>
    <row r="172" spans="2:29" x14ac:dyDescent="0.2">
      <c r="B172">
        <v>9</v>
      </c>
      <c r="C172">
        <v>16</v>
      </c>
      <c r="F172" s="3">
        <f t="shared" si="24"/>
        <v>0</v>
      </c>
      <c r="G172" s="3">
        <f t="shared" si="25"/>
        <v>1</v>
      </c>
      <c r="I172">
        <v>9</v>
      </c>
      <c r="J172">
        <v>14</v>
      </c>
      <c r="M172" s="3">
        <f t="shared" si="26"/>
        <v>0</v>
      </c>
      <c r="N172" s="3">
        <f t="shared" si="27"/>
        <v>1</v>
      </c>
      <c r="P172">
        <v>9</v>
      </c>
      <c r="Q172">
        <v>2</v>
      </c>
      <c r="T172" s="3">
        <f t="shared" si="28"/>
        <v>0</v>
      </c>
      <c r="U172" s="3">
        <f t="shared" si="29"/>
        <v>0</v>
      </c>
      <c r="W172">
        <v>9</v>
      </c>
      <c r="X172">
        <v>6</v>
      </c>
      <c r="AA172" s="3">
        <f t="shared" si="30"/>
        <v>1</v>
      </c>
      <c r="AB172" s="3">
        <f t="shared" si="31"/>
        <v>0</v>
      </c>
    </row>
    <row r="173" spans="2:29" x14ac:dyDescent="0.2">
      <c r="B173">
        <v>10</v>
      </c>
      <c r="C173">
        <v>5</v>
      </c>
      <c r="F173" s="3">
        <f t="shared" si="24"/>
        <v>1</v>
      </c>
      <c r="G173" s="3">
        <f t="shared" si="25"/>
        <v>0</v>
      </c>
      <c r="I173">
        <v>10</v>
      </c>
      <c r="J173">
        <v>12</v>
      </c>
      <c r="M173" s="3">
        <f t="shared" si="26"/>
        <v>0</v>
      </c>
      <c r="N173" s="3">
        <f t="shared" si="27"/>
        <v>1</v>
      </c>
      <c r="P173">
        <v>10</v>
      </c>
      <c r="Q173">
        <v>3</v>
      </c>
      <c r="T173" s="3">
        <f t="shared" si="28"/>
        <v>0</v>
      </c>
      <c r="U173" s="3">
        <f t="shared" si="29"/>
        <v>0</v>
      </c>
      <c r="W173">
        <v>10</v>
      </c>
      <c r="X173">
        <v>2</v>
      </c>
      <c r="AA173" s="3">
        <f t="shared" si="30"/>
        <v>0</v>
      </c>
      <c r="AB173" s="3">
        <f t="shared" si="31"/>
        <v>0</v>
      </c>
    </row>
    <row r="174" spans="2:29" x14ac:dyDescent="0.2">
      <c r="D174" s="10">
        <f>COUNT(B164:B173)</f>
        <v>10</v>
      </c>
      <c r="E174" s="8">
        <f>(   (D174-SUM(F164:G173)) / D174   )</f>
        <v>0.2</v>
      </c>
      <c r="F174" s="9">
        <f>SUM(F164:F173)/D174</f>
        <v>0.4</v>
      </c>
      <c r="G174" s="9">
        <f>SUM(G164:G173)/D174</f>
        <v>0.4</v>
      </c>
      <c r="K174" s="10">
        <f>COUNT(I164:I173)</f>
        <v>10</v>
      </c>
      <c r="L174" s="8">
        <f>(   (K174-SUM(M164:N173)) / K174   )</f>
        <v>0.2</v>
      </c>
      <c r="M174" s="9">
        <f>SUM(M164:M173)/K174</f>
        <v>0.3</v>
      </c>
      <c r="N174" s="9">
        <f>SUM(N164:N173)/K174</f>
        <v>0.5</v>
      </c>
      <c r="P174">
        <v>11</v>
      </c>
      <c r="Q174">
        <v>4</v>
      </c>
      <c r="T174" s="3">
        <f t="shared" si="28"/>
        <v>0</v>
      </c>
      <c r="U174" s="3">
        <f t="shared" si="29"/>
        <v>0</v>
      </c>
      <c r="W174">
        <v>11</v>
      </c>
      <c r="X174">
        <v>9</v>
      </c>
      <c r="AA174" s="3">
        <f t="shared" si="30"/>
        <v>1</v>
      </c>
      <c r="AB174" s="3">
        <f t="shared" si="31"/>
        <v>0</v>
      </c>
    </row>
    <row r="175" spans="2:29" x14ac:dyDescent="0.2">
      <c r="R175" s="10">
        <f>COUNT(P164:P174)</f>
        <v>11</v>
      </c>
      <c r="S175" s="8">
        <f>(   (R175-SUM(T164:U174)) / R175   )</f>
        <v>0.54545454545454541</v>
      </c>
      <c r="T175" s="9">
        <f>SUM(T164:T174)/R175</f>
        <v>0.36363636363636365</v>
      </c>
      <c r="U175" s="9">
        <f>SUM(U164:U174)/R175</f>
        <v>9.0909090909090912E-2</v>
      </c>
      <c r="Y175" s="10">
        <f>COUNT(W164:W174)</f>
        <v>11</v>
      </c>
      <c r="Z175" s="8">
        <f>(   (Y175-SUM(AA164:AB174)) / Y175   )</f>
        <v>0.45454545454545453</v>
      </c>
      <c r="AA175" s="9">
        <f>SUM(AA164:AA174)/Y175</f>
        <v>0.36363636363636365</v>
      </c>
      <c r="AB175" s="9">
        <f>SUM(AB164:AB174)/Y175</f>
        <v>0.18181818181818182</v>
      </c>
    </row>
    <row r="177" spans="2:29" x14ac:dyDescent="0.2">
      <c r="B177" s="2" t="s">
        <v>21</v>
      </c>
      <c r="C177" s="7" t="s">
        <v>1</v>
      </c>
      <c r="D177" s="7" t="s">
        <v>14</v>
      </c>
      <c r="E177" s="2"/>
      <c r="F177" s="7"/>
      <c r="G177" s="2"/>
      <c r="H177" s="2"/>
      <c r="I177" s="2"/>
      <c r="J177" s="2"/>
      <c r="K177" s="7"/>
      <c r="L177" s="2"/>
      <c r="M177" s="2"/>
      <c r="N177" s="2"/>
      <c r="O177" s="2"/>
      <c r="P177" s="7"/>
      <c r="Q177" s="2"/>
      <c r="R177" s="2"/>
      <c r="S177" s="2"/>
      <c r="T177" s="2"/>
      <c r="U177" s="7"/>
      <c r="V177" s="2"/>
      <c r="W177" s="2"/>
      <c r="X177" s="2"/>
      <c r="Y177" s="2"/>
      <c r="Z177" s="7"/>
      <c r="AA177" s="2"/>
      <c r="AB177" s="2"/>
      <c r="AC177" s="2"/>
    </row>
    <row r="179" spans="2:29" x14ac:dyDescent="0.2">
      <c r="B179" s="6" t="s">
        <v>0</v>
      </c>
      <c r="C179" s="6" t="s">
        <v>11</v>
      </c>
      <c r="D179" s="6" t="s">
        <v>12</v>
      </c>
      <c r="E179" s="6" t="s">
        <v>13</v>
      </c>
      <c r="I179" s="6" t="s">
        <v>0</v>
      </c>
      <c r="J179" s="6" t="s">
        <v>11</v>
      </c>
      <c r="K179" s="6" t="s">
        <v>12</v>
      </c>
      <c r="L179" s="6" t="s">
        <v>13</v>
      </c>
      <c r="P179" s="6" t="s">
        <v>0</v>
      </c>
      <c r="Q179" s="6" t="s">
        <v>11</v>
      </c>
      <c r="R179" s="6" t="s">
        <v>12</v>
      </c>
      <c r="S179" s="6" t="s">
        <v>13</v>
      </c>
      <c r="W179" s="6" t="s">
        <v>0</v>
      </c>
      <c r="X179" s="6" t="s">
        <v>11</v>
      </c>
      <c r="Y179" s="6" t="s">
        <v>12</v>
      </c>
      <c r="Z179" s="6" t="s">
        <v>13</v>
      </c>
    </row>
    <row r="180" spans="2:29" x14ac:dyDescent="0.2">
      <c r="B180">
        <v>1</v>
      </c>
      <c r="E180">
        <v>1</v>
      </c>
      <c r="F180" s="3">
        <f t="shared" ref="F180:F195" si="32">IF(C180&gt;=5, 1,  IF(D180&gt;=2, 1,  IF(E180=1, 1, 0) ) )-G180</f>
        <v>0</v>
      </c>
      <c r="G180" s="3">
        <f t="shared" ref="G180:G195" si="33">IF(C180&gt;=10, 1,  IF(D180&gt;=3, 1,  IF(E180=1, 1, 0) ) )</f>
        <v>1</v>
      </c>
      <c r="I180">
        <v>1</v>
      </c>
      <c r="J180">
        <v>1</v>
      </c>
      <c r="M180" s="3">
        <f t="shared" ref="M180:M190" si="34">IF(J180&gt;=5, 1,  IF(K180&gt;=2, 1,  IF(L180=1, 1, 0) ) )-N180</f>
        <v>0</v>
      </c>
      <c r="N180" s="3">
        <f t="shared" ref="N180:N190" si="35">IF(J180&gt;=10, 1,  IF(K180&gt;=3, 1,  IF(L180=1, 1, 0) ) )</f>
        <v>0</v>
      </c>
      <c r="P180">
        <v>1</v>
      </c>
      <c r="Q180">
        <v>5</v>
      </c>
      <c r="T180" s="3">
        <f t="shared" ref="T180:T194" si="36">IF(Q180&gt;=5, 1,  IF(R180&gt;=2, 1,  IF(S180=1, 1, 0) ) )-U180</f>
        <v>1</v>
      </c>
      <c r="U180" s="3">
        <f t="shared" ref="U180:U194" si="37">IF(Q180&gt;=10, 1,  IF(R180&gt;=3, 1,  IF(S180=1, 1, 0) ) )</f>
        <v>0</v>
      </c>
      <c r="W180">
        <v>1</v>
      </c>
      <c r="X180">
        <v>6</v>
      </c>
      <c r="AA180" s="3">
        <f t="shared" ref="AA180:AA195" si="38">IF(X180&gt;=5, 1,  IF(Y180&gt;=2, 1,  IF(Z180=1, 1, 0) ) )-AB180</f>
        <v>1</v>
      </c>
      <c r="AB180" s="3">
        <f t="shared" ref="AB180:AB195" si="39">IF(X180&gt;=10, 1,  IF(Y180&gt;=3, 1,  IF(Z180=1, 1, 0) ) )</f>
        <v>0</v>
      </c>
    </row>
    <row r="181" spans="2:29" x14ac:dyDescent="0.2">
      <c r="B181">
        <v>2</v>
      </c>
      <c r="E181">
        <v>1</v>
      </c>
      <c r="F181" s="3">
        <f t="shared" si="32"/>
        <v>0</v>
      </c>
      <c r="G181" s="3">
        <f t="shared" si="33"/>
        <v>1</v>
      </c>
      <c r="I181">
        <v>2</v>
      </c>
      <c r="J181">
        <v>9</v>
      </c>
      <c r="M181" s="3">
        <f t="shared" si="34"/>
        <v>1</v>
      </c>
      <c r="N181" s="3">
        <f t="shared" si="35"/>
        <v>0</v>
      </c>
      <c r="P181">
        <v>2</v>
      </c>
      <c r="Q181">
        <v>5</v>
      </c>
      <c r="T181" s="3">
        <f t="shared" si="36"/>
        <v>1</v>
      </c>
      <c r="U181" s="3">
        <f t="shared" si="37"/>
        <v>0</v>
      </c>
      <c r="W181">
        <v>2</v>
      </c>
      <c r="X181">
        <v>10</v>
      </c>
      <c r="AA181" s="3">
        <f t="shared" si="38"/>
        <v>0</v>
      </c>
      <c r="AB181" s="3">
        <f t="shared" si="39"/>
        <v>1</v>
      </c>
    </row>
    <row r="182" spans="2:29" x14ac:dyDescent="0.2">
      <c r="B182">
        <v>3</v>
      </c>
      <c r="E182">
        <v>1</v>
      </c>
      <c r="F182" s="3">
        <f t="shared" si="32"/>
        <v>0</v>
      </c>
      <c r="G182" s="3">
        <f t="shared" si="33"/>
        <v>1</v>
      </c>
      <c r="I182">
        <v>3</v>
      </c>
      <c r="J182">
        <v>1</v>
      </c>
      <c r="M182" s="3">
        <f t="shared" si="34"/>
        <v>0</v>
      </c>
      <c r="N182" s="3">
        <f t="shared" si="35"/>
        <v>0</v>
      </c>
      <c r="P182">
        <v>3</v>
      </c>
      <c r="Q182">
        <v>8</v>
      </c>
      <c r="T182" s="3">
        <f t="shared" si="36"/>
        <v>1</v>
      </c>
      <c r="U182" s="3">
        <f t="shared" si="37"/>
        <v>0</v>
      </c>
      <c r="W182">
        <v>3</v>
      </c>
      <c r="X182">
        <v>4</v>
      </c>
      <c r="AA182" s="3">
        <f t="shared" si="38"/>
        <v>0</v>
      </c>
      <c r="AB182" s="3">
        <f t="shared" si="39"/>
        <v>0</v>
      </c>
    </row>
    <row r="183" spans="2:29" x14ac:dyDescent="0.2">
      <c r="B183">
        <v>4</v>
      </c>
      <c r="E183">
        <v>1</v>
      </c>
      <c r="F183" s="3">
        <f t="shared" si="32"/>
        <v>0</v>
      </c>
      <c r="G183" s="3">
        <f t="shared" si="33"/>
        <v>1</v>
      </c>
      <c r="I183">
        <v>4</v>
      </c>
      <c r="J183">
        <v>1</v>
      </c>
      <c r="M183" s="3">
        <f t="shared" si="34"/>
        <v>0</v>
      </c>
      <c r="N183" s="3">
        <f t="shared" si="35"/>
        <v>0</v>
      </c>
      <c r="P183">
        <v>4</v>
      </c>
      <c r="Q183">
        <v>3</v>
      </c>
      <c r="T183" s="3">
        <f t="shared" si="36"/>
        <v>0</v>
      </c>
      <c r="U183" s="3">
        <f t="shared" si="37"/>
        <v>0</v>
      </c>
      <c r="W183">
        <v>4</v>
      </c>
      <c r="X183">
        <v>5</v>
      </c>
      <c r="AA183" s="3">
        <f t="shared" si="38"/>
        <v>1</v>
      </c>
      <c r="AB183" s="3">
        <f t="shared" si="39"/>
        <v>0</v>
      </c>
    </row>
    <row r="184" spans="2:29" x14ac:dyDescent="0.2">
      <c r="B184">
        <v>5</v>
      </c>
      <c r="E184">
        <v>1</v>
      </c>
      <c r="F184" s="3">
        <f t="shared" si="32"/>
        <v>0</v>
      </c>
      <c r="G184" s="3">
        <f t="shared" si="33"/>
        <v>1</v>
      </c>
      <c r="I184">
        <v>5</v>
      </c>
      <c r="J184">
        <v>8</v>
      </c>
      <c r="M184" s="3">
        <f t="shared" si="34"/>
        <v>1</v>
      </c>
      <c r="N184" s="3">
        <f t="shared" si="35"/>
        <v>0</v>
      </c>
      <c r="P184">
        <v>5</v>
      </c>
      <c r="Q184">
        <v>3</v>
      </c>
      <c r="T184" s="3">
        <f t="shared" si="36"/>
        <v>0</v>
      </c>
      <c r="U184" s="3">
        <f t="shared" si="37"/>
        <v>0</v>
      </c>
      <c r="W184">
        <v>5</v>
      </c>
      <c r="X184">
        <v>3</v>
      </c>
      <c r="AA184" s="3">
        <f t="shared" si="38"/>
        <v>0</v>
      </c>
      <c r="AB184" s="3">
        <f t="shared" si="39"/>
        <v>0</v>
      </c>
    </row>
    <row r="185" spans="2:29" x14ac:dyDescent="0.2">
      <c r="B185">
        <v>6</v>
      </c>
      <c r="C185">
        <v>7</v>
      </c>
      <c r="F185" s="3">
        <f t="shared" si="32"/>
        <v>1</v>
      </c>
      <c r="G185" s="3">
        <f t="shared" si="33"/>
        <v>0</v>
      </c>
      <c r="I185">
        <v>6</v>
      </c>
      <c r="J185">
        <v>2</v>
      </c>
      <c r="M185" s="3">
        <f t="shared" si="34"/>
        <v>0</v>
      </c>
      <c r="N185" s="3">
        <f t="shared" si="35"/>
        <v>0</v>
      </c>
      <c r="P185">
        <v>6</v>
      </c>
      <c r="Q185">
        <v>3</v>
      </c>
      <c r="T185" s="3">
        <f t="shared" si="36"/>
        <v>0</v>
      </c>
      <c r="U185" s="3">
        <f t="shared" si="37"/>
        <v>0</v>
      </c>
      <c r="W185">
        <v>6</v>
      </c>
      <c r="X185">
        <v>3</v>
      </c>
      <c r="AA185" s="3">
        <f t="shared" si="38"/>
        <v>0</v>
      </c>
      <c r="AB185" s="3">
        <f t="shared" si="39"/>
        <v>0</v>
      </c>
    </row>
    <row r="186" spans="2:29" x14ac:dyDescent="0.2">
      <c r="B186">
        <v>7</v>
      </c>
      <c r="C186">
        <v>1</v>
      </c>
      <c r="F186" s="3">
        <f t="shared" si="32"/>
        <v>0</v>
      </c>
      <c r="G186" s="3">
        <f t="shared" si="33"/>
        <v>0</v>
      </c>
      <c r="I186">
        <v>7</v>
      </c>
      <c r="J186">
        <v>5</v>
      </c>
      <c r="M186" s="3">
        <f t="shared" si="34"/>
        <v>1</v>
      </c>
      <c r="N186" s="3">
        <f t="shared" si="35"/>
        <v>0</v>
      </c>
      <c r="P186">
        <v>7</v>
      </c>
      <c r="Q186">
        <v>3</v>
      </c>
      <c r="T186" s="3">
        <f t="shared" si="36"/>
        <v>0</v>
      </c>
      <c r="U186" s="3">
        <f t="shared" si="37"/>
        <v>0</v>
      </c>
      <c r="W186">
        <v>7</v>
      </c>
      <c r="X186">
        <v>6</v>
      </c>
      <c r="AA186" s="3">
        <f t="shared" si="38"/>
        <v>1</v>
      </c>
      <c r="AB186" s="3">
        <f t="shared" si="39"/>
        <v>0</v>
      </c>
    </row>
    <row r="187" spans="2:29" x14ac:dyDescent="0.2">
      <c r="B187">
        <v>8</v>
      </c>
      <c r="E187">
        <v>1</v>
      </c>
      <c r="F187" s="3">
        <f t="shared" si="32"/>
        <v>0</v>
      </c>
      <c r="G187" s="3">
        <f t="shared" si="33"/>
        <v>1</v>
      </c>
      <c r="I187">
        <v>8</v>
      </c>
      <c r="J187">
        <v>5</v>
      </c>
      <c r="M187" s="3">
        <f t="shared" si="34"/>
        <v>1</v>
      </c>
      <c r="N187" s="3">
        <f t="shared" si="35"/>
        <v>0</v>
      </c>
      <c r="P187">
        <v>8</v>
      </c>
      <c r="Q187">
        <v>8</v>
      </c>
      <c r="T187" s="3">
        <f t="shared" si="36"/>
        <v>1</v>
      </c>
      <c r="U187" s="3">
        <f t="shared" si="37"/>
        <v>0</v>
      </c>
      <c r="W187">
        <v>8</v>
      </c>
      <c r="X187">
        <v>11</v>
      </c>
      <c r="AA187" s="3">
        <f t="shared" si="38"/>
        <v>0</v>
      </c>
      <c r="AB187" s="3">
        <f t="shared" si="39"/>
        <v>1</v>
      </c>
    </row>
    <row r="188" spans="2:29" x14ac:dyDescent="0.2">
      <c r="B188">
        <v>9</v>
      </c>
      <c r="C188">
        <v>8</v>
      </c>
      <c r="F188" s="3">
        <f t="shared" si="32"/>
        <v>1</v>
      </c>
      <c r="G188" s="3">
        <f t="shared" si="33"/>
        <v>0</v>
      </c>
      <c r="I188">
        <v>9</v>
      </c>
      <c r="J188">
        <v>11</v>
      </c>
      <c r="M188" s="3">
        <f t="shared" si="34"/>
        <v>0</v>
      </c>
      <c r="N188" s="3">
        <f t="shared" si="35"/>
        <v>1</v>
      </c>
      <c r="P188">
        <v>9</v>
      </c>
      <c r="S188">
        <v>1</v>
      </c>
      <c r="T188" s="3">
        <f t="shared" si="36"/>
        <v>0</v>
      </c>
      <c r="U188" s="3">
        <f t="shared" si="37"/>
        <v>1</v>
      </c>
      <c r="W188">
        <v>9</v>
      </c>
      <c r="X188">
        <v>3</v>
      </c>
      <c r="AA188" s="3">
        <f t="shared" si="38"/>
        <v>0</v>
      </c>
      <c r="AB188" s="3">
        <f t="shared" si="39"/>
        <v>0</v>
      </c>
    </row>
    <row r="189" spans="2:29" x14ac:dyDescent="0.2">
      <c r="B189">
        <v>10</v>
      </c>
      <c r="C189">
        <v>8</v>
      </c>
      <c r="F189" s="3">
        <f t="shared" si="32"/>
        <v>1</v>
      </c>
      <c r="G189" s="3">
        <f t="shared" si="33"/>
        <v>0</v>
      </c>
      <c r="I189">
        <v>10</v>
      </c>
      <c r="J189">
        <v>0</v>
      </c>
      <c r="M189" s="3">
        <f t="shared" si="34"/>
        <v>0</v>
      </c>
      <c r="N189" s="3">
        <f t="shared" si="35"/>
        <v>0</v>
      </c>
      <c r="P189">
        <v>10</v>
      </c>
      <c r="Q189">
        <v>3</v>
      </c>
      <c r="T189" s="3">
        <f t="shared" si="36"/>
        <v>0</v>
      </c>
      <c r="U189" s="3">
        <f t="shared" si="37"/>
        <v>0</v>
      </c>
      <c r="W189">
        <v>10</v>
      </c>
      <c r="X189">
        <v>7</v>
      </c>
      <c r="AA189" s="3">
        <f t="shared" si="38"/>
        <v>1</v>
      </c>
      <c r="AB189" s="3">
        <f t="shared" si="39"/>
        <v>0</v>
      </c>
    </row>
    <row r="190" spans="2:29" x14ac:dyDescent="0.2">
      <c r="B190">
        <v>11</v>
      </c>
      <c r="C190">
        <v>2</v>
      </c>
      <c r="F190" s="3">
        <f t="shared" si="32"/>
        <v>0</v>
      </c>
      <c r="G190" s="3">
        <f t="shared" si="33"/>
        <v>0</v>
      </c>
      <c r="I190">
        <v>11</v>
      </c>
      <c r="J190">
        <v>10</v>
      </c>
      <c r="M190" s="3">
        <f t="shared" si="34"/>
        <v>0</v>
      </c>
      <c r="N190" s="3">
        <f t="shared" si="35"/>
        <v>1</v>
      </c>
      <c r="P190">
        <v>11</v>
      </c>
      <c r="Q190">
        <v>5</v>
      </c>
      <c r="T190" s="3">
        <f t="shared" si="36"/>
        <v>1</v>
      </c>
      <c r="U190" s="3">
        <f t="shared" si="37"/>
        <v>0</v>
      </c>
      <c r="W190">
        <v>11</v>
      </c>
      <c r="X190">
        <v>9</v>
      </c>
      <c r="AA190" s="3">
        <f t="shared" si="38"/>
        <v>1</v>
      </c>
      <c r="AB190" s="3">
        <f t="shared" si="39"/>
        <v>0</v>
      </c>
    </row>
    <row r="191" spans="2:29" x14ac:dyDescent="0.2">
      <c r="B191">
        <v>12</v>
      </c>
      <c r="C191">
        <v>0</v>
      </c>
      <c r="D191">
        <v>1</v>
      </c>
      <c r="F191" s="3">
        <f t="shared" si="32"/>
        <v>0</v>
      </c>
      <c r="G191" s="3">
        <f t="shared" si="33"/>
        <v>0</v>
      </c>
      <c r="K191" s="10">
        <f>COUNT(I180:I190)</f>
        <v>11</v>
      </c>
      <c r="L191" s="8">
        <f>(   (K191-SUM(M180:N190)) / K191   )</f>
        <v>0.45454545454545453</v>
      </c>
      <c r="M191" s="9">
        <f>SUM(M180:M190)/K191</f>
        <v>0.36363636363636365</v>
      </c>
      <c r="N191" s="9">
        <f>SUM(N180:N190)/K191</f>
        <v>0.18181818181818182</v>
      </c>
      <c r="P191">
        <v>12</v>
      </c>
      <c r="Q191">
        <v>0</v>
      </c>
      <c r="T191" s="3">
        <f t="shared" si="36"/>
        <v>0</v>
      </c>
      <c r="U191" s="3">
        <f t="shared" si="37"/>
        <v>0</v>
      </c>
      <c r="W191">
        <v>12</v>
      </c>
      <c r="X191">
        <v>3</v>
      </c>
      <c r="AA191" s="3">
        <f t="shared" si="38"/>
        <v>0</v>
      </c>
      <c r="AB191" s="3">
        <f t="shared" si="39"/>
        <v>0</v>
      </c>
    </row>
    <row r="192" spans="2:29" x14ac:dyDescent="0.2">
      <c r="B192">
        <v>13</v>
      </c>
      <c r="C192">
        <v>7</v>
      </c>
      <c r="F192" s="3">
        <f t="shared" si="32"/>
        <v>1</v>
      </c>
      <c r="G192" s="3">
        <f t="shared" si="33"/>
        <v>0</v>
      </c>
      <c r="P192">
        <v>13</v>
      </c>
      <c r="Q192">
        <v>0</v>
      </c>
      <c r="T192" s="3">
        <f t="shared" si="36"/>
        <v>0</v>
      </c>
      <c r="U192" s="3">
        <f t="shared" si="37"/>
        <v>0</v>
      </c>
      <c r="W192">
        <v>13</v>
      </c>
      <c r="Z192">
        <v>1</v>
      </c>
      <c r="AA192" s="3">
        <f t="shared" si="38"/>
        <v>0</v>
      </c>
      <c r="AB192" s="3">
        <f t="shared" si="39"/>
        <v>1</v>
      </c>
    </row>
    <row r="193" spans="2:35" x14ac:dyDescent="0.2">
      <c r="B193">
        <v>14</v>
      </c>
      <c r="E193">
        <v>1</v>
      </c>
      <c r="F193" s="3">
        <f t="shared" si="32"/>
        <v>0</v>
      </c>
      <c r="G193" s="3">
        <f t="shared" si="33"/>
        <v>1</v>
      </c>
      <c r="P193">
        <v>14</v>
      </c>
      <c r="Q193">
        <v>2</v>
      </c>
      <c r="T193" s="3">
        <f t="shared" si="36"/>
        <v>0</v>
      </c>
      <c r="U193" s="3">
        <f t="shared" si="37"/>
        <v>0</v>
      </c>
      <c r="W193">
        <v>14</v>
      </c>
      <c r="Z193">
        <v>1</v>
      </c>
      <c r="AA193" s="3">
        <f t="shared" si="38"/>
        <v>0</v>
      </c>
      <c r="AB193" s="3">
        <f t="shared" si="39"/>
        <v>1</v>
      </c>
    </row>
    <row r="194" spans="2:35" x14ac:dyDescent="0.2">
      <c r="B194">
        <v>15</v>
      </c>
      <c r="E194">
        <v>1</v>
      </c>
      <c r="F194" s="3">
        <f t="shared" si="32"/>
        <v>0</v>
      </c>
      <c r="G194" s="3">
        <f t="shared" si="33"/>
        <v>1</v>
      </c>
      <c r="P194">
        <v>15</v>
      </c>
      <c r="S194">
        <v>1</v>
      </c>
      <c r="T194" s="3">
        <f t="shared" si="36"/>
        <v>0</v>
      </c>
      <c r="U194" s="3">
        <f t="shared" si="37"/>
        <v>1</v>
      </c>
      <c r="W194">
        <v>15</v>
      </c>
      <c r="X194">
        <v>8</v>
      </c>
      <c r="AA194" s="3">
        <f t="shared" si="38"/>
        <v>1</v>
      </c>
      <c r="AB194" s="3">
        <f t="shared" si="39"/>
        <v>0</v>
      </c>
    </row>
    <row r="195" spans="2:35" x14ac:dyDescent="0.2">
      <c r="B195">
        <v>16</v>
      </c>
      <c r="C195">
        <v>1</v>
      </c>
      <c r="F195" s="3">
        <f t="shared" si="32"/>
        <v>0</v>
      </c>
      <c r="G195" s="3">
        <f t="shared" si="33"/>
        <v>0</v>
      </c>
      <c r="R195" s="10">
        <f>COUNT(P180:P194)</f>
        <v>15</v>
      </c>
      <c r="S195" s="8">
        <f>(   (R195-SUM(T180:U194)) / R195   )</f>
        <v>0.53333333333333333</v>
      </c>
      <c r="T195" s="9">
        <f>SUM(T180:T194)/R195</f>
        <v>0.33333333333333331</v>
      </c>
      <c r="U195" s="9">
        <f>SUM(U180:U194)/R195</f>
        <v>0.13333333333333333</v>
      </c>
      <c r="W195">
        <v>16</v>
      </c>
      <c r="Z195">
        <v>1</v>
      </c>
      <c r="AA195" s="3">
        <f t="shared" si="38"/>
        <v>0</v>
      </c>
      <c r="AB195" s="3">
        <f t="shared" si="39"/>
        <v>1</v>
      </c>
    </row>
    <row r="196" spans="2:35" x14ac:dyDescent="0.2">
      <c r="D196" s="10">
        <f>COUNT(B180:B195)</f>
        <v>16</v>
      </c>
      <c r="E196" s="8">
        <f>(   (D196-SUM(F180:G195)) / D196   )</f>
        <v>0.25</v>
      </c>
      <c r="F196" s="9">
        <f>SUM(F180:F195)/D196</f>
        <v>0.25</v>
      </c>
      <c r="G196" s="9">
        <f>SUM(G180:G195)/D196</f>
        <v>0.5</v>
      </c>
      <c r="Y196" s="10">
        <f>COUNT(W180:W195)</f>
        <v>16</v>
      </c>
      <c r="Z196" s="8">
        <f>(   (Y196-SUM(AA180:AB195)) / Y196   )</f>
        <v>0.3125</v>
      </c>
      <c r="AA196" s="9">
        <f>SUM(AA180:AA195)/Y196</f>
        <v>0.375</v>
      </c>
      <c r="AB196" s="9">
        <f>SUM(AB180:AB195)/Y196</f>
        <v>0.3125</v>
      </c>
    </row>
    <row r="198" spans="2:35" x14ac:dyDescent="0.2">
      <c r="B198" s="2" t="s">
        <v>21</v>
      </c>
      <c r="C198" s="7" t="s">
        <v>1</v>
      </c>
      <c r="D198" s="7" t="s">
        <v>15</v>
      </c>
      <c r="E198" s="2"/>
      <c r="F198" s="7"/>
      <c r="G198" s="2"/>
      <c r="H198" s="2"/>
      <c r="I198" s="2"/>
      <c r="J198" s="2"/>
      <c r="K198" s="7"/>
      <c r="L198" s="2"/>
      <c r="M198" s="2"/>
      <c r="N198" s="2"/>
      <c r="O198" s="2"/>
      <c r="P198" s="7"/>
      <c r="Q198" s="2"/>
      <c r="R198" s="2"/>
      <c r="S198" s="2"/>
      <c r="T198" s="2"/>
      <c r="U198" s="7"/>
      <c r="V198" s="2"/>
      <c r="W198" s="2"/>
      <c r="X198" s="2"/>
      <c r="Y198" s="2"/>
      <c r="Z198" s="7"/>
      <c r="AA198" s="2"/>
      <c r="AB198" s="2"/>
      <c r="AC198" s="2"/>
    </row>
    <row r="200" spans="2:35" x14ac:dyDescent="0.2">
      <c r="B200" s="6" t="s">
        <v>0</v>
      </c>
      <c r="C200" s="6" t="s">
        <v>11</v>
      </c>
      <c r="D200" s="6" t="s">
        <v>12</v>
      </c>
      <c r="E200" s="6" t="s">
        <v>13</v>
      </c>
      <c r="I200" s="6" t="s">
        <v>0</v>
      </c>
      <c r="J200" s="6" t="s">
        <v>11</v>
      </c>
      <c r="K200" s="6" t="s">
        <v>12</v>
      </c>
      <c r="L200" s="6" t="s">
        <v>13</v>
      </c>
      <c r="P200" s="6" t="s">
        <v>0</v>
      </c>
      <c r="Q200" s="6" t="s">
        <v>11</v>
      </c>
      <c r="R200" s="6" t="s">
        <v>12</v>
      </c>
      <c r="S200" s="6" t="s">
        <v>13</v>
      </c>
      <c r="W200" s="6" t="s">
        <v>0</v>
      </c>
      <c r="X200" s="6" t="s">
        <v>11</v>
      </c>
      <c r="Y200" s="6" t="s">
        <v>12</v>
      </c>
      <c r="Z200" s="6" t="s">
        <v>13</v>
      </c>
    </row>
    <row r="201" spans="2:35" x14ac:dyDescent="0.2">
      <c r="B201">
        <v>1</v>
      </c>
      <c r="C201">
        <v>11</v>
      </c>
      <c r="F201" s="3">
        <f t="shared" ref="F201:F218" si="40">IF(C201&gt;=5, 1,  IF(D201&gt;=2, 1,  IF(E201=1, 1, 0) ) )-G201</f>
        <v>0</v>
      </c>
      <c r="G201" s="3">
        <f t="shared" ref="G201:G218" si="41">IF(C201&gt;=10, 1,  IF(D201&gt;=3, 1,  IF(E201=1, 1, 0) ) )</f>
        <v>1</v>
      </c>
      <c r="I201">
        <v>1</v>
      </c>
      <c r="J201">
        <v>8</v>
      </c>
      <c r="M201" s="3">
        <f t="shared" ref="M201:M209" si="42">IF(J201&gt;=5, 1,  IF(K201&gt;=2, 1,  IF(L201=1, 1, 0) ) )-N201</f>
        <v>1</v>
      </c>
      <c r="N201" s="3">
        <f t="shared" ref="N201:N209" si="43">IF(J201&gt;=10, 1,  IF(K201&gt;=3, 1,  IF(L201=1, 1, 0) ) )</f>
        <v>0</v>
      </c>
      <c r="P201">
        <v>1</v>
      </c>
      <c r="Q201">
        <v>3</v>
      </c>
      <c r="T201" s="3">
        <f t="shared" ref="T201:T211" si="44">IF(Q201&gt;=5, 1,  IF(R201&gt;=2, 1,  IF(S201=1, 1, 0) ) )-U201</f>
        <v>0</v>
      </c>
      <c r="U201" s="3">
        <f t="shared" ref="U201:U211" si="45">IF(Q201&gt;=10, 1,  IF(R201&gt;=3, 1,  IF(S201=1, 1, 0) ) )</f>
        <v>0</v>
      </c>
      <c r="W201">
        <v>1</v>
      </c>
      <c r="X201">
        <v>2</v>
      </c>
      <c r="AA201" s="3">
        <f t="shared" ref="AA201:AA213" si="46">IF(X201&gt;=5, 1,  IF(Y201&gt;=2, 1,  IF(Z201=1, 1, 0) ) )-AB201</f>
        <v>0</v>
      </c>
      <c r="AB201" s="3">
        <f t="shared" ref="AB201:AB213" si="47">IF(X201&gt;=10, 1,  IF(Y201&gt;=3, 1,  IF(Z201=1, 1, 0) ) )</f>
        <v>0</v>
      </c>
    </row>
    <row r="202" spans="2:35" x14ac:dyDescent="0.2">
      <c r="B202">
        <v>2</v>
      </c>
      <c r="C202">
        <v>4</v>
      </c>
      <c r="F202" s="3">
        <f t="shared" si="40"/>
        <v>0</v>
      </c>
      <c r="G202" s="3">
        <f t="shared" si="41"/>
        <v>0</v>
      </c>
      <c r="I202">
        <v>2</v>
      </c>
      <c r="J202">
        <v>1</v>
      </c>
      <c r="M202" s="3">
        <f t="shared" si="42"/>
        <v>0</v>
      </c>
      <c r="N202" s="3">
        <f t="shared" si="43"/>
        <v>0</v>
      </c>
      <c r="P202">
        <v>2</v>
      </c>
      <c r="Q202">
        <v>3</v>
      </c>
      <c r="T202" s="3">
        <f t="shared" si="44"/>
        <v>0</v>
      </c>
      <c r="U202" s="3">
        <f t="shared" si="45"/>
        <v>0</v>
      </c>
      <c r="W202">
        <v>2</v>
      </c>
      <c r="X202">
        <v>4</v>
      </c>
      <c r="AA202" s="3">
        <f t="shared" si="46"/>
        <v>0</v>
      </c>
      <c r="AB202" s="3">
        <f t="shared" si="47"/>
        <v>0</v>
      </c>
    </row>
    <row r="203" spans="2:35" x14ac:dyDescent="0.2">
      <c r="B203">
        <v>3</v>
      </c>
      <c r="C203">
        <v>10</v>
      </c>
      <c r="F203" s="3">
        <f t="shared" si="40"/>
        <v>0</v>
      </c>
      <c r="G203" s="3">
        <f t="shared" si="41"/>
        <v>1</v>
      </c>
      <c r="I203">
        <v>3</v>
      </c>
      <c r="J203">
        <v>8</v>
      </c>
      <c r="M203" s="3">
        <f t="shared" si="42"/>
        <v>1</v>
      </c>
      <c r="N203" s="3">
        <f t="shared" si="43"/>
        <v>0</v>
      </c>
      <c r="P203">
        <v>3</v>
      </c>
      <c r="Q203">
        <v>6</v>
      </c>
      <c r="T203" s="3">
        <f t="shared" si="44"/>
        <v>1</v>
      </c>
      <c r="U203" s="3">
        <f t="shared" si="45"/>
        <v>0</v>
      </c>
      <c r="W203">
        <v>3</v>
      </c>
      <c r="X203">
        <v>0</v>
      </c>
      <c r="AA203" s="3">
        <f t="shared" si="46"/>
        <v>0</v>
      </c>
      <c r="AB203" s="3">
        <f t="shared" si="47"/>
        <v>0</v>
      </c>
    </row>
    <row r="204" spans="2:35" x14ac:dyDescent="0.2">
      <c r="B204">
        <v>4</v>
      </c>
      <c r="C204">
        <v>4</v>
      </c>
      <c r="F204" s="3">
        <f t="shared" si="40"/>
        <v>0</v>
      </c>
      <c r="G204" s="3">
        <f t="shared" si="41"/>
        <v>0</v>
      </c>
      <c r="I204">
        <v>4</v>
      </c>
      <c r="J204">
        <v>6</v>
      </c>
      <c r="M204" s="3">
        <f t="shared" si="42"/>
        <v>1</v>
      </c>
      <c r="N204" s="3">
        <f t="shared" si="43"/>
        <v>0</v>
      </c>
      <c r="P204">
        <v>4</v>
      </c>
      <c r="Q204">
        <v>5</v>
      </c>
      <c r="T204" s="3">
        <f t="shared" si="44"/>
        <v>1</v>
      </c>
      <c r="U204" s="3">
        <f t="shared" si="45"/>
        <v>0</v>
      </c>
      <c r="W204">
        <v>4</v>
      </c>
      <c r="X204">
        <v>1</v>
      </c>
      <c r="AA204" s="3">
        <f t="shared" si="46"/>
        <v>0</v>
      </c>
      <c r="AB204" s="3">
        <f t="shared" si="47"/>
        <v>0</v>
      </c>
    </row>
    <row r="205" spans="2:35" x14ac:dyDescent="0.2">
      <c r="B205">
        <v>5</v>
      </c>
      <c r="C205">
        <v>3</v>
      </c>
      <c r="F205" s="3">
        <f t="shared" si="40"/>
        <v>0</v>
      </c>
      <c r="G205" s="3">
        <f t="shared" si="41"/>
        <v>0</v>
      </c>
      <c r="I205">
        <v>5</v>
      </c>
      <c r="J205">
        <v>4</v>
      </c>
      <c r="M205" s="3">
        <f t="shared" si="42"/>
        <v>0</v>
      </c>
      <c r="N205" s="3">
        <f t="shared" si="43"/>
        <v>0</v>
      </c>
      <c r="P205">
        <v>5</v>
      </c>
      <c r="Q205">
        <v>5</v>
      </c>
      <c r="T205" s="3">
        <f t="shared" si="44"/>
        <v>1</v>
      </c>
      <c r="U205" s="3">
        <f t="shared" si="45"/>
        <v>0</v>
      </c>
      <c r="W205">
        <v>5</v>
      </c>
      <c r="X205">
        <v>8</v>
      </c>
      <c r="AA205" s="3">
        <f t="shared" si="46"/>
        <v>1</v>
      </c>
      <c r="AB205" s="3">
        <f t="shared" si="47"/>
        <v>0</v>
      </c>
    </row>
    <row r="206" spans="2:35" x14ac:dyDescent="0.2">
      <c r="B206">
        <v>6</v>
      </c>
      <c r="C206">
        <v>4</v>
      </c>
      <c r="F206" s="3">
        <f t="shared" si="40"/>
        <v>0</v>
      </c>
      <c r="G206" s="3">
        <f t="shared" si="41"/>
        <v>0</v>
      </c>
      <c r="I206">
        <v>6</v>
      </c>
      <c r="J206">
        <v>3</v>
      </c>
      <c r="M206" s="3">
        <f t="shared" si="42"/>
        <v>0</v>
      </c>
      <c r="N206" s="3">
        <f t="shared" si="43"/>
        <v>0</v>
      </c>
      <c r="P206">
        <v>6</v>
      </c>
      <c r="Q206">
        <v>0</v>
      </c>
      <c r="T206" s="3">
        <f t="shared" si="44"/>
        <v>0</v>
      </c>
      <c r="U206" s="3">
        <f t="shared" si="45"/>
        <v>0</v>
      </c>
      <c r="W206">
        <v>6</v>
      </c>
      <c r="X206">
        <v>8</v>
      </c>
      <c r="AA206" s="3">
        <f t="shared" si="46"/>
        <v>1</v>
      </c>
      <c r="AB206" s="3">
        <f t="shared" si="47"/>
        <v>0</v>
      </c>
    </row>
    <row r="207" spans="2:35" x14ac:dyDescent="0.2">
      <c r="B207">
        <v>7</v>
      </c>
      <c r="C207">
        <v>2</v>
      </c>
      <c r="F207" s="3">
        <f t="shared" si="40"/>
        <v>0</v>
      </c>
      <c r="G207" s="3">
        <f t="shared" si="41"/>
        <v>0</v>
      </c>
      <c r="I207">
        <v>7</v>
      </c>
      <c r="L207">
        <v>1</v>
      </c>
      <c r="M207" s="3">
        <f t="shared" si="42"/>
        <v>0</v>
      </c>
      <c r="N207" s="3">
        <f t="shared" si="43"/>
        <v>1</v>
      </c>
      <c r="P207">
        <v>7</v>
      </c>
      <c r="Q207">
        <v>0</v>
      </c>
      <c r="T207" s="3">
        <f t="shared" si="44"/>
        <v>0</v>
      </c>
      <c r="U207" s="3">
        <f t="shared" si="45"/>
        <v>0</v>
      </c>
      <c r="W207">
        <v>7</v>
      </c>
      <c r="X207">
        <v>5</v>
      </c>
      <c r="AA207" s="3">
        <f t="shared" si="46"/>
        <v>1</v>
      </c>
      <c r="AB207" s="3">
        <f t="shared" si="47"/>
        <v>0</v>
      </c>
    </row>
    <row r="208" spans="2:35" x14ac:dyDescent="0.2">
      <c r="B208">
        <v>8</v>
      </c>
      <c r="C208">
        <v>5</v>
      </c>
      <c r="F208" s="3">
        <f t="shared" si="40"/>
        <v>1</v>
      </c>
      <c r="G208" s="3">
        <f t="shared" si="41"/>
        <v>0</v>
      </c>
      <c r="I208">
        <v>8</v>
      </c>
      <c r="J208">
        <v>0</v>
      </c>
      <c r="M208" s="3">
        <f t="shared" si="42"/>
        <v>0</v>
      </c>
      <c r="N208" s="3">
        <f t="shared" si="43"/>
        <v>0</v>
      </c>
      <c r="P208">
        <v>8</v>
      </c>
      <c r="Q208">
        <v>2</v>
      </c>
      <c r="T208" s="3">
        <f t="shared" si="44"/>
        <v>0</v>
      </c>
      <c r="U208" s="3">
        <f t="shared" si="45"/>
        <v>0</v>
      </c>
      <c r="W208">
        <v>8</v>
      </c>
      <c r="X208">
        <v>2</v>
      </c>
      <c r="AA208" s="3">
        <f t="shared" si="46"/>
        <v>0</v>
      </c>
      <c r="AB208" s="3">
        <f t="shared" si="47"/>
        <v>0</v>
      </c>
      <c r="AH208" s="4"/>
      <c r="AI208" s="4"/>
    </row>
    <row r="209" spans="2:39" x14ac:dyDescent="0.2">
      <c r="B209">
        <v>9</v>
      </c>
      <c r="C209">
        <v>3</v>
      </c>
      <c r="F209" s="3">
        <f t="shared" si="40"/>
        <v>0</v>
      </c>
      <c r="G209" s="3">
        <f t="shared" si="41"/>
        <v>0</v>
      </c>
      <c r="I209">
        <v>9</v>
      </c>
      <c r="J209">
        <v>3</v>
      </c>
      <c r="M209" s="3">
        <f t="shared" si="42"/>
        <v>0</v>
      </c>
      <c r="N209" s="3">
        <f t="shared" si="43"/>
        <v>0</v>
      </c>
      <c r="P209">
        <v>9</v>
      </c>
      <c r="Q209">
        <v>1</v>
      </c>
      <c r="T209" s="3">
        <f t="shared" si="44"/>
        <v>0</v>
      </c>
      <c r="U209" s="3">
        <f t="shared" si="45"/>
        <v>0</v>
      </c>
      <c r="W209">
        <v>9</v>
      </c>
      <c r="X209">
        <v>5</v>
      </c>
      <c r="AA209" s="3">
        <f t="shared" si="46"/>
        <v>1</v>
      </c>
      <c r="AB209" s="3">
        <f t="shared" si="47"/>
        <v>0</v>
      </c>
      <c r="AH209" s="4"/>
      <c r="AI209" s="4"/>
    </row>
    <row r="210" spans="2:39" x14ac:dyDescent="0.2">
      <c r="B210">
        <v>10</v>
      </c>
      <c r="C210">
        <v>3</v>
      </c>
      <c r="F210" s="3">
        <f t="shared" si="40"/>
        <v>0</v>
      </c>
      <c r="G210" s="3">
        <f t="shared" si="41"/>
        <v>0</v>
      </c>
      <c r="K210" s="10">
        <f>COUNT(I201:I209)</f>
        <v>9</v>
      </c>
      <c r="L210" s="8">
        <f>(   (K210-SUM(M201:N209)) / K210   )</f>
        <v>0.55555555555555558</v>
      </c>
      <c r="M210" s="9">
        <f>SUM(M201:M209)/K210</f>
        <v>0.33333333333333331</v>
      </c>
      <c r="N210" s="9">
        <f>SUM(N201:N209)/K210</f>
        <v>0.1111111111111111</v>
      </c>
      <c r="P210">
        <v>10</v>
      </c>
      <c r="Q210">
        <v>3</v>
      </c>
      <c r="T210" s="3">
        <f t="shared" si="44"/>
        <v>0</v>
      </c>
      <c r="U210" s="3">
        <f t="shared" si="45"/>
        <v>0</v>
      </c>
      <c r="W210">
        <v>10</v>
      </c>
      <c r="X210">
        <v>2</v>
      </c>
      <c r="AA210" s="3">
        <f t="shared" si="46"/>
        <v>0</v>
      </c>
      <c r="AB210" s="3">
        <f t="shared" si="47"/>
        <v>0</v>
      </c>
      <c r="AH210" s="23"/>
      <c r="AI210" s="23"/>
      <c r="AJ210" s="23"/>
      <c r="AK210" s="23"/>
      <c r="AL210" s="23"/>
      <c r="AM210" s="23"/>
    </row>
    <row r="211" spans="2:39" x14ac:dyDescent="0.2">
      <c r="B211">
        <v>11</v>
      </c>
      <c r="C211">
        <v>5</v>
      </c>
      <c r="F211" s="3">
        <f t="shared" si="40"/>
        <v>1</v>
      </c>
      <c r="G211" s="3">
        <f t="shared" si="41"/>
        <v>0</v>
      </c>
      <c r="P211">
        <v>11</v>
      </c>
      <c r="Q211">
        <v>3</v>
      </c>
      <c r="T211" s="3">
        <f t="shared" si="44"/>
        <v>0</v>
      </c>
      <c r="U211" s="3">
        <f t="shared" si="45"/>
        <v>0</v>
      </c>
      <c r="W211">
        <v>11</v>
      </c>
      <c r="X211">
        <v>1</v>
      </c>
      <c r="AA211" s="3">
        <f t="shared" si="46"/>
        <v>0</v>
      </c>
      <c r="AB211" s="3">
        <f t="shared" si="47"/>
        <v>0</v>
      </c>
      <c r="AH211" s="23"/>
      <c r="AI211" s="23"/>
      <c r="AJ211" s="23"/>
      <c r="AK211" s="23"/>
      <c r="AL211" s="23"/>
      <c r="AM211" s="23"/>
    </row>
    <row r="212" spans="2:39" x14ac:dyDescent="0.2">
      <c r="B212">
        <v>12</v>
      </c>
      <c r="C212">
        <v>8</v>
      </c>
      <c r="F212" s="3">
        <f t="shared" si="40"/>
        <v>1</v>
      </c>
      <c r="G212" s="3">
        <f t="shared" si="41"/>
        <v>0</v>
      </c>
      <c r="R212" s="10">
        <f>COUNT(P201:P211)</f>
        <v>11</v>
      </c>
      <c r="S212" s="8">
        <f>(   (R212-SUM(T201:U211)) / R212   )</f>
        <v>0.72727272727272729</v>
      </c>
      <c r="T212" s="9">
        <f>SUM(T201:T211)/R212</f>
        <v>0.27272727272727271</v>
      </c>
      <c r="U212" s="9">
        <f>SUM(U201:U211)/R212</f>
        <v>0</v>
      </c>
      <c r="W212">
        <v>12</v>
      </c>
      <c r="X212">
        <v>5</v>
      </c>
      <c r="AA212" s="3">
        <f t="shared" si="46"/>
        <v>1</v>
      </c>
      <c r="AB212" s="3">
        <f t="shared" si="47"/>
        <v>0</v>
      </c>
    </row>
    <row r="213" spans="2:39" x14ac:dyDescent="0.2">
      <c r="B213">
        <v>13</v>
      </c>
      <c r="C213">
        <v>2</v>
      </c>
      <c r="F213" s="3">
        <f t="shared" si="40"/>
        <v>0</v>
      </c>
      <c r="G213" s="3">
        <f t="shared" si="41"/>
        <v>0</v>
      </c>
      <c r="W213">
        <v>13</v>
      </c>
      <c r="X213">
        <v>2</v>
      </c>
      <c r="AA213" s="3">
        <f t="shared" si="46"/>
        <v>0</v>
      </c>
      <c r="AB213" s="3">
        <f t="shared" si="47"/>
        <v>0</v>
      </c>
      <c r="AH213" s="23"/>
      <c r="AI213" s="23"/>
      <c r="AJ213" s="23"/>
      <c r="AK213" s="23"/>
      <c r="AL213" s="23"/>
      <c r="AM213" s="23"/>
    </row>
    <row r="214" spans="2:39" x14ac:dyDescent="0.2">
      <c r="B214">
        <v>14</v>
      </c>
      <c r="C214">
        <v>3</v>
      </c>
      <c r="F214" s="3">
        <f t="shared" si="40"/>
        <v>0</v>
      </c>
      <c r="G214" s="3">
        <f t="shared" si="41"/>
        <v>0</v>
      </c>
      <c r="Y214" s="10">
        <f>COUNT(W201:W213)</f>
        <v>13</v>
      </c>
      <c r="Z214" s="8">
        <f>(   (Y214-SUM(AA201:AB213)) / Y214   )</f>
        <v>0.61538461538461542</v>
      </c>
      <c r="AA214" s="9">
        <f>SUM(AA201:AA213)/Y214</f>
        <v>0.38461538461538464</v>
      </c>
      <c r="AB214" s="9">
        <f>SUM(AB201:AB213)/Y214</f>
        <v>0</v>
      </c>
      <c r="AH214" s="23"/>
      <c r="AI214" s="23"/>
      <c r="AJ214" s="23"/>
      <c r="AK214" s="23"/>
      <c r="AL214" s="23"/>
      <c r="AM214" s="23"/>
    </row>
    <row r="215" spans="2:39" x14ac:dyDescent="0.2">
      <c r="B215">
        <v>15</v>
      </c>
      <c r="C215">
        <v>5</v>
      </c>
      <c r="F215" s="3">
        <f t="shared" si="40"/>
        <v>1</v>
      </c>
      <c r="G215" s="3">
        <f t="shared" si="41"/>
        <v>0</v>
      </c>
      <c r="AH215" s="23"/>
      <c r="AI215" s="23"/>
      <c r="AJ215" s="23"/>
      <c r="AK215" s="23"/>
      <c r="AL215" s="23"/>
      <c r="AM215" s="23"/>
    </row>
    <row r="216" spans="2:39" x14ac:dyDescent="0.2">
      <c r="B216">
        <v>16</v>
      </c>
      <c r="C216">
        <v>5</v>
      </c>
      <c r="F216" s="3">
        <f t="shared" si="40"/>
        <v>1</v>
      </c>
      <c r="G216" s="3">
        <f t="shared" si="41"/>
        <v>0</v>
      </c>
      <c r="AH216" s="23"/>
      <c r="AI216" s="23"/>
      <c r="AJ216" s="23"/>
      <c r="AK216" s="23"/>
      <c r="AL216" s="23"/>
      <c r="AM216" s="23"/>
    </row>
    <row r="217" spans="2:39" x14ac:dyDescent="0.2">
      <c r="B217">
        <v>17</v>
      </c>
      <c r="C217">
        <v>7</v>
      </c>
      <c r="F217" s="3">
        <f t="shared" si="40"/>
        <v>1</v>
      </c>
      <c r="G217" s="3">
        <f t="shared" si="41"/>
        <v>0</v>
      </c>
      <c r="AH217" s="23"/>
      <c r="AI217" s="23"/>
      <c r="AJ217" s="23"/>
      <c r="AK217" s="23"/>
      <c r="AL217" s="23"/>
      <c r="AM217" s="23"/>
    </row>
    <row r="218" spans="2:39" x14ac:dyDescent="0.2">
      <c r="B218">
        <v>18</v>
      </c>
      <c r="C218">
        <v>13</v>
      </c>
      <c r="F218" s="3">
        <f t="shared" si="40"/>
        <v>0</v>
      </c>
      <c r="G218" s="3">
        <f t="shared" si="41"/>
        <v>1</v>
      </c>
    </row>
    <row r="219" spans="2:39" x14ac:dyDescent="0.2">
      <c r="D219" s="10">
        <f>COUNT(B201:B218)</f>
        <v>18</v>
      </c>
      <c r="E219" s="8">
        <f>(   (D219-SUM(F201:G218)) / D219   )</f>
        <v>0.5</v>
      </c>
      <c r="F219" s="9">
        <f>SUM(F201:F218)/D219</f>
        <v>0.33333333333333331</v>
      </c>
      <c r="G219" s="9">
        <f>SUM(G201:G218)/D219</f>
        <v>0.16666666666666666</v>
      </c>
      <c r="AH219" s="23"/>
      <c r="AI219" s="23"/>
      <c r="AJ219" s="23"/>
      <c r="AK219" s="23"/>
      <c r="AL219" s="23"/>
      <c r="AM219" s="23"/>
    </row>
    <row r="220" spans="2:39" x14ac:dyDescent="0.2">
      <c r="AH220" s="23"/>
      <c r="AI220" s="23"/>
      <c r="AJ220" s="23"/>
      <c r="AK220" s="23"/>
      <c r="AL220" s="23"/>
      <c r="AM220" s="23"/>
    </row>
    <row r="221" spans="2:39" x14ac:dyDescent="0.2">
      <c r="AH221" s="23"/>
      <c r="AI221" s="23"/>
      <c r="AJ221" s="23"/>
      <c r="AK221" s="23"/>
      <c r="AL221" s="23"/>
      <c r="AM221" s="23"/>
    </row>
    <row r="222" spans="2:39" x14ac:dyDescent="0.2">
      <c r="B222" s="2" t="s">
        <v>21</v>
      </c>
      <c r="C222" s="7" t="s">
        <v>2</v>
      </c>
      <c r="D222" s="7" t="s">
        <v>14</v>
      </c>
      <c r="E222" s="2"/>
      <c r="F222" s="7"/>
      <c r="G222" s="2"/>
      <c r="H222" s="2"/>
      <c r="I222" s="2"/>
      <c r="J222" s="2"/>
      <c r="K222" s="7"/>
      <c r="L222" s="2"/>
      <c r="M222" s="2"/>
      <c r="N222" s="2"/>
      <c r="O222" s="2"/>
      <c r="P222" s="7"/>
      <c r="Q222" s="2"/>
      <c r="R222" s="2"/>
      <c r="S222" s="2"/>
      <c r="T222" s="2"/>
      <c r="U222" s="7"/>
      <c r="V222" s="2"/>
      <c r="W222" s="2"/>
      <c r="X222" s="2"/>
      <c r="Y222" s="2"/>
      <c r="Z222" s="7"/>
      <c r="AA222" s="2"/>
      <c r="AB222" s="2"/>
      <c r="AC222" s="2"/>
      <c r="AH222" s="24"/>
      <c r="AI222" s="24"/>
      <c r="AJ222" s="24"/>
      <c r="AK222" s="24"/>
      <c r="AL222" s="24"/>
      <c r="AM222" s="24"/>
    </row>
    <row r="223" spans="2:39" x14ac:dyDescent="0.2">
      <c r="AH223" s="23"/>
      <c r="AI223" s="23"/>
      <c r="AJ223" s="23"/>
      <c r="AK223" s="23"/>
      <c r="AL223" s="23"/>
      <c r="AM223" s="23"/>
    </row>
    <row r="224" spans="2:39" x14ac:dyDescent="0.2">
      <c r="B224" s="6" t="s">
        <v>0</v>
      </c>
      <c r="C224" s="6" t="s">
        <v>11</v>
      </c>
      <c r="D224" s="6" t="s">
        <v>12</v>
      </c>
      <c r="E224" s="6" t="s">
        <v>13</v>
      </c>
      <c r="I224" s="6" t="s">
        <v>0</v>
      </c>
      <c r="J224" s="6" t="s">
        <v>11</v>
      </c>
      <c r="K224" s="6" t="s">
        <v>12</v>
      </c>
      <c r="L224" s="6" t="s">
        <v>13</v>
      </c>
      <c r="P224" s="6" t="s">
        <v>0</v>
      </c>
      <c r="Q224" s="6" t="s">
        <v>11</v>
      </c>
      <c r="R224" s="6" t="s">
        <v>12</v>
      </c>
      <c r="S224" s="6" t="s">
        <v>13</v>
      </c>
      <c r="W224" s="6" t="s">
        <v>0</v>
      </c>
      <c r="X224" s="6" t="s">
        <v>11</v>
      </c>
      <c r="Y224" s="6" t="s">
        <v>12</v>
      </c>
      <c r="Z224" s="6" t="s">
        <v>13</v>
      </c>
      <c r="AH224" s="23"/>
      <c r="AI224" s="23"/>
      <c r="AJ224" s="23"/>
      <c r="AK224" s="23"/>
      <c r="AL224" s="23"/>
      <c r="AM224" s="23"/>
    </row>
    <row r="225" spans="2:39" x14ac:dyDescent="0.2">
      <c r="B225">
        <v>1</v>
      </c>
      <c r="C225">
        <v>8</v>
      </c>
      <c r="F225" s="3">
        <f t="shared" ref="F225:F244" si="48">IF(C225&gt;=5, 1,  IF(D225&gt;=2, 1,  IF(E225=1, 1, 0) ) )-G225</f>
        <v>1</v>
      </c>
      <c r="G225" s="3">
        <f t="shared" ref="G225:G244" si="49">IF(C225&gt;=10, 1,  IF(D225&gt;=3, 1,  IF(E225=1, 1, 0) ) )</f>
        <v>0</v>
      </c>
      <c r="I225">
        <v>1</v>
      </c>
      <c r="J225">
        <v>1</v>
      </c>
      <c r="M225" s="3">
        <f t="shared" ref="M225:M243" si="50">IF(J225&gt;=5, 1,  IF(K225&gt;=2, 1,  IF(L225=1, 1, 0) ) )-N225</f>
        <v>0</v>
      </c>
      <c r="N225" s="3">
        <f t="shared" ref="N225:N243" si="51">IF(J225&gt;=10, 1,  IF(K225&gt;=3, 1,  IF(L225=1, 1, 0) ) )</f>
        <v>0</v>
      </c>
      <c r="P225">
        <v>1</v>
      </c>
      <c r="Q225">
        <v>3</v>
      </c>
      <c r="T225" s="3">
        <f t="shared" ref="T225:T239" si="52">IF(Q225&gt;=5, 1,  IF(R225&gt;=2, 1,  IF(S225=1, 1, 0) ) )-U225</f>
        <v>0</v>
      </c>
      <c r="U225" s="3">
        <f t="shared" ref="U225:U239" si="53">IF(Q225&gt;=10, 1,  IF(R225&gt;=3, 1,  IF(S225=1, 1, 0) ) )</f>
        <v>0</v>
      </c>
      <c r="W225">
        <v>1</v>
      </c>
      <c r="X225">
        <v>8</v>
      </c>
      <c r="AA225" s="3">
        <f t="shared" ref="AA225:AA242" si="54">IF(X225&gt;=5, 1,  IF(Y225&gt;=2, 1,  IF(Z225=1, 1, 0) ) )-AB225</f>
        <v>1</v>
      </c>
      <c r="AB225" s="3">
        <f t="shared" ref="AB225:AB242" si="55">IF(X225&gt;=10, 1,  IF(Y225&gt;=3, 1,  IF(Z225=1, 1, 0) ) )</f>
        <v>0</v>
      </c>
      <c r="AH225" s="23"/>
      <c r="AI225" s="23"/>
      <c r="AJ225" s="23"/>
      <c r="AK225" s="23"/>
      <c r="AL225" s="23"/>
      <c r="AM225" s="23"/>
    </row>
    <row r="226" spans="2:39" x14ac:dyDescent="0.2">
      <c r="B226">
        <v>2</v>
      </c>
      <c r="C226">
        <v>6</v>
      </c>
      <c r="D226">
        <v>3</v>
      </c>
      <c r="F226" s="3">
        <f t="shared" si="48"/>
        <v>0</v>
      </c>
      <c r="G226" s="3">
        <f t="shared" si="49"/>
        <v>1</v>
      </c>
      <c r="I226">
        <v>2</v>
      </c>
      <c r="J226">
        <v>2</v>
      </c>
      <c r="M226" s="3">
        <f t="shared" si="50"/>
        <v>0</v>
      </c>
      <c r="N226" s="3">
        <f t="shared" si="51"/>
        <v>0</v>
      </c>
      <c r="P226">
        <v>2</v>
      </c>
      <c r="Q226">
        <v>0</v>
      </c>
      <c r="T226" s="3">
        <f t="shared" si="52"/>
        <v>0</v>
      </c>
      <c r="U226" s="3">
        <f t="shared" si="53"/>
        <v>0</v>
      </c>
      <c r="W226">
        <v>2</v>
      </c>
      <c r="X226">
        <v>5</v>
      </c>
      <c r="AA226" s="3">
        <f t="shared" si="54"/>
        <v>1</v>
      </c>
      <c r="AB226" s="3">
        <f t="shared" si="55"/>
        <v>0</v>
      </c>
      <c r="AH226" s="24"/>
      <c r="AI226" s="24"/>
      <c r="AJ226" s="24"/>
      <c r="AK226" s="24"/>
      <c r="AL226" s="24"/>
      <c r="AM226" s="24"/>
    </row>
    <row r="227" spans="2:39" x14ac:dyDescent="0.2">
      <c r="B227">
        <v>3</v>
      </c>
      <c r="C227">
        <v>7</v>
      </c>
      <c r="F227" s="3">
        <f t="shared" si="48"/>
        <v>1</v>
      </c>
      <c r="G227" s="3">
        <f t="shared" si="49"/>
        <v>0</v>
      </c>
      <c r="I227">
        <v>3</v>
      </c>
      <c r="J227">
        <v>1</v>
      </c>
      <c r="M227" s="3">
        <f t="shared" si="50"/>
        <v>0</v>
      </c>
      <c r="N227" s="3">
        <f t="shared" si="51"/>
        <v>0</v>
      </c>
      <c r="P227">
        <v>3</v>
      </c>
      <c r="Q227">
        <v>0</v>
      </c>
      <c r="T227" s="3">
        <f t="shared" si="52"/>
        <v>0</v>
      </c>
      <c r="U227" s="3">
        <f t="shared" si="53"/>
        <v>0</v>
      </c>
      <c r="W227">
        <v>3</v>
      </c>
      <c r="X227">
        <v>0</v>
      </c>
      <c r="AA227" s="3">
        <f t="shared" si="54"/>
        <v>0</v>
      </c>
      <c r="AB227" s="3">
        <f t="shared" si="55"/>
        <v>0</v>
      </c>
      <c r="AH227" s="23"/>
      <c r="AI227" s="23"/>
      <c r="AJ227" s="23"/>
      <c r="AK227" s="23"/>
      <c r="AL227" s="23"/>
      <c r="AM227" s="23"/>
    </row>
    <row r="228" spans="2:39" x14ac:dyDescent="0.2">
      <c r="B228">
        <v>4</v>
      </c>
      <c r="C228">
        <v>0</v>
      </c>
      <c r="F228" s="3">
        <f t="shared" si="48"/>
        <v>0</v>
      </c>
      <c r="G228" s="3">
        <f t="shared" si="49"/>
        <v>0</v>
      </c>
      <c r="I228">
        <v>4</v>
      </c>
      <c r="J228">
        <v>3</v>
      </c>
      <c r="M228" s="3">
        <f t="shared" si="50"/>
        <v>0</v>
      </c>
      <c r="N228" s="3">
        <f t="shared" si="51"/>
        <v>0</v>
      </c>
      <c r="P228">
        <v>4</v>
      </c>
      <c r="Q228">
        <v>0</v>
      </c>
      <c r="T228" s="3">
        <f t="shared" si="52"/>
        <v>0</v>
      </c>
      <c r="U228" s="3">
        <f t="shared" si="53"/>
        <v>0</v>
      </c>
      <c r="W228">
        <v>4</v>
      </c>
      <c r="X228">
        <v>0</v>
      </c>
      <c r="AA228" s="3">
        <f t="shared" si="54"/>
        <v>0</v>
      </c>
      <c r="AB228" s="3">
        <f t="shared" si="55"/>
        <v>0</v>
      </c>
      <c r="AH228" s="24"/>
      <c r="AI228" s="24"/>
      <c r="AJ228" s="24"/>
      <c r="AK228" s="24"/>
      <c r="AL228" s="24"/>
      <c r="AM228" s="24"/>
    </row>
    <row r="229" spans="2:39" x14ac:dyDescent="0.2">
      <c r="B229">
        <v>5</v>
      </c>
      <c r="C229">
        <v>6</v>
      </c>
      <c r="F229" s="3">
        <f t="shared" si="48"/>
        <v>1</v>
      </c>
      <c r="G229" s="3">
        <f t="shared" si="49"/>
        <v>0</v>
      </c>
      <c r="I229">
        <v>5</v>
      </c>
      <c r="J229">
        <v>4</v>
      </c>
      <c r="M229" s="3">
        <f t="shared" si="50"/>
        <v>0</v>
      </c>
      <c r="N229" s="3">
        <f t="shared" si="51"/>
        <v>0</v>
      </c>
      <c r="P229">
        <v>5</v>
      </c>
      <c r="Q229">
        <v>0</v>
      </c>
      <c r="T229" s="3">
        <f t="shared" si="52"/>
        <v>0</v>
      </c>
      <c r="U229" s="3">
        <f t="shared" si="53"/>
        <v>0</v>
      </c>
      <c r="W229">
        <v>5</v>
      </c>
      <c r="X229">
        <v>1</v>
      </c>
      <c r="AA229" s="3">
        <f t="shared" si="54"/>
        <v>0</v>
      </c>
      <c r="AB229" s="3">
        <f t="shared" si="55"/>
        <v>0</v>
      </c>
      <c r="AH229" s="23"/>
      <c r="AI229" s="23"/>
      <c r="AJ229" s="23"/>
      <c r="AK229" s="23"/>
      <c r="AL229" s="23"/>
      <c r="AM229" s="23"/>
    </row>
    <row r="230" spans="2:39" x14ac:dyDescent="0.2">
      <c r="B230">
        <v>6</v>
      </c>
      <c r="C230">
        <v>5</v>
      </c>
      <c r="F230" s="3">
        <f t="shared" si="48"/>
        <v>1</v>
      </c>
      <c r="G230" s="3">
        <f t="shared" si="49"/>
        <v>0</v>
      </c>
      <c r="I230">
        <v>6</v>
      </c>
      <c r="J230">
        <v>11</v>
      </c>
      <c r="M230" s="3">
        <f t="shared" si="50"/>
        <v>0</v>
      </c>
      <c r="N230" s="3">
        <f t="shared" si="51"/>
        <v>1</v>
      </c>
      <c r="P230">
        <v>6</v>
      </c>
      <c r="Q230">
        <v>1</v>
      </c>
      <c r="T230" s="3">
        <f t="shared" si="52"/>
        <v>0</v>
      </c>
      <c r="U230" s="3">
        <f t="shared" si="53"/>
        <v>0</v>
      </c>
      <c r="W230">
        <v>6</v>
      </c>
      <c r="X230">
        <v>5</v>
      </c>
      <c r="AA230" s="3">
        <f t="shared" si="54"/>
        <v>1</v>
      </c>
      <c r="AB230" s="3">
        <f t="shared" si="55"/>
        <v>0</v>
      </c>
    </row>
    <row r="231" spans="2:39" x14ac:dyDescent="0.2">
      <c r="B231">
        <v>7</v>
      </c>
      <c r="C231">
        <v>7</v>
      </c>
      <c r="F231" s="3">
        <f t="shared" si="48"/>
        <v>1</v>
      </c>
      <c r="G231" s="3">
        <f t="shared" si="49"/>
        <v>0</v>
      </c>
      <c r="I231">
        <v>7</v>
      </c>
      <c r="J231">
        <v>1</v>
      </c>
      <c r="M231" s="3">
        <f t="shared" si="50"/>
        <v>0</v>
      </c>
      <c r="N231" s="3">
        <f t="shared" si="51"/>
        <v>0</v>
      </c>
      <c r="P231">
        <v>7</v>
      </c>
      <c r="Q231">
        <v>0</v>
      </c>
      <c r="T231" s="3">
        <f t="shared" si="52"/>
        <v>0</v>
      </c>
      <c r="U231" s="3">
        <f t="shared" si="53"/>
        <v>0</v>
      </c>
      <c r="W231">
        <v>7</v>
      </c>
      <c r="X231">
        <v>2</v>
      </c>
      <c r="AA231" s="3">
        <f t="shared" si="54"/>
        <v>0</v>
      </c>
      <c r="AB231" s="3">
        <f t="shared" si="55"/>
        <v>0</v>
      </c>
      <c r="AH231" s="23"/>
      <c r="AI231" s="23"/>
      <c r="AJ231" s="23"/>
      <c r="AK231" s="23"/>
      <c r="AL231" s="23"/>
      <c r="AM231" s="23"/>
    </row>
    <row r="232" spans="2:39" x14ac:dyDescent="0.2">
      <c r="B232">
        <v>8</v>
      </c>
      <c r="C232">
        <v>1</v>
      </c>
      <c r="F232" s="3">
        <f t="shared" si="48"/>
        <v>0</v>
      </c>
      <c r="G232" s="3">
        <f t="shared" si="49"/>
        <v>0</v>
      </c>
      <c r="I232">
        <v>8</v>
      </c>
      <c r="J232">
        <v>2</v>
      </c>
      <c r="M232" s="3">
        <f t="shared" si="50"/>
        <v>0</v>
      </c>
      <c r="N232" s="3">
        <f t="shared" si="51"/>
        <v>0</v>
      </c>
      <c r="P232">
        <v>8</v>
      </c>
      <c r="Q232">
        <v>1</v>
      </c>
      <c r="T232" s="3">
        <f t="shared" si="52"/>
        <v>0</v>
      </c>
      <c r="U232" s="3">
        <f t="shared" si="53"/>
        <v>0</v>
      </c>
      <c r="W232">
        <v>8</v>
      </c>
      <c r="X232">
        <v>1</v>
      </c>
      <c r="AA232" s="3">
        <f t="shared" si="54"/>
        <v>0</v>
      </c>
      <c r="AB232" s="3">
        <f t="shared" si="55"/>
        <v>0</v>
      </c>
      <c r="AH232" s="23"/>
      <c r="AI232" s="23"/>
      <c r="AJ232" s="23"/>
      <c r="AK232" s="23"/>
      <c r="AL232" s="23"/>
      <c r="AM232" s="23"/>
    </row>
    <row r="233" spans="2:39" x14ac:dyDescent="0.2">
      <c r="B233">
        <v>9</v>
      </c>
      <c r="C233">
        <v>10</v>
      </c>
      <c r="F233" s="3">
        <f t="shared" si="48"/>
        <v>0</v>
      </c>
      <c r="G233" s="3">
        <f t="shared" si="49"/>
        <v>1</v>
      </c>
      <c r="I233">
        <v>9</v>
      </c>
      <c r="J233">
        <v>0</v>
      </c>
      <c r="M233" s="3">
        <f t="shared" si="50"/>
        <v>0</v>
      </c>
      <c r="N233" s="3">
        <f t="shared" si="51"/>
        <v>0</v>
      </c>
      <c r="P233">
        <v>9</v>
      </c>
      <c r="Q233">
        <v>2</v>
      </c>
      <c r="T233" s="3">
        <f t="shared" si="52"/>
        <v>0</v>
      </c>
      <c r="U233" s="3">
        <f t="shared" si="53"/>
        <v>0</v>
      </c>
      <c r="W233">
        <v>9</v>
      </c>
      <c r="X233">
        <v>1</v>
      </c>
      <c r="AA233" s="3">
        <f t="shared" si="54"/>
        <v>0</v>
      </c>
      <c r="AB233" s="3">
        <f t="shared" si="55"/>
        <v>0</v>
      </c>
      <c r="AH233" s="23"/>
      <c r="AI233" s="23"/>
      <c r="AJ233" s="23"/>
      <c r="AK233" s="23"/>
      <c r="AL233" s="23"/>
      <c r="AM233" s="23"/>
    </row>
    <row r="234" spans="2:39" x14ac:dyDescent="0.2">
      <c r="B234">
        <v>10</v>
      </c>
      <c r="C234">
        <v>1</v>
      </c>
      <c r="F234" s="3">
        <f t="shared" si="48"/>
        <v>0</v>
      </c>
      <c r="G234" s="3">
        <f t="shared" si="49"/>
        <v>0</v>
      </c>
      <c r="I234">
        <v>10</v>
      </c>
      <c r="J234">
        <v>10</v>
      </c>
      <c r="K234">
        <v>2</v>
      </c>
      <c r="M234" s="3">
        <f t="shared" si="50"/>
        <v>0</v>
      </c>
      <c r="N234" s="3">
        <f t="shared" si="51"/>
        <v>1</v>
      </c>
      <c r="P234">
        <v>10</v>
      </c>
      <c r="Q234">
        <v>6</v>
      </c>
      <c r="T234" s="3">
        <f t="shared" si="52"/>
        <v>1</v>
      </c>
      <c r="U234" s="3">
        <f t="shared" si="53"/>
        <v>0</v>
      </c>
      <c r="W234">
        <v>10</v>
      </c>
      <c r="X234">
        <v>0</v>
      </c>
      <c r="AA234" s="3">
        <f t="shared" si="54"/>
        <v>0</v>
      </c>
      <c r="AB234" s="3">
        <f t="shared" si="55"/>
        <v>0</v>
      </c>
      <c r="AH234" s="24"/>
      <c r="AI234" s="24"/>
      <c r="AJ234" s="24"/>
      <c r="AK234" s="24"/>
      <c r="AL234" s="24"/>
      <c r="AM234" s="24"/>
    </row>
    <row r="235" spans="2:39" x14ac:dyDescent="0.2">
      <c r="B235">
        <v>11</v>
      </c>
      <c r="C235">
        <v>0</v>
      </c>
      <c r="F235" s="3">
        <f t="shared" si="48"/>
        <v>0</v>
      </c>
      <c r="G235" s="3">
        <f t="shared" si="49"/>
        <v>0</v>
      </c>
      <c r="I235">
        <v>11</v>
      </c>
      <c r="J235">
        <v>1</v>
      </c>
      <c r="M235" s="3">
        <f t="shared" si="50"/>
        <v>0</v>
      </c>
      <c r="N235" s="3">
        <f t="shared" si="51"/>
        <v>0</v>
      </c>
      <c r="P235">
        <v>11</v>
      </c>
      <c r="Q235">
        <v>0</v>
      </c>
      <c r="T235" s="3">
        <f t="shared" si="52"/>
        <v>0</v>
      </c>
      <c r="U235" s="3">
        <f t="shared" si="53"/>
        <v>0</v>
      </c>
      <c r="W235">
        <v>11</v>
      </c>
      <c r="X235">
        <v>2</v>
      </c>
      <c r="AA235" s="3">
        <f t="shared" si="54"/>
        <v>0</v>
      </c>
      <c r="AB235" s="3">
        <f t="shared" si="55"/>
        <v>0</v>
      </c>
      <c r="AH235" s="23"/>
      <c r="AI235" s="23"/>
      <c r="AJ235" s="23"/>
      <c r="AK235" s="23"/>
      <c r="AL235" s="23"/>
      <c r="AM235" s="23"/>
    </row>
    <row r="236" spans="2:39" x14ac:dyDescent="0.2">
      <c r="B236">
        <v>12</v>
      </c>
      <c r="C236">
        <v>0</v>
      </c>
      <c r="F236" s="3">
        <f t="shared" si="48"/>
        <v>0</v>
      </c>
      <c r="G236" s="3">
        <f t="shared" si="49"/>
        <v>0</v>
      </c>
      <c r="I236">
        <v>12</v>
      </c>
      <c r="J236">
        <v>0</v>
      </c>
      <c r="M236" s="3">
        <f t="shared" si="50"/>
        <v>0</v>
      </c>
      <c r="N236" s="3">
        <f t="shared" si="51"/>
        <v>0</v>
      </c>
      <c r="P236">
        <v>12</v>
      </c>
      <c r="Q236">
        <v>0</v>
      </c>
      <c r="T236" s="3">
        <f t="shared" si="52"/>
        <v>0</v>
      </c>
      <c r="U236" s="3">
        <f t="shared" si="53"/>
        <v>0</v>
      </c>
      <c r="W236">
        <v>12</v>
      </c>
      <c r="X236">
        <v>1</v>
      </c>
      <c r="AA236" s="3">
        <f t="shared" si="54"/>
        <v>0</v>
      </c>
      <c r="AB236" s="3">
        <f t="shared" si="55"/>
        <v>0</v>
      </c>
      <c r="AH236" s="24"/>
      <c r="AI236" s="24"/>
      <c r="AJ236" s="24"/>
      <c r="AK236" s="24"/>
      <c r="AL236" s="24"/>
      <c r="AM236" s="24"/>
    </row>
    <row r="237" spans="2:39" x14ac:dyDescent="0.2">
      <c r="B237">
        <v>13</v>
      </c>
      <c r="E237">
        <v>1</v>
      </c>
      <c r="F237" s="3">
        <f t="shared" si="48"/>
        <v>0</v>
      </c>
      <c r="G237" s="3">
        <f t="shared" si="49"/>
        <v>1</v>
      </c>
      <c r="I237">
        <v>13</v>
      </c>
      <c r="J237">
        <v>0</v>
      </c>
      <c r="M237" s="3">
        <f t="shared" si="50"/>
        <v>0</v>
      </c>
      <c r="N237" s="3">
        <f t="shared" si="51"/>
        <v>0</v>
      </c>
      <c r="P237">
        <v>13</v>
      </c>
      <c r="Q237">
        <v>1</v>
      </c>
      <c r="T237" s="3">
        <f t="shared" si="52"/>
        <v>0</v>
      </c>
      <c r="U237" s="3">
        <f t="shared" si="53"/>
        <v>0</v>
      </c>
      <c r="W237">
        <v>13</v>
      </c>
      <c r="X237">
        <v>3</v>
      </c>
      <c r="AA237" s="3">
        <f t="shared" si="54"/>
        <v>0</v>
      </c>
      <c r="AB237" s="3">
        <f t="shared" si="55"/>
        <v>0</v>
      </c>
      <c r="AH237" s="24"/>
      <c r="AI237" s="24"/>
      <c r="AJ237" s="24"/>
      <c r="AK237" s="24"/>
      <c r="AL237" s="25"/>
      <c r="AM237" s="24"/>
    </row>
    <row r="238" spans="2:39" x14ac:dyDescent="0.2">
      <c r="B238">
        <v>14</v>
      </c>
      <c r="C238">
        <v>0</v>
      </c>
      <c r="F238" s="3">
        <f t="shared" si="48"/>
        <v>0</v>
      </c>
      <c r="G238" s="3">
        <f t="shared" si="49"/>
        <v>0</v>
      </c>
      <c r="I238">
        <v>14</v>
      </c>
      <c r="J238">
        <v>0</v>
      </c>
      <c r="M238" s="3">
        <f t="shared" si="50"/>
        <v>0</v>
      </c>
      <c r="N238" s="3">
        <f t="shared" si="51"/>
        <v>0</v>
      </c>
      <c r="P238">
        <v>14</v>
      </c>
      <c r="Q238">
        <v>0</v>
      </c>
      <c r="T238" s="3">
        <f t="shared" si="52"/>
        <v>0</v>
      </c>
      <c r="U238" s="3">
        <f t="shared" si="53"/>
        <v>0</v>
      </c>
      <c r="W238">
        <v>14</v>
      </c>
      <c r="X238">
        <v>5</v>
      </c>
      <c r="AA238" s="3">
        <f t="shared" si="54"/>
        <v>1</v>
      </c>
      <c r="AB238" s="3">
        <f t="shared" si="55"/>
        <v>0</v>
      </c>
      <c r="AH238" s="23"/>
      <c r="AI238" s="23"/>
      <c r="AJ238" s="23"/>
      <c r="AK238" s="23"/>
      <c r="AL238" s="23"/>
      <c r="AM238" s="23"/>
    </row>
    <row r="239" spans="2:39" x14ac:dyDescent="0.2">
      <c r="B239">
        <v>15</v>
      </c>
      <c r="E239">
        <v>1</v>
      </c>
      <c r="F239" s="3">
        <f t="shared" si="48"/>
        <v>0</v>
      </c>
      <c r="G239" s="3">
        <f t="shared" si="49"/>
        <v>1</v>
      </c>
      <c r="I239">
        <v>15</v>
      </c>
      <c r="J239">
        <v>0</v>
      </c>
      <c r="M239" s="3">
        <f t="shared" si="50"/>
        <v>0</v>
      </c>
      <c r="N239" s="3">
        <f t="shared" si="51"/>
        <v>0</v>
      </c>
      <c r="P239">
        <v>15</v>
      </c>
      <c r="Q239">
        <v>0</v>
      </c>
      <c r="T239" s="3">
        <f t="shared" si="52"/>
        <v>0</v>
      </c>
      <c r="U239" s="3">
        <f t="shared" si="53"/>
        <v>0</v>
      </c>
      <c r="W239">
        <v>15</v>
      </c>
      <c r="X239">
        <v>2</v>
      </c>
      <c r="AA239" s="3">
        <f t="shared" si="54"/>
        <v>0</v>
      </c>
      <c r="AB239" s="3">
        <f t="shared" si="55"/>
        <v>0</v>
      </c>
      <c r="AH239" s="23"/>
      <c r="AI239" s="23"/>
      <c r="AJ239" s="23"/>
      <c r="AK239" s="23"/>
      <c r="AL239" s="23"/>
      <c r="AM239" s="23"/>
    </row>
    <row r="240" spans="2:39" x14ac:dyDescent="0.2">
      <c r="B240">
        <v>16</v>
      </c>
      <c r="C240">
        <v>0</v>
      </c>
      <c r="F240" s="3">
        <f t="shared" si="48"/>
        <v>0</v>
      </c>
      <c r="G240" s="3">
        <f t="shared" si="49"/>
        <v>0</v>
      </c>
      <c r="I240">
        <v>16</v>
      </c>
      <c r="J240">
        <v>11</v>
      </c>
      <c r="K240">
        <v>4</v>
      </c>
      <c r="M240" s="3">
        <f t="shared" si="50"/>
        <v>0</v>
      </c>
      <c r="N240" s="3">
        <f t="shared" si="51"/>
        <v>1</v>
      </c>
      <c r="R240" s="10">
        <f>COUNT(P225:P239)</f>
        <v>15</v>
      </c>
      <c r="S240" s="8">
        <f>(   (R240-SUM(T225:U239)) / R240   )</f>
        <v>0.93333333333333335</v>
      </c>
      <c r="T240" s="9">
        <f>SUM(T225:T239)/R240</f>
        <v>6.6666666666666666E-2</v>
      </c>
      <c r="U240" s="9">
        <f>SUM(U225:U239)/R240</f>
        <v>0</v>
      </c>
      <c r="W240">
        <v>16</v>
      </c>
      <c r="X240">
        <v>3</v>
      </c>
      <c r="AA240" s="3">
        <f t="shared" si="54"/>
        <v>0</v>
      </c>
      <c r="AB240" s="3">
        <f t="shared" si="55"/>
        <v>0</v>
      </c>
      <c r="AH240" s="23"/>
      <c r="AI240" s="23"/>
      <c r="AJ240" s="23"/>
      <c r="AK240" s="23"/>
      <c r="AL240" s="23"/>
      <c r="AM240" s="23"/>
    </row>
    <row r="241" spans="2:39" x14ac:dyDescent="0.2">
      <c r="B241">
        <v>17</v>
      </c>
      <c r="C241">
        <v>1</v>
      </c>
      <c r="F241" s="3">
        <f t="shared" si="48"/>
        <v>0</v>
      </c>
      <c r="G241" s="3">
        <f t="shared" si="49"/>
        <v>0</v>
      </c>
      <c r="I241">
        <v>17</v>
      </c>
      <c r="J241">
        <v>0</v>
      </c>
      <c r="M241" s="3">
        <f t="shared" si="50"/>
        <v>0</v>
      </c>
      <c r="N241" s="3">
        <f t="shared" si="51"/>
        <v>0</v>
      </c>
      <c r="W241">
        <v>17</v>
      </c>
      <c r="X241">
        <v>1</v>
      </c>
      <c r="AA241" s="3">
        <f t="shared" si="54"/>
        <v>0</v>
      </c>
      <c r="AB241" s="3">
        <f t="shared" si="55"/>
        <v>0</v>
      </c>
      <c r="AH241" s="23"/>
      <c r="AI241" s="23"/>
      <c r="AJ241" s="23"/>
      <c r="AK241" s="23"/>
      <c r="AL241" s="23"/>
      <c r="AM241" s="23"/>
    </row>
    <row r="242" spans="2:39" x14ac:dyDescent="0.2">
      <c r="B242">
        <v>18</v>
      </c>
      <c r="C242">
        <v>1</v>
      </c>
      <c r="F242" s="3">
        <f t="shared" si="48"/>
        <v>0</v>
      </c>
      <c r="G242" s="3">
        <f t="shared" si="49"/>
        <v>0</v>
      </c>
      <c r="I242">
        <v>18</v>
      </c>
      <c r="J242">
        <v>2</v>
      </c>
      <c r="M242" s="3">
        <f t="shared" si="50"/>
        <v>0</v>
      </c>
      <c r="N242" s="3">
        <f t="shared" si="51"/>
        <v>0</v>
      </c>
      <c r="W242">
        <v>18</v>
      </c>
      <c r="X242">
        <v>1</v>
      </c>
      <c r="AA242" s="3">
        <f t="shared" si="54"/>
        <v>0</v>
      </c>
      <c r="AB242" s="3">
        <f t="shared" si="55"/>
        <v>0</v>
      </c>
    </row>
    <row r="243" spans="2:39" x14ac:dyDescent="0.2">
      <c r="B243">
        <v>19</v>
      </c>
      <c r="E243">
        <v>1</v>
      </c>
      <c r="F243" s="3">
        <f t="shared" si="48"/>
        <v>0</v>
      </c>
      <c r="G243" s="3">
        <f t="shared" si="49"/>
        <v>1</v>
      </c>
      <c r="I243">
        <v>19</v>
      </c>
      <c r="J243">
        <v>10</v>
      </c>
      <c r="M243" s="3">
        <f t="shared" si="50"/>
        <v>0</v>
      </c>
      <c r="N243" s="3">
        <f t="shared" si="51"/>
        <v>1</v>
      </c>
      <c r="Y243" s="10">
        <f>COUNT(W225:W242)</f>
        <v>18</v>
      </c>
      <c r="Z243" s="8">
        <f>(   (Y243-SUM(AA225:AB242)) / Y243   )</f>
        <v>0.77777777777777779</v>
      </c>
      <c r="AA243" s="9">
        <f>SUM(AA225:AA242)/Y243</f>
        <v>0.22222222222222221</v>
      </c>
      <c r="AB243" s="9">
        <f>SUM(AB225:AB242)/Y243</f>
        <v>0</v>
      </c>
      <c r="AH243" s="23"/>
      <c r="AI243" s="23"/>
      <c r="AJ243" s="23"/>
      <c r="AK243" s="23"/>
      <c r="AL243" s="23"/>
      <c r="AM243" s="23"/>
    </row>
    <row r="244" spans="2:39" x14ac:dyDescent="0.2">
      <c r="B244">
        <v>20</v>
      </c>
      <c r="C244">
        <v>0</v>
      </c>
      <c r="F244" s="3">
        <f t="shared" si="48"/>
        <v>0</v>
      </c>
      <c r="G244" s="3">
        <f t="shared" si="49"/>
        <v>0</v>
      </c>
      <c r="K244" s="10">
        <f>COUNT(I225:I243)</f>
        <v>19</v>
      </c>
      <c r="L244" s="8">
        <f>(   (K244-SUM(M225:N243)) / K244   )</f>
        <v>0.78947368421052633</v>
      </c>
      <c r="M244" s="9">
        <f>SUM(M225:M243)/K244</f>
        <v>0</v>
      </c>
      <c r="N244" s="9">
        <f>SUM(N225:N243)/K244</f>
        <v>0.21052631578947367</v>
      </c>
      <c r="AH244" s="23"/>
      <c r="AI244" s="23"/>
      <c r="AJ244" s="23"/>
      <c r="AK244" s="23"/>
      <c r="AL244" s="23"/>
      <c r="AM244" s="23"/>
    </row>
    <row r="245" spans="2:39" x14ac:dyDescent="0.2">
      <c r="D245" s="10">
        <f>COUNT(B225:B244)</f>
        <v>20</v>
      </c>
      <c r="E245" s="8">
        <f>(   (D245-SUM(F225:G244)) / D245   )</f>
        <v>0.5</v>
      </c>
      <c r="F245" s="9">
        <f>SUM(F225:F244)/D245</f>
        <v>0.25</v>
      </c>
      <c r="G245" s="9">
        <f>SUM(G225:G244)/D245</f>
        <v>0.25</v>
      </c>
      <c r="AH245" s="23"/>
      <c r="AI245" s="23"/>
      <c r="AJ245" s="23"/>
      <c r="AK245" s="23"/>
      <c r="AL245" s="23"/>
      <c r="AM245" s="23"/>
    </row>
    <row r="246" spans="2:39" x14ac:dyDescent="0.2">
      <c r="AH246" s="23"/>
      <c r="AI246" s="23"/>
      <c r="AJ246" s="23"/>
      <c r="AK246" s="23"/>
      <c r="AL246" s="23"/>
      <c r="AM246" s="23"/>
    </row>
    <row r="247" spans="2:39" x14ac:dyDescent="0.2">
      <c r="AH247" s="24"/>
      <c r="AI247" s="24"/>
      <c r="AJ247" s="24"/>
      <c r="AK247" s="24"/>
      <c r="AL247" s="24"/>
      <c r="AM247" s="24"/>
    </row>
    <row r="248" spans="2:39" x14ac:dyDescent="0.2">
      <c r="B248" s="2" t="s">
        <v>21</v>
      </c>
      <c r="C248" s="7" t="s">
        <v>2</v>
      </c>
      <c r="D248" s="7" t="s">
        <v>15</v>
      </c>
      <c r="E248" s="2"/>
      <c r="F248" s="7"/>
      <c r="G248" s="2"/>
      <c r="H248" s="2"/>
      <c r="I248" s="2"/>
      <c r="J248" s="2"/>
      <c r="K248" s="7"/>
      <c r="L248" s="2"/>
      <c r="M248" s="2"/>
      <c r="N248" s="2"/>
      <c r="O248" s="2"/>
      <c r="P248" s="7"/>
      <c r="Q248" s="2"/>
      <c r="R248" s="2"/>
      <c r="S248" s="2"/>
      <c r="T248" s="2"/>
      <c r="U248" s="7"/>
      <c r="V248" s="2"/>
      <c r="W248" s="2"/>
      <c r="X248" s="2"/>
      <c r="Y248" s="2"/>
      <c r="Z248" s="7"/>
      <c r="AA248" s="2"/>
      <c r="AB248" s="2"/>
      <c r="AC248" s="2"/>
      <c r="AH248" s="24"/>
      <c r="AI248" s="24"/>
      <c r="AJ248" s="24"/>
      <c r="AK248" s="24"/>
      <c r="AL248" s="24"/>
      <c r="AM248" s="24"/>
    </row>
    <row r="249" spans="2:39" x14ac:dyDescent="0.2">
      <c r="AH249" s="23"/>
      <c r="AI249" s="23"/>
      <c r="AJ249" s="23"/>
      <c r="AK249" s="23"/>
      <c r="AL249" s="23"/>
      <c r="AM249" s="23"/>
    </row>
    <row r="250" spans="2:39" x14ac:dyDescent="0.2">
      <c r="B250" s="6" t="s">
        <v>0</v>
      </c>
      <c r="C250" s="6" t="s">
        <v>11</v>
      </c>
      <c r="D250" s="6" t="s">
        <v>12</v>
      </c>
      <c r="E250" s="6" t="s">
        <v>13</v>
      </c>
      <c r="I250" s="6" t="s">
        <v>0</v>
      </c>
      <c r="J250" s="6" t="s">
        <v>11</v>
      </c>
      <c r="K250" s="6" t="s">
        <v>12</v>
      </c>
      <c r="L250" s="6" t="s">
        <v>13</v>
      </c>
      <c r="P250" s="6" t="s">
        <v>0</v>
      </c>
      <c r="Q250" s="6" t="s">
        <v>11</v>
      </c>
      <c r="R250" s="6" t="s">
        <v>12</v>
      </c>
      <c r="S250" s="6" t="s">
        <v>13</v>
      </c>
      <c r="W250" s="6" t="s">
        <v>0</v>
      </c>
      <c r="X250" s="6" t="s">
        <v>11</v>
      </c>
      <c r="Y250" s="6" t="s">
        <v>12</v>
      </c>
      <c r="Z250" s="6" t="s">
        <v>13</v>
      </c>
      <c r="AH250" s="23"/>
      <c r="AI250" s="23"/>
      <c r="AJ250" s="23"/>
      <c r="AK250" s="23"/>
      <c r="AL250" s="23"/>
      <c r="AM250" s="23"/>
    </row>
    <row r="251" spans="2:39" x14ac:dyDescent="0.2">
      <c r="B251">
        <v>1</v>
      </c>
      <c r="C251">
        <v>2</v>
      </c>
      <c r="F251" s="3">
        <f t="shared" ref="F251:F266" si="56">IF(C251&gt;=5, 1,  IF(D251&gt;=2, 1,  IF(E251=1, 1, 0) ) )-G251</f>
        <v>0</v>
      </c>
      <c r="G251" s="3">
        <f t="shared" ref="G251:G266" si="57">IF(C251&gt;=10, 1,  IF(D251&gt;=3, 1,  IF(E251=1, 1, 0) ) )</f>
        <v>0</v>
      </c>
      <c r="I251">
        <v>1</v>
      </c>
      <c r="J251">
        <v>1</v>
      </c>
      <c r="M251" s="3">
        <f t="shared" ref="M251:M265" si="58">IF(J251&gt;=5, 1,  IF(K251&gt;=2, 1,  IF(L251=1, 1, 0) ) )-N251</f>
        <v>0</v>
      </c>
      <c r="N251" s="3">
        <f t="shared" ref="N251:N265" si="59">IF(J251&gt;=10, 1,  IF(K251&gt;=3, 1,  IF(L251=1, 1, 0) ) )</f>
        <v>0</v>
      </c>
      <c r="P251">
        <v>1</v>
      </c>
      <c r="Q251">
        <v>1</v>
      </c>
      <c r="T251" s="3">
        <f t="shared" ref="T251:T264" si="60">IF(Q251&gt;=5, 1,  IF(R251&gt;=2, 1,  IF(S251=1, 1, 0) ) )-U251</f>
        <v>0</v>
      </c>
      <c r="U251" s="3">
        <f t="shared" ref="U251:U264" si="61">IF(Q251&gt;=10, 1,  IF(R251&gt;=3, 1,  IF(S251=1, 1, 0) ) )</f>
        <v>0</v>
      </c>
      <c r="W251">
        <v>1</v>
      </c>
      <c r="X251">
        <v>10</v>
      </c>
      <c r="Y251">
        <v>1</v>
      </c>
      <c r="AA251" s="3">
        <f t="shared" ref="AA251:AA263" si="62">IF(X251&gt;=5, 1,  IF(Y251&gt;=2, 1,  IF(Z251=1, 1, 0) ) )-AB251</f>
        <v>0</v>
      </c>
      <c r="AB251" s="3">
        <f t="shared" ref="AB251:AB263" si="63">IF(X251&gt;=10, 1,  IF(Y251&gt;=3, 1,  IF(Z251=1, 1, 0) ) )</f>
        <v>1</v>
      </c>
      <c r="AH251" s="23"/>
      <c r="AI251" s="23"/>
      <c r="AJ251" s="23"/>
      <c r="AK251" s="23"/>
      <c r="AL251" s="23"/>
      <c r="AM251" s="23"/>
    </row>
    <row r="252" spans="2:39" x14ac:dyDescent="0.2">
      <c r="B252">
        <v>2</v>
      </c>
      <c r="C252">
        <v>9</v>
      </c>
      <c r="F252" s="3">
        <f t="shared" si="56"/>
        <v>1</v>
      </c>
      <c r="G252" s="3">
        <f t="shared" si="57"/>
        <v>0</v>
      </c>
      <c r="I252">
        <v>2</v>
      </c>
      <c r="J252">
        <v>5</v>
      </c>
      <c r="M252" s="3">
        <f t="shared" si="58"/>
        <v>1</v>
      </c>
      <c r="N252" s="3">
        <f t="shared" si="59"/>
        <v>0</v>
      </c>
      <c r="P252">
        <v>2</v>
      </c>
      <c r="Q252">
        <v>1</v>
      </c>
      <c r="T252" s="3">
        <f t="shared" si="60"/>
        <v>0</v>
      </c>
      <c r="U252" s="3">
        <f t="shared" si="61"/>
        <v>0</v>
      </c>
      <c r="W252">
        <v>2</v>
      </c>
      <c r="X252">
        <v>0</v>
      </c>
      <c r="AA252" s="3">
        <f t="shared" si="62"/>
        <v>0</v>
      </c>
      <c r="AB252" s="3">
        <f t="shared" si="63"/>
        <v>0</v>
      </c>
      <c r="AH252" s="23"/>
      <c r="AI252" s="23"/>
      <c r="AJ252" s="23"/>
      <c r="AK252" s="23"/>
      <c r="AL252" s="23"/>
      <c r="AM252" s="23"/>
    </row>
    <row r="253" spans="2:39" x14ac:dyDescent="0.2">
      <c r="B253">
        <v>3</v>
      </c>
      <c r="E253">
        <v>1</v>
      </c>
      <c r="F253" s="3">
        <f t="shared" si="56"/>
        <v>0</v>
      </c>
      <c r="G253" s="3">
        <f t="shared" si="57"/>
        <v>1</v>
      </c>
      <c r="I253">
        <v>3</v>
      </c>
      <c r="J253">
        <v>0</v>
      </c>
      <c r="M253" s="3">
        <f t="shared" si="58"/>
        <v>0</v>
      </c>
      <c r="N253" s="3">
        <f t="shared" si="59"/>
        <v>0</v>
      </c>
      <c r="P253">
        <v>3</v>
      </c>
      <c r="Q253">
        <v>1</v>
      </c>
      <c r="T253" s="3">
        <f t="shared" si="60"/>
        <v>0</v>
      </c>
      <c r="U253" s="3">
        <f t="shared" si="61"/>
        <v>0</v>
      </c>
      <c r="W253">
        <v>3</v>
      </c>
      <c r="Z253">
        <v>1</v>
      </c>
      <c r="AA253" s="3">
        <f t="shared" si="62"/>
        <v>0</v>
      </c>
      <c r="AB253" s="3">
        <f t="shared" si="63"/>
        <v>1</v>
      </c>
      <c r="AH253" s="23"/>
      <c r="AI253" s="23"/>
      <c r="AJ253" s="23"/>
      <c r="AK253" s="23"/>
      <c r="AL253" s="23"/>
      <c r="AM253" s="23"/>
    </row>
    <row r="254" spans="2:39" x14ac:dyDescent="0.2">
      <c r="B254">
        <v>4</v>
      </c>
      <c r="C254">
        <v>0</v>
      </c>
      <c r="F254" s="3">
        <f t="shared" si="56"/>
        <v>0</v>
      </c>
      <c r="G254" s="3">
        <f t="shared" si="57"/>
        <v>0</v>
      </c>
      <c r="I254">
        <v>4</v>
      </c>
      <c r="J254">
        <v>0</v>
      </c>
      <c r="M254" s="3">
        <f t="shared" si="58"/>
        <v>0</v>
      </c>
      <c r="N254" s="3">
        <f t="shared" si="59"/>
        <v>0</v>
      </c>
      <c r="P254">
        <v>4</v>
      </c>
      <c r="Q254">
        <v>0</v>
      </c>
      <c r="T254" s="3">
        <f t="shared" si="60"/>
        <v>0</v>
      </c>
      <c r="U254" s="3">
        <f t="shared" si="61"/>
        <v>0</v>
      </c>
      <c r="W254">
        <v>4</v>
      </c>
      <c r="X254">
        <v>2</v>
      </c>
      <c r="AA254" s="3">
        <f t="shared" si="62"/>
        <v>0</v>
      </c>
      <c r="AB254" s="3">
        <f t="shared" si="63"/>
        <v>0</v>
      </c>
    </row>
    <row r="255" spans="2:39" x14ac:dyDescent="0.2">
      <c r="B255">
        <v>5</v>
      </c>
      <c r="C255">
        <v>4</v>
      </c>
      <c r="F255" s="3">
        <f t="shared" si="56"/>
        <v>0</v>
      </c>
      <c r="G255" s="3">
        <f t="shared" si="57"/>
        <v>0</v>
      </c>
      <c r="I255">
        <v>5</v>
      </c>
      <c r="J255">
        <v>1</v>
      </c>
      <c r="M255" s="3">
        <f t="shared" si="58"/>
        <v>0</v>
      </c>
      <c r="N255" s="3">
        <f t="shared" si="59"/>
        <v>0</v>
      </c>
      <c r="P255">
        <v>5</v>
      </c>
      <c r="Q255">
        <v>0</v>
      </c>
      <c r="T255" s="3">
        <f t="shared" si="60"/>
        <v>0</v>
      </c>
      <c r="U255" s="3">
        <f t="shared" si="61"/>
        <v>0</v>
      </c>
      <c r="W255">
        <v>5</v>
      </c>
      <c r="X255">
        <v>1</v>
      </c>
      <c r="AA255" s="3">
        <f t="shared" si="62"/>
        <v>0</v>
      </c>
      <c r="AB255" s="3">
        <f t="shared" si="63"/>
        <v>0</v>
      </c>
    </row>
    <row r="256" spans="2:39" x14ac:dyDescent="0.2">
      <c r="B256">
        <v>6</v>
      </c>
      <c r="C256">
        <v>0</v>
      </c>
      <c r="F256" s="3">
        <f t="shared" si="56"/>
        <v>0</v>
      </c>
      <c r="G256" s="3">
        <f t="shared" si="57"/>
        <v>0</v>
      </c>
      <c r="I256">
        <v>6</v>
      </c>
      <c r="J256">
        <v>1</v>
      </c>
      <c r="M256" s="3">
        <f t="shared" si="58"/>
        <v>0</v>
      </c>
      <c r="N256" s="3">
        <f t="shared" si="59"/>
        <v>0</v>
      </c>
      <c r="P256">
        <v>6</v>
      </c>
      <c r="Q256">
        <v>0</v>
      </c>
      <c r="T256" s="3">
        <f t="shared" si="60"/>
        <v>0</v>
      </c>
      <c r="U256" s="3">
        <f t="shared" si="61"/>
        <v>0</v>
      </c>
      <c r="W256">
        <v>6</v>
      </c>
      <c r="X256">
        <v>0</v>
      </c>
      <c r="AA256" s="3">
        <f t="shared" si="62"/>
        <v>0</v>
      </c>
      <c r="AB256" s="3">
        <f t="shared" si="63"/>
        <v>0</v>
      </c>
      <c r="AH256" s="23"/>
      <c r="AI256" s="23"/>
      <c r="AJ256" s="23"/>
      <c r="AK256" s="23"/>
      <c r="AL256" s="23"/>
      <c r="AM256" s="23"/>
    </row>
    <row r="257" spans="2:34" x14ac:dyDescent="0.2">
      <c r="B257">
        <v>7</v>
      </c>
      <c r="C257">
        <v>6</v>
      </c>
      <c r="F257" s="3">
        <f t="shared" si="56"/>
        <v>1</v>
      </c>
      <c r="G257" s="3">
        <f t="shared" si="57"/>
        <v>0</v>
      </c>
      <c r="I257">
        <v>7</v>
      </c>
      <c r="J257">
        <v>0</v>
      </c>
      <c r="M257" s="3">
        <f t="shared" si="58"/>
        <v>0</v>
      </c>
      <c r="N257" s="3">
        <f t="shared" si="59"/>
        <v>0</v>
      </c>
      <c r="P257">
        <v>7</v>
      </c>
      <c r="Q257">
        <v>0</v>
      </c>
      <c r="T257" s="3">
        <f t="shared" si="60"/>
        <v>0</v>
      </c>
      <c r="U257" s="3">
        <f t="shared" si="61"/>
        <v>0</v>
      </c>
      <c r="W257">
        <v>7</v>
      </c>
      <c r="X257">
        <v>0</v>
      </c>
      <c r="AA257" s="3">
        <f t="shared" si="62"/>
        <v>0</v>
      </c>
      <c r="AB257" s="3">
        <f t="shared" si="63"/>
        <v>0</v>
      </c>
    </row>
    <row r="258" spans="2:34" x14ac:dyDescent="0.2">
      <c r="B258">
        <v>8</v>
      </c>
      <c r="C258">
        <v>0</v>
      </c>
      <c r="F258" s="3">
        <f t="shared" si="56"/>
        <v>0</v>
      </c>
      <c r="G258" s="3">
        <f t="shared" si="57"/>
        <v>0</v>
      </c>
      <c r="I258">
        <v>8</v>
      </c>
      <c r="J258">
        <v>0</v>
      </c>
      <c r="M258" s="3">
        <f t="shared" si="58"/>
        <v>0</v>
      </c>
      <c r="N258" s="3">
        <f t="shared" si="59"/>
        <v>0</v>
      </c>
      <c r="P258">
        <v>8</v>
      </c>
      <c r="Q258">
        <v>0</v>
      </c>
      <c r="T258" s="3">
        <f t="shared" si="60"/>
        <v>0</v>
      </c>
      <c r="U258" s="3">
        <f t="shared" si="61"/>
        <v>0</v>
      </c>
      <c r="W258">
        <v>8</v>
      </c>
      <c r="X258">
        <v>0</v>
      </c>
      <c r="AA258" s="3">
        <f t="shared" si="62"/>
        <v>0</v>
      </c>
      <c r="AB258" s="3">
        <f t="shared" si="63"/>
        <v>0</v>
      </c>
      <c r="AH258" s="23"/>
    </row>
    <row r="259" spans="2:34" x14ac:dyDescent="0.2">
      <c r="B259">
        <v>9</v>
      </c>
      <c r="C259">
        <v>2</v>
      </c>
      <c r="F259" s="3">
        <f t="shared" si="56"/>
        <v>0</v>
      </c>
      <c r="G259" s="3">
        <f t="shared" si="57"/>
        <v>0</v>
      </c>
      <c r="I259">
        <v>9</v>
      </c>
      <c r="J259">
        <v>2</v>
      </c>
      <c r="M259" s="3">
        <f t="shared" si="58"/>
        <v>0</v>
      </c>
      <c r="N259" s="3">
        <f t="shared" si="59"/>
        <v>0</v>
      </c>
      <c r="P259">
        <v>9</v>
      </c>
      <c r="Q259">
        <v>2</v>
      </c>
      <c r="T259" s="3">
        <f t="shared" si="60"/>
        <v>0</v>
      </c>
      <c r="U259" s="3">
        <f t="shared" si="61"/>
        <v>0</v>
      </c>
      <c r="W259">
        <v>9</v>
      </c>
      <c r="X259">
        <v>0</v>
      </c>
      <c r="AA259" s="3">
        <f t="shared" si="62"/>
        <v>0</v>
      </c>
      <c r="AB259" s="3">
        <f t="shared" si="63"/>
        <v>0</v>
      </c>
      <c r="AH259" s="23"/>
    </row>
    <row r="260" spans="2:34" x14ac:dyDescent="0.2">
      <c r="B260">
        <v>10</v>
      </c>
      <c r="C260">
        <v>0</v>
      </c>
      <c r="F260" s="3">
        <f t="shared" si="56"/>
        <v>0</v>
      </c>
      <c r="G260" s="3">
        <f t="shared" si="57"/>
        <v>0</v>
      </c>
      <c r="I260">
        <v>10</v>
      </c>
      <c r="J260">
        <v>1</v>
      </c>
      <c r="M260" s="3">
        <f t="shared" si="58"/>
        <v>0</v>
      </c>
      <c r="N260" s="3">
        <f t="shared" si="59"/>
        <v>0</v>
      </c>
      <c r="P260">
        <v>10</v>
      </c>
      <c r="Q260">
        <v>2</v>
      </c>
      <c r="T260" s="3">
        <f t="shared" si="60"/>
        <v>0</v>
      </c>
      <c r="U260" s="3">
        <f t="shared" si="61"/>
        <v>0</v>
      </c>
      <c r="W260">
        <v>10</v>
      </c>
      <c r="X260">
        <v>1</v>
      </c>
      <c r="AA260" s="3">
        <f t="shared" si="62"/>
        <v>0</v>
      </c>
      <c r="AB260" s="3">
        <f t="shared" si="63"/>
        <v>0</v>
      </c>
      <c r="AH260" s="23"/>
    </row>
    <row r="261" spans="2:34" x14ac:dyDescent="0.2">
      <c r="B261">
        <v>11</v>
      </c>
      <c r="C261">
        <v>0</v>
      </c>
      <c r="F261" s="3">
        <f t="shared" si="56"/>
        <v>0</v>
      </c>
      <c r="G261" s="3">
        <f t="shared" si="57"/>
        <v>0</v>
      </c>
      <c r="I261">
        <v>11</v>
      </c>
      <c r="J261">
        <v>0</v>
      </c>
      <c r="M261" s="3">
        <f t="shared" si="58"/>
        <v>0</v>
      </c>
      <c r="N261" s="3">
        <f t="shared" si="59"/>
        <v>0</v>
      </c>
      <c r="P261">
        <v>11</v>
      </c>
      <c r="Q261">
        <v>2</v>
      </c>
      <c r="T261" s="3">
        <f t="shared" si="60"/>
        <v>0</v>
      </c>
      <c r="U261" s="3">
        <f t="shared" si="61"/>
        <v>0</v>
      </c>
      <c r="W261">
        <v>11</v>
      </c>
      <c r="X261">
        <v>2</v>
      </c>
      <c r="AA261" s="3">
        <f t="shared" si="62"/>
        <v>0</v>
      </c>
      <c r="AB261" s="3">
        <f t="shared" si="63"/>
        <v>0</v>
      </c>
      <c r="AH261" s="23"/>
    </row>
    <row r="262" spans="2:34" x14ac:dyDescent="0.2">
      <c r="B262">
        <v>12</v>
      </c>
      <c r="C262">
        <v>0</v>
      </c>
      <c r="F262" s="3">
        <f t="shared" si="56"/>
        <v>0</v>
      </c>
      <c r="G262" s="3">
        <f t="shared" si="57"/>
        <v>0</v>
      </c>
      <c r="I262">
        <v>12</v>
      </c>
      <c r="J262">
        <v>0</v>
      </c>
      <c r="M262" s="3">
        <f t="shared" si="58"/>
        <v>0</v>
      </c>
      <c r="N262" s="3">
        <f t="shared" si="59"/>
        <v>0</v>
      </c>
      <c r="P262">
        <v>12</v>
      </c>
      <c r="Q262">
        <v>1</v>
      </c>
      <c r="T262" s="3">
        <f t="shared" si="60"/>
        <v>0</v>
      </c>
      <c r="U262" s="3">
        <f t="shared" si="61"/>
        <v>0</v>
      </c>
      <c r="W262">
        <v>12</v>
      </c>
      <c r="X262">
        <v>2</v>
      </c>
      <c r="AA262" s="3">
        <f t="shared" si="62"/>
        <v>0</v>
      </c>
      <c r="AB262" s="3">
        <f t="shared" si="63"/>
        <v>0</v>
      </c>
      <c r="AH262" s="23"/>
    </row>
    <row r="263" spans="2:34" x14ac:dyDescent="0.2">
      <c r="B263">
        <v>13</v>
      </c>
      <c r="C263">
        <v>0</v>
      </c>
      <c r="F263" s="3">
        <f t="shared" si="56"/>
        <v>0</v>
      </c>
      <c r="G263" s="3">
        <f t="shared" si="57"/>
        <v>0</v>
      </c>
      <c r="I263">
        <v>13</v>
      </c>
      <c r="J263">
        <v>1</v>
      </c>
      <c r="M263" s="3">
        <f t="shared" si="58"/>
        <v>0</v>
      </c>
      <c r="N263" s="3">
        <f t="shared" si="59"/>
        <v>0</v>
      </c>
      <c r="P263">
        <v>13</v>
      </c>
      <c r="Q263">
        <v>2</v>
      </c>
      <c r="T263" s="3">
        <f t="shared" si="60"/>
        <v>0</v>
      </c>
      <c r="U263" s="3">
        <f t="shared" si="61"/>
        <v>0</v>
      </c>
      <c r="W263">
        <v>13</v>
      </c>
      <c r="X263">
        <v>2</v>
      </c>
      <c r="AA263" s="3">
        <f t="shared" si="62"/>
        <v>0</v>
      </c>
      <c r="AB263" s="3">
        <f t="shared" si="63"/>
        <v>0</v>
      </c>
    </row>
    <row r="264" spans="2:34" x14ac:dyDescent="0.2">
      <c r="B264">
        <v>14</v>
      </c>
      <c r="C264">
        <v>2</v>
      </c>
      <c r="F264" s="3">
        <f t="shared" si="56"/>
        <v>0</v>
      </c>
      <c r="G264" s="3">
        <f t="shared" si="57"/>
        <v>0</v>
      </c>
      <c r="I264">
        <v>14</v>
      </c>
      <c r="L264">
        <v>1</v>
      </c>
      <c r="M264" s="3">
        <f t="shared" si="58"/>
        <v>0</v>
      </c>
      <c r="N264" s="3">
        <f t="shared" si="59"/>
        <v>1</v>
      </c>
      <c r="P264">
        <v>14</v>
      </c>
      <c r="Q264">
        <v>4</v>
      </c>
      <c r="T264" s="3">
        <f t="shared" si="60"/>
        <v>0</v>
      </c>
      <c r="U264" s="3">
        <f t="shared" si="61"/>
        <v>0</v>
      </c>
      <c r="Y264" s="10">
        <f>COUNT(W251:W263)</f>
        <v>13</v>
      </c>
      <c r="Z264" s="8">
        <f>(   (Y264-SUM(AA251:AB263)) / Y264   )</f>
        <v>0.84615384615384615</v>
      </c>
      <c r="AA264" s="9">
        <f>SUM(AA251:AA263)/Y264</f>
        <v>0</v>
      </c>
      <c r="AB264" s="9">
        <f>SUM(AB251:AB263)/Y264</f>
        <v>0.15384615384615385</v>
      </c>
    </row>
    <row r="265" spans="2:34" x14ac:dyDescent="0.2">
      <c r="B265">
        <v>15</v>
      </c>
      <c r="C265">
        <v>1</v>
      </c>
      <c r="F265" s="3">
        <f t="shared" si="56"/>
        <v>0</v>
      </c>
      <c r="G265" s="3">
        <f t="shared" si="57"/>
        <v>0</v>
      </c>
      <c r="I265">
        <v>15</v>
      </c>
      <c r="J265">
        <v>1</v>
      </c>
      <c r="M265" s="3">
        <f t="shared" si="58"/>
        <v>0</v>
      </c>
      <c r="N265" s="3">
        <f t="shared" si="59"/>
        <v>0</v>
      </c>
      <c r="R265" s="10">
        <f>COUNT(P251:P264)</f>
        <v>14</v>
      </c>
      <c r="S265" s="8">
        <f>(   (R265-SUM(T251:U264)) / R265   )</f>
        <v>1</v>
      </c>
      <c r="T265" s="9">
        <f>SUM(T251:T264)/R265</f>
        <v>0</v>
      </c>
      <c r="U265" s="9">
        <f>SUM(U251:U264)/R265</f>
        <v>0</v>
      </c>
    </row>
    <row r="266" spans="2:34" x14ac:dyDescent="0.2">
      <c r="B266">
        <v>16</v>
      </c>
      <c r="C266">
        <v>0</v>
      </c>
      <c r="F266" s="3">
        <f t="shared" si="56"/>
        <v>0</v>
      </c>
      <c r="G266" s="3">
        <f t="shared" si="57"/>
        <v>0</v>
      </c>
      <c r="K266" s="10">
        <f>COUNT(I251:I265)</f>
        <v>15</v>
      </c>
      <c r="L266" s="8">
        <f>(   (K266-SUM(M251:N265)) / K266   )</f>
        <v>0.8666666666666667</v>
      </c>
      <c r="M266" s="9">
        <f>SUM(M251:M265)/K266</f>
        <v>6.6666666666666666E-2</v>
      </c>
      <c r="N266" s="9">
        <f>SUM(N251:N265)/K266</f>
        <v>6.6666666666666666E-2</v>
      </c>
    </row>
    <row r="267" spans="2:34" x14ac:dyDescent="0.2">
      <c r="D267" s="10">
        <f>COUNT(B251:B266)</f>
        <v>16</v>
      </c>
      <c r="E267" s="8">
        <f>(   (D267-SUM(F251:G266)) / D267   )</f>
        <v>0.8125</v>
      </c>
      <c r="F267" s="9">
        <f>SUM(F251:F266)/D267</f>
        <v>0.125</v>
      </c>
      <c r="G267" s="9">
        <f>SUM(G251:G266)/D267</f>
        <v>6.25E-2</v>
      </c>
    </row>
    <row r="271" spans="2:34" s="1" customFormat="1" x14ac:dyDescent="0.2">
      <c r="B271" s="1" t="s">
        <v>19</v>
      </c>
    </row>
    <row r="273" spans="2:29" x14ac:dyDescent="0.2">
      <c r="B273" s="13" t="s">
        <v>22</v>
      </c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</row>
    <row r="275" spans="2:29" x14ac:dyDescent="0.2">
      <c r="B275" s="6" t="s">
        <v>16</v>
      </c>
      <c r="C275" s="6"/>
      <c r="D275" s="6"/>
      <c r="E275" s="6"/>
      <c r="F275" s="6"/>
      <c r="G275" s="6"/>
      <c r="I275" s="6" t="s">
        <v>17</v>
      </c>
      <c r="J275" s="6"/>
      <c r="K275" s="6"/>
      <c r="L275" s="6"/>
      <c r="M275" s="6"/>
      <c r="N275" s="6"/>
      <c r="P275" s="14" t="s">
        <v>18</v>
      </c>
      <c r="Q275" s="14"/>
      <c r="R275" s="14"/>
      <c r="S275" s="14"/>
      <c r="T275" s="14"/>
      <c r="U275" s="14"/>
    </row>
    <row r="276" spans="2:29" x14ac:dyDescent="0.2">
      <c r="X276" s="12"/>
      <c r="Y276" s="11"/>
      <c r="AB276" s="12"/>
      <c r="AC276" s="11"/>
    </row>
    <row r="277" spans="2:29" x14ac:dyDescent="0.2">
      <c r="B277" s="15" t="s">
        <v>0</v>
      </c>
      <c r="C277" s="15" t="s">
        <v>11</v>
      </c>
      <c r="D277" s="15" t="s">
        <v>12</v>
      </c>
      <c r="E277" s="15" t="s">
        <v>13</v>
      </c>
      <c r="F277" s="16"/>
      <c r="G277" s="16"/>
      <c r="I277" s="6" t="s">
        <v>0</v>
      </c>
      <c r="J277" s="6" t="s">
        <v>11</v>
      </c>
      <c r="K277" s="6" t="s">
        <v>12</v>
      </c>
      <c r="L277" s="6" t="s">
        <v>13</v>
      </c>
      <c r="P277" s="6" t="s">
        <v>0</v>
      </c>
      <c r="Q277" s="6" t="s">
        <v>11</v>
      </c>
      <c r="R277" s="6" t="s">
        <v>12</v>
      </c>
      <c r="S277" s="6" t="s">
        <v>13</v>
      </c>
      <c r="X277" s="12"/>
      <c r="Y277" s="11"/>
      <c r="AB277" s="12"/>
      <c r="AC277" s="11"/>
    </row>
    <row r="278" spans="2:29" x14ac:dyDescent="0.2">
      <c r="B278" s="16">
        <v>1</v>
      </c>
      <c r="C278" s="16">
        <v>3</v>
      </c>
      <c r="D278" s="16"/>
      <c r="E278" s="16"/>
      <c r="F278" s="17">
        <v>0</v>
      </c>
      <c r="G278" s="17">
        <v>0</v>
      </c>
      <c r="I278">
        <v>1</v>
      </c>
      <c r="J278">
        <v>4</v>
      </c>
      <c r="M278" s="3">
        <f t="shared" ref="M278:M294" si="64">IF(J278&gt;=5, 1,  IF(K278&gt;=2, 1,  IF(L278=1, 1, 0) ) )-N278</f>
        <v>0</v>
      </c>
      <c r="N278" s="3">
        <f t="shared" ref="N278:N294" si="65">IF(J278&gt;=10, 1,  IF(K278&gt;=3, 1,  IF(L278=1, 1, 0) ) )</f>
        <v>0</v>
      </c>
      <c r="P278">
        <v>1</v>
      </c>
      <c r="Q278">
        <v>4</v>
      </c>
      <c r="T278" s="3">
        <f t="shared" ref="T278:T292" si="66">IF(Q278&gt;=5, 1,  IF(R278&gt;=2, 1,  IF(S278=1, 1, 0) ) )-U278</f>
        <v>0</v>
      </c>
      <c r="U278" s="3">
        <f t="shared" ref="U278:U292" si="67">IF(Q278&gt;=10, 1,  IF(R278&gt;=3, 1,  IF(S278=1, 1, 0) ) )</f>
        <v>0</v>
      </c>
      <c r="X278" s="12"/>
      <c r="Y278" s="11"/>
      <c r="AB278" s="12"/>
      <c r="AC278" s="11"/>
    </row>
    <row r="279" spans="2:29" x14ac:dyDescent="0.2">
      <c r="B279" s="16">
        <v>2</v>
      </c>
      <c r="C279" s="16">
        <v>4</v>
      </c>
      <c r="D279" s="16">
        <v>2</v>
      </c>
      <c r="E279" s="16"/>
      <c r="F279" s="18">
        <v>1</v>
      </c>
      <c r="G279" s="17">
        <v>0</v>
      </c>
      <c r="I279">
        <v>2</v>
      </c>
      <c r="J279">
        <v>1</v>
      </c>
      <c r="M279" s="3">
        <f t="shared" si="64"/>
        <v>0</v>
      </c>
      <c r="N279" s="3">
        <f t="shared" si="65"/>
        <v>0</v>
      </c>
      <c r="P279">
        <v>2</v>
      </c>
      <c r="Q279">
        <v>3</v>
      </c>
      <c r="R279">
        <v>1</v>
      </c>
      <c r="T279" s="3">
        <f t="shared" si="66"/>
        <v>0</v>
      </c>
      <c r="U279" s="3">
        <f t="shared" si="67"/>
        <v>0</v>
      </c>
      <c r="X279" s="12"/>
      <c r="Y279" s="11"/>
      <c r="AB279" s="12"/>
      <c r="AC279" s="11"/>
    </row>
    <row r="280" spans="2:29" x14ac:dyDescent="0.2">
      <c r="B280" s="16">
        <v>3</v>
      </c>
      <c r="C280" s="16">
        <v>2</v>
      </c>
      <c r="D280" s="16"/>
      <c r="E280" s="16"/>
      <c r="F280" s="17">
        <v>0</v>
      </c>
      <c r="G280" s="17">
        <v>0</v>
      </c>
      <c r="I280">
        <v>3</v>
      </c>
      <c r="J280">
        <v>0</v>
      </c>
      <c r="M280" s="3">
        <f t="shared" si="64"/>
        <v>0</v>
      </c>
      <c r="N280" s="3">
        <f t="shared" si="65"/>
        <v>0</v>
      </c>
      <c r="P280">
        <v>3</v>
      </c>
      <c r="Q280">
        <v>4</v>
      </c>
      <c r="T280" s="3">
        <f t="shared" si="66"/>
        <v>0</v>
      </c>
      <c r="U280" s="3">
        <f t="shared" si="67"/>
        <v>0</v>
      </c>
      <c r="X280" s="12"/>
      <c r="Y280" s="11"/>
      <c r="AB280" s="12"/>
      <c r="AC280" s="11"/>
    </row>
    <row r="281" spans="2:29" x14ac:dyDescent="0.2">
      <c r="B281" s="16">
        <v>4</v>
      </c>
      <c r="C281" s="16">
        <v>7</v>
      </c>
      <c r="D281" s="16"/>
      <c r="E281" s="16"/>
      <c r="F281" s="18">
        <v>1</v>
      </c>
      <c r="G281" s="17">
        <v>0</v>
      </c>
      <c r="I281">
        <v>4</v>
      </c>
      <c r="J281">
        <v>4</v>
      </c>
      <c r="K281">
        <v>2</v>
      </c>
      <c r="M281" s="3">
        <f t="shared" si="64"/>
        <v>1</v>
      </c>
      <c r="N281" s="3">
        <f t="shared" si="65"/>
        <v>0</v>
      </c>
      <c r="P281">
        <v>4</v>
      </c>
      <c r="Q281">
        <v>4</v>
      </c>
      <c r="T281" s="3">
        <f t="shared" si="66"/>
        <v>0</v>
      </c>
      <c r="U281" s="3">
        <f t="shared" si="67"/>
        <v>0</v>
      </c>
      <c r="X281" s="12"/>
      <c r="Y281" s="11"/>
      <c r="AB281" s="12"/>
      <c r="AC281" s="11"/>
    </row>
    <row r="282" spans="2:29" x14ac:dyDescent="0.2">
      <c r="B282" s="16">
        <v>5</v>
      </c>
      <c r="C282" s="16">
        <v>3</v>
      </c>
      <c r="D282" s="16"/>
      <c r="E282" s="16"/>
      <c r="F282" s="17">
        <v>0</v>
      </c>
      <c r="G282" s="17">
        <v>0</v>
      </c>
      <c r="I282">
        <v>5</v>
      </c>
      <c r="J282">
        <v>2</v>
      </c>
      <c r="M282" s="3">
        <f t="shared" si="64"/>
        <v>0</v>
      </c>
      <c r="N282" s="3">
        <f t="shared" si="65"/>
        <v>0</v>
      </c>
      <c r="P282">
        <v>5</v>
      </c>
      <c r="Q282">
        <v>5</v>
      </c>
      <c r="T282" s="3">
        <f t="shared" si="66"/>
        <v>1</v>
      </c>
      <c r="U282" s="3">
        <f t="shared" si="67"/>
        <v>0</v>
      </c>
      <c r="X282" s="12"/>
      <c r="Y282" s="11"/>
      <c r="AB282" s="12"/>
      <c r="AC282" s="11"/>
    </row>
    <row r="283" spans="2:29" x14ac:dyDescent="0.2">
      <c r="B283" s="16">
        <v>6</v>
      </c>
      <c r="C283" s="16">
        <v>1</v>
      </c>
      <c r="D283" s="16"/>
      <c r="E283" s="16"/>
      <c r="F283" s="17">
        <v>0</v>
      </c>
      <c r="G283" s="17">
        <v>0</v>
      </c>
      <c r="I283">
        <v>6</v>
      </c>
      <c r="J283">
        <v>0</v>
      </c>
      <c r="M283" s="3">
        <f t="shared" si="64"/>
        <v>0</v>
      </c>
      <c r="N283" s="3">
        <f t="shared" si="65"/>
        <v>0</v>
      </c>
      <c r="P283">
        <v>6</v>
      </c>
      <c r="Q283">
        <v>3</v>
      </c>
      <c r="R283">
        <v>2</v>
      </c>
      <c r="T283" s="3">
        <f t="shared" si="66"/>
        <v>1</v>
      </c>
      <c r="U283" s="3">
        <f t="shared" si="67"/>
        <v>0</v>
      </c>
      <c r="X283" s="12"/>
      <c r="Y283" s="11"/>
      <c r="AB283" s="12"/>
      <c r="AC283" s="11"/>
    </row>
    <row r="284" spans="2:29" x14ac:dyDescent="0.2">
      <c r="B284" s="16">
        <v>7</v>
      </c>
      <c r="C284" s="16">
        <v>5</v>
      </c>
      <c r="D284" s="16"/>
      <c r="E284" s="16"/>
      <c r="F284" s="18">
        <v>1</v>
      </c>
      <c r="G284" s="17">
        <v>0</v>
      </c>
      <c r="I284">
        <v>7</v>
      </c>
      <c r="J284">
        <v>1</v>
      </c>
      <c r="M284" s="3">
        <f t="shared" si="64"/>
        <v>0</v>
      </c>
      <c r="N284" s="3">
        <f t="shared" si="65"/>
        <v>0</v>
      </c>
      <c r="P284">
        <v>7</v>
      </c>
      <c r="Q284">
        <v>1</v>
      </c>
      <c r="T284" s="3">
        <f t="shared" si="66"/>
        <v>0</v>
      </c>
      <c r="U284" s="3">
        <f t="shared" si="67"/>
        <v>0</v>
      </c>
      <c r="X284" s="12"/>
      <c r="Y284" s="11"/>
      <c r="AB284" s="12"/>
      <c r="AC284" s="11"/>
    </row>
    <row r="285" spans="2:29" x14ac:dyDescent="0.2">
      <c r="B285" s="16">
        <v>8</v>
      </c>
      <c r="C285" s="16">
        <v>1</v>
      </c>
      <c r="D285" s="16"/>
      <c r="E285" s="16"/>
      <c r="F285" s="17">
        <v>0</v>
      </c>
      <c r="G285" s="17">
        <v>0</v>
      </c>
      <c r="I285">
        <v>8</v>
      </c>
      <c r="J285">
        <v>2</v>
      </c>
      <c r="M285" s="3">
        <f t="shared" si="64"/>
        <v>0</v>
      </c>
      <c r="N285" s="3">
        <f t="shared" si="65"/>
        <v>0</v>
      </c>
      <c r="P285">
        <v>8</v>
      </c>
      <c r="Q285">
        <v>1</v>
      </c>
      <c r="T285" s="3">
        <f t="shared" si="66"/>
        <v>0</v>
      </c>
      <c r="U285" s="3">
        <f t="shared" si="67"/>
        <v>0</v>
      </c>
      <c r="X285" s="12"/>
      <c r="Y285" s="11"/>
      <c r="AB285" s="12"/>
      <c r="AC285" s="11"/>
    </row>
    <row r="286" spans="2:29" x14ac:dyDescent="0.2">
      <c r="B286" s="16">
        <v>9</v>
      </c>
      <c r="C286" s="16">
        <v>0</v>
      </c>
      <c r="D286" s="16"/>
      <c r="E286" s="16"/>
      <c r="F286" s="17">
        <v>0</v>
      </c>
      <c r="G286" s="17">
        <v>0</v>
      </c>
      <c r="I286">
        <v>9</v>
      </c>
      <c r="J286">
        <v>2</v>
      </c>
      <c r="M286" s="3">
        <f t="shared" si="64"/>
        <v>0</v>
      </c>
      <c r="N286" s="3">
        <f t="shared" si="65"/>
        <v>0</v>
      </c>
      <c r="P286">
        <v>9</v>
      </c>
      <c r="Q286">
        <v>3</v>
      </c>
      <c r="T286" s="3">
        <f t="shared" si="66"/>
        <v>0</v>
      </c>
      <c r="U286" s="3">
        <f t="shared" si="67"/>
        <v>0</v>
      </c>
      <c r="X286" s="12"/>
      <c r="Y286" s="11"/>
      <c r="AB286" s="12"/>
      <c r="AC286" s="11"/>
    </row>
    <row r="287" spans="2:29" x14ac:dyDescent="0.2">
      <c r="B287" s="16">
        <v>10</v>
      </c>
      <c r="C287" s="16">
        <v>0</v>
      </c>
      <c r="D287" s="16"/>
      <c r="E287" s="16"/>
      <c r="F287" s="17">
        <v>0</v>
      </c>
      <c r="G287" s="17">
        <v>0</v>
      </c>
      <c r="I287">
        <v>10</v>
      </c>
      <c r="J287">
        <v>3</v>
      </c>
      <c r="M287" s="3">
        <f t="shared" si="64"/>
        <v>0</v>
      </c>
      <c r="N287" s="3">
        <f t="shared" si="65"/>
        <v>0</v>
      </c>
      <c r="P287">
        <v>10</v>
      </c>
      <c r="Q287">
        <v>3</v>
      </c>
      <c r="R287">
        <v>1</v>
      </c>
      <c r="T287" s="3">
        <f t="shared" si="66"/>
        <v>0</v>
      </c>
      <c r="U287" s="3">
        <f t="shared" si="67"/>
        <v>0</v>
      </c>
      <c r="X287" s="12"/>
      <c r="Y287" s="11"/>
      <c r="AB287" s="12"/>
      <c r="AC287" s="11"/>
    </row>
    <row r="288" spans="2:29" x14ac:dyDescent="0.2">
      <c r="B288" s="16">
        <v>11</v>
      </c>
      <c r="C288" s="16">
        <v>2</v>
      </c>
      <c r="D288" s="16"/>
      <c r="E288" s="16"/>
      <c r="F288" s="17">
        <v>0</v>
      </c>
      <c r="G288" s="17">
        <v>0</v>
      </c>
      <c r="I288">
        <v>11</v>
      </c>
      <c r="J288">
        <v>4</v>
      </c>
      <c r="M288" s="3">
        <f t="shared" si="64"/>
        <v>0</v>
      </c>
      <c r="N288" s="3">
        <f t="shared" si="65"/>
        <v>0</v>
      </c>
      <c r="P288">
        <v>11</v>
      </c>
      <c r="Q288">
        <v>4</v>
      </c>
      <c r="R288">
        <v>1</v>
      </c>
      <c r="T288" s="3">
        <f t="shared" si="66"/>
        <v>0</v>
      </c>
      <c r="U288" s="3">
        <f t="shared" si="67"/>
        <v>0</v>
      </c>
      <c r="X288" s="12"/>
      <c r="Y288" s="11"/>
      <c r="AB288" s="12"/>
      <c r="AC288" s="11"/>
    </row>
    <row r="289" spans="2:29" x14ac:dyDescent="0.2">
      <c r="B289" s="16">
        <v>12</v>
      </c>
      <c r="C289" s="16">
        <v>0</v>
      </c>
      <c r="D289" s="16">
        <v>1</v>
      </c>
      <c r="E289" s="16"/>
      <c r="F289" s="17">
        <v>0</v>
      </c>
      <c r="G289" s="17">
        <v>0</v>
      </c>
      <c r="I289">
        <v>12</v>
      </c>
      <c r="J289">
        <v>7</v>
      </c>
      <c r="M289" s="3">
        <f t="shared" si="64"/>
        <v>1</v>
      </c>
      <c r="N289" s="3">
        <f t="shared" si="65"/>
        <v>0</v>
      </c>
      <c r="P289">
        <v>12</v>
      </c>
      <c r="Q289">
        <v>1</v>
      </c>
      <c r="T289" s="3">
        <f t="shared" si="66"/>
        <v>0</v>
      </c>
      <c r="U289" s="3">
        <f t="shared" si="67"/>
        <v>0</v>
      </c>
      <c r="X289" s="12"/>
      <c r="Y289" s="11"/>
      <c r="AB289" s="12"/>
      <c r="AC289" s="11"/>
    </row>
    <row r="290" spans="2:29" x14ac:dyDescent="0.2">
      <c r="B290" s="16">
        <v>13</v>
      </c>
      <c r="C290" s="16">
        <v>2</v>
      </c>
      <c r="D290" s="16"/>
      <c r="E290" s="16"/>
      <c r="F290" s="17">
        <v>0</v>
      </c>
      <c r="G290" s="17">
        <v>0</v>
      </c>
      <c r="I290">
        <v>13</v>
      </c>
      <c r="J290">
        <v>0</v>
      </c>
      <c r="K290">
        <v>1</v>
      </c>
      <c r="M290" s="3">
        <f t="shared" si="64"/>
        <v>0</v>
      </c>
      <c r="N290" s="3">
        <f t="shared" si="65"/>
        <v>0</v>
      </c>
      <c r="P290">
        <v>13</v>
      </c>
      <c r="Q290">
        <v>3</v>
      </c>
      <c r="R290">
        <v>1</v>
      </c>
      <c r="T290" s="3">
        <f t="shared" si="66"/>
        <v>0</v>
      </c>
      <c r="U290" s="3">
        <f t="shared" si="67"/>
        <v>0</v>
      </c>
      <c r="X290" s="12"/>
      <c r="Y290" s="11"/>
      <c r="AB290" s="12"/>
      <c r="AC290" s="11"/>
    </row>
    <row r="291" spans="2:29" x14ac:dyDescent="0.2">
      <c r="B291" s="16">
        <v>14</v>
      </c>
      <c r="C291" s="16">
        <v>3</v>
      </c>
      <c r="D291" s="16"/>
      <c r="E291" s="16"/>
      <c r="F291" s="17">
        <v>0</v>
      </c>
      <c r="G291" s="17">
        <v>0</v>
      </c>
      <c r="I291">
        <v>14</v>
      </c>
      <c r="J291">
        <v>0</v>
      </c>
      <c r="M291" s="3">
        <f t="shared" si="64"/>
        <v>0</v>
      </c>
      <c r="N291" s="3">
        <f t="shared" si="65"/>
        <v>0</v>
      </c>
      <c r="P291">
        <v>14</v>
      </c>
      <c r="Q291">
        <v>4</v>
      </c>
      <c r="T291" s="3">
        <f t="shared" si="66"/>
        <v>0</v>
      </c>
      <c r="U291" s="3">
        <f t="shared" si="67"/>
        <v>0</v>
      </c>
      <c r="X291" s="12"/>
      <c r="Y291" s="11"/>
      <c r="AB291" s="12"/>
      <c r="AC291" s="11"/>
    </row>
    <row r="292" spans="2:29" x14ac:dyDescent="0.2">
      <c r="B292" s="16">
        <v>15</v>
      </c>
      <c r="C292" s="16">
        <v>3</v>
      </c>
      <c r="D292" s="16">
        <v>1</v>
      </c>
      <c r="E292" s="16"/>
      <c r="F292" s="17">
        <v>0</v>
      </c>
      <c r="G292" s="17">
        <v>0</v>
      </c>
      <c r="I292">
        <v>15</v>
      </c>
      <c r="J292">
        <v>3</v>
      </c>
      <c r="M292" s="3">
        <f t="shared" si="64"/>
        <v>0</v>
      </c>
      <c r="N292" s="3">
        <f t="shared" si="65"/>
        <v>0</v>
      </c>
      <c r="P292">
        <v>15</v>
      </c>
      <c r="Q292">
        <v>1</v>
      </c>
      <c r="T292" s="3">
        <f t="shared" si="66"/>
        <v>0</v>
      </c>
      <c r="U292" s="3">
        <f t="shared" si="67"/>
        <v>0</v>
      </c>
      <c r="X292" s="12"/>
      <c r="Y292" s="11"/>
      <c r="AB292" s="12"/>
      <c r="AC292" s="11"/>
    </row>
    <row r="293" spans="2:29" x14ac:dyDescent="0.2">
      <c r="B293" s="16"/>
      <c r="C293" s="16"/>
      <c r="D293" s="19">
        <v>15</v>
      </c>
      <c r="E293" s="20">
        <v>0.8</v>
      </c>
      <c r="F293" s="21">
        <v>0.2</v>
      </c>
      <c r="G293" s="21">
        <v>0</v>
      </c>
      <c r="I293">
        <v>16</v>
      </c>
      <c r="J293">
        <v>3</v>
      </c>
      <c r="M293" s="3">
        <f t="shared" si="64"/>
        <v>0</v>
      </c>
      <c r="N293" s="3">
        <f t="shared" si="65"/>
        <v>0</v>
      </c>
      <c r="R293" s="10">
        <f>COUNTIF(S278:S292, "&gt;-1")+COUNTIF(Q278:Q292, "&gt;-1")</f>
        <v>15</v>
      </c>
      <c r="S293" s="8">
        <f>(   (R293-SUM(T278:U292)) / R293   )</f>
        <v>0.8666666666666667</v>
      </c>
      <c r="T293" s="9">
        <f>SUM(T278:T292)/R293</f>
        <v>0.13333333333333333</v>
      </c>
      <c r="U293" s="9">
        <f>SUM(U278:U292)/R293</f>
        <v>0</v>
      </c>
      <c r="X293" s="12"/>
      <c r="Y293" s="11"/>
      <c r="AB293" s="12"/>
      <c r="AC293" s="11"/>
    </row>
    <row r="294" spans="2:29" x14ac:dyDescent="0.2">
      <c r="I294">
        <v>17</v>
      </c>
      <c r="J294">
        <v>0</v>
      </c>
      <c r="M294" s="3">
        <f t="shared" si="64"/>
        <v>0</v>
      </c>
      <c r="N294" s="3">
        <f t="shared" si="65"/>
        <v>0</v>
      </c>
      <c r="X294" s="12"/>
      <c r="Y294" s="11"/>
      <c r="AB294" s="12"/>
      <c r="AC294" s="11"/>
    </row>
    <row r="295" spans="2:29" x14ac:dyDescent="0.2">
      <c r="K295" s="10">
        <f>COUNTIF(L278:L294, "&gt;-1")+COUNTIF(J278:J294, "&gt;-1")</f>
        <v>17</v>
      </c>
      <c r="L295" s="8">
        <f>(   (K295-SUM(M278:N294)) / K295   )</f>
        <v>0.88235294117647056</v>
      </c>
      <c r="M295" s="9">
        <f>SUM(M278:M294)/K295</f>
        <v>0.11764705882352941</v>
      </c>
      <c r="N295" s="9">
        <f>SUM(N278:N294)/K295</f>
        <v>0</v>
      </c>
      <c r="X295" s="12"/>
      <c r="Y295" s="11"/>
      <c r="AB295" s="12"/>
      <c r="AC295" s="11"/>
    </row>
    <row r="297" spans="2:29" x14ac:dyDescent="0.2">
      <c r="B297" s="13" t="s">
        <v>23</v>
      </c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</row>
    <row r="299" spans="2:29" x14ac:dyDescent="0.2">
      <c r="B299" s="6" t="s">
        <v>16</v>
      </c>
      <c r="C299" s="6"/>
      <c r="D299" s="6"/>
      <c r="E299" s="6"/>
      <c r="F299" s="6"/>
      <c r="G299" s="6"/>
      <c r="I299" s="6" t="s">
        <v>17</v>
      </c>
      <c r="J299" s="6"/>
      <c r="K299" s="6"/>
      <c r="L299" s="6"/>
      <c r="M299" s="6"/>
      <c r="N299" s="6"/>
      <c r="P299" s="5"/>
      <c r="Q299" s="5"/>
      <c r="R299" s="5"/>
      <c r="S299" s="5"/>
      <c r="T299" s="5"/>
      <c r="U299" s="5"/>
    </row>
    <row r="301" spans="2:29" x14ac:dyDescent="0.2">
      <c r="B301" s="6" t="s">
        <v>0</v>
      </c>
      <c r="C301" s="6" t="s">
        <v>11</v>
      </c>
      <c r="D301" s="6" t="s">
        <v>12</v>
      </c>
      <c r="E301" s="6" t="s">
        <v>13</v>
      </c>
      <c r="I301" s="6" t="s">
        <v>0</v>
      </c>
      <c r="J301" s="6" t="s">
        <v>11</v>
      </c>
      <c r="K301" s="6" t="s">
        <v>12</v>
      </c>
      <c r="L301" s="6" t="s">
        <v>13</v>
      </c>
    </row>
    <row r="302" spans="2:29" x14ac:dyDescent="0.2">
      <c r="B302">
        <v>1</v>
      </c>
      <c r="C302">
        <v>3</v>
      </c>
      <c r="F302" s="3">
        <f t="shared" ref="F302:F313" si="68">IF(C302&gt;=5, 1,  IF(D302&gt;=2, 1,  IF(E302=1, 1, 0) ) )-G302</f>
        <v>0</v>
      </c>
      <c r="G302" s="3">
        <f t="shared" ref="G302:G313" si="69">IF(C302&gt;=10, 1,  IF(D302&gt;=3, 1,  IF(E302=1, 1, 0) ) )</f>
        <v>0</v>
      </c>
      <c r="I302">
        <v>1</v>
      </c>
      <c r="J302">
        <v>1</v>
      </c>
      <c r="M302" s="3">
        <f t="shared" ref="M302:M311" si="70">IF(J302&gt;=5, 1,  IF(K302&gt;=2, 1,  IF(L302=1, 1, 0) ) )-N302</f>
        <v>0</v>
      </c>
      <c r="N302" s="3">
        <f t="shared" ref="N302:N311" si="71">IF(J302&gt;=10, 1,  IF(K302&gt;=3, 1,  IF(L302=1, 1, 0) ) )</f>
        <v>0</v>
      </c>
    </row>
    <row r="303" spans="2:29" x14ac:dyDescent="0.2">
      <c r="B303">
        <v>2</v>
      </c>
      <c r="C303">
        <v>2</v>
      </c>
      <c r="F303" s="3">
        <f t="shared" si="68"/>
        <v>0</v>
      </c>
      <c r="G303" s="3">
        <f t="shared" si="69"/>
        <v>0</v>
      </c>
      <c r="I303">
        <v>2</v>
      </c>
      <c r="J303">
        <v>4</v>
      </c>
      <c r="K303">
        <v>1</v>
      </c>
      <c r="M303" s="3">
        <f t="shared" si="70"/>
        <v>0</v>
      </c>
      <c r="N303" s="3">
        <f t="shared" si="71"/>
        <v>0</v>
      </c>
    </row>
    <row r="304" spans="2:29" x14ac:dyDescent="0.2">
      <c r="B304">
        <v>3</v>
      </c>
      <c r="C304">
        <v>8</v>
      </c>
      <c r="F304" s="3">
        <f t="shared" si="68"/>
        <v>1</v>
      </c>
      <c r="G304" s="3">
        <f t="shared" si="69"/>
        <v>0</v>
      </c>
      <c r="I304">
        <v>3</v>
      </c>
      <c r="J304">
        <v>1</v>
      </c>
      <c r="M304" s="3">
        <f t="shared" si="70"/>
        <v>0</v>
      </c>
      <c r="N304" s="3">
        <f t="shared" si="71"/>
        <v>0</v>
      </c>
    </row>
    <row r="305" spans="2:39" x14ac:dyDescent="0.2">
      <c r="B305">
        <v>4</v>
      </c>
      <c r="C305">
        <v>2</v>
      </c>
      <c r="F305" s="3">
        <f t="shared" si="68"/>
        <v>0</v>
      </c>
      <c r="G305" s="3">
        <f t="shared" si="69"/>
        <v>0</v>
      </c>
      <c r="I305">
        <v>4</v>
      </c>
      <c r="J305">
        <v>4</v>
      </c>
      <c r="M305" s="3">
        <f t="shared" si="70"/>
        <v>0</v>
      </c>
      <c r="N305" s="3">
        <f t="shared" si="71"/>
        <v>0</v>
      </c>
    </row>
    <row r="306" spans="2:39" x14ac:dyDescent="0.2">
      <c r="B306">
        <v>5</v>
      </c>
      <c r="C306">
        <v>0</v>
      </c>
      <c r="F306" s="3">
        <f t="shared" si="68"/>
        <v>0</v>
      </c>
      <c r="G306" s="3">
        <f t="shared" si="69"/>
        <v>0</v>
      </c>
      <c r="I306">
        <v>5</v>
      </c>
      <c r="J306">
        <v>5</v>
      </c>
      <c r="K306">
        <v>1</v>
      </c>
      <c r="M306" s="3">
        <f t="shared" si="70"/>
        <v>1</v>
      </c>
      <c r="N306" s="3">
        <f t="shared" si="71"/>
        <v>0</v>
      </c>
    </row>
    <row r="307" spans="2:39" x14ac:dyDescent="0.2">
      <c r="B307">
        <v>6</v>
      </c>
      <c r="C307">
        <v>3</v>
      </c>
      <c r="D307">
        <v>2</v>
      </c>
      <c r="F307" s="3">
        <f t="shared" si="68"/>
        <v>1</v>
      </c>
      <c r="G307" s="3">
        <f t="shared" si="69"/>
        <v>0</v>
      </c>
      <c r="I307">
        <v>6</v>
      </c>
      <c r="J307">
        <v>3</v>
      </c>
      <c r="M307" s="3">
        <f t="shared" si="70"/>
        <v>0</v>
      </c>
      <c r="N307" s="3">
        <f t="shared" si="71"/>
        <v>0</v>
      </c>
    </row>
    <row r="308" spans="2:39" x14ac:dyDescent="0.2">
      <c r="B308">
        <v>7</v>
      </c>
      <c r="C308">
        <v>2</v>
      </c>
      <c r="F308" s="3">
        <f t="shared" si="68"/>
        <v>0</v>
      </c>
      <c r="G308" s="3">
        <f t="shared" si="69"/>
        <v>0</v>
      </c>
      <c r="I308">
        <v>7</v>
      </c>
      <c r="J308">
        <v>3</v>
      </c>
      <c r="M308" s="3">
        <f t="shared" si="70"/>
        <v>0</v>
      </c>
      <c r="N308" s="3">
        <f t="shared" si="71"/>
        <v>0</v>
      </c>
    </row>
    <row r="309" spans="2:39" x14ac:dyDescent="0.2">
      <c r="B309">
        <v>8</v>
      </c>
      <c r="C309">
        <v>3</v>
      </c>
      <c r="F309" s="3">
        <f t="shared" si="68"/>
        <v>0</v>
      </c>
      <c r="G309" s="3">
        <f t="shared" si="69"/>
        <v>0</v>
      </c>
      <c r="I309">
        <v>8</v>
      </c>
      <c r="J309">
        <v>3</v>
      </c>
      <c r="M309" s="3">
        <f t="shared" si="70"/>
        <v>0</v>
      </c>
      <c r="N309" s="3">
        <f t="shared" si="71"/>
        <v>0</v>
      </c>
    </row>
    <row r="310" spans="2:39" x14ac:dyDescent="0.2">
      <c r="B310">
        <v>9</v>
      </c>
      <c r="C310">
        <v>5</v>
      </c>
      <c r="F310" s="3">
        <f t="shared" si="68"/>
        <v>1</v>
      </c>
      <c r="G310" s="3">
        <f t="shared" si="69"/>
        <v>0</v>
      </c>
      <c r="I310">
        <v>9</v>
      </c>
      <c r="J310">
        <v>0</v>
      </c>
      <c r="M310" s="3">
        <f t="shared" si="70"/>
        <v>0</v>
      </c>
      <c r="N310" s="3">
        <f t="shared" si="71"/>
        <v>0</v>
      </c>
      <c r="X310" s="12"/>
      <c r="Y310" s="11"/>
      <c r="Z310" s="11"/>
      <c r="AA310" s="11"/>
      <c r="AB310" s="11"/>
      <c r="AC310" s="11"/>
      <c r="AE310" s="12"/>
      <c r="AF310" s="11"/>
      <c r="AG310" s="11"/>
      <c r="AH310" s="11"/>
      <c r="AI310" s="11"/>
      <c r="AJ310" s="11"/>
      <c r="AK310" s="11"/>
      <c r="AL310" s="11"/>
      <c r="AM310" s="11"/>
    </row>
    <row r="311" spans="2:39" x14ac:dyDescent="0.2">
      <c r="B311">
        <v>10</v>
      </c>
      <c r="C311">
        <v>3</v>
      </c>
      <c r="F311" s="3">
        <f t="shared" si="68"/>
        <v>0</v>
      </c>
      <c r="G311" s="3">
        <f t="shared" si="69"/>
        <v>0</v>
      </c>
      <c r="I311">
        <v>10</v>
      </c>
      <c r="J311">
        <v>6</v>
      </c>
      <c r="M311" s="3">
        <f t="shared" si="70"/>
        <v>1</v>
      </c>
      <c r="N311" s="3">
        <f t="shared" si="71"/>
        <v>0</v>
      </c>
      <c r="X311" s="12"/>
      <c r="Y311" s="11"/>
      <c r="Z311" s="11"/>
      <c r="AA311" s="11"/>
      <c r="AB311" s="11"/>
      <c r="AC311" s="11"/>
      <c r="AE311" s="12"/>
      <c r="AF311" s="11"/>
      <c r="AG311" s="11"/>
      <c r="AH311" s="11"/>
      <c r="AI311" s="11"/>
      <c r="AJ311" s="11"/>
      <c r="AK311" s="11"/>
      <c r="AL311" s="11"/>
      <c r="AM311" s="11"/>
    </row>
    <row r="312" spans="2:39" x14ac:dyDescent="0.2">
      <c r="B312">
        <v>11</v>
      </c>
      <c r="C312">
        <v>4</v>
      </c>
      <c r="F312" s="3">
        <f t="shared" si="68"/>
        <v>0</v>
      </c>
      <c r="G312" s="3">
        <f t="shared" si="69"/>
        <v>0</v>
      </c>
      <c r="K312" s="10">
        <f>COUNTIF(L302:L311, "&gt;-1")+COUNTIF(J302:J311, "&gt;-1")</f>
        <v>10</v>
      </c>
      <c r="L312" s="8">
        <f>(   (K312-SUM(M302:N311)) / K312   )</f>
        <v>0.8</v>
      </c>
      <c r="M312" s="9">
        <f>SUM(M302:M311)/K312</f>
        <v>0.2</v>
      </c>
      <c r="N312" s="9">
        <f>SUM(N302:N311)/K312</f>
        <v>0</v>
      </c>
      <c r="X312" s="12"/>
      <c r="Y312" s="11"/>
      <c r="Z312" s="11"/>
      <c r="AA312" s="11"/>
      <c r="AB312" s="11"/>
      <c r="AC312" s="11"/>
      <c r="AE312" s="12"/>
      <c r="AF312" s="11"/>
      <c r="AG312" s="11"/>
      <c r="AH312" s="11"/>
      <c r="AI312" s="11"/>
      <c r="AJ312" s="11"/>
      <c r="AK312" s="11"/>
      <c r="AL312" s="11"/>
      <c r="AM312" s="11"/>
    </row>
    <row r="313" spans="2:39" x14ac:dyDescent="0.2">
      <c r="B313">
        <v>12</v>
      </c>
      <c r="C313">
        <v>4</v>
      </c>
      <c r="F313" s="3">
        <f t="shared" si="68"/>
        <v>0</v>
      </c>
      <c r="G313" s="3">
        <f t="shared" si="69"/>
        <v>0</v>
      </c>
      <c r="X313" s="12"/>
      <c r="Y313" s="11"/>
      <c r="Z313" s="11"/>
      <c r="AA313" s="11"/>
      <c r="AB313" s="11"/>
      <c r="AC313" s="11"/>
      <c r="AE313" s="12"/>
      <c r="AF313" s="11"/>
      <c r="AG313" s="11"/>
      <c r="AH313" s="11"/>
      <c r="AI313" s="11"/>
      <c r="AJ313" s="11"/>
      <c r="AK313" s="11"/>
      <c r="AL313" s="11"/>
      <c r="AM313" s="11"/>
    </row>
    <row r="314" spans="2:39" x14ac:dyDescent="0.2">
      <c r="D314" s="10">
        <f>COUNTIF(E302:E313, "&gt;-1")+COUNTIF(C302:C313, "&gt;-1")</f>
        <v>12</v>
      </c>
      <c r="E314" s="8">
        <f>(   (D314-SUM(F302:G313)) / D314   )</f>
        <v>0.75</v>
      </c>
      <c r="F314" s="9">
        <f>SUM(F302:F313)/D314</f>
        <v>0.25</v>
      </c>
      <c r="G314" s="9">
        <f>SUM(G302:G313)/D314</f>
        <v>0</v>
      </c>
      <c r="X314" s="12"/>
      <c r="Y314" s="11"/>
      <c r="Z314" s="11"/>
      <c r="AA314" s="11"/>
      <c r="AB314" s="11"/>
      <c r="AC314" s="11"/>
      <c r="AE314" s="12"/>
      <c r="AF314" s="11"/>
      <c r="AG314" s="11"/>
      <c r="AH314" s="11"/>
      <c r="AI314" s="11"/>
      <c r="AJ314" s="11"/>
      <c r="AK314" s="11"/>
      <c r="AL314" s="11"/>
      <c r="AM314" s="11"/>
    </row>
    <row r="315" spans="2:39" x14ac:dyDescent="0.2">
      <c r="X315" s="12"/>
      <c r="Y315" s="11"/>
      <c r="Z315" s="11"/>
      <c r="AA315" s="11"/>
      <c r="AB315" s="11"/>
      <c r="AC315" s="11"/>
      <c r="AE315" s="12"/>
      <c r="AF315" s="11"/>
      <c r="AG315" s="11"/>
      <c r="AH315" s="11"/>
      <c r="AI315" s="11"/>
      <c r="AJ315" s="11"/>
      <c r="AK315" s="11"/>
      <c r="AL315" s="11"/>
      <c r="AM315" s="11"/>
    </row>
    <row r="316" spans="2:39" x14ac:dyDescent="0.2">
      <c r="X316" s="12"/>
      <c r="Y316" s="11"/>
      <c r="Z316" s="11"/>
      <c r="AA316" s="11"/>
      <c r="AB316" s="11"/>
      <c r="AC316" s="11"/>
      <c r="AE316" s="12"/>
      <c r="AF316" s="11"/>
      <c r="AG316" s="11"/>
      <c r="AH316" s="11"/>
      <c r="AI316" s="11"/>
      <c r="AJ316" s="11"/>
      <c r="AK316" s="11"/>
      <c r="AL316" s="11"/>
      <c r="AM316" s="11"/>
    </row>
    <row r="317" spans="2:39" x14ac:dyDescent="0.2">
      <c r="X317" s="12"/>
      <c r="Y317" s="11"/>
      <c r="Z317" s="11"/>
      <c r="AA317" s="11"/>
      <c r="AB317" s="11"/>
      <c r="AC317" s="11"/>
      <c r="AE317" s="12"/>
      <c r="AF317" s="11"/>
      <c r="AG317" s="11"/>
      <c r="AH317" s="11"/>
      <c r="AI317" s="11"/>
      <c r="AJ317" s="11"/>
      <c r="AK317" s="11"/>
      <c r="AL317" s="11"/>
      <c r="AM317" s="11"/>
    </row>
    <row r="318" spans="2:39" x14ac:dyDescent="0.2">
      <c r="X318" s="12"/>
      <c r="Y318" s="11"/>
      <c r="Z318" s="11"/>
      <c r="AA318" s="11"/>
      <c r="AB318" s="11"/>
      <c r="AC318" s="11"/>
      <c r="AE318" s="12"/>
      <c r="AF318" s="11"/>
      <c r="AG318" s="11"/>
      <c r="AH318" s="11"/>
      <c r="AI318" s="11"/>
      <c r="AJ318" s="11"/>
      <c r="AK318" s="11"/>
      <c r="AL318" s="11"/>
      <c r="AM318" s="11"/>
    </row>
    <row r="319" spans="2:39" x14ac:dyDescent="0.2">
      <c r="B319" s="13" t="s">
        <v>24</v>
      </c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X319" s="12"/>
      <c r="Y319" s="11"/>
      <c r="Z319" s="11"/>
      <c r="AA319" s="11"/>
      <c r="AB319" s="11"/>
      <c r="AC319" s="11"/>
      <c r="AE319" s="12"/>
      <c r="AF319" s="11"/>
      <c r="AG319" s="11"/>
      <c r="AH319" s="11"/>
      <c r="AI319" s="11"/>
      <c r="AJ319" s="11"/>
      <c r="AK319" s="11"/>
      <c r="AL319" s="11"/>
      <c r="AM319" s="11"/>
    </row>
    <row r="320" spans="2:39" x14ac:dyDescent="0.2">
      <c r="X320" s="12"/>
      <c r="Y320" s="11"/>
      <c r="Z320" s="11"/>
      <c r="AA320" s="11"/>
      <c r="AB320" s="11"/>
      <c r="AC320" s="11"/>
      <c r="AE320" s="12"/>
      <c r="AF320" s="11"/>
      <c r="AG320" s="11"/>
      <c r="AH320" s="11"/>
      <c r="AI320" s="11"/>
      <c r="AJ320" s="11"/>
      <c r="AK320" s="11"/>
      <c r="AL320" s="11"/>
      <c r="AM320" s="11"/>
    </row>
    <row r="321" spans="2:39" x14ac:dyDescent="0.2">
      <c r="B321" s="6" t="s">
        <v>16</v>
      </c>
      <c r="C321" s="6"/>
      <c r="D321" s="6"/>
      <c r="E321" s="6"/>
      <c r="F321" s="6"/>
      <c r="G321" s="6"/>
      <c r="I321" s="6" t="s">
        <v>17</v>
      </c>
      <c r="J321" s="6"/>
      <c r="K321" s="6"/>
      <c r="L321" s="6"/>
      <c r="M321" s="6"/>
      <c r="N321" s="6"/>
      <c r="P321" s="14" t="s">
        <v>18</v>
      </c>
      <c r="Q321" s="14"/>
      <c r="R321" s="14"/>
      <c r="S321" s="14"/>
      <c r="T321" s="14"/>
      <c r="U321" s="14"/>
      <c r="X321" s="12"/>
      <c r="Y321" s="11"/>
      <c r="Z321" s="11"/>
      <c r="AA321" s="11"/>
      <c r="AB321" s="11"/>
      <c r="AC321" s="11"/>
      <c r="AE321" s="12"/>
      <c r="AF321" s="11"/>
      <c r="AG321" s="11"/>
      <c r="AH321" s="11"/>
      <c r="AI321" s="11"/>
      <c r="AJ321" s="11"/>
      <c r="AK321" s="11"/>
      <c r="AL321" s="11"/>
      <c r="AM321" s="11"/>
    </row>
    <row r="322" spans="2:39" x14ac:dyDescent="0.2">
      <c r="X322" s="12"/>
      <c r="Y322" s="11"/>
      <c r="Z322" s="11"/>
      <c r="AA322" s="11"/>
      <c r="AB322" s="11"/>
      <c r="AC322" s="11"/>
      <c r="AE322" s="12"/>
      <c r="AF322" s="11"/>
      <c r="AG322" s="11"/>
      <c r="AH322" s="11"/>
      <c r="AI322" s="11"/>
      <c r="AJ322" s="11"/>
      <c r="AK322" s="11"/>
      <c r="AL322" s="11"/>
      <c r="AM322" s="11"/>
    </row>
    <row r="323" spans="2:39" x14ac:dyDescent="0.2">
      <c r="B323" s="6" t="s">
        <v>0</v>
      </c>
      <c r="C323" s="6" t="s">
        <v>11</v>
      </c>
      <c r="D323" s="6" t="s">
        <v>12</v>
      </c>
      <c r="E323" s="6" t="s">
        <v>13</v>
      </c>
      <c r="I323" s="6" t="s">
        <v>0</v>
      </c>
      <c r="J323" s="6" t="s">
        <v>11</v>
      </c>
      <c r="K323" s="6" t="s">
        <v>12</v>
      </c>
      <c r="L323" s="6" t="s">
        <v>13</v>
      </c>
      <c r="P323" s="6" t="s">
        <v>0</v>
      </c>
      <c r="Q323" s="6" t="s">
        <v>11</v>
      </c>
      <c r="R323" s="6" t="s">
        <v>12</v>
      </c>
      <c r="S323" s="6" t="s">
        <v>13</v>
      </c>
      <c r="X323" s="12"/>
      <c r="Y323" s="11"/>
      <c r="Z323" s="11"/>
      <c r="AA323" s="11"/>
      <c r="AB323" s="11"/>
      <c r="AC323" s="11"/>
    </row>
    <row r="324" spans="2:39" x14ac:dyDescent="0.2">
      <c r="B324">
        <v>1</v>
      </c>
      <c r="C324">
        <v>5</v>
      </c>
      <c r="D324">
        <v>1</v>
      </c>
      <c r="F324" s="3">
        <f t="shared" ref="F324:F340" si="72">IF(C324&gt;=5, 1,  IF(D324&gt;=2, 1,  IF(E324=1, 1, 0) ) )-G324</f>
        <v>1</v>
      </c>
      <c r="G324" s="3">
        <f t="shared" ref="G324:G340" si="73">IF(C324&gt;=10, 1,  IF(D324&gt;=3, 1,  IF(E324=1, 1, 0) ) )</f>
        <v>0</v>
      </c>
      <c r="I324">
        <v>1</v>
      </c>
      <c r="J324">
        <v>5</v>
      </c>
      <c r="M324" s="3">
        <f t="shared" ref="M324:M338" si="74">IF(J324&gt;=5, 1,  IF(K324&gt;=2, 1,  IF(L324=1, 1, 0) ) )-N324</f>
        <v>1</v>
      </c>
      <c r="N324" s="3">
        <f t="shared" ref="N324:N338" si="75">IF(J324&gt;=10, 1,  IF(K324&gt;=3, 1,  IF(L324=1, 1, 0) ) )</f>
        <v>0</v>
      </c>
      <c r="P324">
        <v>1</v>
      </c>
      <c r="Q324">
        <v>2</v>
      </c>
      <c r="T324" s="3">
        <f t="shared" ref="T324:T337" si="76">IF(Q324&gt;=5, 1,  IF(R324&gt;=2, 1,  IF(S324=1, 1, 0) ) )-U324</f>
        <v>0</v>
      </c>
      <c r="U324" s="3">
        <f t="shared" ref="U324:U337" si="77">IF(Q324&gt;=10, 1,  IF(R324&gt;=3, 1,  IF(S324=1, 1, 0) ) )</f>
        <v>0</v>
      </c>
      <c r="X324" s="12"/>
      <c r="Y324" s="11"/>
      <c r="Z324" s="11"/>
      <c r="AA324" s="11"/>
      <c r="AB324" s="11"/>
      <c r="AC324" s="11"/>
    </row>
    <row r="325" spans="2:39" x14ac:dyDescent="0.2">
      <c r="B325">
        <v>2</v>
      </c>
      <c r="C325">
        <v>1</v>
      </c>
      <c r="D325">
        <v>1</v>
      </c>
      <c r="F325" s="3">
        <f t="shared" si="72"/>
        <v>0</v>
      </c>
      <c r="G325" s="3">
        <f t="shared" si="73"/>
        <v>0</v>
      </c>
      <c r="I325">
        <v>2</v>
      </c>
      <c r="J325">
        <v>0</v>
      </c>
      <c r="M325" s="3">
        <f t="shared" si="74"/>
        <v>0</v>
      </c>
      <c r="N325" s="3">
        <f t="shared" si="75"/>
        <v>0</v>
      </c>
      <c r="P325">
        <v>2</v>
      </c>
      <c r="Q325">
        <v>2</v>
      </c>
      <c r="T325" s="3">
        <f t="shared" si="76"/>
        <v>0</v>
      </c>
      <c r="U325" s="3">
        <f t="shared" si="77"/>
        <v>0</v>
      </c>
      <c r="X325" s="12"/>
      <c r="Y325" s="11"/>
      <c r="Z325" s="11"/>
      <c r="AA325" s="11"/>
      <c r="AB325" s="11"/>
      <c r="AC325" s="11"/>
    </row>
    <row r="326" spans="2:39" x14ac:dyDescent="0.2">
      <c r="B326">
        <v>3</v>
      </c>
      <c r="C326">
        <v>5</v>
      </c>
      <c r="F326" s="3">
        <f t="shared" si="72"/>
        <v>1</v>
      </c>
      <c r="G326" s="3">
        <f t="shared" si="73"/>
        <v>0</v>
      </c>
      <c r="I326">
        <v>3</v>
      </c>
      <c r="J326">
        <v>5</v>
      </c>
      <c r="M326" s="3">
        <f t="shared" si="74"/>
        <v>1</v>
      </c>
      <c r="N326" s="3">
        <f t="shared" si="75"/>
        <v>0</v>
      </c>
      <c r="P326">
        <v>3</v>
      </c>
      <c r="Q326">
        <v>5</v>
      </c>
      <c r="T326" s="3">
        <f t="shared" si="76"/>
        <v>1</v>
      </c>
      <c r="U326" s="3">
        <f t="shared" si="77"/>
        <v>0</v>
      </c>
      <c r="X326" s="12"/>
      <c r="Y326" s="11"/>
      <c r="Z326" s="11"/>
      <c r="AA326" s="11"/>
      <c r="AB326" s="11"/>
      <c r="AC326" s="11"/>
    </row>
    <row r="327" spans="2:39" x14ac:dyDescent="0.2">
      <c r="B327">
        <v>4</v>
      </c>
      <c r="C327">
        <v>5</v>
      </c>
      <c r="F327" s="3">
        <f t="shared" si="72"/>
        <v>1</v>
      </c>
      <c r="G327" s="3">
        <f t="shared" si="73"/>
        <v>0</v>
      </c>
      <c r="I327">
        <v>4</v>
      </c>
      <c r="J327">
        <v>2</v>
      </c>
      <c r="M327" s="3">
        <f t="shared" si="74"/>
        <v>0</v>
      </c>
      <c r="N327" s="3">
        <f t="shared" si="75"/>
        <v>0</v>
      </c>
      <c r="P327">
        <v>4</v>
      </c>
      <c r="Q327">
        <v>1</v>
      </c>
      <c r="T327" s="3">
        <f t="shared" si="76"/>
        <v>0</v>
      </c>
      <c r="U327" s="3">
        <f t="shared" si="77"/>
        <v>0</v>
      </c>
      <c r="X327" s="12"/>
      <c r="Y327" s="11"/>
      <c r="Z327" s="11"/>
      <c r="AA327" s="11"/>
      <c r="AB327" s="11"/>
      <c r="AC327" s="11"/>
    </row>
    <row r="328" spans="2:39" x14ac:dyDescent="0.2">
      <c r="B328">
        <v>5</v>
      </c>
      <c r="C328">
        <v>3</v>
      </c>
      <c r="D328">
        <v>1</v>
      </c>
      <c r="F328" s="3">
        <f t="shared" si="72"/>
        <v>0</v>
      </c>
      <c r="G328" s="3">
        <f t="shared" si="73"/>
        <v>0</v>
      </c>
      <c r="I328">
        <v>5</v>
      </c>
      <c r="J328">
        <v>6</v>
      </c>
      <c r="M328" s="3">
        <f t="shared" si="74"/>
        <v>1</v>
      </c>
      <c r="N328" s="3">
        <f t="shared" si="75"/>
        <v>0</v>
      </c>
      <c r="P328">
        <v>5</v>
      </c>
      <c r="Q328">
        <v>5</v>
      </c>
      <c r="T328" s="3">
        <f t="shared" si="76"/>
        <v>1</v>
      </c>
      <c r="U328" s="3">
        <f t="shared" si="77"/>
        <v>0</v>
      </c>
      <c r="X328" s="12"/>
      <c r="Y328" s="11"/>
      <c r="Z328" s="11"/>
      <c r="AA328" s="11"/>
      <c r="AB328" s="11"/>
      <c r="AC328" s="11"/>
    </row>
    <row r="329" spans="2:39" x14ac:dyDescent="0.2">
      <c r="B329">
        <v>6</v>
      </c>
      <c r="C329">
        <v>6</v>
      </c>
      <c r="F329" s="3">
        <f t="shared" si="72"/>
        <v>1</v>
      </c>
      <c r="G329" s="3">
        <f t="shared" si="73"/>
        <v>0</v>
      </c>
      <c r="I329">
        <v>6</v>
      </c>
      <c r="J329">
        <v>2</v>
      </c>
      <c r="K329">
        <v>1</v>
      </c>
      <c r="M329" s="3">
        <f t="shared" si="74"/>
        <v>0</v>
      </c>
      <c r="N329" s="3">
        <f t="shared" si="75"/>
        <v>0</v>
      </c>
      <c r="P329">
        <v>6</v>
      </c>
      <c r="Q329">
        <v>2</v>
      </c>
      <c r="T329" s="3">
        <f t="shared" si="76"/>
        <v>0</v>
      </c>
      <c r="U329" s="3">
        <f t="shared" si="77"/>
        <v>0</v>
      </c>
      <c r="X329" s="12"/>
      <c r="Y329" s="11"/>
      <c r="Z329" s="11"/>
      <c r="AA329" s="11"/>
      <c r="AB329" s="11"/>
      <c r="AC329" s="11"/>
    </row>
    <row r="330" spans="2:39" x14ac:dyDescent="0.2">
      <c r="B330">
        <v>7</v>
      </c>
      <c r="C330">
        <v>5</v>
      </c>
      <c r="F330" s="3">
        <f t="shared" si="72"/>
        <v>1</v>
      </c>
      <c r="G330" s="3">
        <f t="shared" si="73"/>
        <v>0</v>
      </c>
      <c r="I330">
        <v>7</v>
      </c>
      <c r="J330">
        <v>10</v>
      </c>
      <c r="M330" s="3">
        <f t="shared" si="74"/>
        <v>0</v>
      </c>
      <c r="N330" s="3">
        <f t="shared" si="75"/>
        <v>1</v>
      </c>
      <c r="P330">
        <v>7</v>
      </c>
      <c r="Q330">
        <v>0</v>
      </c>
      <c r="R330">
        <v>1</v>
      </c>
      <c r="T330" s="3">
        <f t="shared" si="76"/>
        <v>0</v>
      </c>
      <c r="U330" s="3">
        <f t="shared" si="77"/>
        <v>0</v>
      </c>
      <c r="X330" s="12"/>
      <c r="Y330" s="11"/>
      <c r="Z330" s="11"/>
      <c r="AA330" s="11"/>
      <c r="AB330" s="11"/>
      <c r="AC330" s="11"/>
    </row>
    <row r="331" spans="2:39" x14ac:dyDescent="0.2">
      <c r="B331">
        <v>8</v>
      </c>
      <c r="C331">
        <v>6</v>
      </c>
      <c r="D331">
        <v>2</v>
      </c>
      <c r="F331" s="3">
        <f t="shared" si="72"/>
        <v>1</v>
      </c>
      <c r="G331" s="3">
        <f t="shared" si="73"/>
        <v>0</v>
      </c>
      <c r="I331">
        <v>8</v>
      </c>
      <c r="J331">
        <v>4</v>
      </c>
      <c r="K331">
        <v>1</v>
      </c>
      <c r="M331" s="3">
        <f t="shared" si="74"/>
        <v>0</v>
      </c>
      <c r="N331" s="3">
        <f t="shared" si="75"/>
        <v>0</v>
      </c>
      <c r="P331">
        <v>8</v>
      </c>
      <c r="Q331">
        <v>2</v>
      </c>
      <c r="T331" s="3">
        <f t="shared" si="76"/>
        <v>0</v>
      </c>
      <c r="U331" s="3">
        <f t="shared" si="77"/>
        <v>0</v>
      </c>
      <c r="X331" s="12"/>
      <c r="Y331" s="11"/>
      <c r="Z331" s="11"/>
      <c r="AA331" s="11"/>
      <c r="AB331" s="11"/>
      <c r="AC331" s="11"/>
    </row>
    <row r="332" spans="2:39" x14ac:dyDescent="0.2">
      <c r="B332">
        <v>9</v>
      </c>
      <c r="C332">
        <v>1</v>
      </c>
      <c r="F332" s="3">
        <f t="shared" si="72"/>
        <v>0</v>
      </c>
      <c r="G332" s="3">
        <f t="shared" si="73"/>
        <v>0</v>
      </c>
      <c r="I332">
        <v>9</v>
      </c>
      <c r="J332">
        <v>3</v>
      </c>
      <c r="M332" s="3">
        <f t="shared" si="74"/>
        <v>0</v>
      </c>
      <c r="N332" s="3">
        <f t="shared" si="75"/>
        <v>0</v>
      </c>
      <c r="P332">
        <v>9</v>
      </c>
      <c r="Q332">
        <v>9</v>
      </c>
      <c r="T332" s="3">
        <f t="shared" si="76"/>
        <v>1</v>
      </c>
      <c r="U332" s="3">
        <f t="shared" si="77"/>
        <v>0</v>
      </c>
      <c r="X332" s="12"/>
      <c r="Y332" s="11"/>
      <c r="Z332" s="11"/>
      <c r="AA332" s="11"/>
      <c r="AB332" s="11"/>
      <c r="AC332" s="11"/>
    </row>
    <row r="333" spans="2:39" x14ac:dyDescent="0.2">
      <c r="B333">
        <v>10</v>
      </c>
      <c r="C333">
        <v>8</v>
      </c>
      <c r="F333" s="3">
        <f t="shared" si="72"/>
        <v>1</v>
      </c>
      <c r="G333" s="3">
        <f t="shared" si="73"/>
        <v>0</v>
      </c>
      <c r="I333">
        <v>10</v>
      </c>
      <c r="J333">
        <v>9</v>
      </c>
      <c r="K333">
        <v>2</v>
      </c>
      <c r="M333" s="3">
        <f t="shared" si="74"/>
        <v>1</v>
      </c>
      <c r="N333" s="3">
        <f t="shared" si="75"/>
        <v>0</v>
      </c>
      <c r="P333">
        <v>10</v>
      </c>
      <c r="Q333">
        <v>2</v>
      </c>
      <c r="R333">
        <v>2</v>
      </c>
      <c r="T333" s="3">
        <f t="shared" si="76"/>
        <v>1</v>
      </c>
      <c r="U333" s="3">
        <f t="shared" si="77"/>
        <v>0</v>
      </c>
      <c r="X333" s="12"/>
      <c r="Y333" s="11"/>
      <c r="Z333" s="11"/>
      <c r="AA333" s="11"/>
      <c r="AB333" s="11"/>
      <c r="AC333" s="11"/>
    </row>
    <row r="334" spans="2:39" x14ac:dyDescent="0.2">
      <c r="B334">
        <v>11</v>
      </c>
      <c r="C334">
        <v>5</v>
      </c>
      <c r="F334" s="3">
        <f t="shared" si="72"/>
        <v>1</v>
      </c>
      <c r="G334" s="3">
        <f t="shared" si="73"/>
        <v>0</v>
      </c>
      <c r="I334">
        <v>11</v>
      </c>
      <c r="J334">
        <v>5</v>
      </c>
      <c r="K334">
        <v>1</v>
      </c>
      <c r="M334" s="3">
        <f t="shared" si="74"/>
        <v>1</v>
      </c>
      <c r="N334" s="3">
        <f t="shared" si="75"/>
        <v>0</v>
      </c>
      <c r="P334">
        <v>11</v>
      </c>
      <c r="Q334">
        <v>5</v>
      </c>
      <c r="R334">
        <v>1</v>
      </c>
      <c r="T334" s="3">
        <f t="shared" si="76"/>
        <v>1</v>
      </c>
      <c r="U334" s="3">
        <f t="shared" si="77"/>
        <v>0</v>
      </c>
      <c r="X334" s="12"/>
      <c r="Y334" s="11"/>
      <c r="Z334" s="11"/>
      <c r="AA334" s="11"/>
      <c r="AB334" s="11"/>
      <c r="AC334" s="11"/>
    </row>
    <row r="335" spans="2:39" x14ac:dyDescent="0.2">
      <c r="B335">
        <v>12</v>
      </c>
      <c r="C335">
        <v>1</v>
      </c>
      <c r="D335">
        <v>1</v>
      </c>
      <c r="F335" s="3">
        <f t="shared" si="72"/>
        <v>0</v>
      </c>
      <c r="G335" s="3">
        <f t="shared" si="73"/>
        <v>0</v>
      </c>
      <c r="I335">
        <v>12</v>
      </c>
      <c r="J335">
        <v>3</v>
      </c>
      <c r="K335">
        <v>1</v>
      </c>
      <c r="M335" s="3">
        <f t="shared" si="74"/>
        <v>0</v>
      </c>
      <c r="N335" s="3">
        <f t="shared" si="75"/>
        <v>0</v>
      </c>
      <c r="P335">
        <v>12</v>
      </c>
      <c r="Q335">
        <v>5</v>
      </c>
      <c r="R335">
        <v>1</v>
      </c>
      <c r="T335" s="3">
        <f t="shared" si="76"/>
        <v>1</v>
      </c>
      <c r="U335" s="3">
        <f t="shared" si="77"/>
        <v>0</v>
      </c>
      <c r="X335" s="12"/>
      <c r="Y335" s="11"/>
      <c r="Z335" s="11"/>
      <c r="AA335" s="11"/>
      <c r="AB335" s="11"/>
      <c r="AC335" s="11"/>
    </row>
    <row r="336" spans="2:39" x14ac:dyDescent="0.2">
      <c r="B336">
        <v>13</v>
      </c>
      <c r="C336">
        <v>1</v>
      </c>
      <c r="F336" s="3">
        <f t="shared" si="72"/>
        <v>0</v>
      </c>
      <c r="G336" s="3">
        <f t="shared" si="73"/>
        <v>0</v>
      </c>
      <c r="I336">
        <v>13</v>
      </c>
      <c r="J336">
        <v>5</v>
      </c>
      <c r="M336" s="3">
        <f t="shared" si="74"/>
        <v>1</v>
      </c>
      <c r="N336" s="3">
        <f t="shared" si="75"/>
        <v>0</v>
      </c>
      <c r="P336">
        <v>13</v>
      </c>
      <c r="Q336">
        <v>5</v>
      </c>
      <c r="T336" s="3">
        <f t="shared" si="76"/>
        <v>1</v>
      </c>
      <c r="U336" s="3">
        <f t="shared" si="77"/>
        <v>0</v>
      </c>
      <c r="X336" s="12"/>
      <c r="Y336" s="11"/>
      <c r="Z336" s="11"/>
      <c r="AA336" s="11"/>
      <c r="AB336" s="11"/>
      <c r="AC336" s="11"/>
    </row>
    <row r="337" spans="2:29" x14ac:dyDescent="0.2">
      <c r="B337">
        <v>14</v>
      </c>
      <c r="C337">
        <v>8</v>
      </c>
      <c r="F337" s="3">
        <f t="shared" si="72"/>
        <v>1</v>
      </c>
      <c r="G337" s="3">
        <f t="shared" si="73"/>
        <v>0</v>
      </c>
      <c r="I337">
        <v>14</v>
      </c>
      <c r="J337">
        <v>5</v>
      </c>
      <c r="M337" s="3">
        <f t="shared" si="74"/>
        <v>1</v>
      </c>
      <c r="N337" s="3">
        <f t="shared" si="75"/>
        <v>0</v>
      </c>
      <c r="P337">
        <v>14</v>
      </c>
      <c r="Q337">
        <v>6</v>
      </c>
      <c r="T337" s="3">
        <f t="shared" si="76"/>
        <v>1</v>
      </c>
      <c r="U337" s="3">
        <f t="shared" si="77"/>
        <v>0</v>
      </c>
      <c r="X337" s="12"/>
      <c r="Y337" s="11"/>
      <c r="Z337" s="11"/>
      <c r="AA337" s="11"/>
      <c r="AB337" s="11"/>
      <c r="AC337" s="11"/>
    </row>
    <row r="338" spans="2:29" x14ac:dyDescent="0.2">
      <c r="B338">
        <v>15</v>
      </c>
      <c r="C338">
        <v>4</v>
      </c>
      <c r="F338" s="3">
        <f t="shared" si="72"/>
        <v>0</v>
      </c>
      <c r="G338" s="3">
        <f t="shared" si="73"/>
        <v>0</v>
      </c>
      <c r="I338">
        <v>15</v>
      </c>
      <c r="J338">
        <v>5</v>
      </c>
      <c r="M338" s="3">
        <f t="shared" si="74"/>
        <v>1</v>
      </c>
      <c r="N338" s="3">
        <f t="shared" si="75"/>
        <v>0</v>
      </c>
      <c r="R338" s="10">
        <f>COUNTIF(S324:S337, "&gt;-1")+COUNTIF(Q324:Q337, "&gt;-1")</f>
        <v>14</v>
      </c>
      <c r="S338" s="8">
        <f>(   (R338-SUM(T324:U337)) / R338   )</f>
        <v>0.42857142857142855</v>
      </c>
      <c r="T338" s="9">
        <f>SUM(T324:T337)/R338</f>
        <v>0.5714285714285714</v>
      </c>
      <c r="U338" s="9">
        <f>SUM(U324:U337)/R338</f>
        <v>0</v>
      </c>
      <c r="X338" s="12"/>
      <c r="Y338" s="11"/>
      <c r="Z338" s="11"/>
      <c r="AA338" s="11"/>
      <c r="AB338" s="11"/>
      <c r="AC338" s="11"/>
    </row>
    <row r="339" spans="2:29" x14ac:dyDescent="0.2">
      <c r="B339">
        <v>16</v>
      </c>
      <c r="C339">
        <v>5</v>
      </c>
      <c r="F339" s="3">
        <f t="shared" si="72"/>
        <v>1</v>
      </c>
      <c r="G339" s="3">
        <f t="shared" si="73"/>
        <v>0</v>
      </c>
      <c r="K339" s="10">
        <f>COUNTIF(L324:L338, "&gt;-1")+COUNTIF(J324:J338, "&gt;-1")</f>
        <v>15</v>
      </c>
      <c r="L339" s="8">
        <f>(   (K339-SUM(M324:N338)) / K339   )</f>
        <v>0.4</v>
      </c>
      <c r="M339" s="9">
        <f>SUM(M324:M338)/K339</f>
        <v>0.53333333333333333</v>
      </c>
      <c r="N339" s="9">
        <f>SUM(N324:N338)/K339</f>
        <v>6.6666666666666666E-2</v>
      </c>
      <c r="X339" s="12"/>
      <c r="Y339" s="11"/>
      <c r="Z339" s="11"/>
      <c r="AA339" s="11"/>
      <c r="AB339" s="11"/>
      <c r="AC339" s="11"/>
    </row>
    <row r="340" spans="2:29" x14ac:dyDescent="0.2">
      <c r="B340">
        <v>17</v>
      </c>
      <c r="C340">
        <v>10</v>
      </c>
      <c r="D340">
        <v>1</v>
      </c>
      <c r="F340" s="3">
        <f t="shared" si="72"/>
        <v>0</v>
      </c>
      <c r="G340" s="3">
        <f t="shared" si="73"/>
        <v>1</v>
      </c>
      <c r="X340" s="12"/>
      <c r="Y340" s="11"/>
      <c r="Z340" s="11"/>
      <c r="AA340" s="11"/>
      <c r="AB340" s="11"/>
      <c r="AC340" s="11"/>
    </row>
    <row r="341" spans="2:29" x14ac:dyDescent="0.2">
      <c r="D341" s="10">
        <f>COUNTIF(E324:E340, "&gt;-1")+COUNTIF(C324:C340, "&gt;-1")</f>
        <v>17</v>
      </c>
      <c r="E341" s="8">
        <f>(   (D341-SUM(F324:G340)) / D341   )</f>
        <v>0.35294117647058826</v>
      </c>
      <c r="F341" s="9">
        <f>SUM(F324:F340)/D341</f>
        <v>0.58823529411764708</v>
      </c>
      <c r="G341" s="9">
        <f>SUM(G324:G340)/D341</f>
        <v>5.8823529411764705E-2</v>
      </c>
    </row>
    <row r="345" spans="2:29" x14ac:dyDescent="0.2">
      <c r="B345" s="13" t="s">
        <v>25</v>
      </c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</row>
    <row r="347" spans="2:29" x14ac:dyDescent="0.2">
      <c r="B347" s="6" t="s">
        <v>16</v>
      </c>
      <c r="C347" s="6"/>
      <c r="D347" s="6"/>
      <c r="E347" s="6"/>
      <c r="F347" s="6"/>
      <c r="G347" s="6"/>
      <c r="I347" s="6" t="s">
        <v>17</v>
      </c>
      <c r="J347" s="6"/>
      <c r="K347" s="6"/>
      <c r="L347" s="6"/>
      <c r="M347" s="6"/>
      <c r="N347" s="6"/>
      <c r="P347" s="14" t="s">
        <v>18</v>
      </c>
      <c r="Q347" s="14"/>
      <c r="R347" s="14"/>
      <c r="S347" s="14"/>
      <c r="T347" s="14"/>
      <c r="U347" s="14"/>
    </row>
    <row r="349" spans="2:29" x14ac:dyDescent="0.2">
      <c r="B349" s="6" t="s">
        <v>0</v>
      </c>
      <c r="C349" s="6" t="s">
        <v>11</v>
      </c>
      <c r="D349" s="6" t="s">
        <v>12</v>
      </c>
      <c r="E349" s="6" t="s">
        <v>13</v>
      </c>
      <c r="I349" s="6" t="s">
        <v>0</v>
      </c>
      <c r="J349" s="6" t="s">
        <v>11</v>
      </c>
      <c r="K349" s="6" t="s">
        <v>12</v>
      </c>
      <c r="L349" s="6" t="s">
        <v>13</v>
      </c>
      <c r="P349" s="6" t="s">
        <v>0</v>
      </c>
      <c r="Q349" s="6" t="s">
        <v>11</v>
      </c>
      <c r="R349" s="6" t="s">
        <v>12</v>
      </c>
      <c r="S349" s="6" t="s">
        <v>13</v>
      </c>
    </row>
    <row r="350" spans="2:29" x14ac:dyDescent="0.2">
      <c r="B350">
        <v>1</v>
      </c>
      <c r="C350">
        <v>5</v>
      </c>
      <c r="F350" s="3">
        <f t="shared" ref="F350:F366" si="78">IF(C350&gt;=5, 1,  IF(D350&gt;=2, 1,  IF(E350=1, 1, 0) ) )-G350</f>
        <v>1</v>
      </c>
      <c r="G350" s="3">
        <f t="shared" ref="G350:G366" si="79">IF(C350&gt;=10, 1,  IF(D350&gt;=3, 1,  IF(E350=1, 1, 0) ) )</f>
        <v>0</v>
      </c>
      <c r="I350">
        <v>1</v>
      </c>
      <c r="J350">
        <v>3</v>
      </c>
      <c r="M350" s="3">
        <f t="shared" ref="M350:M364" si="80">IF(J350&gt;=5, 1,  IF(K350&gt;=2, 1,  IF(L350=1, 1, 0) ) )-N350</f>
        <v>0</v>
      </c>
      <c r="N350" s="3">
        <f t="shared" ref="N350:N364" si="81">IF(J350&gt;=10, 1,  IF(K350&gt;=3, 1,  IF(L350=1, 1, 0) ) )</f>
        <v>0</v>
      </c>
      <c r="P350">
        <v>1</v>
      </c>
      <c r="Q350">
        <v>2</v>
      </c>
      <c r="T350" s="3">
        <f t="shared" ref="T350:T362" si="82">IF(Q350&gt;=5, 1,  IF(R350&gt;=2, 1,  IF(S350=1, 1, 0) ) )-U350</f>
        <v>0</v>
      </c>
      <c r="U350" s="3">
        <f t="shared" ref="U350:U362" si="83">IF(Q350&gt;=10, 1,  IF(R350&gt;=3, 1,  IF(S350=1, 1, 0) ) )</f>
        <v>0</v>
      </c>
    </row>
    <row r="351" spans="2:29" x14ac:dyDescent="0.2">
      <c r="B351">
        <v>2</v>
      </c>
      <c r="C351">
        <v>5</v>
      </c>
      <c r="F351" s="3">
        <f t="shared" si="78"/>
        <v>1</v>
      </c>
      <c r="G351" s="3">
        <f t="shared" si="79"/>
        <v>0</v>
      </c>
      <c r="I351">
        <v>2</v>
      </c>
      <c r="J351">
        <v>8</v>
      </c>
      <c r="K351">
        <v>1</v>
      </c>
      <c r="M351" s="3">
        <f t="shared" si="80"/>
        <v>1</v>
      </c>
      <c r="N351" s="3">
        <f t="shared" si="81"/>
        <v>0</v>
      </c>
      <c r="P351">
        <v>2</v>
      </c>
      <c r="Q351">
        <v>1</v>
      </c>
      <c r="T351" s="3">
        <f t="shared" si="82"/>
        <v>0</v>
      </c>
      <c r="U351" s="3">
        <f t="shared" si="83"/>
        <v>0</v>
      </c>
    </row>
    <row r="352" spans="2:29" x14ac:dyDescent="0.2">
      <c r="B352">
        <v>3</v>
      </c>
      <c r="C352">
        <v>0</v>
      </c>
      <c r="F352" s="3">
        <f t="shared" si="78"/>
        <v>0</v>
      </c>
      <c r="G352" s="3">
        <f t="shared" si="79"/>
        <v>0</v>
      </c>
      <c r="I352">
        <v>3</v>
      </c>
      <c r="J352">
        <v>5</v>
      </c>
      <c r="M352" s="3">
        <f t="shared" si="80"/>
        <v>1</v>
      </c>
      <c r="N352" s="3">
        <f t="shared" si="81"/>
        <v>0</v>
      </c>
      <c r="P352">
        <v>3</v>
      </c>
      <c r="Q352">
        <v>7</v>
      </c>
      <c r="T352" s="3">
        <f t="shared" si="82"/>
        <v>1</v>
      </c>
      <c r="U352" s="3">
        <f t="shared" si="83"/>
        <v>0</v>
      </c>
    </row>
    <row r="353" spans="2:21" x14ac:dyDescent="0.2">
      <c r="B353">
        <v>4</v>
      </c>
      <c r="C353">
        <v>5</v>
      </c>
      <c r="F353" s="3">
        <f t="shared" si="78"/>
        <v>1</v>
      </c>
      <c r="G353" s="3">
        <f t="shared" si="79"/>
        <v>0</v>
      </c>
      <c r="I353">
        <v>4</v>
      </c>
      <c r="J353">
        <v>4</v>
      </c>
      <c r="K353">
        <v>2</v>
      </c>
      <c r="M353" s="3">
        <f t="shared" si="80"/>
        <v>1</v>
      </c>
      <c r="N353" s="3">
        <f t="shared" si="81"/>
        <v>0</v>
      </c>
      <c r="P353">
        <v>4</v>
      </c>
      <c r="Q353">
        <v>0</v>
      </c>
      <c r="T353" s="3">
        <f t="shared" si="82"/>
        <v>0</v>
      </c>
      <c r="U353" s="3">
        <f t="shared" si="83"/>
        <v>0</v>
      </c>
    </row>
    <row r="354" spans="2:21" x14ac:dyDescent="0.2">
      <c r="B354">
        <v>5</v>
      </c>
      <c r="C354">
        <v>0</v>
      </c>
      <c r="F354" s="3">
        <f t="shared" si="78"/>
        <v>0</v>
      </c>
      <c r="G354" s="3">
        <f t="shared" si="79"/>
        <v>0</v>
      </c>
      <c r="I354">
        <v>5</v>
      </c>
      <c r="J354">
        <v>0</v>
      </c>
      <c r="M354" s="3">
        <f t="shared" si="80"/>
        <v>0</v>
      </c>
      <c r="N354" s="3">
        <f t="shared" si="81"/>
        <v>0</v>
      </c>
      <c r="P354">
        <v>5</v>
      </c>
      <c r="Q354">
        <v>5</v>
      </c>
      <c r="T354" s="3">
        <f t="shared" si="82"/>
        <v>1</v>
      </c>
      <c r="U354" s="3">
        <f t="shared" si="83"/>
        <v>0</v>
      </c>
    </row>
    <row r="355" spans="2:21" x14ac:dyDescent="0.2">
      <c r="B355">
        <v>6</v>
      </c>
      <c r="C355">
        <v>4</v>
      </c>
      <c r="F355" s="3">
        <f t="shared" si="78"/>
        <v>0</v>
      </c>
      <c r="G355" s="3">
        <f t="shared" si="79"/>
        <v>0</v>
      </c>
      <c r="I355">
        <v>6</v>
      </c>
      <c r="J355">
        <v>5</v>
      </c>
      <c r="M355" s="3">
        <f t="shared" si="80"/>
        <v>1</v>
      </c>
      <c r="N355" s="3">
        <f t="shared" si="81"/>
        <v>0</v>
      </c>
      <c r="P355">
        <v>6</v>
      </c>
      <c r="Q355">
        <v>5</v>
      </c>
      <c r="T355" s="3">
        <f t="shared" si="82"/>
        <v>1</v>
      </c>
      <c r="U355" s="3">
        <f t="shared" si="83"/>
        <v>0</v>
      </c>
    </row>
    <row r="356" spans="2:21" x14ac:dyDescent="0.2">
      <c r="B356">
        <v>7</v>
      </c>
      <c r="C356">
        <v>3</v>
      </c>
      <c r="F356" s="3">
        <f t="shared" si="78"/>
        <v>0</v>
      </c>
      <c r="G356" s="3">
        <f t="shared" si="79"/>
        <v>0</v>
      </c>
      <c r="I356">
        <v>7</v>
      </c>
      <c r="J356">
        <v>6</v>
      </c>
      <c r="M356" s="3">
        <f t="shared" si="80"/>
        <v>1</v>
      </c>
      <c r="N356" s="3">
        <f t="shared" si="81"/>
        <v>0</v>
      </c>
      <c r="P356">
        <v>7</v>
      </c>
      <c r="Q356">
        <v>6</v>
      </c>
      <c r="T356" s="3">
        <f t="shared" si="82"/>
        <v>1</v>
      </c>
      <c r="U356" s="3">
        <f t="shared" si="83"/>
        <v>0</v>
      </c>
    </row>
    <row r="357" spans="2:21" x14ac:dyDescent="0.2">
      <c r="B357">
        <v>8</v>
      </c>
      <c r="C357">
        <v>4</v>
      </c>
      <c r="F357" s="3">
        <f t="shared" si="78"/>
        <v>0</v>
      </c>
      <c r="G357" s="3">
        <f t="shared" si="79"/>
        <v>0</v>
      </c>
      <c r="I357">
        <v>8</v>
      </c>
      <c r="J357">
        <v>3</v>
      </c>
      <c r="M357" s="3">
        <f t="shared" si="80"/>
        <v>0</v>
      </c>
      <c r="N357" s="3">
        <f t="shared" si="81"/>
        <v>0</v>
      </c>
      <c r="P357">
        <v>8</v>
      </c>
      <c r="Q357">
        <v>12</v>
      </c>
      <c r="T357" s="3">
        <f t="shared" si="82"/>
        <v>0</v>
      </c>
      <c r="U357" s="3">
        <f t="shared" si="83"/>
        <v>1</v>
      </c>
    </row>
    <row r="358" spans="2:21" x14ac:dyDescent="0.2">
      <c r="B358">
        <v>9</v>
      </c>
      <c r="C358">
        <v>10</v>
      </c>
      <c r="F358" s="3">
        <f t="shared" si="78"/>
        <v>0</v>
      </c>
      <c r="G358" s="3">
        <f t="shared" si="79"/>
        <v>1</v>
      </c>
      <c r="I358">
        <v>9</v>
      </c>
      <c r="J358">
        <v>0</v>
      </c>
      <c r="M358" s="3">
        <f t="shared" si="80"/>
        <v>0</v>
      </c>
      <c r="N358" s="3">
        <f t="shared" si="81"/>
        <v>0</v>
      </c>
      <c r="P358">
        <v>9</v>
      </c>
      <c r="Q358">
        <v>5</v>
      </c>
      <c r="T358" s="3">
        <f t="shared" si="82"/>
        <v>1</v>
      </c>
      <c r="U358" s="3">
        <f t="shared" si="83"/>
        <v>0</v>
      </c>
    </row>
    <row r="359" spans="2:21" x14ac:dyDescent="0.2">
      <c r="B359">
        <v>10</v>
      </c>
      <c r="C359">
        <v>2</v>
      </c>
      <c r="D359">
        <v>2</v>
      </c>
      <c r="F359" s="3">
        <f t="shared" si="78"/>
        <v>1</v>
      </c>
      <c r="G359" s="3">
        <f t="shared" si="79"/>
        <v>0</v>
      </c>
      <c r="I359">
        <v>10</v>
      </c>
      <c r="J359">
        <v>2</v>
      </c>
      <c r="M359" s="3">
        <f t="shared" si="80"/>
        <v>0</v>
      </c>
      <c r="N359" s="3">
        <f t="shared" si="81"/>
        <v>0</v>
      </c>
      <c r="P359">
        <v>10</v>
      </c>
      <c r="Q359">
        <v>3</v>
      </c>
      <c r="R359">
        <v>1</v>
      </c>
      <c r="T359" s="3">
        <f t="shared" si="82"/>
        <v>0</v>
      </c>
      <c r="U359" s="3">
        <f t="shared" si="83"/>
        <v>0</v>
      </c>
    </row>
    <row r="360" spans="2:21" x14ac:dyDescent="0.2">
      <c r="B360">
        <v>11</v>
      </c>
      <c r="C360">
        <v>6</v>
      </c>
      <c r="F360" s="3">
        <f t="shared" si="78"/>
        <v>1</v>
      </c>
      <c r="G360" s="3">
        <f t="shared" si="79"/>
        <v>0</v>
      </c>
      <c r="I360">
        <v>11</v>
      </c>
      <c r="J360">
        <v>0</v>
      </c>
      <c r="M360" s="3">
        <f t="shared" si="80"/>
        <v>0</v>
      </c>
      <c r="N360" s="3">
        <f t="shared" si="81"/>
        <v>0</v>
      </c>
      <c r="P360">
        <v>11</v>
      </c>
      <c r="Q360">
        <v>4</v>
      </c>
      <c r="T360" s="3">
        <f t="shared" si="82"/>
        <v>0</v>
      </c>
      <c r="U360" s="3">
        <f t="shared" si="83"/>
        <v>0</v>
      </c>
    </row>
    <row r="361" spans="2:21" x14ac:dyDescent="0.2">
      <c r="B361">
        <v>12</v>
      </c>
      <c r="C361">
        <v>8</v>
      </c>
      <c r="F361" s="3">
        <f t="shared" si="78"/>
        <v>1</v>
      </c>
      <c r="G361" s="3">
        <f t="shared" si="79"/>
        <v>0</v>
      </c>
      <c r="I361">
        <v>12</v>
      </c>
      <c r="J361">
        <v>5</v>
      </c>
      <c r="K361">
        <v>1</v>
      </c>
      <c r="M361" s="3">
        <f t="shared" si="80"/>
        <v>1</v>
      </c>
      <c r="N361" s="3">
        <f t="shared" si="81"/>
        <v>0</v>
      </c>
      <c r="P361">
        <v>12</v>
      </c>
      <c r="Q361">
        <v>5</v>
      </c>
      <c r="T361" s="3">
        <f t="shared" si="82"/>
        <v>1</v>
      </c>
      <c r="U361" s="3">
        <f t="shared" si="83"/>
        <v>0</v>
      </c>
    </row>
    <row r="362" spans="2:21" x14ac:dyDescent="0.2">
      <c r="B362">
        <v>13</v>
      </c>
      <c r="C362">
        <v>1</v>
      </c>
      <c r="F362" s="3">
        <f t="shared" si="78"/>
        <v>0</v>
      </c>
      <c r="G362" s="3">
        <f t="shared" si="79"/>
        <v>0</v>
      </c>
      <c r="I362">
        <v>13</v>
      </c>
      <c r="J362">
        <v>0</v>
      </c>
      <c r="M362" s="3">
        <f t="shared" si="80"/>
        <v>0</v>
      </c>
      <c r="N362" s="3">
        <f t="shared" si="81"/>
        <v>0</v>
      </c>
      <c r="P362">
        <v>13</v>
      </c>
      <c r="Q362">
        <v>7</v>
      </c>
      <c r="T362" s="3">
        <f t="shared" si="82"/>
        <v>1</v>
      </c>
      <c r="U362" s="3">
        <f t="shared" si="83"/>
        <v>0</v>
      </c>
    </row>
    <row r="363" spans="2:21" x14ac:dyDescent="0.2">
      <c r="B363">
        <v>14</v>
      </c>
      <c r="C363">
        <v>6</v>
      </c>
      <c r="D363">
        <v>2</v>
      </c>
      <c r="F363" s="3">
        <f t="shared" si="78"/>
        <v>1</v>
      </c>
      <c r="G363" s="3">
        <f t="shared" si="79"/>
        <v>0</v>
      </c>
      <c r="I363">
        <v>14</v>
      </c>
      <c r="J363">
        <v>5</v>
      </c>
      <c r="M363" s="3">
        <f t="shared" si="80"/>
        <v>1</v>
      </c>
      <c r="N363" s="3">
        <f t="shared" si="81"/>
        <v>0</v>
      </c>
      <c r="R363" s="10">
        <f>COUNTIF(S350:S362, "&gt;-1")+COUNTIF(Q350:Q362, "&gt;-1")</f>
        <v>13</v>
      </c>
      <c r="S363" s="8">
        <f>(   (R363-SUM(T350:U362)) / R363   )</f>
        <v>0.38461538461538464</v>
      </c>
      <c r="T363" s="9">
        <f>SUM(T350:T362)/R363</f>
        <v>0.53846153846153844</v>
      </c>
      <c r="U363" s="9">
        <f>SUM(U350:U362)/R363</f>
        <v>7.6923076923076927E-2</v>
      </c>
    </row>
    <row r="364" spans="2:21" x14ac:dyDescent="0.2">
      <c r="B364">
        <v>15</v>
      </c>
      <c r="C364">
        <v>4</v>
      </c>
      <c r="F364" s="3">
        <f t="shared" si="78"/>
        <v>0</v>
      </c>
      <c r="G364" s="3">
        <f t="shared" si="79"/>
        <v>0</v>
      </c>
      <c r="I364">
        <v>15</v>
      </c>
      <c r="J364">
        <v>8</v>
      </c>
      <c r="M364" s="3">
        <f t="shared" si="80"/>
        <v>1</v>
      </c>
      <c r="N364" s="3">
        <f t="shared" si="81"/>
        <v>0</v>
      </c>
    </row>
    <row r="365" spans="2:21" x14ac:dyDescent="0.2">
      <c r="B365">
        <v>16</v>
      </c>
      <c r="E365">
        <v>1</v>
      </c>
      <c r="F365" s="3">
        <f t="shared" si="78"/>
        <v>0</v>
      </c>
      <c r="G365" s="3">
        <f t="shared" si="79"/>
        <v>1</v>
      </c>
      <c r="K365" s="10">
        <f>COUNTIF(L350:L364, "&gt;-1")+COUNTIF(J350:J364, "&gt;-1")</f>
        <v>15</v>
      </c>
      <c r="L365" s="8">
        <f>(   (K365-SUM(M350:N364)) / K365   )</f>
        <v>0.46666666666666667</v>
      </c>
      <c r="M365" s="9">
        <f>SUM(M350:M364)/K365</f>
        <v>0.53333333333333333</v>
      </c>
      <c r="N365" s="9">
        <f>SUM(N350:N364)/K365</f>
        <v>0</v>
      </c>
    </row>
    <row r="366" spans="2:21" x14ac:dyDescent="0.2">
      <c r="B366">
        <v>17</v>
      </c>
      <c r="C366">
        <v>0</v>
      </c>
      <c r="D366">
        <v>1</v>
      </c>
      <c r="F366" s="3">
        <f t="shared" si="78"/>
        <v>0</v>
      </c>
      <c r="G366" s="3">
        <f t="shared" si="79"/>
        <v>0</v>
      </c>
    </row>
    <row r="367" spans="2:21" x14ac:dyDescent="0.2">
      <c r="D367" s="10">
        <f>COUNTIF(E350:E366, "&gt;-1")+COUNTIF(C350:C366, "&gt;-1")</f>
        <v>17</v>
      </c>
      <c r="E367" s="8">
        <f>(   (D367-SUM(F350:G366)) / D367   )</f>
        <v>0.47058823529411764</v>
      </c>
      <c r="F367" s="9">
        <f>SUM(F350:F366)/D367</f>
        <v>0.41176470588235292</v>
      </c>
      <c r="G367" s="9">
        <f>SUM(G350:G366)/D367</f>
        <v>0.11764705882352941</v>
      </c>
    </row>
    <row r="370" spans="2:21" x14ac:dyDescent="0.2">
      <c r="B370" s="13" t="s">
        <v>26</v>
      </c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</row>
    <row r="372" spans="2:21" x14ac:dyDescent="0.2">
      <c r="B372" s="6" t="s">
        <v>16</v>
      </c>
      <c r="C372" s="6"/>
      <c r="D372" s="6"/>
      <c r="E372" s="6"/>
      <c r="F372" s="6"/>
      <c r="G372" s="6"/>
      <c r="I372" s="6" t="s">
        <v>17</v>
      </c>
      <c r="J372" s="6"/>
      <c r="K372" s="6"/>
      <c r="L372" s="6"/>
      <c r="M372" s="6"/>
      <c r="N372" s="6"/>
      <c r="P372" s="14" t="s">
        <v>18</v>
      </c>
      <c r="Q372" s="14"/>
      <c r="R372" s="14"/>
      <c r="S372" s="14"/>
      <c r="T372" s="14"/>
      <c r="U372" s="14"/>
    </row>
    <row r="374" spans="2:21" x14ac:dyDescent="0.2">
      <c r="B374" s="6" t="s">
        <v>0</v>
      </c>
      <c r="C374" s="6" t="s">
        <v>11</v>
      </c>
      <c r="D374" s="6" t="s">
        <v>12</v>
      </c>
      <c r="E374" s="6" t="s">
        <v>13</v>
      </c>
      <c r="I374" s="6" t="s">
        <v>0</v>
      </c>
      <c r="J374" s="6" t="s">
        <v>11</v>
      </c>
      <c r="K374" s="6" t="s">
        <v>12</v>
      </c>
      <c r="L374" s="6" t="s">
        <v>13</v>
      </c>
      <c r="P374" s="6" t="s">
        <v>0</v>
      </c>
      <c r="Q374" s="6" t="s">
        <v>11</v>
      </c>
      <c r="R374" s="6" t="s">
        <v>12</v>
      </c>
      <c r="S374" s="6" t="s">
        <v>13</v>
      </c>
    </row>
    <row r="375" spans="2:21" x14ac:dyDescent="0.2">
      <c r="B375">
        <v>1</v>
      </c>
      <c r="C375">
        <v>2</v>
      </c>
      <c r="F375" s="3">
        <f t="shared" ref="F375:F388" si="84">IF(C375&gt;=5, 1,  IF(D375&gt;=2, 1,  IF(E375=1, 1, 0) ) )-G375</f>
        <v>0</v>
      </c>
      <c r="G375" s="3">
        <f t="shared" ref="G375:G388" si="85">IF(C375&gt;=10, 1,  IF(D375&gt;=3, 1,  IF(E375=1, 1, 0) ) )</f>
        <v>0</v>
      </c>
      <c r="I375">
        <v>1</v>
      </c>
      <c r="J375">
        <v>2</v>
      </c>
      <c r="M375" s="3">
        <f t="shared" ref="M375:M390" si="86">IF(J375&gt;=5, 1,  IF(K375&gt;=2, 1,  IF(L375=1, 1, 0) ) )-N375</f>
        <v>0</v>
      </c>
      <c r="N375" s="3">
        <f t="shared" ref="N375:N390" si="87">IF(J375&gt;=10, 1,  IF(K375&gt;=3, 1,  IF(L375=1, 1, 0) ) )</f>
        <v>0</v>
      </c>
      <c r="P375">
        <v>1</v>
      </c>
      <c r="Q375">
        <v>1</v>
      </c>
      <c r="T375" s="3">
        <f t="shared" ref="T375:T389" si="88">IF(Q375&gt;=5, 1,  IF(R375&gt;=2, 1,  IF(S375=1, 1, 0) ) )-U375</f>
        <v>0</v>
      </c>
      <c r="U375" s="3">
        <f t="shared" ref="U375:U389" si="89">IF(Q375&gt;=10, 1,  IF(R375&gt;=3, 1,  IF(S375=1, 1, 0) ) )</f>
        <v>0</v>
      </c>
    </row>
    <row r="376" spans="2:21" x14ac:dyDescent="0.2">
      <c r="B376">
        <v>2</v>
      </c>
      <c r="C376">
        <v>4</v>
      </c>
      <c r="F376" s="3">
        <f t="shared" si="84"/>
        <v>0</v>
      </c>
      <c r="G376" s="3">
        <f t="shared" si="85"/>
        <v>0</v>
      </c>
      <c r="I376">
        <v>2</v>
      </c>
      <c r="J376">
        <v>0</v>
      </c>
      <c r="M376" s="3">
        <f t="shared" si="86"/>
        <v>0</v>
      </c>
      <c r="N376" s="3">
        <f t="shared" si="87"/>
        <v>0</v>
      </c>
      <c r="P376">
        <v>2</v>
      </c>
      <c r="Q376">
        <v>0</v>
      </c>
      <c r="T376" s="3">
        <f t="shared" si="88"/>
        <v>0</v>
      </c>
      <c r="U376" s="3">
        <f t="shared" si="89"/>
        <v>0</v>
      </c>
    </row>
    <row r="377" spans="2:21" x14ac:dyDescent="0.2">
      <c r="B377">
        <v>3</v>
      </c>
      <c r="C377">
        <v>3</v>
      </c>
      <c r="F377" s="3">
        <f t="shared" si="84"/>
        <v>0</v>
      </c>
      <c r="G377" s="3">
        <f t="shared" si="85"/>
        <v>0</v>
      </c>
      <c r="I377">
        <v>3</v>
      </c>
      <c r="J377">
        <v>1</v>
      </c>
      <c r="K377">
        <v>1</v>
      </c>
      <c r="M377" s="3">
        <f t="shared" si="86"/>
        <v>0</v>
      </c>
      <c r="N377" s="3">
        <f t="shared" si="87"/>
        <v>0</v>
      </c>
      <c r="P377">
        <v>3</v>
      </c>
      <c r="Q377">
        <v>3</v>
      </c>
      <c r="R377">
        <v>1</v>
      </c>
      <c r="T377" s="3">
        <f t="shared" si="88"/>
        <v>0</v>
      </c>
      <c r="U377" s="3">
        <f t="shared" si="89"/>
        <v>0</v>
      </c>
    </row>
    <row r="378" spans="2:21" x14ac:dyDescent="0.2">
      <c r="B378">
        <v>4</v>
      </c>
      <c r="C378">
        <v>2</v>
      </c>
      <c r="F378" s="3">
        <f t="shared" si="84"/>
        <v>0</v>
      </c>
      <c r="G378" s="3">
        <f t="shared" si="85"/>
        <v>0</v>
      </c>
      <c r="I378">
        <v>4</v>
      </c>
      <c r="J378">
        <v>0</v>
      </c>
      <c r="M378" s="3">
        <f t="shared" si="86"/>
        <v>0</v>
      </c>
      <c r="N378" s="3">
        <f t="shared" si="87"/>
        <v>0</v>
      </c>
      <c r="P378">
        <v>4</v>
      </c>
      <c r="Q378">
        <v>1</v>
      </c>
      <c r="T378" s="3">
        <f t="shared" si="88"/>
        <v>0</v>
      </c>
      <c r="U378" s="3">
        <f t="shared" si="89"/>
        <v>0</v>
      </c>
    </row>
    <row r="379" spans="2:21" x14ac:dyDescent="0.2">
      <c r="B379">
        <v>5</v>
      </c>
      <c r="C379">
        <v>6</v>
      </c>
      <c r="F379" s="3">
        <f t="shared" si="84"/>
        <v>1</v>
      </c>
      <c r="G379" s="3">
        <f t="shared" si="85"/>
        <v>0</v>
      </c>
      <c r="I379">
        <v>5</v>
      </c>
      <c r="J379">
        <v>2</v>
      </c>
      <c r="M379" s="3">
        <f t="shared" si="86"/>
        <v>0</v>
      </c>
      <c r="N379" s="3">
        <f t="shared" si="87"/>
        <v>0</v>
      </c>
      <c r="P379">
        <v>5</v>
      </c>
      <c r="Q379">
        <v>5</v>
      </c>
      <c r="T379" s="3">
        <f t="shared" si="88"/>
        <v>1</v>
      </c>
      <c r="U379" s="3">
        <f t="shared" si="89"/>
        <v>0</v>
      </c>
    </row>
    <row r="380" spans="2:21" x14ac:dyDescent="0.2">
      <c r="B380">
        <v>6</v>
      </c>
      <c r="C380">
        <v>7</v>
      </c>
      <c r="F380" s="3">
        <f t="shared" si="84"/>
        <v>1</v>
      </c>
      <c r="G380" s="3">
        <f t="shared" si="85"/>
        <v>0</v>
      </c>
      <c r="I380">
        <v>6</v>
      </c>
      <c r="J380">
        <v>3</v>
      </c>
      <c r="K380">
        <v>1</v>
      </c>
      <c r="M380" s="3">
        <f t="shared" si="86"/>
        <v>0</v>
      </c>
      <c r="N380" s="3">
        <f t="shared" si="87"/>
        <v>0</v>
      </c>
      <c r="P380">
        <v>6</v>
      </c>
      <c r="Q380">
        <v>1</v>
      </c>
      <c r="T380" s="3">
        <f t="shared" si="88"/>
        <v>0</v>
      </c>
      <c r="U380" s="3">
        <f t="shared" si="89"/>
        <v>0</v>
      </c>
    </row>
    <row r="381" spans="2:21" x14ac:dyDescent="0.2">
      <c r="B381">
        <v>7</v>
      </c>
      <c r="C381">
        <v>1</v>
      </c>
      <c r="F381" s="3">
        <f t="shared" si="84"/>
        <v>0</v>
      </c>
      <c r="G381" s="3">
        <f t="shared" si="85"/>
        <v>0</v>
      </c>
      <c r="I381">
        <v>7</v>
      </c>
      <c r="J381">
        <v>1</v>
      </c>
      <c r="K381">
        <v>1</v>
      </c>
      <c r="M381" s="3">
        <f t="shared" si="86"/>
        <v>0</v>
      </c>
      <c r="N381" s="3">
        <f t="shared" si="87"/>
        <v>0</v>
      </c>
      <c r="P381">
        <v>7</v>
      </c>
      <c r="Q381">
        <v>3</v>
      </c>
      <c r="T381" s="3">
        <f t="shared" si="88"/>
        <v>0</v>
      </c>
      <c r="U381" s="3">
        <f t="shared" si="89"/>
        <v>0</v>
      </c>
    </row>
    <row r="382" spans="2:21" x14ac:dyDescent="0.2">
      <c r="B382">
        <v>8</v>
      </c>
      <c r="C382">
        <v>4</v>
      </c>
      <c r="F382" s="3">
        <f t="shared" si="84"/>
        <v>0</v>
      </c>
      <c r="G382" s="3">
        <f t="shared" si="85"/>
        <v>0</v>
      </c>
      <c r="I382">
        <v>8</v>
      </c>
      <c r="J382">
        <v>3</v>
      </c>
      <c r="M382" s="3">
        <f t="shared" si="86"/>
        <v>0</v>
      </c>
      <c r="N382" s="3">
        <f t="shared" si="87"/>
        <v>0</v>
      </c>
      <c r="P382">
        <v>8</v>
      </c>
      <c r="Q382">
        <v>3</v>
      </c>
      <c r="T382" s="3">
        <f t="shared" si="88"/>
        <v>0</v>
      </c>
      <c r="U382" s="3">
        <f t="shared" si="89"/>
        <v>0</v>
      </c>
    </row>
    <row r="383" spans="2:21" x14ac:dyDescent="0.2">
      <c r="B383">
        <v>9</v>
      </c>
      <c r="C383">
        <v>0</v>
      </c>
      <c r="D383">
        <v>1</v>
      </c>
      <c r="F383" s="3">
        <f t="shared" si="84"/>
        <v>0</v>
      </c>
      <c r="G383" s="3">
        <f t="shared" si="85"/>
        <v>0</v>
      </c>
      <c r="I383">
        <v>9</v>
      </c>
      <c r="J383">
        <v>4</v>
      </c>
      <c r="M383" s="3">
        <f t="shared" si="86"/>
        <v>0</v>
      </c>
      <c r="N383" s="3">
        <f t="shared" si="87"/>
        <v>0</v>
      </c>
      <c r="P383">
        <v>9</v>
      </c>
      <c r="Q383">
        <v>2</v>
      </c>
      <c r="T383" s="3">
        <f t="shared" si="88"/>
        <v>0</v>
      </c>
      <c r="U383" s="3">
        <f t="shared" si="89"/>
        <v>0</v>
      </c>
    </row>
    <row r="384" spans="2:21" x14ac:dyDescent="0.2">
      <c r="B384">
        <v>10</v>
      </c>
      <c r="C384">
        <v>0</v>
      </c>
      <c r="F384" s="3">
        <f t="shared" si="84"/>
        <v>0</v>
      </c>
      <c r="G384" s="3">
        <f t="shared" si="85"/>
        <v>0</v>
      </c>
      <c r="I384">
        <v>10</v>
      </c>
      <c r="J384">
        <v>0</v>
      </c>
      <c r="M384" s="3">
        <f t="shared" si="86"/>
        <v>0</v>
      </c>
      <c r="N384" s="3">
        <f t="shared" si="87"/>
        <v>0</v>
      </c>
      <c r="P384">
        <v>10</v>
      </c>
      <c r="Q384">
        <v>3</v>
      </c>
      <c r="T384" s="3">
        <f t="shared" si="88"/>
        <v>0</v>
      </c>
      <c r="U384" s="3">
        <f t="shared" si="89"/>
        <v>0</v>
      </c>
    </row>
    <row r="385" spans="2:21" x14ac:dyDescent="0.2">
      <c r="B385">
        <v>11</v>
      </c>
      <c r="C385">
        <v>3</v>
      </c>
      <c r="F385" s="3">
        <f t="shared" si="84"/>
        <v>0</v>
      </c>
      <c r="G385" s="3">
        <f t="shared" si="85"/>
        <v>0</v>
      </c>
      <c r="I385">
        <v>11</v>
      </c>
      <c r="J385">
        <v>5</v>
      </c>
      <c r="M385" s="3">
        <f t="shared" si="86"/>
        <v>1</v>
      </c>
      <c r="N385" s="3">
        <f t="shared" si="87"/>
        <v>0</v>
      </c>
      <c r="P385">
        <v>11</v>
      </c>
      <c r="Q385">
        <v>4</v>
      </c>
      <c r="T385" s="3">
        <f t="shared" si="88"/>
        <v>0</v>
      </c>
      <c r="U385" s="3">
        <f t="shared" si="89"/>
        <v>0</v>
      </c>
    </row>
    <row r="386" spans="2:21" x14ac:dyDescent="0.2">
      <c r="B386">
        <v>12</v>
      </c>
      <c r="C386">
        <v>1</v>
      </c>
      <c r="F386" s="3">
        <f t="shared" si="84"/>
        <v>0</v>
      </c>
      <c r="G386" s="3">
        <f t="shared" si="85"/>
        <v>0</v>
      </c>
      <c r="I386">
        <v>12</v>
      </c>
      <c r="J386">
        <v>3</v>
      </c>
      <c r="M386" s="3">
        <f t="shared" si="86"/>
        <v>0</v>
      </c>
      <c r="N386" s="3">
        <f t="shared" si="87"/>
        <v>0</v>
      </c>
      <c r="P386">
        <v>12</v>
      </c>
      <c r="Q386">
        <v>3</v>
      </c>
      <c r="T386" s="3">
        <f t="shared" si="88"/>
        <v>0</v>
      </c>
      <c r="U386" s="3">
        <f t="shared" si="89"/>
        <v>0</v>
      </c>
    </row>
    <row r="387" spans="2:21" x14ac:dyDescent="0.2">
      <c r="B387">
        <v>13</v>
      </c>
      <c r="C387">
        <v>2</v>
      </c>
      <c r="F387" s="3">
        <f t="shared" si="84"/>
        <v>0</v>
      </c>
      <c r="G387" s="3">
        <f t="shared" si="85"/>
        <v>0</v>
      </c>
      <c r="I387">
        <v>13</v>
      </c>
      <c r="J387">
        <v>4</v>
      </c>
      <c r="M387" s="3">
        <f t="shared" si="86"/>
        <v>0</v>
      </c>
      <c r="N387" s="3">
        <f t="shared" si="87"/>
        <v>0</v>
      </c>
      <c r="P387">
        <v>13</v>
      </c>
      <c r="Q387">
        <v>5</v>
      </c>
      <c r="R387">
        <v>1</v>
      </c>
      <c r="T387" s="3">
        <f t="shared" si="88"/>
        <v>1</v>
      </c>
      <c r="U387" s="3">
        <f t="shared" si="89"/>
        <v>0</v>
      </c>
    </row>
    <row r="388" spans="2:21" x14ac:dyDescent="0.2">
      <c r="B388">
        <v>14</v>
      </c>
      <c r="C388">
        <v>2</v>
      </c>
      <c r="F388" s="3">
        <f t="shared" si="84"/>
        <v>0</v>
      </c>
      <c r="G388" s="3">
        <f t="shared" si="85"/>
        <v>0</v>
      </c>
      <c r="I388">
        <v>14</v>
      </c>
      <c r="J388">
        <v>0</v>
      </c>
      <c r="K388">
        <v>2</v>
      </c>
      <c r="M388" s="3">
        <f t="shared" si="86"/>
        <v>1</v>
      </c>
      <c r="N388" s="3">
        <f t="shared" si="87"/>
        <v>0</v>
      </c>
      <c r="P388">
        <v>14</v>
      </c>
      <c r="Q388">
        <v>6</v>
      </c>
      <c r="T388" s="3">
        <f t="shared" si="88"/>
        <v>1</v>
      </c>
      <c r="U388" s="3">
        <f t="shared" si="89"/>
        <v>0</v>
      </c>
    </row>
    <row r="389" spans="2:21" x14ac:dyDescent="0.2">
      <c r="D389" s="10">
        <f>COUNTIF(E375:E388, "&gt;-1")+COUNTIF(C375:C388, "&gt;-1")</f>
        <v>14</v>
      </c>
      <c r="E389" s="8">
        <f>(   (D389-SUM(F375:G388)) / D389   )</f>
        <v>0.8571428571428571</v>
      </c>
      <c r="F389" s="9">
        <f>SUM(F375:F388)/D389</f>
        <v>0.14285714285714285</v>
      </c>
      <c r="G389" s="9">
        <f>SUM(G375:G388)/D389</f>
        <v>0</v>
      </c>
      <c r="I389">
        <v>15</v>
      </c>
      <c r="J389">
        <v>2</v>
      </c>
      <c r="M389" s="3">
        <f t="shared" si="86"/>
        <v>0</v>
      </c>
      <c r="N389" s="3">
        <f t="shared" si="87"/>
        <v>0</v>
      </c>
      <c r="P389">
        <v>15</v>
      </c>
      <c r="Q389">
        <v>2</v>
      </c>
      <c r="T389" s="3">
        <f t="shared" si="88"/>
        <v>0</v>
      </c>
      <c r="U389" s="3">
        <f t="shared" si="89"/>
        <v>0</v>
      </c>
    </row>
    <row r="390" spans="2:21" x14ac:dyDescent="0.2">
      <c r="I390">
        <v>16</v>
      </c>
      <c r="J390">
        <v>3</v>
      </c>
      <c r="M390" s="3">
        <f t="shared" si="86"/>
        <v>0</v>
      </c>
      <c r="N390" s="3">
        <f t="shared" si="87"/>
        <v>0</v>
      </c>
      <c r="R390" s="10">
        <f>COUNTIF(S375:S389, "&gt;-1")+COUNTIF(Q375:Q389, "&gt;-1")</f>
        <v>15</v>
      </c>
      <c r="S390" s="8">
        <f>(   (R390-SUM(T375:U389)) / R390   )</f>
        <v>0.8</v>
      </c>
      <c r="T390" s="9">
        <f>SUM(T375:T389)/R390</f>
        <v>0.2</v>
      </c>
      <c r="U390" s="9">
        <f>SUM(U375:U389)/R390</f>
        <v>0</v>
      </c>
    </row>
    <row r="391" spans="2:21" x14ac:dyDescent="0.2">
      <c r="K391" s="10">
        <f>COUNTIF(L375:L390, "&gt;-1")+COUNTIF(J375:J390, "&gt;-1")</f>
        <v>16</v>
      </c>
      <c r="L391" s="8">
        <f>(   (K391-SUM(M375:N390)) / K391   )</f>
        <v>0.875</v>
      </c>
      <c r="M391" s="9">
        <f>SUM(M375:M390)/K391</f>
        <v>0.125</v>
      </c>
      <c r="N391" s="9">
        <f>SUM(N375:N390)/K391</f>
        <v>0</v>
      </c>
    </row>
  </sheetData>
  <conditionalFormatting sqref="F96:G112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19:G134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41:G154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64:G173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80:G195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01:G218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25:G244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51:G266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02:G313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24:G340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50:G366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75:G388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96:N107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19:N129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41:N152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64:N173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80:N190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01:N209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25:N243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51:N265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78:N294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02:N311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24:N33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50:N364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75:N390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96:U112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19:U128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41:U157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64:U174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80:U194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01:U211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25:U239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51:U264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78:U292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24:U33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50:U36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75:U38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96:AB111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119:AB133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141:AB155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164:AB174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180:AB195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201:AB213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225:AB242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251:AB263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Gallrein</dc:creator>
  <cp:lastModifiedBy>Christian Gallrein</cp:lastModifiedBy>
  <dcterms:created xsi:type="dcterms:W3CDTF">2023-02-07T10:40:32Z</dcterms:created>
  <dcterms:modified xsi:type="dcterms:W3CDTF">2025-12-12T14:14:41Z</dcterms:modified>
</cp:coreProperties>
</file>