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gallrein/Nextcloud/2025 - Gallrein, Meyer et al   ⨠/_SourceData split/"/>
    </mc:Choice>
  </mc:AlternateContent>
  <xr:revisionPtr revIDLastSave="0" documentId="13_ncr:1_{D61DE785-E8A3-2742-B750-E8D12403DBBA}" xr6:coauthVersionLast="47" xr6:coauthVersionMax="47" xr10:uidLastSave="{00000000-0000-0000-0000-000000000000}"/>
  <bookViews>
    <workbookView xWindow="7560" yWindow="500" windowWidth="34880" windowHeight="23520" xr2:uid="{CB47E6E0-0043-B54B-9370-848A681836B5}"/>
  </bookViews>
  <sheets>
    <sheet name="Fig.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5" i="7" l="1"/>
  <c r="K315" i="7" l="1"/>
  <c r="Y832" i="7" l="1"/>
  <c r="AB831" i="7"/>
  <c r="AA831" i="7" s="1"/>
  <c r="AB830" i="7"/>
  <c r="AA830" i="7" s="1"/>
  <c r="AB829" i="7"/>
  <c r="AA829" i="7" s="1"/>
  <c r="AB828" i="7"/>
  <c r="AA828" i="7" s="1"/>
  <c r="AB827" i="7"/>
  <c r="AA827" i="7" s="1"/>
  <c r="AB826" i="7"/>
  <c r="AA826" i="7" s="1"/>
  <c r="AB825" i="7"/>
  <c r="AA825" i="7" s="1"/>
  <c r="AB824" i="7"/>
  <c r="AA824" i="7" s="1"/>
  <c r="AB823" i="7"/>
  <c r="AA823" i="7" s="1"/>
  <c r="AB822" i="7"/>
  <c r="AA822" i="7" s="1"/>
  <c r="AB821" i="7"/>
  <c r="AA821" i="7" s="1"/>
  <c r="AB820" i="7"/>
  <c r="AA820" i="7" s="1"/>
  <c r="AB819" i="7"/>
  <c r="AA819" i="7" s="1"/>
  <c r="AB818" i="7"/>
  <c r="AA818" i="7" s="1"/>
  <c r="AB817" i="7"/>
  <c r="AA817" i="7" s="1"/>
  <c r="AB816" i="7"/>
  <c r="AA816" i="7" s="1"/>
  <c r="AB815" i="7"/>
  <c r="AA815" i="7" s="1"/>
  <c r="AB814" i="7"/>
  <c r="AA814" i="7"/>
  <c r="AB813" i="7"/>
  <c r="AA813" i="7" s="1"/>
  <c r="AB812" i="7"/>
  <c r="AA812" i="7" s="1"/>
  <c r="AB811" i="7"/>
  <c r="AA811" i="7" s="1"/>
  <c r="AB810" i="7"/>
  <c r="AA810" i="7" s="1"/>
  <c r="AB809" i="7"/>
  <c r="AA809" i="7" s="1"/>
  <c r="AB808" i="7"/>
  <c r="AA808" i="7" s="1"/>
  <c r="AB807" i="7"/>
  <c r="AA807" i="7" s="1"/>
  <c r="AB832" i="7" l="1"/>
  <c r="Z832" i="7"/>
  <c r="AA832" i="7"/>
  <c r="Y863" i="7" l="1"/>
  <c r="AB862" i="7"/>
  <c r="AA862" i="7" s="1"/>
  <c r="AB861" i="7"/>
  <c r="AA861" i="7"/>
  <c r="AB860" i="7"/>
  <c r="AA860" i="7" s="1"/>
  <c r="AB859" i="7"/>
  <c r="AA859" i="7" s="1"/>
  <c r="AB858" i="7"/>
  <c r="AA858" i="7" s="1"/>
  <c r="AB857" i="7"/>
  <c r="AA857" i="7" s="1"/>
  <c r="AB856" i="7"/>
  <c r="AA856" i="7" s="1"/>
  <c r="AB855" i="7"/>
  <c r="AA855" i="7" s="1"/>
  <c r="AB854" i="7"/>
  <c r="AA854" i="7" s="1"/>
  <c r="AB853" i="7"/>
  <c r="AA853" i="7"/>
  <c r="AB852" i="7"/>
  <c r="AA852" i="7" s="1"/>
  <c r="AB851" i="7"/>
  <c r="AA851" i="7" s="1"/>
  <c r="AB850" i="7"/>
  <c r="AA850" i="7" s="1"/>
  <c r="AB849" i="7"/>
  <c r="AA849" i="7" s="1"/>
  <c r="AB848" i="7"/>
  <c r="AA848" i="7" s="1"/>
  <c r="AB847" i="7"/>
  <c r="AA847" i="7" s="1"/>
  <c r="AB846" i="7"/>
  <c r="AA846" i="7"/>
  <c r="AB845" i="7"/>
  <c r="AA845" i="7"/>
  <c r="AB844" i="7"/>
  <c r="AA844" i="7" s="1"/>
  <c r="AB843" i="7"/>
  <c r="AA843" i="7" s="1"/>
  <c r="AB842" i="7"/>
  <c r="AA842" i="7" s="1"/>
  <c r="AB841" i="7"/>
  <c r="AA841" i="7" s="1"/>
  <c r="AB840" i="7"/>
  <c r="AA840" i="7" s="1"/>
  <c r="AB839" i="7"/>
  <c r="AA839" i="7" s="1"/>
  <c r="AB838" i="7"/>
  <c r="AA838" i="7" s="1"/>
  <c r="AB863" i="7" l="1"/>
  <c r="Z863" i="7"/>
  <c r="AA863" i="7"/>
  <c r="R832" i="7" l="1"/>
  <c r="U831" i="7"/>
  <c r="T831" i="7" s="1"/>
  <c r="U830" i="7"/>
  <c r="T830" i="7" s="1"/>
  <c r="U829" i="7"/>
  <c r="T829" i="7" s="1"/>
  <c r="U828" i="7"/>
  <c r="T828" i="7" s="1"/>
  <c r="U827" i="7"/>
  <c r="T827" i="7" s="1"/>
  <c r="U826" i="7"/>
  <c r="T826" i="7" s="1"/>
  <c r="U825" i="7"/>
  <c r="T825" i="7" s="1"/>
  <c r="U824" i="7"/>
  <c r="T824" i="7" s="1"/>
  <c r="U823" i="7"/>
  <c r="T823" i="7" s="1"/>
  <c r="U822" i="7"/>
  <c r="T822" i="7"/>
  <c r="U821" i="7"/>
  <c r="T821" i="7" s="1"/>
  <c r="U820" i="7"/>
  <c r="T820" i="7" s="1"/>
  <c r="U819" i="7"/>
  <c r="T819" i="7" s="1"/>
  <c r="U818" i="7"/>
  <c r="T818" i="7" s="1"/>
  <c r="U817" i="7"/>
  <c r="T817" i="7" s="1"/>
  <c r="U816" i="7"/>
  <c r="T816" i="7" s="1"/>
  <c r="U815" i="7"/>
  <c r="T815" i="7" s="1"/>
  <c r="U814" i="7"/>
  <c r="T814" i="7" s="1"/>
  <c r="U813" i="7"/>
  <c r="T813" i="7" s="1"/>
  <c r="U812" i="7"/>
  <c r="T812" i="7"/>
  <c r="U811" i="7"/>
  <c r="T811" i="7" s="1"/>
  <c r="U810" i="7"/>
  <c r="T810" i="7" s="1"/>
  <c r="U809" i="7"/>
  <c r="T809" i="7" s="1"/>
  <c r="U808" i="7"/>
  <c r="T808" i="7" s="1"/>
  <c r="U807" i="7"/>
  <c r="T807" i="7"/>
  <c r="U832" i="7" l="1"/>
  <c r="S832" i="7"/>
  <c r="T832" i="7"/>
  <c r="R863" i="7" l="1"/>
  <c r="U862" i="7"/>
  <c r="T862" i="7" s="1"/>
  <c r="U861" i="7"/>
  <c r="T861" i="7" s="1"/>
  <c r="U860" i="7"/>
  <c r="T860" i="7" s="1"/>
  <c r="U859" i="7"/>
  <c r="T859" i="7"/>
  <c r="U858" i="7"/>
  <c r="T858" i="7" s="1"/>
  <c r="U857" i="7"/>
  <c r="T857" i="7" s="1"/>
  <c r="U856" i="7"/>
  <c r="T856" i="7" s="1"/>
  <c r="U855" i="7"/>
  <c r="T855" i="7" s="1"/>
  <c r="U854" i="7"/>
  <c r="T854" i="7" s="1"/>
  <c r="U853" i="7"/>
  <c r="T853" i="7" s="1"/>
  <c r="U852" i="7"/>
  <c r="T852" i="7" s="1"/>
  <c r="U851" i="7"/>
  <c r="T851" i="7" s="1"/>
  <c r="U850" i="7"/>
  <c r="T850" i="7" s="1"/>
  <c r="U849" i="7"/>
  <c r="T849" i="7" s="1"/>
  <c r="U848" i="7"/>
  <c r="T848" i="7" s="1"/>
  <c r="U847" i="7"/>
  <c r="T847" i="7" s="1"/>
  <c r="U846" i="7"/>
  <c r="T846" i="7"/>
  <c r="U845" i="7"/>
  <c r="T845" i="7" s="1"/>
  <c r="U844" i="7"/>
  <c r="T844" i="7" s="1"/>
  <c r="U843" i="7"/>
  <c r="T843" i="7" s="1"/>
  <c r="U842" i="7"/>
  <c r="T842" i="7" s="1"/>
  <c r="U841" i="7"/>
  <c r="T841" i="7" s="1"/>
  <c r="U840" i="7"/>
  <c r="T840" i="7" s="1"/>
  <c r="U839" i="7"/>
  <c r="T839" i="7" s="1"/>
  <c r="U838" i="7"/>
  <c r="T838" i="7" s="1"/>
  <c r="U863" i="7" l="1"/>
  <c r="S863" i="7"/>
  <c r="T863" i="7"/>
  <c r="Y708" i="7" l="1"/>
  <c r="AB707" i="7"/>
  <c r="AA707" i="7" s="1"/>
  <c r="AB706" i="7"/>
  <c r="AA706" i="7" s="1"/>
  <c r="AB705" i="7"/>
  <c r="AA705" i="7" s="1"/>
  <c r="AB704" i="7"/>
  <c r="AA704" i="7" s="1"/>
  <c r="AB703" i="7"/>
  <c r="AA703" i="7" s="1"/>
  <c r="AB702" i="7"/>
  <c r="AA702" i="7" s="1"/>
  <c r="AB701" i="7"/>
  <c r="AA701" i="7" s="1"/>
  <c r="AB700" i="7"/>
  <c r="AA700" i="7" s="1"/>
  <c r="AB699" i="7"/>
  <c r="AA699" i="7"/>
  <c r="AB698" i="7"/>
  <c r="AA698" i="7"/>
  <c r="AB697" i="7"/>
  <c r="AA697" i="7" s="1"/>
  <c r="AB696" i="7"/>
  <c r="AA696" i="7" s="1"/>
  <c r="AB695" i="7"/>
  <c r="AA695" i="7" s="1"/>
  <c r="AB694" i="7"/>
  <c r="AA694" i="7" s="1"/>
  <c r="AB693" i="7"/>
  <c r="AA693" i="7" s="1"/>
  <c r="AB692" i="7"/>
  <c r="AA692" i="7"/>
  <c r="AB691" i="7"/>
  <c r="AA691" i="7" s="1"/>
  <c r="AB690" i="7"/>
  <c r="AA690" i="7"/>
  <c r="AB689" i="7"/>
  <c r="AA689" i="7" s="1"/>
  <c r="AB688" i="7"/>
  <c r="AA688" i="7" s="1"/>
  <c r="AB687" i="7"/>
  <c r="AA687" i="7" s="1"/>
  <c r="AB686" i="7"/>
  <c r="AA686" i="7" s="1"/>
  <c r="AB685" i="7"/>
  <c r="AA685" i="7" s="1"/>
  <c r="AB684" i="7"/>
  <c r="AA684" i="7" s="1"/>
  <c r="AB683" i="7"/>
  <c r="AA683" i="7" s="1"/>
  <c r="AB708" i="7" l="1"/>
  <c r="Z708" i="7"/>
  <c r="AA708" i="7"/>
  <c r="Y739" i="7" l="1"/>
  <c r="AB738" i="7"/>
  <c r="AA738" i="7" s="1"/>
  <c r="AB737" i="7"/>
  <c r="AA737" i="7" s="1"/>
  <c r="AB736" i="7"/>
  <c r="AA736" i="7" s="1"/>
  <c r="AB735" i="7"/>
  <c r="AA735" i="7" s="1"/>
  <c r="AB734" i="7"/>
  <c r="AA734" i="7" s="1"/>
  <c r="AB733" i="7"/>
  <c r="AA733" i="7" s="1"/>
  <c r="AB732" i="7"/>
  <c r="AA732" i="7" s="1"/>
  <c r="AB731" i="7"/>
  <c r="AA731" i="7" s="1"/>
  <c r="AB730" i="7"/>
  <c r="AA730" i="7" s="1"/>
  <c r="AB729" i="7"/>
  <c r="AA729" i="7"/>
  <c r="AB728" i="7"/>
  <c r="AA728" i="7" s="1"/>
  <c r="AB727" i="7"/>
  <c r="AA727" i="7" s="1"/>
  <c r="AB726" i="7"/>
  <c r="AA726" i="7" s="1"/>
  <c r="AB725" i="7"/>
  <c r="AA725" i="7" s="1"/>
  <c r="AB724" i="7"/>
  <c r="AA724" i="7" s="1"/>
  <c r="AB723" i="7"/>
  <c r="AA723" i="7"/>
  <c r="AB722" i="7"/>
  <c r="AA722" i="7" s="1"/>
  <c r="AB721" i="7"/>
  <c r="AA721" i="7" s="1"/>
  <c r="AB720" i="7"/>
  <c r="AA720" i="7" s="1"/>
  <c r="AB719" i="7"/>
  <c r="AA719" i="7" s="1"/>
  <c r="AB718" i="7"/>
  <c r="AA718" i="7" s="1"/>
  <c r="AB717" i="7"/>
  <c r="AA717" i="7" s="1"/>
  <c r="AB716" i="7"/>
  <c r="AA716" i="7" s="1"/>
  <c r="AB715" i="7"/>
  <c r="AA715" i="7" s="1"/>
  <c r="AB714" i="7"/>
  <c r="AA714" i="7" s="1"/>
  <c r="AB739" i="7" l="1"/>
  <c r="Z739" i="7"/>
  <c r="AA739" i="7"/>
  <c r="R708" i="7" l="1"/>
  <c r="U707" i="7"/>
  <c r="T707" i="7" s="1"/>
  <c r="U706" i="7"/>
  <c r="T706" i="7"/>
  <c r="U705" i="7"/>
  <c r="T705" i="7" s="1"/>
  <c r="U704" i="7"/>
  <c r="T704" i="7" s="1"/>
  <c r="U703" i="7"/>
  <c r="T703" i="7" s="1"/>
  <c r="U702" i="7"/>
  <c r="T702" i="7" s="1"/>
  <c r="U701" i="7"/>
  <c r="T701" i="7" s="1"/>
  <c r="U700" i="7"/>
  <c r="T700" i="7" s="1"/>
  <c r="U699" i="7"/>
  <c r="T699" i="7" s="1"/>
  <c r="U698" i="7"/>
  <c r="T698" i="7" s="1"/>
  <c r="U697" i="7"/>
  <c r="T697" i="7" s="1"/>
  <c r="U696" i="7"/>
  <c r="T696" i="7" s="1"/>
  <c r="U695" i="7"/>
  <c r="T695" i="7" s="1"/>
  <c r="U694" i="7"/>
  <c r="T694" i="7" s="1"/>
  <c r="U693" i="7"/>
  <c r="T693" i="7" s="1"/>
  <c r="U692" i="7"/>
  <c r="T692" i="7" s="1"/>
  <c r="U691" i="7"/>
  <c r="T691" i="7"/>
  <c r="U690" i="7"/>
  <c r="T690" i="7" s="1"/>
  <c r="U689" i="7"/>
  <c r="T689" i="7" s="1"/>
  <c r="U688" i="7"/>
  <c r="T688" i="7"/>
  <c r="U687" i="7"/>
  <c r="T687" i="7" s="1"/>
  <c r="U686" i="7"/>
  <c r="T686" i="7" s="1"/>
  <c r="U685" i="7"/>
  <c r="T685" i="7" s="1"/>
  <c r="U684" i="7"/>
  <c r="T684" i="7"/>
  <c r="U683" i="7"/>
  <c r="T683" i="7" s="1"/>
  <c r="U708" i="7" l="1"/>
  <c r="S708" i="7"/>
  <c r="T708" i="7"/>
  <c r="R739" i="7" l="1"/>
  <c r="U738" i="7"/>
  <c r="T738" i="7" s="1"/>
  <c r="U737" i="7"/>
  <c r="T737" i="7" s="1"/>
  <c r="U736" i="7"/>
  <c r="T736" i="7" s="1"/>
  <c r="U735" i="7"/>
  <c r="T735" i="7" s="1"/>
  <c r="U734" i="7"/>
  <c r="T734" i="7" s="1"/>
  <c r="U733" i="7"/>
  <c r="T733" i="7" s="1"/>
  <c r="U732" i="7"/>
  <c r="T732" i="7" s="1"/>
  <c r="U731" i="7"/>
  <c r="T731" i="7" s="1"/>
  <c r="U730" i="7"/>
  <c r="T730" i="7" s="1"/>
  <c r="U729" i="7"/>
  <c r="T729" i="7" s="1"/>
  <c r="U728" i="7"/>
  <c r="T728" i="7" s="1"/>
  <c r="U727" i="7"/>
  <c r="T727" i="7" s="1"/>
  <c r="U726" i="7"/>
  <c r="T726" i="7" s="1"/>
  <c r="U725" i="7"/>
  <c r="T725" i="7" s="1"/>
  <c r="U724" i="7"/>
  <c r="T724" i="7" s="1"/>
  <c r="U723" i="7"/>
  <c r="T723" i="7" s="1"/>
  <c r="U722" i="7"/>
  <c r="T722" i="7" s="1"/>
  <c r="U721" i="7"/>
  <c r="T721" i="7" s="1"/>
  <c r="U720" i="7"/>
  <c r="T720" i="7" s="1"/>
  <c r="U719" i="7"/>
  <c r="T719" i="7" s="1"/>
  <c r="U718" i="7"/>
  <c r="T718" i="7" s="1"/>
  <c r="U717" i="7"/>
  <c r="T717" i="7" s="1"/>
  <c r="U716" i="7"/>
  <c r="T716" i="7" s="1"/>
  <c r="U715" i="7"/>
  <c r="T715" i="7" s="1"/>
  <c r="U714" i="7"/>
  <c r="T714" i="7" s="1"/>
  <c r="U739" i="7" l="1"/>
  <c r="S739" i="7"/>
  <c r="T739" i="7"/>
  <c r="Y770" i="7" l="1"/>
  <c r="AB769" i="7"/>
  <c r="AA769" i="7" s="1"/>
  <c r="AB768" i="7"/>
  <c r="AA768" i="7" s="1"/>
  <c r="AB767" i="7"/>
  <c r="AA767" i="7" s="1"/>
  <c r="AB766" i="7"/>
  <c r="AA766" i="7" s="1"/>
  <c r="AB765" i="7"/>
  <c r="AA765" i="7" s="1"/>
  <c r="AB764" i="7"/>
  <c r="AA764" i="7" s="1"/>
  <c r="AB763" i="7"/>
  <c r="AA763" i="7" s="1"/>
  <c r="AB762" i="7"/>
  <c r="AA762" i="7" s="1"/>
  <c r="AB761" i="7"/>
  <c r="AA761" i="7"/>
  <c r="AB760" i="7"/>
  <c r="AA760" i="7"/>
  <c r="AB759" i="7"/>
  <c r="AA759" i="7" s="1"/>
  <c r="AB758" i="7"/>
  <c r="AA758" i="7" s="1"/>
  <c r="AB757" i="7"/>
  <c r="AA757" i="7" s="1"/>
  <c r="AB756" i="7"/>
  <c r="AA756" i="7" s="1"/>
  <c r="AB755" i="7"/>
  <c r="AA755" i="7" s="1"/>
  <c r="AB754" i="7"/>
  <c r="AA754" i="7" s="1"/>
  <c r="AB753" i="7"/>
  <c r="AA753" i="7" s="1"/>
  <c r="AB752" i="7"/>
  <c r="AA752" i="7" s="1"/>
  <c r="AB751" i="7"/>
  <c r="AA751" i="7" s="1"/>
  <c r="AB750" i="7"/>
  <c r="AA750" i="7" s="1"/>
  <c r="AB749" i="7"/>
  <c r="AA749" i="7" s="1"/>
  <c r="AB748" i="7"/>
  <c r="AA748" i="7" s="1"/>
  <c r="AB747" i="7"/>
  <c r="AA747" i="7" s="1"/>
  <c r="AB746" i="7"/>
  <c r="AA746" i="7" s="1"/>
  <c r="AB745" i="7"/>
  <c r="AA745" i="7" s="1"/>
  <c r="AB770" i="7" l="1"/>
  <c r="Z770" i="7"/>
  <c r="AA770" i="7"/>
  <c r="Y801" i="7" l="1"/>
  <c r="AB800" i="7"/>
  <c r="AA800" i="7" s="1"/>
  <c r="AB799" i="7"/>
  <c r="AA799" i="7" s="1"/>
  <c r="AB798" i="7"/>
  <c r="AA798" i="7" s="1"/>
  <c r="AB797" i="7"/>
  <c r="AA797" i="7" s="1"/>
  <c r="AB796" i="7"/>
  <c r="AA796" i="7" s="1"/>
  <c r="AB795" i="7"/>
  <c r="AA795" i="7" s="1"/>
  <c r="AB794" i="7"/>
  <c r="AA794" i="7" s="1"/>
  <c r="AB793" i="7"/>
  <c r="AA793" i="7" s="1"/>
  <c r="AB792" i="7"/>
  <c r="AA792" i="7"/>
  <c r="AB791" i="7"/>
  <c r="AA791" i="7"/>
  <c r="AB790" i="7"/>
  <c r="AA790" i="7" s="1"/>
  <c r="AB789" i="7"/>
  <c r="AA789" i="7" s="1"/>
  <c r="AB788" i="7"/>
  <c r="AA788" i="7" s="1"/>
  <c r="AB787" i="7"/>
  <c r="AA787" i="7" s="1"/>
  <c r="AB786" i="7"/>
  <c r="AA786" i="7" s="1"/>
  <c r="AB785" i="7"/>
  <c r="AA785" i="7" s="1"/>
  <c r="AB784" i="7"/>
  <c r="AA784" i="7"/>
  <c r="AB783" i="7"/>
  <c r="AA783" i="7"/>
  <c r="AB782" i="7"/>
  <c r="AA782" i="7" s="1"/>
  <c r="AB781" i="7"/>
  <c r="AA781" i="7" s="1"/>
  <c r="AB780" i="7"/>
  <c r="AA780" i="7" s="1"/>
  <c r="AB779" i="7"/>
  <c r="AA779" i="7" s="1"/>
  <c r="AB778" i="7"/>
  <c r="AA778" i="7" s="1"/>
  <c r="AB777" i="7"/>
  <c r="AA777" i="7" s="1"/>
  <c r="AB776" i="7"/>
  <c r="AA776" i="7" s="1"/>
  <c r="AB801" i="7" l="1"/>
  <c r="Z801" i="7"/>
  <c r="AA801" i="7"/>
  <c r="R770" i="7" l="1"/>
  <c r="U769" i="7"/>
  <c r="T769" i="7" s="1"/>
  <c r="U768" i="7"/>
  <c r="T768" i="7" s="1"/>
  <c r="U767" i="7"/>
  <c r="T767" i="7" s="1"/>
  <c r="U766" i="7"/>
  <c r="T766" i="7"/>
  <c r="U765" i="7"/>
  <c r="T765" i="7" s="1"/>
  <c r="U764" i="7"/>
  <c r="T764" i="7" s="1"/>
  <c r="U763" i="7"/>
  <c r="T763" i="7" s="1"/>
  <c r="U762" i="7"/>
  <c r="T762" i="7" s="1"/>
  <c r="U761" i="7"/>
  <c r="T761" i="7" s="1"/>
  <c r="U760" i="7"/>
  <c r="T760" i="7" s="1"/>
  <c r="U759" i="7"/>
  <c r="T759" i="7" s="1"/>
  <c r="U758" i="7"/>
  <c r="T758" i="7" s="1"/>
  <c r="U757" i="7"/>
  <c r="T757" i="7" s="1"/>
  <c r="U756" i="7"/>
  <c r="T756" i="7" s="1"/>
  <c r="U755" i="7"/>
  <c r="T755" i="7" s="1"/>
  <c r="U754" i="7"/>
  <c r="T754" i="7" s="1"/>
  <c r="U753" i="7"/>
  <c r="T753" i="7" s="1"/>
  <c r="U752" i="7"/>
  <c r="T752" i="7" s="1"/>
  <c r="U751" i="7"/>
  <c r="T751" i="7" s="1"/>
  <c r="U750" i="7"/>
  <c r="T750" i="7" s="1"/>
  <c r="U749" i="7"/>
  <c r="T749" i="7" s="1"/>
  <c r="U748" i="7"/>
  <c r="T748" i="7" s="1"/>
  <c r="U747" i="7"/>
  <c r="T747" i="7" s="1"/>
  <c r="U746" i="7"/>
  <c r="T746" i="7" s="1"/>
  <c r="U745" i="7"/>
  <c r="T745" i="7" s="1"/>
  <c r="U770" i="7" l="1"/>
  <c r="S770" i="7"/>
  <c r="T770" i="7"/>
  <c r="R801" i="7" l="1"/>
  <c r="U800" i="7"/>
  <c r="T800" i="7" s="1"/>
  <c r="U799" i="7"/>
  <c r="T799" i="7" s="1"/>
  <c r="U798" i="7"/>
  <c r="T798" i="7" s="1"/>
  <c r="U797" i="7"/>
  <c r="T797" i="7" s="1"/>
  <c r="U796" i="7"/>
  <c r="T796" i="7" s="1"/>
  <c r="U795" i="7"/>
  <c r="T795" i="7" s="1"/>
  <c r="U794" i="7"/>
  <c r="T794" i="7" s="1"/>
  <c r="U793" i="7"/>
  <c r="T793" i="7" s="1"/>
  <c r="U792" i="7"/>
  <c r="T792" i="7" s="1"/>
  <c r="U791" i="7"/>
  <c r="T791" i="7" s="1"/>
  <c r="U790" i="7"/>
  <c r="T790" i="7" s="1"/>
  <c r="U789" i="7"/>
  <c r="T789" i="7" s="1"/>
  <c r="U788" i="7"/>
  <c r="T788" i="7"/>
  <c r="U787" i="7"/>
  <c r="T787" i="7" s="1"/>
  <c r="U786" i="7"/>
  <c r="T786" i="7" s="1"/>
  <c r="U785" i="7"/>
  <c r="T785" i="7"/>
  <c r="U784" i="7"/>
  <c r="T784" i="7" s="1"/>
  <c r="U783" i="7"/>
  <c r="T783" i="7" s="1"/>
  <c r="U782" i="7"/>
  <c r="T782" i="7" s="1"/>
  <c r="U781" i="7"/>
  <c r="T781" i="7" s="1"/>
  <c r="U780" i="7"/>
  <c r="T780" i="7" s="1"/>
  <c r="U779" i="7"/>
  <c r="T779" i="7" s="1"/>
  <c r="U778" i="7"/>
  <c r="T778" i="7" s="1"/>
  <c r="U777" i="7"/>
  <c r="T777" i="7"/>
  <c r="U776" i="7"/>
  <c r="T776" i="7" s="1"/>
  <c r="U801" i="7" l="1"/>
  <c r="S801" i="7"/>
  <c r="T801" i="7"/>
  <c r="R1006" i="7" l="1"/>
  <c r="U1005" i="7"/>
  <c r="T1005" i="7" s="1"/>
  <c r="Y1004" i="7"/>
  <c r="U1004" i="7"/>
  <c r="T1004" i="7" s="1"/>
  <c r="AF1003" i="7"/>
  <c r="AB1003" i="7"/>
  <c r="AA1003" i="7" s="1"/>
  <c r="U1003" i="7"/>
  <c r="T1003" i="7" s="1"/>
  <c r="K1003" i="7"/>
  <c r="D1003" i="7"/>
  <c r="AI1002" i="7"/>
  <c r="AH1002" i="7" s="1"/>
  <c r="AB1002" i="7"/>
  <c r="AA1002" i="7" s="1"/>
  <c r="U1002" i="7"/>
  <c r="T1002" i="7" s="1"/>
  <c r="N1002" i="7"/>
  <c r="M1002" i="7" s="1"/>
  <c r="G1002" i="7"/>
  <c r="F1002" i="7" s="1"/>
  <c r="AI1001" i="7"/>
  <c r="AH1001" i="7" s="1"/>
  <c r="AB1001" i="7"/>
  <c r="AA1001" i="7" s="1"/>
  <c r="U1001" i="7"/>
  <c r="T1001" i="7" s="1"/>
  <c r="N1001" i="7"/>
  <c r="M1001" i="7" s="1"/>
  <c r="G1001" i="7"/>
  <c r="F1001" i="7" s="1"/>
  <c r="AI1000" i="7"/>
  <c r="AH1000" i="7" s="1"/>
  <c r="AB1000" i="7"/>
  <c r="AA1000" i="7" s="1"/>
  <c r="U1000" i="7"/>
  <c r="T1000" i="7" s="1"/>
  <c r="N1000" i="7"/>
  <c r="M1000" i="7" s="1"/>
  <c r="G1000" i="7"/>
  <c r="F1000" i="7" s="1"/>
  <c r="AI999" i="7"/>
  <c r="AH999" i="7" s="1"/>
  <c r="AB999" i="7"/>
  <c r="AA999" i="7" s="1"/>
  <c r="U999" i="7"/>
  <c r="T999" i="7" s="1"/>
  <c r="N999" i="7"/>
  <c r="M999" i="7" s="1"/>
  <c r="G999" i="7"/>
  <c r="F999" i="7" s="1"/>
  <c r="AI998" i="7"/>
  <c r="AH998" i="7" s="1"/>
  <c r="AB998" i="7"/>
  <c r="AA998" i="7" s="1"/>
  <c r="U998" i="7"/>
  <c r="T998" i="7" s="1"/>
  <c r="N998" i="7"/>
  <c r="M998" i="7" s="1"/>
  <c r="G998" i="7"/>
  <c r="F998" i="7" s="1"/>
  <c r="AI997" i="7"/>
  <c r="AH997" i="7" s="1"/>
  <c r="AB997" i="7"/>
  <c r="AA997" i="7" s="1"/>
  <c r="U997" i="7"/>
  <c r="T997" i="7" s="1"/>
  <c r="N997" i="7"/>
  <c r="M997" i="7" s="1"/>
  <c r="G997" i="7"/>
  <c r="F997" i="7" s="1"/>
  <c r="AI996" i="7"/>
  <c r="AH996" i="7" s="1"/>
  <c r="AB996" i="7"/>
  <c r="AA996" i="7" s="1"/>
  <c r="U996" i="7"/>
  <c r="T996" i="7" s="1"/>
  <c r="N996" i="7"/>
  <c r="M996" i="7" s="1"/>
  <c r="G996" i="7"/>
  <c r="F996" i="7" s="1"/>
  <c r="AI995" i="7"/>
  <c r="AH995" i="7" s="1"/>
  <c r="AB995" i="7"/>
  <c r="AA995" i="7" s="1"/>
  <c r="U995" i="7"/>
  <c r="T995" i="7" s="1"/>
  <c r="N995" i="7"/>
  <c r="M995" i="7" s="1"/>
  <c r="G995" i="7"/>
  <c r="F995" i="7" s="1"/>
  <c r="AI994" i="7"/>
  <c r="AH994" i="7" s="1"/>
  <c r="AB994" i="7"/>
  <c r="AA994" i="7" s="1"/>
  <c r="U994" i="7"/>
  <c r="T994" i="7" s="1"/>
  <c r="N994" i="7"/>
  <c r="M994" i="7" s="1"/>
  <c r="G994" i="7"/>
  <c r="F994" i="7" s="1"/>
  <c r="AI993" i="7"/>
  <c r="AH993" i="7" s="1"/>
  <c r="AB993" i="7"/>
  <c r="AA993" i="7" s="1"/>
  <c r="U993" i="7"/>
  <c r="T993" i="7" s="1"/>
  <c r="N993" i="7"/>
  <c r="M993" i="7" s="1"/>
  <c r="G993" i="7"/>
  <c r="F993" i="7" s="1"/>
  <c r="AI992" i="7"/>
  <c r="AH992" i="7" s="1"/>
  <c r="AB992" i="7"/>
  <c r="AA992" i="7" s="1"/>
  <c r="U992" i="7"/>
  <c r="T992" i="7" s="1"/>
  <c r="N992" i="7"/>
  <c r="M992" i="7" s="1"/>
  <c r="G992" i="7"/>
  <c r="F992" i="7" s="1"/>
  <c r="AI991" i="7"/>
  <c r="AH991" i="7"/>
  <c r="AB991" i="7"/>
  <c r="AA991" i="7" s="1"/>
  <c r="U991" i="7"/>
  <c r="T991" i="7" s="1"/>
  <c r="N991" i="7"/>
  <c r="M991" i="7" s="1"/>
  <c r="G991" i="7"/>
  <c r="F991" i="7" s="1"/>
  <c r="AI990" i="7"/>
  <c r="AH990" i="7" s="1"/>
  <c r="AB990" i="7"/>
  <c r="AA990" i="7" s="1"/>
  <c r="U990" i="7"/>
  <c r="T990" i="7" s="1"/>
  <c r="N990" i="7"/>
  <c r="M990" i="7" s="1"/>
  <c r="G990" i="7"/>
  <c r="F990" i="7" s="1"/>
  <c r="AI989" i="7"/>
  <c r="AH989" i="7" s="1"/>
  <c r="AB989" i="7"/>
  <c r="AA989" i="7" s="1"/>
  <c r="U989" i="7"/>
  <c r="T989" i="7" s="1"/>
  <c r="N989" i="7"/>
  <c r="M989" i="7" s="1"/>
  <c r="G989" i="7"/>
  <c r="F989" i="7" s="1"/>
  <c r="AI988" i="7"/>
  <c r="AH988" i="7" s="1"/>
  <c r="AB988" i="7"/>
  <c r="AA988" i="7" s="1"/>
  <c r="U988" i="7"/>
  <c r="T988" i="7" s="1"/>
  <c r="N988" i="7"/>
  <c r="M988" i="7" s="1"/>
  <c r="G988" i="7"/>
  <c r="F988" i="7" s="1"/>
  <c r="AI987" i="7"/>
  <c r="AH987" i="7" s="1"/>
  <c r="AB987" i="7"/>
  <c r="AA987" i="7"/>
  <c r="U987" i="7"/>
  <c r="T987" i="7" s="1"/>
  <c r="N987" i="7"/>
  <c r="M987" i="7" s="1"/>
  <c r="G987" i="7"/>
  <c r="F987" i="7" s="1"/>
  <c r="AI986" i="7"/>
  <c r="AH986" i="7" s="1"/>
  <c r="AB986" i="7"/>
  <c r="AA986" i="7" s="1"/>
  <c r="U986" i="7"/>
  <c r="T986" i="7" s="1"/>
  <c r="N986" i="7"/>
  <c r="M986" i="7" s="1"/>
  <c r="G986" i="7"/>
  <c r="F986" i="7" s="1"/>
  <c r="Y979" i="7"/>
  <c r="K979" i="7"/>
  <c r="AB978" i="7"/>
  <c r="AA978" i="7" s="1"/>
  <c r="N978" i="7"/>
  <c r="M978" i="7" s="1"/>
  <c r="AB977" i="7"/>
  <c r="AA977" i="7" s="1"/>
  <c r="N977" i="7"/>
  <c r="M977" i="7" s="1"/>
  <c r="AB976" i="7"/>
  <c r="AA976" i="7" s="1"/>
  <c r="N976" i="7"/>
  <c r="M976" i="7" s="1"/>
  <c r="AB975" i="7"/>
  <c r="AA975" i="7" s="1"/>
  <c r="N975" i="7"/>
  <c r="M975" i="7" s="1"/>
  <c r="AF974" i="7"/>
  <c r="AB974" i="7"/>
  <c r="AA974" i="7" s="1"/>
  <c r="N974" i="7"/>
  <c r="M974" i="7" s="1"/>
  <c r="AI973" i="7"/>
  <c r="AH973" i="7" s="1"/>
  <c r="AB973" i="7"/>
  <c r="AA973" i="7" s="1"/>
  <c r="R973" i="7"/>
  <c r="N973" i="7"/>
  <c r="M973" i="7" s="1"/>
  <c r="AI972" i="7"/>
  <c r="AH972" i="7"/>
  <c r="AB972" i="7"/>
  <c r="AA972" i="7" s="1"/>
  <c r="U972" i="7"/>
  <c r="T972" i="7" s="1"/>
  <c r="N972" i="7"/>
  <c r="M972" i="7" s="1"/>
  <c r="D972" i="7"/>
  <c r="AI971" i="7"/>
  <c r="AH971" i="7" s="1"/>
  <c r="AB971" i="7"/>
  <c r="AA971" i="7" s="1"/>
  <c r="U971" i="7"/>
  <c r="T971" i="7" s="1"/>
  <c r="N971" i="7"/>
  <c r="M971" i="7" s="1"/>
  <c r="G971" i="7"/>
  <c r="F971" i="7" s="1"/>
  <c r="AI970" i="7"/>
  <c r="AH970" i="7" s="1"/>
  <c r="AB970" i="7"/>
  <c r="AA970" i="7" s="1"/>
  <c r="U970" i="7"/>
  <c r="T970" i="7" s="1"/>
  <c r="N970" i="7"/>
  <c r="M970" i="7" s="1"/>
  <c r="G970" i="7"/>
  <c r="F970" i="7" s="1"/>
  <c r="AI969" i="7"/>
  <c r="AH969" i="7" s="1"/>
  <c r="AB969" i="7"/>
  <c r="AA969" i="7" s="1"/>
  <c r="U969" i="7"/>
  <c r="T969" i="7"/>
  <c r="N969" i="7"/>
  <c r="M969" i="7" s="1"/>
  <c r="G969" i="7"/>
  <c r="F969" i="7" s="1"/>
  <c r="AI968" i="7"/>
  <c r="AH968" i="7"/>
  <c r="AB968" i="7"/>
  <c r="AA968" i="7" s="1"/>
  <c r="U968" i="7"/>
  <c r="T968" i="7" s="1"/>
  <c r="N968" i="7"/>
  <c r="M968" i="7"/>
  <c r="G968" i="7"/>
  <c r="F968" i="7" s="1"/>
  <c r="AI967" i="7"/>
  <c r="AH967" i="7" s="1"/>
  <c r="AB967" i="7"/>
  <c r="AA967" i="7" s="1"/>
  <c r="U967" i="7"/>
  <c r="T967" i="7" s="1"/>
  <c r="N967" i="7"/>
  <c r="M967" i="7" s="1"/>
  <c r="G967" i="7"/>
  <c r="F967" i="7" s="1"/>
  <c r="AI966" i="7"/>
  <c r="AH966" i="7" s="1"/>
  <c r="AB966" i="7"/>
  <c r="AA966" i="7" s="1"/>
  <c r="U966" i="7"/>
  <c r="T966" i="7" s="1"/>
  <c r="N966" i="7"/>
  <c r="M966" i="7" s="1"/>
  <c r="G966" i="7"/>
  <c r="F966" i="7" s="1"/>
  <c r="AI965" i="7"/>
  <c r="AH965" i="7" s="1"/>
  <c r="AB965" i="7"/>
  <c r="AA965" i="7" s="1"/>
  <c r="U965" i="7"/>
  <c r="T965" i="7" s="1"/>
  <c r="N965" i="7"/>
  <c r="M965" i="7" s="1"/>
  <c r="G965" i="7"/>
  <c r="F965" i="7" s="1"/>
  <c r="AI964" i="7"/>
  <c r="AH964" i="7" s="1"/>
  <c r="AB964" i="7"/>
  <c r="AA964" i="7" s="1"/>
  <c r="U964" i="7"/>
  <c r="T964" i="7" s="1"/>
  <c r="N964" i="7"/>
  <c r="M964" i="7" s="1"/>
  <c r="G964" i="7"/>
  <c r="F964" i="7" s="1"/>
  <c r="AI963" i="7"/>
  <c r="AH963" i="7" s="1"/>
  <c r="AB963" i="7"/>
  <c r="AA963" i="7" s="1"/>
  <c r="U963" i="7"/>
  <c r="T963" i="7"/>
  <c r="N963" i="7"/>
  <c r="M963" i="7" s="1"/>
  <c r="G963" i="7"/>
  <c r="F963" i="7"/>
  <c r="AI962" i="7"/>
  <c r="AH962" i="7" s="1"/>
  <c r="AB962" i="7"/>
  <c r="AA962" i="7" s="1"/>
  <c r="U962" i="7"/>
  <c r="T962" i="7" s="1"/>
  <c r="N962" i="7"/>
  <c r="M962" i="7" s="1"/>
  <c r="G962" i="7"/>
  <c r="F962" i="7" s="1"/>
  <c r="AI961" i="7"/>
  <c r="AH961" i="7"/>
  <c r="AB961" i="7"/>
  <c r="AA961" i="7" s="1"/>
  <c r="U961" i="7"/>
  <c r="T961" i="7"/>
  <c r="N961" i="7"/>
  <c r="M961" i="7" s="1"/>
  <c r="G961" i="7"/>
  <c r="F961" i="7" s="1"/>
  <c r="AI960" i="7"/>
  <c r="AH960" i="7" s="1"/>
  <c r="AB960" i="7"/>
  <c r="AA960" i="7"/>
  <c r="U960" i="7"/>
  <c r="T960" i="7" s="1"/>
  <c r="N960" i="7"/>
  <c r="M960" i="7"/>
  <c r="G960" i="7"/>
  <c r="F960" i="7" s="1"/>
  <c r="AI959" i="7"/>
  <c r="AH959" i="7" s="1"/>
  <c r="AB959" i="7"/>
  <c r="AA959" i="7" s="1"/>
  <c r="U959" i="7"/>
  <c r="T959" i="7" s="1"/>
  <c r="N959" i="7"/>
  <c r="M959" i="7" s="1"/>
  <c r="G959" i="7"/>
  <c r="F959" i="7" s="1"/>
  <c r="K953" i="7"/>
  <c r="N952" i="7"/>
  <c r="M952" i="7" s="1"/>
  <c r="N951" i="7"/>
  <c r="M951" i="7" s="1"/>
  <c r="N950" i="7"/>
  <c r="M950" i="7" s="1"/>
  <c r="N949" i="7"/>
  <c r="M949" i="7" s="1"/>
  <c r="N948" i="7"/>
  <c r="M948" i="7" s="1"/>
  <c r="D948" i="7"/>
  <c r="R947" i="7"/>
  <c r="N947" i="7"/>
  <c r="M947" i="7" s="1"/>
  <c r="G947" i="7"/>
  <c r="F947" i="7" s="1"/>
  <c r="AF946" i="7"/>
  <c r="U946" i="7"/>
  <c r="T946" i="7" s="1"/>
  <c r="N946" i="7"/>
  <c r="M946" i="7" s="1"/>
  <c r="G946" i="7"/>
  <c r="F946" i="7" s="1"/>
  <c r="AI945" i="7"/>
  <c r="AH945" i="7" s="1"/>
  <c r="Y945" i="7"/>
  <c r="U945" i="7"/>
  <c r="T945" i="7" s="1"/>
  <c r="N945" i="7"/>
  <c r="M945" i="7" s="1"/>
  <c r="G945" i="7"/>
  <c r="F945" i="7" s="1"/>
  <c r="AI944" i="7"/>
  <c r="AH944" i="7" s="1"/>
  <c r="AB944" i="7"/>
  <c r="AA944" i="7" s="1"/>
  <c r="U944" i="7"/>
  <c r="T944" i="7" s="1"/>
  <c r="N944" i="7"/>
  <c r="M944" i="7" s="1"/>
  <c r="G944" i="7"/>
  <c r="F944" i="7" s="1"/>
  <c r="AI943" i="7"/>
  <c r="AH943" i="7" s="1"/>
  <c r="AB943" i="7"/>
  <c r="AA943" i="7" s="1"/>
  <c r="U943" i="7"/>
  <c r="T943" i="7" s="1"/>
  <c r="N943" i="7"/>
  <c r="M943" i="7" s="1"/>
  <c r="G943" i="7"/>
  <c r="F943" i="7" s="1"/>
  <c r="AI942" i="7"/>
  <c r="AH942" i="7" s="1"/>
  <c r="AB942" i="7"/>
  <c r="AA942" i="7" s="1"/>
  <c r="U942" i="7"/>
  <c r="T942" i="7" s="1"/>
  <c r="N942" i="7"/>
  <c r="M942" i="7" s="1"/>
  <c r="G942" i="7"/>
  <c r="F942" i="7" s="1"/>
  <c r="AI941" i="7"/>
  <c r="AH941" i="7" s="1"/>
  <c r="AB941" i="7"/>
  <c r="AA941" i="7" s="1"/>
  <c r="U941" i="7"/>
  <c r="T941" i="7" s="1"/>
  <c r="N941" i="7"/>
  <c r="M941" i="7" s="1"/>
  <c r="G941" i="7"/>
  <c r="F941" i="7" s="1"/>
  <c r="AI940" i="7"/>
  <c r="AH940" i="7" s="1"/>
  <c r="AB940" i="7"/>
  <c r="AA940" i="7" s="1"/>
  <c r="U940" i="7"/>
  <c r="T940" i="7" s="1"/>
  <c r="N940" i="7"/>
  <c r="M940" i="7" s="1"/>
  <c r="G940" i="7"/>
  <c r="F940" i="7" s="1"/>
  <c r="AI939" i="7"/>
  <c r="AH939" i="7" s="1"/>
  <c r="AB939" i="7"/>
  <c r="AA939" i="7" s="1"/>
  <c r="U939" i="7"/>
  <c r="T939" i="7" s="1"/>
  <c r="N939" i="7"/>
  <c r="M939" i="7" s="1"/>
  <c r="G939" i="7"/>
  <c r="F939" i="7" s="1"/>
  <c r="AI938" i="7"/>
  <c r="AH938" i="7" s="1"/>
  <c r="AB938" i="7"/>
  <c r="AA938" i="7" s="1"/>
  <c r="U938" i="7"/>
  <c r="T938" i="7" s="1"/>
  <c r="N938" i="7"/>
  <c r="M938" i="7" s="1"/>
  <c r="G938" i="7"/>
  <c r="F938" i="7" s="1"/>
  <c r="AI937" i="7"/>
  <c r="AH937" i="7" s="1"/>
  <c r="AB937" i="7"/>
  <c r="AA937" i="7" s="1"/>
  <c r="U937" i="7"/>
  <c r="T937" i="7" s="1"/>
  <c r="N937" i="7"/>
  <c r="M937" i="7" s="1"/>
  <c r="G937" i="7"/>
  <c r="F937" i="7" s="1"/>
  <c r="AI936" i="7"/>
  <c r="AH936" i="7" s="1"/>
  <c r="AB936" i="7"/>
  <c r="AA936" i="7" s="1"/>
  <c r="U936" i="7"/>
  <c r="T936" i="7" s="1"/>
  <c r="N936" i="7"/>
  <c r="M936" i="7" s="1"/>
  <c r="G936" i="7"/>
  <c r="F936" i="7" s="1"/>
  <c r="AI935" i="7"/>
  <c r="AH935" i="7" s="1"/>
  <c r="AB935" i="7"/>
  <c r="AA935" i="7" s="1"/>
  <c r="U935" i="7"/>
  <c r="T935" i="7" s="1"/>
  <c r="N935" i="7"/>
  <c r="M935" i="7" s="1"/>
  <c r="G935" i="7"/>
  <c r="F935" i="7" s="1"/>
  <c r="AI934" i="7"/>
  <c r="AH934" i="7" s="1"/>
  <c r="AB934" i="7"/>
  <c r="AA934" i="7" s="1"/>
  <c r="U934" i="7"/>
  <c r="T934" i="7" s="1"/>
  <c r="N934" i="7"/>
  <c r="M934" i="7" s="1"/>
  <c r="G934" i="7"/>
  <c r="F934" i="7" s="1"/>
  <c r="AI933" i="7"/>
  <c r="AH933" i="7" s="1"/>
  <c r="AB933" i="7"/>
  <c r="AA933" i="7" s="1"/>
  <c r="U933" i="7"/>
  <c r="T933" i="7" s="1"/>
  <c r="N933" i="7"/>
  <c r="M933" i="7" s="1"/>
  <c r="G933" i="7"/>
  <c r="F933" i="7" s="1"/>
  <c r="AI932" i="7"/>
  <c r="AH932" i="7" s="1"/>
  <c r="AB932" i="7"/>
  <c r="AA932" i="7" s="1"/>
  <c r="U932" i="7"/>
  <c r="T932" i="7" s="1"/>
  <c r="N932" i="7"/>
  <c r="M932" i="7" s="1"/>
  <c r="G932" i="7"/>
  <c r="F932" i="7" s="1"/>
  <c r="AI931" i="7"/>
  <c r="AH931" i="7" s="1"/>
  <c r="AB931" i="7"/>
  <c r="AA931" i="7" s="1"/>
  <c r="U931" i="7"/>
  <c r="T931" i="7" s="1"/>
  <c r="N931" i="7"/>
  <c r="M931" i="7" s="1"/>
  <c r="G931" i="7"/>
  <c r="F931" i="7" s="1"/>
  <c r="AI930" i="7"/>
  <c r="AH930" i="7" s="1"/>
  <c r="AB930" i="7"/>
  <c r="U930" i="7"/>
  <c r="T930" i="7" s="1"/>
  <c r="N930" i="7"/>
  <c r="M930" i="7" s="1"/>
  <c r="G930" i="7"/>
  <c r="F930" i="7" s="1"/>
  <c r="AI929" i="7"/>
  <c r="AH929" i="7" s="1"/>
  <c r="AB929" i="7"/>
  <c r="AA929" i="7" s="1"/>
  <c r="U929" i="7"/>
  <c r="T929" i="7" s="1"/>
  <c r="N929" i="7"/>
  <c r="M929" i="7" s="1"/>
  <c r="G929" i="7"/>
  <c r="AI928" i="7"/>
  <c r="AH928" i="7" s="1"/>
  <c r="AB928" i="7"/>
  <c r="AA928" i="7" s="1"/>
  <c r="U928" i="7"/>
  <c r="T928" i="7" s="1"/>
  <c r="N928" i="7"/>
  <c r="M928" i="7" s="1"/>
  <c r="G928" i="7"/>
  <c r="F928" i="7" s="1"/>
  <c r="O872" i="7"/>
  <c r="AD872" i="7"/>
  <c r="AS872" i="7"/>
  <c r="BH872" i="7"/>
  <c r="BW872" i="7"/>
  <c r="O873" i="7"/>
  <c r="AD873" i="7"/>
  <c r="AS873" i="7"/>
  <c r="BH873" i="7"/>
  <c r="BW873" i="7"/>
  <c r="O874" i="7"/>
  <c r="AD874" i="7"/>
  <c r="AS875" i="7"/>
  <c r="BH875" i="7"/>
  <c r="BW875" i="7"/>
  <c r="O876" i="7"/>
  <c r="AD876" i="7"/>
  <c r="AS876" i="7"/>
  <c r="BH876" i="7"/>
  <c r="BW876" i="7"/>
  <c r="O877" i="7"/>
  <c r="AD877" i="7"/>
  <c r="O878" i="7"/>
  <c r="AD878" i="7"/>
  <c r="AS878" i="7"/>
  <c r="BH878" i="7"/>
  <c r="BW878" i="7"/>
  <c r="AS879" i="7"/>
  <c r="BH879" i="7"/>
  <c r="BW879" i="7"/>
  <c r="O880" i="7"/>
  <c r="AD880" i="7"/>
  <c r="O881" i="7"/>
  <c r="AD881" i="7"/>
  <c r="AS881" i="7"/>
  <c r="BH881" i="7"/>
  <c r="BW881" i="7"/>
  <c r="O882" i="7"/>
  <c r="AD882" i="7"/>
  <c r="AS882" i="7"/>
  <c r="BH882" i="7"/>
  <c r="BW882" i="7"/>
  <c r="O884" i="7"/>
  <c r="AD884" i="7"/>
  <c r="AS884" i="7"/>
  <c r="BH884" i="7"/>
  <c r="BW884" i="7"/>
  <c r="O885" i="7"/>
  <c r="AD885" i="7"/>
  <c r="AS885" i="7"/>
  <c r="BH885" i="7"/>
  <c r="BW885" i="7"/>
  <c r="O887" i="7"/>
  <c r="AD887" i="7"/>
  <c r="AS887" i="7"/>
  <c r="BH887" i="7"/>
  <c r="BW887" i="7"/>
  <c r="O888" i="7"/>
  <c r="AD888" i="7"/>
  <c r="AS888" i="7"/>
  <c r="BH888" i="7"/>
  <c r="BW888" i="7"/>
  <c r="O890" i="7"/>
  <c r="AD890" i="7"/>
  <c r="O891" i="7"/>
  <c r="AD891" i="7"/>
  <c r="AS891" i="7"/>
  <c r="BH891" i="7"/>
  <c r="BW891" i="7"/>
  <c r="AS892" i="7"/>
  <c r="BH892" i="7"/>
  <c r="BW892" i="7"/>
  <c r="AS893" i="7"/>
  <c r="BH893" i="7"/>
  <c r="BW893" i="7"/>
  <c r="O894" i="7"/>
  <c r="AD894" i="7"/>
  <c r="AS894" i="7"/>
  <c r="BH894" i="7"/>
  <c r="BW894" i="7"/>
  <c r="O895" i="7"/>
  <c r="AD895" i="7"/>
  <c r="AS895" i="7"/>
  <c r="BH895" i="7"/>
  <c r="O896" i="7"/>
  <c r="AD896" i="7"/>
  <c r="BW896" i="7"/>
  <c r="O897" i="7"/>
  <c r="AD897" i="7"/>
  <c r="AS897" i="7"/>
  <c r="BH897" i="7"/>
  <c r="BW897" i="7"/>
  <c r="O898" i="7"/>
  <c r="AD898" i="7"/>
  <c r="AS898" i="7"/>
  <c r="BH898" i="7"/>
  <c r="BW898" i="7"/>
  <c r="AS899" i="7"/>
  <c r="BH899" i="7"/>
  <c r="BW899" i="7"/>
  <c r="O900" i="7"/>
  <c r="AD900" i="7"/>
  <c r="AS900" i="7"/>
  <c r="BH900" i="7"/>
  <c r="O901" i="7"/>
  <c r="AD901" i="7"/>
  <c r="AS901" i="7"/>
  <c r="BH901" i="7"/>
  <c r="BW901" i="7"/>
  <c r="O902" i="7"/>
  <c r="AD902" i="7"/>
  <c r="BW902" i="7"/>
  <c r="O903" i="7"/>
  <c r="AD903" i="7"/>
  <c r="AS903" i="7"/>
  <c r="BH903" i="7"/>
  <c r="BW903" i="7"/>
  <c r="O904" i="7"/>
  <c r="AD904" i="7"/>
  <c r="AS904" i="7"/>
  <c r="BH904" i="7"/>
  <c r="BW904" i="7"/>
  <c r="AS905" i="7"/>
  <c r="BH905" i="7"/>
  <c r="O906" i="7"/>
  <c r="AD906" i="7"/>
  <c r="AS906" i="7"/>
  <c r="BH906" i="7"/>
  <c r="BW906" i="7"/>
  <c r="O907" i="7"/>
  <c r="AD907" i="7"/>
  <c r="AS907" i="7"/>
  <c r="BH907" i="7"/>
  <c r="BW907" i="7"/>
  <c r="O908" i="7"/>
  <c r="AD908" i="7"/>
  <c r="O909" i="7"/>
  <c r="AD909" i="7"/>
  <c r="AS909" i="7"/>
  <c r="BH909" i="7"/>
  <c r="BW909" i="7"/>
  <c r="O910" i="7"/>
  <c r="AD910" i="7"/>
  <c r="AS910" i="7"/>
  <c r="BH910" i="7"/>
  <c r="BW910" i="7"/>
  <c r="O912" i="7"/>
  <c r="AD912" i="7"/>
  <c r="AS912" i="7"/>
  <c r="BH912" i="7"/>
  <c r="BW912" i="7"/>
  <c r="O913" i="7"/>
  <c r="AD913" i="7"/>
  <c r="AS913" i="7"/>
  <c r="BH913" i="7"/>
  <c r="BW913" i="7"/>
  <c r="O915" i="7"/>
  <c r="AD915" i="7"/>
  <c r="AS915" i="7"/>
  <c r="BH915" i="7"/>
  <c r="O916" i="7"/>
  <c r="AD916" i="7"/>
  <c r="AS916" i="7"/>
  <c r="BH916" i="7"/>
  <c r="O918" i="7"/>
  <c r="AD918" i="7"/>
  <c r="O919" i="7"/>
  <c r="AD919" i="7"/>
  <c r="K863" i="7"/>
  <c r="N862" i="7"/>
  <c r="M862" i="7" s="1"/>
  <c r="N861" i="7"/>
  <c r="M861" i="7" s="1"/>
  <c r="N860" i="7"/>
  <c r="M860" i="7" s="1"/>
  <c r="N859" i="7"/>
  <c r="M859" i="7" s="1"/>
  <c r="N858" i="7"/>
  <c r="M858" i="7" s="1"/>
  <c r="N857" i="7"/>
  <c r="M857" i="7" s="1"/>
  <c r="N856" i="7"/>
  <c r="M856" i="7" s="1"/>
  <c r="N855" i="7"/>
  <c r="M855" i="7" s="1"/>
  <c r="N854" i="7"/>
  <c r="M854" i="7" s="1"/>
  <c r="N853" i="7"/>
  <c r="M853" i="7" s="1"/>
  <c r="N852" i="7"/>
  <c r="M852" i="7" s="1"/>
  <c r="N851" i="7"/>
  <c r="M851" i="7" s="1"/>
  <c r="N850" i="7"/>
  <c r="M850" i="7" s="1"/>
  <c r="N849" i="7"/>
  <c r="M849" i="7" s="1"/>
  <c r="N848" i="7"/>
  <c r="M848" i="7" s="1"/>
  <c r="N847" i="7"/>
  <c r="M847" i="7" s="1"/>
  <c r="N846" i="7"/>
  <c r="M846" i="7" s="1"/>
  <c r="N845" i="7"/>
  <c r="M845" i="7" s="1"/>
  <c r="N844" i="7"/>
  <c r="M844" i="7" s="1"/>
  <c r="N843" i="7"/>
  <c r="M843" i="7" s="1"/>
  <c r="N842" i="7"/>
  <c r="M842" i="7" s="1"/>
  <c r="N841" i="7"/>
  <c r="M841" i="7" s="1"/>
  <c r="N840" i="7"/>
  <c r="M840" i="7" s="1"/>
  <c r="N839" i="7"/>
  <c r="M839" i="7" s="1"/>
  <c r="N838" i="7"/>
  <c r="M838" i="7" s="1"/>
  <c r="G948" i="7" l="1"/>
  <c r="AA1004" i="7"/>
  <c r="AB945" i="7"/>
  <c r="M953" i="7"/>
  <c r="AA979" i="7"/>
  <c r="U947" i="7"/>
  <c r="F929" i="7"/>
  <c r="F948" i="7" s="1"/>
  <c r="AA930" i="7"/>
  <c r="AA945" i="7" s="1"/>
  <c r="L953" i="7"/>
  <c r="M979" i="7"/>
  <c r="U1006" i="7"/>
  <c r="AG1003" i="7"/>
  <c r="Z979" i="7"/>
  <c r="AH1003" i="7"/>
  <c r="M1003" i="7"/>
  <c r="G1003" i="7"/>
  <c r="L1003" i="7"/>
  <c r="Z1004" i="7"/>
  <c r="G972" i="7"/>
  <c r="AI1003" i="7"/>
  <c r="N1003" i="7"/>
  <c r="N863" i="7"/>
  <c r="E948" i="7"/>
  <c r="U973" i="7"/>
  <c r="AH974" i="7"/>
  <c r="AI946" i="7"/>
  <c r="AG974" i="7"/>
  <c r="N953" i="7"/>
  <c r="AI974" i="7"/>
  <c r="AB979" i="7"/>
  <c r="AB1004" i="7"/>
  <c r="S973" i="7"/>
  <c r="L979" i="7"/>
  <c r="T973" i="7"/>
  <c r="AG946" i="7"/>
  <c r="S947" i="7"/>
  <c r="E972" i="7"/>
  <c r="N979" i="7"/>
  <c r="E1003" i="7"/>
  <c r="S1006" i="7"/>
  <c r="F972" i="7"/>
  <c r="F1003" i="7"/>
  <c r="T1006" i="7"/>
  <c r="AH946" i="7"/>
  <c r="T947" i="7"/>
  <c r="L863" i="7"/>
  <c r="M863" i="7"/>
  <c r="Z945" i="7" l="1"/>
  <c r="D863" i="7"/>
  <c r="G862" i="7"/>
  <c r="F862" i="7" s="1"/>
  <c r="G861" i="7"/>
  <c r="F861" i="7" s="1"/>
  <c r="G860" i="7"/>
  <c r="F860" i="7" s="1"/>
  <c r="G859" i="7"/>
  <c r="F859" i="7" s="1"/>
  <c r="G858" i="7"/>
  <c r="F858" i="7" s="1"/>
  <c r="G857" i="7"/>
  <c r="F857" i="7" s="1"/>
  <c r="G856" i="7"/>
  <c r="F856" i="7" s="1"/>
  <c r="G855" i="7"/>
  <c r="F855" i="7" s="1"/>
  <c r="G854" i="7"/>
  <c r="F854" i="7" s="1"/>
  <c r="G853" i="7"/>
  <c r="F853" i="7" s="1"/>
  <c r="G852" i="7"/>
  <c r="F852" i="7" s="1"/>
  <c r="G851" i="7"/>
  <c r="F851" i="7" s="1"/>
  <c r="G850" i="7"/>
  <c r="F850" i="7" s="1"/>
  <c r="G849" i="7"/>
  <c r="F849" i="7" s="1"/>
  <c r="G848" i="7"/>
  <c r="F848" i="7" s="1"/>
  <c r="G847" i="7"/>
  <c r="F847" i="7" s="1"/>
  <c r="G846" i="7"/>
  <c r="F846" i="7" s="1"/>
  <c r="G845" i="7"/>
  <c r="F845" i="7" s="1"/>
  <c r="G844" i="7"/>
  <c r="F844" i="7" s="1"/>
  <c r="G843" i="7"/>
  <c r="F843" i="7" s="1"/>
  <c r="G842" i="7"/>
  <c r="F842" i="7" s="1"/>
  <c r="G841" i="7"/>
  <c r="F841" i="7" s="1"/>
  <c r="G840" i="7"/>
  <c r="F840" i="7" s="1"/>
  <c r="G839" i="7"/>
  <c r="F839" i="7" s="1"/>
  <c r="G838" i="7"/>
  <c r="F838" i="7" s="1"/>
  <c r="G863" i="7" l="1"/>
  <c r="E863" i="7"/>
  <c r="F863" i="7"/>
  <c r="K832" i="7" l="1"/>
  <c r="N831" i="7"/>
  <c r="M831" i="7" s="1"/>
  <c r="N830" i="7"/>
  <c r="M830" i="7"/>
  <c r="N829" i="7"/>
  <c r="M829" i="7" s="1"/>
  <c r="N828" i="7"/>
  <c r="M828" i="7"/>
  <c r="N827" i="7"/>
  <c r="M827" i="7" s="1"/>
  <c r="N826" i="7"/>
  <c r="M826" i="7" s="1"/>
  <c r="N825" i="7"/>
  <c r="M825" i="7" s="1"/>
  <c r="N824" i="7"/>
  <c r="M824" i="7"/>
  <c r="N823" i="7"/>
  <c r="M823" i="7" s="1"/>
  <c r="N822" i="7"/>
  <c r="M822" i="7" s="1"/>
  <c r="N821" i="7"/>
  <c r="M821" i="7" s="1"/>
  <c r="N820" i="7"/>
  <c r="M820" i="7" s="1"/>
  <c r="N819" i="7"/>
  <c r="M819" i="7" s="1"/>
  <c r="N818" i="7"/>
  <c r="M818" i="7" s="1"/>
  <c r="N817" i="7"/>
  <c r="M817" i="7" s="1"/>
  <c r="N816" i="7"/>
  <c r="M816" i="7"/>
  <c r="N815" i="7"/>
  <c r="M815" i="7" s="1"/>
  <c r="N814" i="7"/>
  <c r="M814" i="7" s="1"/>
  <c r="N813" i="7"/>
  <c r="M813" i="7" s="1"/>
  <c r="N812" i="7"/>
  <c r="M812" i="7" s="1"/>
  <c r="N811" i="7"/>
  <c r="M811" i="7" s="1"/>
  <c r="N810" i="7"/>
  <c r="M810" i="7" s="1"/>
  <c r="N809" i="7"/>
  <c r="M809" i="7" s="1"/>
  <c r="N808" i="7"/>
  <c r="M808" i="7" s="1"/>
  <c r="N807" i="7"/>
  <c r="M807" i="7" s="1"/>
  <c r="N832" i="7" l="1"/>
  <c r="L832" i="7"/>
  <c r="M832" i="7"/>
  <c r="D832" i="7" l="1"/>
  <c r="G831" i="7"/>
  <c r="F831" i="7" s="1"/>
  <c r="G830" i="7"/>
  <c r="F830" i="7" s="1"/>
  <c r="G829" i="7"/>
  <c r="F829" i="7" s="1"/>
  <c r="G828" i="7"/>
  <c r="F828" i="7" s="1"/>
  <c r="G827" i="7"/>
  <c r="F827" i="7"/>
  <c r="G826" i="7"/>
  <c r="F826" i="7" s="1"/>
  <c r="G825" i="7"/>
  <c r="F825" i="7" s="1"/>
  <c r="G824" i="7"/>
  <c r="F824" i="7" s="1"/>
  <c r="G823" i="7"/>
  <c r="F823" i="7" s="1"/>
  <c r="G822" i="7"/>
  <c r="F822" i="7" s="1"/>
  <c r="G821" i="7"/>
  <c r="F821" i="7" s="1"/>
  <c r="G820" i="7"/>
  <c r="F820" i="7" s="1"/>
  <c r="G819" i="7"/>
  <c r="F819" i="7" s="1"/>
  <c r="G818" i="7"/>
  <c r="F818" i="7" s="1"/>
  <c r="G817" i="7"/>
  <c r="F817" i="7" s="1"/>
  <c r="G816" i="7"/>
  <c r="F816" i="7"/>
  <c r="G815" i="7"/>
  <c r="F815" i="7" s="1"/>
  <c r="G814" i="7"/>
  <c r="F814" i="7" s="1"/>
  <c r="G813" i="7"/>
  <c r="F813" i="7" s="1"/>
  <c r="G812" i="7"/>
  <c r="F812" i="7" s="1"/>
  <c r="G811" i="7"/>
  <c r="F811" i="7" s="1"/>
  <c r="G810" i="7"/>
  <c r="F810" i="7" s="1"/>
  <c r="G809" i="7"/>
  <c r="F809" i="7" s="1"/>
  <c r="G808" i="7"/>
  <c r="F808" i="7"/>
  <c r="G807" i="7"/>
  <c r="F807" i="7" s="1"/>
  <c r="G832" i="7" l="1"/>
  <c r="E832" i="7"/>
  <c r="F832" i="7"/>
  <c r="K801" i="7" l="1"/>
  <c r="N800" i="7"/>
  <c r="M800" i="7" s="1"/>
  <c r="N799" i="7"/>
  <c r="M799" i="7"/>
  <c r="N798" i="7"/>
  <c r="M798" i="7" s="1"/>
  <c r="N797" i="7"/>
  <c r="M797" i="7"/>
  <c r="N796" i="7"/>
  <c r="M796" i="7" s="1"/>
  <c r="N795" i="7"/>
  <c r="M795" i="7" s="1"/>
  <c r="N794" i="7"/>
  <c r="M794" i="7" s="1"/>
  <c r="N793" i="7"/>
  <c r="M793" i="7"/>
  <c r="N792" i="7"/>
  <c r="M792" i="7" s="1"/>
  <c r="N791" i="7"/>
  <c r="M791" i="7" s="1"/>
  <c r="N790" i="7"/>
  <c r="M790" i="7" s="1"/>
  <c r="N789" i="7"/>
  <c r="M789" i="7" s="1"/>
  <c r="N788" i="7"/>
  <c r="M788" i="7" s="1"/>
  <c r="N787" i="7"/>
  <c r="M787" i="7"/>
  <c r="N786" i="7"/>
  <c r="M786" i="7" s="1"/>
  <c r="N785" i="7"/>
  <c r="M785" i="7" s="1"/>
  <c r="N784" i="7"/>
  <c r="M784" i="7" s="1"/>
  <c r="N783" i="7"/>
  <c r="M783" i="7" s="1"/>
  <c r="N782" i="7"/>
  <c r="M782" i="7" s="1"/>
  <c r="N781" i="7"/>
  <c r="M781" i="7" s="1"/>
  <c r="N780" i="7"/>
  <c r="M780" i="7" s="1"/>
  <c r="N779" i="7"/>
  <c r="M779" i="7"/>
  <c r="N778" i="7"/>
  <c r="M778" i="7" s="1"/>
  <c r="N777" i="7"/>
  <c r="M777" i="7" s="1"/>
  <c r="N776" i="7"/>
  <c r="M776" i="7" s="1"/>
  <c r="N801" i="7" l="1"/>
  <c r="L801" i="7"/>
  <c r="M801" i="7"/>
  <c r="D801" i="7" l="1"/>
  <c r="G800" i="7"/>
  <c r="F800" i="7"/>
  <c r="G799" i="7"/>
  <c r="F799" i="7" s="1"/>
  <c r="G798" i="7"/>
  <c r="F798" i="7" s="1"/>
  <c r="G797" i="7"/>
  <c r="F797" i="7"/>
  <c r="G796" i="7"/>
  <c r="F796" i="7" s="1"/>
  <c r="G795" i="7"/>
  <c r="F795" i="7" s="1"/>
  <c r="G794" i="7"/>
  <c r="F794" i="7" s="1"/>
  <c r="G793" i="7"/>
  <c r="F793" i="7" s="1"/>
  <c r="G792" i="7"/>
  <c r="F792" i="7" s="1"/>
  <c r="G791" i="7"/>
  <c r="F791" i="7" s="1"/>
  <c r="G790" i="7"/>
  <c r="F790" i="7" s="1"/>
  <c r="G789" i="7"/>
  <c r="F789" i="7"/>
  <c r="G788" i="7"/>
  <c r="F788" i="7" s="1"/>
  <c r="G787" i="7"/>
  <c r="F787" i="7" s="1"/>
  <c r="G786" i="7"/>
  <c r="F786" i="7" s="1"/>
  <c r="G785" i="7"/>
  <c r="F785" i="7" s="1"/>
  <c r="G784" i="7"/>
  <c r="F784" i="7" s="1"/>
  <c r="G783" i="7"/>
  <c r="F783" i="7" s="1"/>
  <c r="G782" i="7"/>
  <c r="F782" i="7" s="1"/>
  <c r="G781" i="7"/>
  <c r="F781" i="7" s="1"/>
  <c r="G780" i="7"/>
  <c r="F780" i="7" s="1"/>
  <c r="G779" i="7"/>
  <c r="F779" i="7" s="1"/>
  <c r="G778" i="7"/>
  <c r="F778" i="7" s="1"/>
  <c r="G777" i="7"/>
  <c r="F777" i="7" s="1"/>
  <c r="G776" i="7"/>
  <c r="F776" i="7" s="1"/>
  <c r="G801" i="7" l="1"/>
  <c r="E801" i="7"/>
  <c r="F801" i="7"/>
  <c r="K770" i="7" l="1"/>
  <c r="N769" i="7"/>
  <c r="M769" i="7" s="1"/>
  <c r="N768" i="7"/>
  <c r="M768" i="7" s="1"/>
  <c r="N767" i="7"/>
  <c r="M767" i="7" s="1"/>
  <c r="N766" i="7"/>
  <c r="M766" i="7" s="1"/>
  <c r="N765" i="7"/>
  <c r="M765" i="7" s="1"/>
  <c r="N764" i="7"/>
  <c r="M764" i="7" s="1"/>
  <c r="N763" i="7"/>
  <c r="M763" i="7" s="1"/>
  <c r="N762" i="7"/>
  <c r="M762" i="7" s="1"/>
  <c r="N761" i="7"/>
  <c r="M761" i="7" s="1"/>
  <c r="N760" i="7"/>
  <c r="M760" i="7" s="1"/>
  <c r="N759" i="7"/>
  <c r="M759" i="7" s="1"/>
  <c r="N758" i="7"/>
  <c r="M758" i="7" s="1"/>
  <c r="N757" i="7"/>
  <c r="M757" i="7" s="1"/>
  <c r="N756" i="7"/>
  <c r="M756" i="7" s="1"/>
  <c r="N755" i="7"/>
  <c r="M755" i="7" s="1"/>
  <c r="N754" i="7"/>
  <c r="M754" i="7"/>
  <c r="N753" i="7"/>
  <c r="M753" i="7" s="1"/>
  <c r="N752" i="7"/>
  <c r="M752" i="7" s="1"/>
  <c r="N751" i="7"/>
  <c r="M751" i="7" s="1"/>
  <c r="N750" i="7"/>
  <c r="M750" i="7" s="1"/>
  <c r="N749" i="7"/>
  <c r="M749" i="7" s="1"/>
  <c r="N748" i="7"/>
  <c r="M748" i="7" s="1"/>
  <c r="N747" i="7"/>
  <c r="M747" i="7" s="1"/>
  <c r="N746" i="7"/>
  <c r="M746" i="7" s="1"/>
  <c r="N745" i="7"/>
  <c r="M745" i="7" s="1"/>
  <c r="N770" i="7" l="1"/>
  <c r="L770" i="7"/>
  <c r="M770" i="7"/>
  <c r="D770" i="7" l="1"/>
  <c r="G769" i="7"/>
  <c r="F769" i="7"/>
  <c r="G768" i="7"/>
  <c r="F768" i="7" s="1"/>
  <c r="G767" i="7"/>
  <c r="F767" i="7" s="1"/>
  <c r="G766" i="7"/>
  <c r="F766" i="7" s="1"/>
  <c r="G765" i="7"/>
  <c r="F765" i="7" s="1"/>
  <c r="G764" i="7"/>
  <c r="F764" i="7" s="1"/>
  <c r="G763" i="7"/>
  <c r="F763" i="7" s="1"/>
  <c r="G762" i="7"/>
  <c r="F762" i="7" s="1"/>
  <c r="G761" i="7"/>
  <c r="F761" i="7" s="1"/>
  <c r="G760" i="7"/>
  <c r="F760" i="7" s="1"/>
  <c r="G759" i="7"/>
  <c r="F759" i="7" s="1"/>
  <c r="G758" i="7"/>
  <c r="F758" i="7" s="1"/>
  <c r="G757" i="7"/>
  <c r="F757" i="7" s="1"/>
  <c r="G756" i="7"/>
  <c r="F756" i="7" s="1"/>
  <c r="G755" i="7"/>
  <c r="F755" i="7" s="1"/>
  <c r="G754" i="7"/>
  <c r="F754" i="7" s="1"/>
  <c r="G753" i="7"/>
  <c r="F753" i="7" s="1"/>
  <c r="G752" i="7"/>
  <c r="F752" i="7" s="1"/>
  <c r="G751" i="7"/>
  <c r="F751" i="7" s="1"/>
  <c r="G750" i="7"/>
  <c r="F750" i="7"/>
  <c r="G749" i="7"/>
  <c r="F749" i="7" s="1"/>
  <c r="G748" i="7"/>
  <c r="F748" i="7" s="1"/>
  <c r="G747" i="7"/>
  <c r="F747" i="7" s="1"/>
  <c r="G746" i="7"/>
  <c r="F746" i="7"/>
  <c r="G745" i="7"/>
  <c r="F745" i="7" s="1"/>
  <c r="G770" i="7" l="1"/>
  <c r="E770" i="7"/>
  <c r="F770" i="7"/>
  <c r="K739" i="7" l="1"/>
  <c r="N738" i="7"/>
  <c r="M738" i="7" s="1"/>
  <c r="N737" i="7"/>
  <c r="M737" i="7" s="1"/>
  <c r="N736" i="7"/>
  <c r="M736" i="7" s="1"/>
  <c r="N735" i="7"/>
  <c r="M735" i="7" s="1"/>
  <c r="N734" i="7"/>
  <c r="M734" i="7"/>
  <c r="N733" i="7"/>
  <c r="M733" i="7" s="1"/>
  <c r="N732" i="7"/>
  <c r="M732" i="7" s="1"/>
  <c r="N731" i="7"/>
  <c r="M731" i="7" s="1"/>
  <c r="N730" i="7"/>
  <c r="M730" i="7" s="1"/>
  <c r="N729" i="7"/>
  <c r="M729" i="7" s="1"/>
  <c r="N728" i="7"/>
  <c r="M728" i="7" s="1"/>
  <c r="N727" i="7"/>
  <c r="M727" i="7" s="1"/>
  <c r="N726" i="7"/>
  <c r="M726" i="7" s="1"/>
  <c r="N725" i="7"/>
  <c r="M725" i="7" s="1"/>
  <c r="N724" i="7"/>
  <c r="M724" i="7" s="1"/>
  <c r="N723" i="7"/>
  <c r="M723" i="7" s="1"/>
  <c r="N722" i="7"/>
  <c r="M722" i="7" s="1"/>
  <c r="N721" i="7"/>
  <c r="M721" i="7" s="1"/>
  <c r="N720" i="7"/>
  <c r="M720" i="7" s="1"/>
  <c r="N719" i="7"/>
  <c r="M719" i="7" s="1"/>
  <c r="N718" i="7"/>
  <c r="M718" i="7" s="1"/>
  <c r="N717" i="7"/>
  <c r="M717" i="7" s="1"/>
  <c r="N716" i="7"/>
  <c r="M716" i="7" s="1"/>
  <c r="N715" i="7"/>
  <c r="M715" i="7" s="1"/>
  <c r="N714" i="7"/>
  <c r="M714" i="7" s="1"/>
  <c r="N739" i="7" l="1"/>
  <c r="L739" i="7"/>
  <c r="M739" i="7"/>
  <c r="D739" i="7" l="1"/>
  <c r="G738" i="7"/>
  <c r="F738" i="7" s="1"/>
  <c r="G737" i="7"/>
  <c r="F737" i="7" s="1"/>
  <c r="G736" i="7"/>
  <c r="F736" i="7" s="1"/>
  <c r="G735" i="7"/>
  <c r="F735" i="7" s="1"/>
  <c r="G734" i="7"/>
  <c r="F734" i="7" s="1"/>
  <c r="G733" i="7"/>
  <c r="F733" i="7" s="1"/>
  <c r="G732" i="7"/>
  <c r="F732" i="7" s="1"/>
  <c r="G731" i="7"/>
  <c r="F731" i="7" s="1"/>
  <c r="G730" i="7"/>
  <c r="F730" i="7" s="1"/>
  <c r="G729" i="7"/>
  <c r="F729" i="7" s="1"/>
  <c r="G728" i="7"/>
  <c r="F728" i="7" s="1"/>
  <c r="G727" i="7"/>
  <c r="F727" i="7"/>
  <c r="G726" i="7"/>
  <c r="F726" i="7"/>
  <c r="G725" i="7"/>
  <c r="F725" i="7" s="1"/>
  <c r="G724" i="7"/>
  <c r="F724" i="7" s="1"/>
  <c r="G723" i="7"/>
  <c r="F723" i="7" s="1"/>
  <c r="G722" i="7"/>
  <c r="F722" i="7"/>
  <c r="G721" i="7"/>
  <c r="F721" i="7"/>
  <c r="G720" i="7"/>
  <c r="F720" i="7" s="1"/>
  <c r="G719" i="7"/>
  <c r="F719" i="7" s="1"/>
  <c r="G718" i="7"/>
  <c r="F718" i="7"/>
  <c r="G717" i="7"/>
  <c r="F717" i="7"/>
  <c r="G716" i="7"/>
  <c r="F716" i="7" s="1"/>
  <c r="G715" i="7"/>
  <c r="F715" i="7"/>
  <c r="G714" i="7"/>
  <c r="F714" i="7" s="1"/>
  <c r="G739" i="7" l="1"/>
  <c r="E739" i="7"/>
  <c r="F739" i="7"/>
  <c r="K708" i="7" l="1"/>
  <c r="N707" i="7"/>
  <c r="M707" i="7" s="1"/>
  <c r="N706" i="7"/>
  <c r="M706" i="7" s="1"/>
  <c r="N705" i="7"/>
  <c r="M705" i="7" s="1"/>
  <c r="N704" i="7"/>
  <c r="M704" i="7" s="1"/>
  <c r="N703" i="7"/>
  <c r="M703" i="7"/>
  <c r="N702" i="7"/>
  <c r="M702" i="7" s="1"/>
  <c r="N701" i="7"/>
  <c r="M701" i="7" s="1"/>
  <c r="N700" i="7"/>
  <c r="M700" i="7"/>
  <c r="N699" i="7"/>
  <c r="M699" i="7" s="1"/>
  <c r="N698" i="7"/>
  <c r="M698" i="7" s="1"/>
  <c r="N697" i="7"/>
  <c r="M697" i="7" s="1"/>
  <c r="N696" i="7"/>
  <c r="M696" i="7" s="1"/>
  <c r="N695" i="7"/>
  <c r="M695" i="7" s="1"/>
  <c r="N694" i="7"/>
  <c r="M694" i="7" s="1"/>
  <c r="N693" i="7"/>
  <c r="M693" i="7" s="1"/>
  <c r="N692" i="7"/>
  <c r="M692" i="7" s="1"/>
  <c r="N691" i="7"/>
  <c r="M691" i="7" s="1"/>
  <c r="N690" i="7"/>
  <c r="M690" i="7" s="1"/>
  <c r="N689" i="7"/>
  <c r="M689" i="7" s="1"/>
  <c r="N688" i="7"/>
  <c r="M688" i="7" s="1"/>
  <c r="N687" i="7"/>
  <c r="M687" i="7" s="1"/>
  <c r="N686" i="7"/>
  <c r="M686" i="7" s="1"/>
  <c r="N685" i="7"/>
  <c r="M685" i="7" s="1"/>
  <c r="N684" i="7"/>
  <c r="M684" i="7" s="1"/>
  <c r="N683" i="7"/>
  <c r="M683" i="7"/>
  <c r="N708" i="7" l="1"/>
  <c r="L708" i="7"/>
  <c r="M708" i="7"/>
  <c r="D708" i="7" l="1"/>
  <c r="G707" i="7"/>
  <c r="F707" i="7"/>
  <c r="G706" i="7"/>
  <c r="F706" i="7" s="1"/>
  <c r="G705" i="7"/>
  <c r="F705" i="7" s="1"/>
  <c r="G704" i="7"/>
  <c r="F704" i="7" s="1"/>
  <c r="G703" i="7"/>
  <c r="F703" i="7" s="1"/>
  <c r="G702" i="7"/>
  <c r="F702" i="7" s="1"/>
  <c r="G701" i="7"/>
  <c r="F701" i="7" s="1"/>
  <c r="G700" i="7"/>
  <c r="F700" i="7" s="1"/>
  <c r="G699" i="7"/>
  <c r="F699" i="7" s="1"/>
  <c r="G698" i="7"/>
  <c r="F698" i="7" s="1"/>
  <c r="G697" i="7"/>
  <c r="F697" i="7" s="1"/>
  <c r="G696" i="7"/>
  <c r="F696" i="7"/>
  <c r="G695" i="7"/>
  <c r="F695" i="7" s="1"/>
  <c r="G694" i="7"/>
  <c r="F694" i="7" s="1"/>
  <c r="G693" i="7"/>
  <c r="F693" i="7" s="1"/>
  <c r="G692" i="7"/>
  <c r="F692" i="7" s="1"/>
  <c r="G691" i="7"/>
  <c r="F691" i="7" s="1"/>
  <c r="G690" i="7"/>
  <c r="F690" i="7" s="1"/>
  <c r="G689" i="7"/>
  <c r="F689" i="7" s="1"/>
  <c r="G688" i="7"/>
  <c r="F688" i="7" s="1"/>
  <c r="G687" i="7"/>
  <c r="F687" i="7" s="1"/>
  <c r="G686" i="7"/>
  <c r="F686" i="7" s="1"/>
  <c r="G685" i="7"/>
  <c r="F685" i="7" s="1"/>
  <c r="G684" i="7"/>
  <c r="F684" i="7" s="1"/>
  <c r="G683" i="7"/>
  <c r="F683" i="7" s="1"/>
  <c r="G708" i="7" l="1"/>
  <c r="E708" i="7"/>
  <c r="F708" i="7"/>
  <c r="G321" i="7" l="1"/>
  <c r="F321" i="7" s="1"/>
  <c r="G322" i="7"/>
  <c r="F322" i="7" s="1"/>
  <c r="G323" i="7"/>
  <c r="F323" i="7" s="1"/>
  <c r="G324" i="7"/>
  <c r="F324" i="7" s="1"/>
  <c r="G325" i="7"/>
  <c r="F325" i="7" s="1"/>
  <c r="G326" i="7"/>
  <c r="F326" i="7" s="1"/>
  <c r="G327" i="7"/>
  <c r="F327" i="7" s="1"/>
  <c r="G328" i="7"/>
  <c r="F328" i="7" s="1"/>
  <c r="G329" i="7"/>
  <c r="F329" i="7" s="1"/>
  <c r="G330" i="7"/>
  <c r="F330" i="7" s="1"/>
  <c r="G331" i="7"/>
  <c r="F331" i="7" s="1"/>
  <c r="G332" i="7"/>
  <c r="F332" i="7" s="1"/>
  <c r="D333" i="7"/>
  <c r="G345" i="7"/>
  <c r="F345" i="7" s="1"/>
  <c r="G346" i="7"/>
  <c r="F346" i="7" s="1"/>
  <c r="G347" i="7"/>
  <c r="F347" i="7" s="1"/>
  <c r="G348" i="7"/>
  <c r="F348" i="7" s="1"/>
  <c r="G349" i="7"/>
  <c r="F349" i="7" s="1"/>
  <c r="G350" i="7"/>
  <c r="F350" i="7" s="1"/>
  <c r="G351" i="7"/>
  <c r="F351" i="7" s="1"/>
  <c r="G352" i="7"/>
  <c r="F352" i="7" s="1"/>
  <c r="G353" i="7"/>
  <c r="F353" i="7" s="1"/>
  <c r="G354" i="7"/>
  <c r="F354" i="7" s="1"/>
  <c r="G355" i="7"/>
  <c r="F355" i="7" s="1"/>
  <c r="G356" i="7"/>
  <c r="F356" i="7" s="1"/>
  <c r="G357" i="7"/>
  <c r="F357" i="7" s="1"/>
  <c r="G358" i="7"/>
  <c r="F358" i="7" s="1"/>
  <c r="G359" i="7"/>
  <c r="F359" i="7" s="1"/>
  <c r="D360" i="7"/>
  <c r="G366" i="7"/>
  <c r="G367" i="7"/>
  <c r="F367" i="7" s="1"/>
  <c r="G368" i="7"/>
  <c r="F368" i="7" s="1"/>
  <c r="G369" i="7"/>
  <c r="F369" i="7" s="1"/>
  <c r="G370" i="7"/>
  <c r="F370" i="7" s="1"/>
  <c r="G371" i="7"/>
  <c r="F371" i="7" s="1"/>
  <c r="G372" i="7"/>
  <c r="F372" i="7" s="1"/>
  <c r="G373" i="7"/>
  <c r="F373" i="7" s="1"/>
  <c r="G374" i="7"/>
  <c r="F374" i="7" s="1"/>
  <c r="G375" i="7"/>
  <c r="F375" i="7" s="1"/>
  <c r="G376" i="7"/>
  <c r="F376" i="7" s="1"/>
  <c r="G377" i="7"/>
  <c r="F377" i="7" s="1"/>
  <c r="G378" i="7"/>
  <c r="F378" i="7" s="1"/>
  <c r="G379" i="7"/>
  <c r="F379" i="7" s="1"/>
  <c r="D380" i="7"/>
  <c r="G436" i="7"/>
  <c r="G437" i="7"/>
  <c r="F437" i="7" s="1"/>
  <c r="G438" i="7"/>
  <c r="F438" i="7" s="1"/>
  <c r="G439" i="7"/>
  <c r="F439" i="7" s="1"/>
  <c r="G440" i="7"/>
  <c r="F440" i="7" s="1"/>
  <c r="G441" i="7"/>
  <c r="F441" i="7" s="1"/>
  <c r="G442" i="7"/>
  <c r="F442" i="7" s="1"/>
  <c r="G443" i="7"/>
  <c r="F443" i="7" s="1"/>
  <c r="G444" i="7"/>
  <c r="F444" i="7" s="1"/>
  <c r="G445" i="7"/>
  <c r="F445" i="7" s="1"/>
  <c r="G446" i="7"/>
  <c r="F446" i="7" s="1"/>
  <c r="G447" i="7"/>
  <c r="F447" i="7" s="1"/>
  <c r="G448" i="7"/>
  <c r="F448" i="7" s="1"/>
  <c r="G449" i="7"/>
  <c r="F449" i="7" s="1"/>
  <c r="G450" i="7"/>
  <c r="F450" i="7" s="1"/>
  <c r="G451" i="7"/>
  <c r="F451" i="7" s="1"/>
  <c r="G452" i="7"/>
  <c r="F452" i="7" s="1"/>
  <c r="D453" i="7"/>
  <c r="G460" i="7"/>
  <c r="F460" i="7" s="1"/>
  <c r="G461" i="7"/>
  <c r="G462" i="7"/>
  <c r="F462" i="7" s="1"/>
  <c r="G463" i="7"/>
  <c r="F463" i="7" s="1"/>
  <c r="G464" i="7"/>
  <c r="F464" i="7" s="1"/>
  <c r="G465" i="7"/>
  <c r="F465" i="7" s="1"/>
  <c r="G466" i="7"/>
  <c r="F466" i="7" s="1"/>
  <c r="G467" i="7"/>
  <c r="F467" i="7" s="1"/>
  <c r="G468" i="7"/>
  <c r="F468" i="7" s="1"/>
  <c r="G469" i="7"/>
  <c r="F469" i="7" s="1"/>
  <c r="G470" i="7"/>
  <c r="F470" i="7" s="1"/>
  <c r="G471" i="7"/>
  <c r="F471" i="7" s="1"/>
  <c r="G472" i="7"/>
  <c r="F472" i="7" s="1"/>
  <c r="G473" i="7"/>
  <c r="F473" i="7" s="1"/>
  <c r="G474" i="7"/>
  <c r="F474" i="7" s="1"/>
  <c r="D475" i="7"/>
  <c r="E333" i="7" l="1"/>
  <c r="F333" i="7"/>
  <c r="G333" i="7"/>
  <c r="G453" i="7"/>
  <c r="G380" i="7"/>
  <c r="G475" i="7"/>
  <c r="E360" i="7"/>
  <c r="F360" i="7"/>
  <c r="F366" i="7"/>
  <c r="G360" i="7"/>
  <c r="F461" i="7"/>
  <c r="E475" i="7" s="1"/>
  <c r="F436" i="7"/>
  <c r="E380" i="7" l="1"/>
  <c r="F380" i="7"/>
  <c r="E453" i="7"/>
  <c r="F453" i="7"/>
  <c r="F475" i="7"/>
  <c r="Y534" i="7" l="1"/>
  <c r="AB533" i="7"/>
  <c r="AA533" i="7" s="1"/>
  <c r="AB532" i="7"/>
  <c r="AA532" i="7" s="1"/>
  <c r="AB531" i="7"/>
  <c r="AA531" i="7" s="1"/>
  <c r="AB530" i="7"/>
  <c r="AA530" i="7" s="1"/>
  <c r="AB529" i="7"/>
  <c r="AA529" i="7" s="1"/>
  <c r="AB528" i="7"/>
  <c r="AA528" i="7" s="1"/>
  <c r="AB527" i="7"/>
  <c r="AA527" i="7" s="1"/>
  <c r="AB526" i="7"/>
  <c r="AA526" i="7" s="1"/>
  <c r="AB525" i="7"/>
  <c r="AA525" i="7" s="1"/>
  <c r="AB524" i="7"/>
  <c r="AA524" i="7" s="1"/>
  <c r="AB523" i="7"/>
  <c r="AA523" i="7" s="1"/>
  <c r="AB522" i="7"/>
  <c r="AA522" i="7" s="1"/>
  <c r="AB521" i="7"/>
  <c r="AA521" i="7" s="1"/>
  <c r="AB520" i="7"/>
  <c r="AA520" i="7" s="1"/>
  <c r="AB519" i="7"/>
  <c r="AA519" i="7" s="1"/>
  <c r="AB518" i="7"/>
  <c r="AA518" i="7" s="1"/>
  <c r="AB517" i="7"/>
  <c r="AA517" i="7" s="1"/>
  <c r="AB516" i="7"/>
  <c r="AA516" i="7" s="1"/>
  <c r="AB515" i="7"/>
  <c r="AA515" i="7" s="1"/>
  <c r="AB534" i="7" l="1"/>
  <c r="Z534" i="7"/>
  <c r="AA534" i="7"/>
  <c r="R527" i="7"/>
  <c r="U526" i="7"/>
  <c r="T526" i="7" s="1"/>
  <c r="U525" i="7"/>
  <c r="T525" i="7" s="1"/>
  <c r="U524" i="7"/>
  <c r="T524" i="7" s="1"/>
  <c r="U523" i="7"/>
  <c r="T523" i="7" s="1"/>
  <c r="U522" i="7"/>
  <c r="T522" i="7" s="1"/>
  <c r="U521" i="7"/>
  <c r="T521" i="7" s="1"/>
  <c r="U520" i="7"/>
  <c r="T520" i="7" s="1"/>
  <c r="U519" i="7"/>
  <c r="T519" i="7" s="1"/>
  <c r="U518" i="7"/>
  <c r="T518" i="7" s="1"/>
  <c r="U517" i="7"/>
  <c r="T517" i="7" s="1"/>
  <c r="U516" i="7"/>
  <c r="T516" i="7" s="1"/>
  <c r="U515" i="7"/>
  <c r="T515" i="7" s="1"/>
  <c r="U527" i="7" l="1"/>
  <c r="S527" i="7"/>
  <c r="T527" i="7"/>
  <c r="K537" i="7"/>
  <c r="N536" i="7"/>
  <c r="M536" i="7" s="1"/>
  <c r="N535" i="7"/>
  <c r="M535" i="7" s="1"/>
  <c r="N534" i="7"/>
  <c r="M534" i="7" s="1"/>
  <c r="N533" i="7"/>
  <c r="M533" i="7" s="1"/>
  <c r="N532" i="7"/>
  <c r="M532" i="7"/>
  <c r="N531" i="7"/>
  <c r="M531" i="7" s="1"/>
  <c r="N530" i="7"/>
  <c r="M530" i="7" s="1"/>
  <c r="N529" i="7"/>
  <c r="M529" i="7" s="1"/>
  <c r="N528" i="7"/>
  <c r="M528" i="7" s="1"/>
  <c r="N527" i="7"/>
  <c r="M527" i="7" s="1"/>
  <c r="N526" i="7"/>
  <c r="M526" i="7" s="1"/>
  <c r="N525" i="7"/>
  <c r="M525" i="7"/>
  <c r="N524" i="7"/>
  <c r="M524" i="7" s="1"/>
  <c r="N523" i="7"/>
  <c r="M523" i="7" s="1"/>
  <c r="N522" i="7"/>
  <c r="M522" i="7" s="1"/>
  <c r="N521" i="7"/>
  <c r="M521" i="7" s="1"/>
  <c r="N520" i="7"/>
  <c r="M520" i="7" s="1"/>
  <c r="N519" i="7"/>
  <c r="M519" i="7" s="1"/>
  <c r="N518" i="7"/>
  <c r="M518" i="7" s="1"/>
  <c r="N517" i="7"/>
  <c r="M517" i="7" s="1"/>
  <c r="N516" i="7"/>
  <c r="M516" i="7" s="1"/>
  <c r="N515" i="7"/>
  <c r="M515" i="7" s="1"/>
  <c r="N537" i="7" l="1"/>
  <c r="L537" i="7"/>
  <c r="M537" i="7"/>
  <c r="D523" i="7"/>
  <c r="G522" i="7"/>
  <c r="F522" i="7" s="1"/>
  <c r="G521" i="7"/>
  <c r="F521" i="7" s="1"/>
  <c r="G520" i="7"/>
  <c r="F520" i="7" s="1"/>
  <c r="G519" i="7"/>
  <c r="F519" i="7" s="1"/>
  <c r="G518" i="7"/>
  <c r="F518" i="7" s="1"/>
  <c r="G517" i="7"/>
  <c r="F517" i="7" s="1"/>
  <c r="G516" i="7"/>
  <c r="F516" i="7" s="1"/>
  <c r="G515" i="7"/>
  <c r="F515" i="7" s="1"/>
  <c r="G523" i="7" l="1"/>
  <c r="E523" i="7"/>
  <c r="F523" i="7"/>
  <c r="Y499" i="7"/>
  <c r="AB498" i="7"/>
  <c r="AA498" i="7" s="1"/>
  <c r="AB497" i="7"/>
  <c r="AA497" i="7" s="1"/>
  <c r="AB496" i="7"/>
  <c r="AA496" i="7" s="1"/>
  <c r="AB495" i="7"/>
  <c r="AA495" i="7" s="1"/>
  <c r="AB494" i="7"/>
  <c r="AA494" i="7" s="1"/>
  <c r="AB493" i="7"/>
  <c r="AA493" i="7" s="1"/>
  <c r="AB492" i="7"/>
  <c r="AA492" i="7" s="1"/>
  <c r="AB491" i="7"/>
  <c r="AA491" i="7" s="1"/>
  <c r="AB490" i="7"/>
  <c r="AA490" i="7" s="1"/>
  <c r="AB489" i="7"/>
  <c r="AA489" i="7" s="1"/>
  <c r="AB488" i="7"/>
  <c r="AA488" i="7" s="1"/>
  <c r="AB487" i="7"/>
  <c r="AA487" i="7" s="1"/>
  <c r="AB486" i="7"/>
  <c r="AA486" i="7" s="1"/>
  <c r="AB499" i="7" l="1"/>
  <c r="Z499" i="7"/>
  <c r="AA499" i="7"/>
  <c r="R500" i="7"/>
  <c r="U499" i="7"/>
  <c r="T499" i="7" s="1"/>
  <c r="U498" i="7"/>
  <c r="T498" i="7" s="1"/>
  <c r="U497" i="7"/>
  <c r="T497" i="7" s="1"/>
  <c r="U496" i="7"/>
  <c r="T496" i="7" s="1"/>
  <c r="U495" i="7"/>
  <c r="T495" i="7" s="1"/>
  <c r="U494" i="7"/>
  <c r="T494" i="7" s="1"/>
  <c r="U493" i="7"/>
  <c r="T493" i="7" s="1"/>
  <c r="U492" i="7"/>
  <c r="T492" i="7" s="1"/>
  <c r="U491" i="7"/>
  <c r="T491" i="7" s="1"/>
  <c r="U490" i="7"/>
  <c r="T490" i="7" s="1"/>
  <c r="U489" i="7"/>
  <c r="T489" i="7" s="1"/>
  <c r="U488" i="7"/>
  <c r="T488" i="7" s="1"/>
  <c r="U487" i="7"/>
  <c r="T487" i="7" s="1"/>
  <c r="U486" i="7"/>
  <c r="T486" i="7" s="1"/>
  <c r="U500" i="7" l="1"/>
  <c r="S500" i="7"/>
  <c r="T500" i="7"/>
  <c r="K510" i="7"/>
  <c r="N509" i="7"/>
  <c r="M509" i="7" s="1"/>
  <c r="N508" i="7"/>
  <c r="M508" i="7" s="1"/>
  <c r="N507" i="7"/>
  <c r="M507" i="7" s="1"/>
  <c r="N506" i="7"/>
  <c r="M506" i="7" s="1"/>
  <c r="N505" i="7"/>
  <c r="M505" i="7" s="1"/>
  <c r="N504" i="7"/>
  <c r="M504" i="7" s="1"/>
  <c r="N503" i="7"/>
  <c r="M503" i="7" s="1"/>
  <c r="N502" i="7"/>
  <c r="M502" i="7" s="1"/>
  <c r="N501" i="7"/>
  <c r="M501" i="7" s="1"/>
  <c r="N500" i="7"/>
  <c r="M500" i="7" s="1"/>
  <c r="N499" i="7"/>
  <c r="M499" i="7" s="1"/>
  <c r="N498" i="7"/>
  <c r="M498" i="7" s="1"/>
  <c r="N497" i="7"/>
  <c r="M497" i="7" s="1"/>
  <c r="N496" i="7"/>
  <c r="M496" i="7" s="1"/>
  <c r="N495" i="7"/>
  <c r="M495" i="7" s="1"/>
  <c r="N494" i="7"/>
  <c r="M494" i="7" s="1"/>
  <c r="N493" i="7"/>
  <c r="M493" i="7" s="1"/>
  <c r="N492" i="7"/>
  <c r="M492" i="7" s="1"/>
  <c r="N491" i="7"/>
  <c r="M491" i="7" s="1"/>
  <c r="N490" i="7"/>
  <c r="M490" i="7" s="1"/>
  <c r="N489" i="7"/>
  <c r="M489" i="7" s="1"/>
  <c r="N488" i="7"/>
  <c r="M488" i="7" s="1"/>
  <c r="N487" i="7"/>
  <c r="M487" i="7" s="1"/>
  <c r="N486" i="7"/>
  <c r="M486" i="7" s="1"/>
  <c r="N510" i="7" l="1"/>
  <c r="L510" i="7"/>
  <c r="M510" i="7"/>
  <c r="D494" i="7"/>
  <c r="G493" i="7"/>
  <c r="F493" i="7" s="1"/>
  <c r="G492" i="7"/>
  <c r="F492" i="7"/>
  <c r="G491" i="7"/>
  <c r="F491" i="7" s="1"/>
  <c r="G490" i="7"/>
  <c r="F490" i="7" s="1"/>
  <c r="G489" i="7"/>
  <c r="F489" i="7" s="1"/>
  <c r="G488" i="7"/>
  <c r="F488" i="7" s="1"/>
  <c r="G487" i="7"/>
  <c r="F487" i="7" s="1"/>
  <c r="G486" i="7"/>
  <c r="F486" i="7" s="1"/>
  <c r="G494" i="7" l="1"/>
  <c r="E494" i="7"/>
  <c r="F494" i="7"/>
  <c r="Y481" i="7"/>
  <c r="AB480" i="7"/>
  <c r="AA480" i="7" s="1"/>
  <c r="AB479" i="7"/>
  <c r="AA479" i="7" s="1"/>
  <c r="AB478" i="7"/>
  <c r="AA478" i="7" s="1"/>
  <c r="AB477" i="7"/>
  <c r="AA477" i="7" s="1"/>
  <c r="AB476" i="7"/>
  <c r="AA476" i="7" s="1"/>
  <c r="AB475" i="7"/>
  <c r="AA475" i="7" s="1"/>
  <c r="AB474" i="7"/>
  <c r="AA474" i="7" s="1"/>
  <c r="AB473" i="7"/>
  <c r="AA473" i="7" s="1"/>
  <c r="AB472" i="7"/>
  <c r="AA472" i="7" s="1"/>
  <c r="AB471" i="7"/>
  <c r="AA471" i="7" s="1"/>
  <c r="AB470" i="7"/>
  <c r="AA470" i="7" s="1"/>
  <c r="AB469" i="7"/>
  <c r="AA469" i="7" s="1"/>
  <c r="AB468" i="7"/>
  <c r="AA468" i="7" s="1"/>
  <c r="AB467" i="7"/>
  <c r="AA467" i="7" s="1"/>
  <c r="AB466" i="7"/>
  <c r="AA466" i="7" s="1"/>
  <c r="AB465" i="7"/>
  <c r="AA465" i="7" s="1"/>
  <c r="AB464" i="7"/>
  <c r="AA464" i="7" s="1"/>
  <c r="AB463" i="7"/>
  <c r="AA463" i="7" s="1"/>
  <c r="AB462" i="7"/>
  <c r="AA462" i="7" s="1"/>
  <c r="AB461" i="7"/>
  <c r="AA461" i="7" s="1"/>
  <c r="AB460" i="7"/>
  <c r="AA460" i="7" s="1"/>
  <c r="AB481" i="7" l="1"/>
  <c r="Z481" i="7"/>
  <c r="AA481" i="7"/>
  <c r="R475" i="7"/>
  <c r="U474" i="7"/>
  <c r="T474" i="7" s="1"/>
  <c r="U473" i="7"/>
  <c r="T473" i="7" s="1"/>
  <c r="U472" i="7"/>
  <c r="T472" i="7" s="1"/>
  <c r="U471" i="7"/>
  <c r="T471" i="7" s="1"/>
  <c r="U470" i="7"/>
  <c r="T470" i="7" s="1"/>
  <c r="U469" i="7"/>
  <c r="T469" i="7" s="1"/>
  <c r="U468" i="7"/>
  <c r="T468" i="7" s="1"/>
  <c r="U467" i="7"/>
  <c r="T467" i="7" s="1"/>
  <c r="U466" i="7"/>
  <c r="T466" i="7" s="1"/>
  <c r="U465" i="7"/>
  <c r="T465" i="7" s="1"/>
  <c r="U464" i="7"/>
  <c r="T464" i="7" s="1"/>
  <c r="U463" i="7"/>
  <c r="T463" i="7" s="1"/>
  <c r="U462" i="7"/>
  <c r="T462" i="7" s="1"/>
  <c r="U461" i="7"/>
  <c r="T461" i="7" s="1"/>
  <c r="U460" i="7"/>
  <c r="T460" i="7" s="1"/>
  <c r="U475" i="7" l="1"/>
  <c r="S475" i="7"/>
  <c r="T475" i="7"/>
  <c r="K472" i="7"/>
  <c r="N471" i="7"/>
  <c r="M471" i="7" s="1"/>
  <c r="N470" i="7"/>
  <c r="M470" i="7" s="1"/>
  <c r="N469" i="7"/>
  <c r="M469" i="7" s="1"/>
  <c r="N468" i="7"/>
  <c r="M468" i="7" s="1"/>
  <c r="N467" i="7"/>
  <c r="M467" i="7" s="1"/>
  <c r="N466" i="7"/>
  <c r="M466" i="7" s="1"/>
  <c r="N465" i="7"/>
  <c r="M465" i="7" s="1"/>
  <c r="N464" i="7"/>
  <c r="M464" i="7" s="1"/>
  <c r="N463" i="7"/>
  <c r="M463" i="7" s="1"/>
  <c r="N462" i="7"/>
  <c r="M462" i="7" s="1"/>
  <c r="N461" i="7"/>
  <c r="M461" i="7" s="1"/>
  <c r="N460" i="7"/>
  <c r="M460" i="7" s="1"/>
  <c r="N472" i="7" l="1"/>
  <c r="L472" i="7"/>
  <c r="M472" i="7"/>
  <c r="AB456" i="7" l="1"/>
  <c r="AA456" i="7" s="1"/>
  <c r="AB455" i="7"/>
  <c r="AA455" i="7" s="1"/>
  <c r="AB454" i="7"/>
  <c r="AA454" i="7" s="1"/>
  <c r="AB453" i="7"/>
  <c r="AA453" i="7" s="1"/>
  <c r="AB452" i="7"/>
  <c r="AA452" i="7" s="1"/>
  <c r="AB451" i="7"/>
  <c r="AA451" i="7" s="1"/>
  <c r="AB450" i="7"/>
  <c r="AA450" i="7" s="1"/>
  <c r="AB449" i="7"/>
  <c r="AA449" i="7" s="1"/>
  <c r="AB448" i="7"/>
  <c r="AA448" i="7" s="1"/>
  <c r="AB447" i="7"/>
  <c r="AA447" i="7" s="1"/>
  <c r="AB446" i="7"/>
  <c r="AA446" i="7" s="1"/>
  <c r="AB445" i="7"/>
  <c r="AA445" i="7" s="1"/>
  <c r="AB444" i="7"/>
  <c r="AA444" i="7" s="1"/>
  <c r="AB443" i="7"/>
  <c r="AA443" i="7" s="1"/>
  <c r="AB442" i="7"/>
  <c r="AA442" i="7" s="1"/>
  <c r="AB441" i="7"/>
  <c r="AA441" i="7" s="1"/>
  <c r="AB440" i="7"/>
  <c r="AA440" i="7" s="1"/>
  <c r="AB439" i="7"/>
  <c r="AA439" i="7" s="1"/>
  <c r="AB438" i="7"/>
  <c r="AA438" i="7" s="1"/>
  <c r="AB437" i="7"/>
  <c r="AA437" i="7" s="1"/>
  <c r="AB436" i="7"/>
  <c r="AA436" i="7" s="1"/>
  <c r="R454" i="7" l="1"/>
  <c r="U453" i="7"/>
  <c r="T453" i="7" s="1"/>
  <c r="U452" i="7"/>
  <c r="T452" i="7" s="1"/>
  <c r="U451" i="7"/>
  <c r="T451" i="7" s="1"/>
  <c r="U450" i="7"/>
  <c r="T450" i="7"/>
  <c r="U449" i="7"/>
  <c r="T449" i="7" s="1"/>
  <c r="U448" i="7"/>
  <c r="T448" i="7" s="1"/>
  <c r="U447" i="7"/>
  <c r="T447" i="7" s="1"/>
  <c r="U446" i="7"/>
  <c r="T446" i="7" s="1"/>
  <c r="U445" i="7"/>
  <c r="T445" i="7" s="1"/>
  <c r="U444" i="7"/>
  <c r="T444" i="7" s="1"/>
  <c r="U443" i="7"/>
  <c r="T443" i="7" s="1"/>
  <c r="U442" i="7"/>
  <c r="T442" i="7" s="1"/>
  <c r="U441" i="7"/>
  <c r="T441" i="7" s="1"/>
  <c r="U440" i="7"/>
  <c r="T440" i="7" s="1"/>
  <c r="U439" i="7"/>
  <c r="T439" i="7" s="1"/>
  <c r="U438" i="7"/>
  <c r="T438" i="7" s="1"/>
  <c r="U437" i="7"/>
  <c r="T437" i="7" s="1"/>
  <c r="U436" i="7"/>
  <c r="T436" i="7" s="1"/>
  <c r="U454" i="7" l="1"/>
  <c r="S454" i="7"/>
  <c r="T454" i="7"/>
  <c r="K455" i="7"/>
  <c r="N454" i="7"/>
  <c r="M454" i="7" s="1"/>
  <c r="N453" i="7"/>
  <c r="M453" i="7" s="1"/>
  <c r="N452" i="7"/>
  <c r="M452" i="7" s="1"/>
  <c r="N451" i="7"/>
  <c r="M451" i="7" s="1"/>
  <c r="N450" i="7"/>
  <c r="M450" i="7" s="1"/>
  <c r="N449" i="7"/>
  <c r="M449" i="7" s="1"/>
  <c r="N448" i="7"/>
  <c r="M448" i="7" s="1"/>
  <c r="N447" i="7"/>
  <c r="M447" i="7" s="1"/>
  <c r="N446" i="7"/>
  <c r="M446" i="7" s="1"/>
  <c r="N445" i="7"/>
  <c r="M445" i="7" s="1"/>
  <c r="N444" i="7"/>
  <c r="M444" i="7" s="1"/>
  <c r="N443" i="7"/>
  <c r="M443" i="7" s="1"/>
  <c r="N442" i="7"/>
  <c r="M442" i="7" s="1"/>
  <c r="N441" i="7"/>
  <c r="M441" i="7" s="1"/>
  <c r="N440" i="7"/>
  <c r="M440" i="7" s="1"/>
  <c r="N439" i="7"/>
  <c r="M439" i="7" s="1"/>
  <c r="N438" i="7"/>
  <c r="M438" i="7" s="1"/>
  <c r="N437" i="7"/>
  <c r="M437" i="7" s="1"/>
  <c r="N436" i="7"/>
  <c r="M436" i="7" s="1"/>
  <c r="N455" i="7" l="1"/>
  <c r="L455" i="7"/>
  <c r="M455" i="7"/>
  <c r="R378" i="7" l="1"/>
  <c r="U377" i="7"/>
  <c r="T377" i="7" s="1"/>
  <c r="U376" i="7"/>
  <c r="T376" i="7" s="1"/>
  <c r="U375" i="7"/>
  <c r="T375" i="7" s="1"/>
  <c r="U374" i="7"/>
  <c r="T374" i="7" s="1"/>
  <c r="U373" i="7"/>
  <c r="T373" i="7" s="1"/>
  <c r="U372" i="7"/>
  <c r="T372" i="7" s="1"/>
  <c r="U371" i="7"/>
  <c r="T371" i="7" s="1"/>
  <c r="U370" i="7"/>
  <c r="T370" i="7" s="1"/>
  <c r="U369" i="7"/>
  <c r="T369" i="7" s="1"/>
  <c r="U368" i="7"/>
  <c r="T368" i="7" s="1"/>
  <c r="U367" i="7"/>
  <c r="T367" i="7" s="1"/>
  <c r="U366" i="7"/>
  <c r="T366" i="7" s="1"/>
  <c r="U378" i="7" l="1"/>
  <c r="S378" i="7"/>
  <c r="T378" i="7"/>
  <c r="K378" i="7"/>
  <c r="N377" i="7"/>
  <c r="M377" i="7" s="1"/>
  <c r="N376" i="7"/>
  <c r="M376" i="7" s="1"/>
  <c r="N375" i="7"/>
  <c r="M375" i="7" s="1"/>
  <c r="N374" i="7"/>
  <c r="M374" i="7" s="1"/>
  <c r="N373" i="7"/>
  <c r="M373" i="7" s="1"/>
  <c r="N372" i="7"/>
  <c r="M372" i="7" s="1"/>
  <c r="N371" i="7"/>
  <c r="M371" i="7" s="1"/>
  <c r="N370" i="7"/>
  <c r="M370" i="7" s="1"/>
  <c r="N369" i="7"/>
  <c r="M369" i="7" s="1"/>
  <c r="N368" i="7"/>
  <c r="M368" i="7" s="1"/>
  <c r="N367" i="7"/>
  <c r="M367" i="7" s="1"/>
  <c r="N366" i="7"/>
  <c r="M366" i="7" s="1"/>
  <c r="N378" i="7" l="1"/>
  <c r="L378" i="7"/>
  <c r="M378" i="7"/>
  <c r="R359" i="7" l="1"/>
  <c r="U358" i="7"/>
  <c r="T358" i="7" s="1"/>
  <c r="U357" i="7"/>
  <c r="T357" i="7" s="1"/>
  <c r="U356" i="7"/>
  <c r="T356" i="7" s="1"/>
  <c r="U355" i="7"/>
  <c r="T355" i="7" s="1"/>
  <c r="U354" i="7"/>
  <c r="T354" i="7" s="1"/>
  <c r="U353" i="7"/>
  <c r="T353" i="7" s="1"/>
  <c r="U352" i="7"/>
  <c r="T352" i="7" s="1"/>
  <c r="U351" i="7"/>
  <c r="T351" i="7"/>
  <c r="U350" i="7"/>
  <c r="T350" i="7" s="1"/>
  <c r="U349" i="7"/>
  <c r="T349" i="7" s="1"/>
  <c r="U348" i="7"/>
  <c r="T348" i="7" s="1"/>
  <c r="U347" i="7"/>
  <c r="T347" i="7" s="1"/>
  <c r="U346" i="7"/>
  <c r="T346" i="7" s="1"/>
  <c r="U345" i="7"/>
  <c r="T345" i="7" s="1"/>
  <c r="U359" i="7" l="1"/>
  <c r="S359" i="7"/>
  <c r="T359" i="7"/>
  <c r="K355" i="7"/>
  <c r="N354" i="7"/>
  <c r="M354" i="7" s="1"/>
  <c r="N353" i="7"/>
  <c r="M353" i="7"/>
  <c r="N352" i="7"/>
  <c r="M352" i="7" s="1"/>
  <c r="N351" i="7"/>
  <c r="M351" i="7" s="1"/>
  <c r="N350" i="7"/>
  <c r="M350" i="7" s="1"/>
  <c r="N349" i="7"/>
  <c r="M349" i="7" s="1"/>
  <c r="N348" i="7"/>
  <c r="M348" i="7" s="1"/>
  <c r="N347" i="7"/>
  <c r="M347" i="7" s="1"/>
  <c r="N346" i="7"/>
  <c r="M346" i="7" s="1"/>
  <c r="N345" i="7"/>
  <c r="M345" i="7" s="1"/>
  <c r="N355" i="7" l="1"/>
  <c r="L355" i="7"/>
  <c r="M355" i="7"/>
  <c r="R334" i="7" l="1"/>
  <c r="U333" i="7"/>
  <c r="T333" i="7" s="1"/>
  <c r="U332" i="7"/>
  <c r="T332" i="7" s="1"/>
  <c r="U331" i="7"/>
  <c r="T331" i="7" s="1"/>
  <c r="U330" i="7"/>
  <c r="T330" i="7" s="1"/>
  <c r="U329" i="7"/>
  <c r="T329" i="7" s="1"/>
  <c r="U328" i="7"/>
  <c r="T328" i="7" s="1"/>
  <c r="U327" i="7"/>
  <c r="T327" i="7" s="1"/>
  <c r="U326" i="7"/>
  <c r="T326" i="7" s="1"/>
  <c r="U325" i="7"/>
  <c r="T325" i="7" s="1"/>
  <c r="U324" i="7"/>
  <c r="T324" i="7" s="1"/>
  <c r="U323" i="7"/>
  <c r="T323" i="7" s="1"/>
  <c r="U322" i="7"/>
  <c r="T322" i="7" s="1"/>
  <c r="U321" i="7"/>
  <c r="T321" i="7" s="1"/>
  <c r="U334" i="7" l="1"/>
  <c r="S334" i="7"/>
  <c r="T334" i="7"/>
  <c r="K338" i="7"/>
  <c r="N337" i="7"/>
  <c r="M337" i="7" s="1"/>
  <c r="N336" i="7"/>
  <c r="M336" i="7" s="1"/>
  <c r="N335" i="7"/>
  <c r="M335" i="7" s="1"/>
  <c r="N334" i="7"/>
  <c r="M334" i="7" s="1"/>
  <c r="N333" i="7"/>
  <c r="M333" i="7" s="1"/>
  <c r="N332" i="7"/>
  <c r="M332" i="7" s="1"/>
  <c r="N331" i="7"/>
  <c r="M331" i="7" s="1"/>
  <c r="N330" i="7"/>
  <c r="M330" i="7" s="1"/>
  <c r="N329" i="7"/>
  <c r="M329" i="7" s="1"/>
  <c r="N328" i="7"/>
  <c r="M328" i="7" s="1"/>
  <c r="N327" i="7"/>
  <c r="M327" i="7" s="1"/>
  <c r="N326" i="7"/>
  <c r="M326" i="7" s="1"/>
  <c r="N325" i="7"/>
  <c r="M325" i="7" s="1"/>
  <c r="N324" i="7"/>
  <c r="M324" i="7" s="1"/>
  <c r="N323" i="7"/>
  <c r="M323" i="7" s="1"/>
  <c r="N322" i="7"/>
  <c r="M322" i="7" s="1"/>
  <c r="N321" i="7"/>
  <c r="M321" i="7" s="1"/>
  <c r="N338" i="7" l="1"/>
  <c r="L338" i="7"/>
  <c r="M338" i="7"/>
  <c r="R306" i="7" l="1"/>
  <c r="U305" i="7"/>
  <c r="T305" i="7" s="1"/>
  <c r="U304" i="7"/>
  <c r="T304" i="7" s="1"/>
  <c r="U303" i="7"/>
  <c r="T303" i="7" s="1"/>
  <c r="U302" i="7"/>
  <c r="T302" i="7" s="1"/>
  <c r="U301" i="7"/>
  <c r="T301" i="7" s="1"/>
  <c r="U300" i="7"/>
  <c r="T300" i="7" s="1"/>
  <c r="U299" i="7"/>
  <c r="T299" i="7" s="1"/>
  <c r="U298" i="7"/>
  <c r="T298" i="7" s="1"/>
  <c r="U297" i="7"/>
  <c r="T297" i="7" s="1"/>
  <c r="U296" i="7"/>
  <c r="T296" i="7" s="1"/>
  <c r="U295" i="7"/>
  <c r="T295" i="7" s="1"/>
  <c r="U294" i="7"/>
  <c r="T294" i="7" s="1"/>
  <c r="U293" i="7"/>
  <c r="T293" i="7" s="1"/>
  <c r="U306" i="7" l="1"/>
  <c r="S306" i="7"/>
  <c r="T306" i="7"/>
  <c r="N314" i="7"/>
  <c r="M314" i="7" s="1"/>
  <c r="N313" i="7"/>
  <c r="M313" i="7" s="1"/>
  <c r="N312" i="7"/>
  <c r="M312" i="7" s="1"/>
  <c r="N311" i="7"/>
  <c r="M311" i="7" s="1"/>
  <c r="N310" i="7"/>
  <c r="M310" i="7" s="1"/>
  <c r="N309" i="7"/>
  <c r="M309" i="7" s="1"/>
  <c r="N308" i="7"/>
  <c r="M308" i="7" s="1"/>
  <c r="N307" i="7"/>
  <c r="M307" i="7"/>
  <c r="N306" i="7"/>
  <c r="M306" i="7"/>
  <c r="N305" i="7"/>
  <c r="M305" i="7" s="1"/>
  <c r="N304" i="7"/>
  <c r="M304" i="7" s="1"/>
  <c r="N303" i="7"/>
  <c r="M303" i="7" s="1"/>
  <c r="N302" i="7"/>
  <c r="M302" i="7" s="1"/>
  <c r="N301" i="7"/>
  <c r="M301" i="7" s="1"/>
  <c r="N300" i="7"/>
  <c r="M300" i="7" s="1"/>
  <c r="N299" i="7"/>
  <c r="M299" i="7" s="1"/>
  <c r="N298" i="7"/>
  <c r="M298" i="7" s="1"/>
  <c r="N297" i="7"/>
  <c r="M297" i="7" s="1"/>
  <c r="N296" i="7"/>
  <c r="M296" i="7" s="1"/>
  <c r="N295" i="7"/>
  <c r="M295" i="7" s="1"/>
  <c r="N294" i="7"/>
  <c r="M294" i="7" s="1"/>
  <c r="N293" i="7"/>
  <c r="M293" i="7" s="1"/>
  <c r="N315" i="7" l="1"/>
  <c r="M315" i="7"/>
</calcChain>
</file>

<file path=xl/sharedStrings.xml><?xml version="1.0" encoding="utf-8"?>
<sst xmlns="http://schemas.openxmlformats.org/spreadsheetml/2006/main" count="1850" uniqueCount="786">
  <si>
    <t>ID</t>
  </si>
  <si>
    <t>Outgrowth</t>
  </si>
  <si>
    <t>yes</t>
  </si>
  <si>
    <t>Necrotic</t>
  </si>
  <si>
    <t>OE3010</t>
  </si>
  <si>
    <t>OH1422</t>
  </si>
  <si>
    <t>PY6457</t>
  </si>
  <si>
    <t>MT21910</t>
  </si>
  <si>
    <t>+ 2.5mM syringic acid</t>
  </si>
  <si>
    <t>Blebbing</t>
  </si>
  <si>
    <t>control</t>
  </si>
  <si>
    <t>+2.5 mM syringic acid</t>
  </si>
  <si>
    <t>+ 10 nM Vanoxerine</t>
  </si>
  <si>
    <t>+ DMSO control</t>
  </si>
  <si>
    <t>I2</t>
  </si>
  <si>
    <t>OLL</t>
  </si>
  <si>
    <t>ASK</t>
  </si>
  <si>
    <t>ASJ</t>
  </si>
  <si>
    <t>index</t>
  </si>
  <si>
    <t>Sample</t>
  </si>
  <si>
    <t>Correlation</t>
  </si>
  <si>
    <t>pert_iname</t>
  </si>
  <si>
    <t>pert_type</t>
  </si>
  <si>
    <t>is_touchstone</t>
  </si>
  <si>
    <t>Pubchem_CID</t>
  </si>
  <si>
    <t>Published_Effects</t>
  </si>
  <si>
    <t>Publication</t>
  </si>
  <si>
    <t>BRD-K13195996</t>
  </si>
  <si>
    <t>NMH001_NEU_24H:BRD-K13195996-001-01-2:10</t>
  </si>
  <si>
    <t>-0.3791745535</t>
  </si>
  <si>
    <t>trt_cp</t>
  </si>
  <si>
    <t>None</t>
  </si>
  <si>
    <t>BRD-K67860401</t>
  </si>
  <si>
    <t>NMH002_NEU_24H:BRD-K67860401-001-04-9:10</t>
  </si>
  <si>
    <t>-0.3323415299</t>
  </si>
  <si>
    <t>AR-A014418</t>
  </si>
  <si>
    <t>Protective</t>
  </si>
  <si>
    <t>https://pubmed.ncbi.nlm.nih.gov/12928438/</t>
  </si>
  <si>
    <t>BRD-A31159102</t>
  </si>
  <si>
    <t>NMH001_NEU_24H:BRD-A31159102-001-02-7:10</t>
  </si>
  <si>
    <t>-0.3304467747</t>
  </si>
  <si>
    <t>fluoxetine</t>
  </si>
  <si>
    <r>
      <t>https://www.ncbi.nlm.nih.gov/pmc/articles/PMC3608679/</t>
    </r>
    <r>
      <rPr>
        <sz val="10"/>
        <color rgb="FF000000"/>
        <rFont val="Helvetica Neue"/>
        <family val="2"/>
      </rPr>
      <t xml:space="preserve"> </t>
    </r>
    <r>
      <rPr>
        <u/>
        <sz val="10"/>
        <color rgb="FF000000"/>
        <rFont val="Helvetica Neue"/>
        <family val="2"/>
      </rPr>
      <t>https://www.sciencedirect.com/science/article/abs/pii/S0006899310020548</t>
    </r>
  </si>
  <si>
    <t>BRD-K11129031</t>
  </si>
  <si>
    <t>NMH002_NEU_24H:BRD-K11129031-001-22-6:10</t>
  </si>
  <si>
    <t>-0.3254522281</t>
  </si>
  <si>
    <t>gemfibrozil</t>
  </si>
  <si>
    <r>
      <t>https://onlinelibrary.wiley.com/doi/full/10.1111/cns.14473</t>
    </r>
    <r>
      <rPr>
        <sz val="10"/>
        <color rgb="FF000000"/>
        <rFont val="Helvetica Neue"/>
        <family val="2"/>
      </rPr>
      <t xml:space="preserve"> </t>
    </r>
    <r>
      <rPr>
        <u/>
        <sz val="10"/>
        <color rgb="FF000000"/>
        <rFont val="Helvetica Neue"/>
        <family val="2"/>
      </rPr>
      <t>https://www.ncbi.nlm.nih.gov/pmc/articles/PMC3523125/</t>
    </r>
  </si>
  <si>
    <t>BRD-K32501161</t>
  </si>
  <si>
    <t>NMH001_NEU_24H:BRD-K32501161-001-02-5:10</t>
  </si>
  <si>
    <t>-0.3243797624</t>
  </si>
  <si>
    <t>vanoxerine</t>
  </si>
  <si>
    <t>BRD-K23984367</t>
  </si>
  <si>
    <t>NMH002_NEU_24H:BRD-K23984367-075-10-3:10</t>
  </si>
  <si>
    <t>-0.3144802104</t>
  </si>
  <si>
    <t>sorafenib</t>
  </si>
  <si>
    <r>
      <t>https://www.ncbi.nlm.nih.gov/pmc/articles/PMC8190398/</t>
    </r>
    <r>
      <rPr>
        <sz val="10"/>
        <color rgb="FF000000"/>
        <rFont val="Helvetica Neue"/>
        <family val="2"/>
      </rPr>
      <t xml:space="preserve"> </t>
    </r>
    <r>
      <rPr>
        <u/>
        <sz val="10"/>
        <color rgb="FF000000"/>
        <rFont val="Helvetica Neue"/>
        <family val="2"/>
      </rPr>
      <t>https://www.ncbi.nlm.nih.gov/pmc/articles/PMC3177653/</t>
    </r>
  </si>
  <si>
    <t>BRD-A61866602</t>
  </si>
  <si>
    <t>NMH001_NEU_24H:BRD-A61866602-001-01-7:10</t>
  </si>
  <si>
    <t>-0.3032216334</t>
  </si>
  <si>
    <t>5-methoxy-alpha-methyltryptamine</t>
  </si>
  <si>
    <t>BRD-A69454249</t>
  </si>
  <si>
    <t>NMH001_NEU_24H:BRD-A69454249-237-01-3:10</t>
  </si>
  <si>
    <t>-0.2939358426</t>
  </si>
  <si>
    <t>BRD-K37846922</t>
  </si>
  <si>
    <t>NMH002_NEU_24H:BRD-K37846922-001-08-6:10</t>
  </si>
  <si>
    <t>-0.2740224036</t>
  </si>
  <si>
    <t>3,3'-diindolylmethane</t>
  </si>
  <si>
    <r>
      <t>https://link.springer.com/article/10.1007/s10495-019-01522-2</t>
    </r>
    <r>
      <rPr>
        <sz val="10"/>
        <color rgb="FF000000"/>
        <rFont val="Helvetica Neue"/>
        <family val="2"/>
      </rPr>
      <t xml:space="preserve"> </t>
    </r>
    <r>
      <rPr>
        <u/>
        <sz val="10"/>
        <color rgb="FF000000"/>
        <rFont val="Helvetica Neue"/>
        <family val="2"/>
      </rPr>
      <t>https://pubmed.ncbi.nlm.nih.gov/31861353/</t>
    </r>
  </si>
  <si>
    <t>BRD-A97437073</t>
  </si>
  <si>
    <t>NMH002_NEU_24H:BRD-A97437073-050-09-5:10</t>
  </si>
  <si>
    <t>-0.264237471</t>
  </si>
  <si>
    <t>rosiglitazone</t>
  </si>
  <si>
    <r>
      <t>https://pubmed.ncbi.nlm.nih.gov/24566814/</t>
    </r>
    <r>
      <rPr>
        <sz val="10"/>
        <color rgb="FF000000"/>
        <rFont val="Helvetica Neue"/>
        <family val="2"/>
      </rPr>
      <t xml:space="preserve"> </t>
    </r>
    <r>
      <rPr>
        <u/>
        <sz val="10"/>
        <color rgb="FF000000"/>
        <rFont val="Helvetica Neue"/>
        <family val="2"/>
      </rPr>
      <t>https://www.ncbi.nlm.nih.gov/pmc/articles/PMC5603714/</t>
    </r>
  </si>
  <si>
    <t>BRD-K03243820</t>
  </si>
  <si>
    <t>NMH001_NEU_24H:BRD-K03243820-001-16-2:10</t>
  </si>
  <si>
    <t>-0.2610715555</t>
  </si>
  <si>
    <t>trifluridine</t>
  </si>
  <si>
    <t>BRD-K54330070</t>
  </si>
  <si>
    <t>NMH002_NEU_24H:BRD-K54330070-001-12-1:10</t>
  </si>
  <si>
    <t>-0.2588038116</t>
  </si>
  <si>
    <t>SB-202190</t>
  </si>
  <si>
    <t>https://www.ncbi.nlm.nih.gov/pmc/articles/PMC3886604/</t>
  </si>
  <si>
    <t>BRD-K53888148</t>
  </si>
  <si>
    <t>NMH001_NEU_24H:BRD-K53888148-001-01-0:10</t>
  </si>
  <si>
    <t>-0.2586878429</t>
  </si>
  <si>
    <t>DASB</t>
  </si>
  <si>
    <t>BRD-A95074085</t>
  </si>
  <si>
    <t>NMH002_NEU_24H:BRD-A95074085-236-01-6:10</t>
  </si>
  <si>
    <t>-0.2546846328</t>
  </si>
  <si>
    <t>dibutyryl-cAMP-Na</t>
  </si>
  <si>
    <t>https://www.ncbi.nlm.nih.gov/pmc/articles/PMC7065045/</t>
  </si>
  <si>
    <t>BRD-K63089472</t>
  </si>
  <si>
    <t>NMH002_NEU_24H:BRD-K63089472-001-04-3:10</t>
  </si>
  <si>
    <t>-0.2520671189</t>
  </si>
  <si>
    <t>farnesylthioacetic-acid</t>
  </si>
  <si>
    <t>BRD-K10852020</t>
  </si>
  <si>
    <t>NMH001_NEU_24H:BRD-K10852020-001-02-9:10</t>
  </si>
  <si>
    <t>-0.2511837623</t>
  </si>
  <si>
    <t>tolcapone</t>
  </si>
  <si>
    <r>
      <t>https://pubmed.ncbi.nlm.nih.gov/2902072/</t>
    </r>
    <r>
      <rPr>
        <sz val="10"/>
        <color rgb="FF000000"/>
        <rFont val="Helvetica Neue"/>
        <family val="2"/>
      </rPr>
      <t xml:space="preserve"> </t>
    </r>
    <r>
      <rPr>
        <u/>
        <sz val="10"/>
        <color rgb="FF000000"/>
        <rFont val="Helvetica Neue"/>
        <family val="2"/>
      </rPr>
      <t>https://www.nature.com/articles/1301227</t>
    </r>
  </si>
  <si>
    <t>BRD-K32164935</t>
  </si>
  <si>
    <t>NMH002_NEU_24H:BRD-K32164935-001-25-8:10</t>
  </si>
  <si>
    <t>-0.2429791604</t>
  </si>
  <si>
    <t>tolazamide</t>
  </si>
  <si>
    <t>BRD-A26112980</t>
  </si>
  <si>
    <t>NMH001_NEU_24H:BRD-A26112980-001-01-2:10</t>
  </si>
  <si>
    <t>-0.24048581</t>
  </si>
  <si>
    <t>salsolinol</t>
  </si>
  <si>
    <t>BRD-K89732114</t>
  </si>
  <si>
    <t>NMH002_NEU_24H:BRD-K89732114-300-10-5:10</t>
  </si>
  <si>
    <t>-0.2361719844</t>
  </si>
  <si>
    <t>trifluoperazine</t>
  </si>
  <si>
    <t>BRD-A63989068</t>
  </si>
  <si>
    <t>NMH002_NEU_24H:BRD-A63989068-001-01-2:10</t>
  </si>
  <si>
    <t>-0.2335197195</t>
  </si>
  <si>
    <t>apicidin</t>
  </si>
  <si>
    <t>BRD-K92870997</t>
  </si>
  <si>
    <t>NMH002_NEU_24H:BRD-K92870997-001-14-6:10</t>
  </si>
  <si>
    <t>-0.2282802581</t>
  </si>
  <si>
    <t>pterostilbene</t>
  </si>
  <si>
    <t>BRD-K74865981</t>
  </si>
  <si>
    <t>NMH001_NEU_24H:BRD-K74865981-001-01-3:10</t>
  </si>
  <si>
    <t>-0.2240549264</t>
  </si>
  <si>
    <t>YM-09151-2</t>
  </si>
  <si>
    <t>BRD-A47268303</t>
  </si>
  <si>
    <t>NMH002_NEU_24H:BRD-A47268303-001-01-7:10</t>
  </si>
  <si>
    <t>-0.2212206822</t>
  </si>
  <si>
    <t>garcinol</t>
  </si>
  <si>
    <t>BRD-K49808142</t>
  </si>
  <si>
    <t>NMH001_NEU_24H:BRD-K49808142-001-01-1:10</t>
  </si>
  <si>
    <t>-0.2201471795</t>
  </si>
  <si>
    <t>tyramine</t>
  </si>
  <si>
    <t>BRD-K36055864</t>
  </si>
  <si>
    <t>NMH001_NEU_24H:BRD-K36055864-001-15-0:10</t>
  </si>
  <si>
    <t>-0.219693495</t>
  </si>
  <si>
    <t>cycloheximide</t>
  </si>
  <si>
    <t>BRD-K91781484</t>
  </si>
  <si>
    <t>NMH001_NEU_24H:BRD-K91781484-001-02-1:10</t>
  </si>
  <si>
    <t>-0.2167094518</t>
  </si>
  <si>
    <t>BRD-A58048407</t>
  </si>
  <si>
    <t>NMH002_NEU_24H:BRD-A58048407-001-12-1:10</t>
  </si>
  <si>
    <t>-0.2160195619</t>
  </si>
  <si>
    <t>nimodipine</t>
  </si>
  <si>
    <t>BRD-A66794241</t>
  </si>
  <si>
    <t>NMH001_NEU_24H:BRD-A66794241-001-01-3:10</t>
  </si>
  <si>
    <t>-0.2153725758</t>
  </si>
  <si>
    <t>L-744832</t>
  </si>
  <si>
    <t>BRD-K17476933</t>
  </si>
  <si>
    <t>NMH002_NEU_24H:BRD-K17476933-001-04-2:10</t>
  </si>
  <si>
    <t>-0.2112794479</t>
  </si>
  <si>
    <t>ITSA-1</t>
  </si>
  <si>
    <t>BRD-K36162096</t>
  </si>
  <si>
    <t>NMH002_NEU_24H:BRD-K36162096-001-09-7:10</t>
  </si>
  <si>
    <t>-0.2080554837</t>
  </si>
  <si>
    <t>pyridine-2,4-dicarboxylic-acid</t>
  </si>
  <si>
    <t>BRD-K88809146</t>
  </si>
  <si>
    <t>NMH002_NEU_24H:BRD-K88809146-065-01-2:10</t>
  </si>
  <si>
    <t>-0.2064178829</t>
  </si>
  <si>
    <t>tranylcypromine</t>
  </si>
  <si>
    <t>BRD-K74765201</t>
  </si>
  <si>
    <t>NMH002_NEU_24H:BRD-K74765201-001-12-6:10</t>
  </si>
  <si>
    <t>-0.2049225219</t>
  </si>
  <si>
    <t>tomelukast</t>
  </si>
  <si>
    <t>BRD-K75527158</t>
  </si>
  <si>
    <t>NMH001_NEU_24H:BRD-K75527158-001-01-5:10</t>
  </si>
  <si>
    <t>-0.1998146566</t>
  </si>
  <si>
    <t>alendronic-acid</t>
  </si>
  <si>
    <t>BRD-A93000692</t>
  </si>
  <si>
    <t>NMH002_NEU_24H:BRD-A93000692-001-06-5:10</t>
  </si>
  <si>
    <t>-0.1955892236</t>
  </si>
  <si>
    <t>ciglitazone</t>
  </si>
  <si>
    <t>BRD-K56060837</t>
  </si>
  <si>
    <t>NMH001_NEU_24H:BRD-K56060837-001-01-9:10</t>
  </si>
  <si>
    <t>-0.1939286345</t>
  </si>
  <si>
    <t>serotonin</t>
  </si>
  <si>
    <t>BRD-K80062189</t>
  </si>
  <si>
    <t>NMH001_NEU_24H:BRD-K80062189-001-01-9:10</t>
  </si>
  <si>
    <t>-0.1938994451</t>
  </si>
  <si>
    <t>BRD-K95847244</t>
  </si>
  <si>
    <t>NMH001_NEU_24H:BRD-K95847244-001-01-9:10</t>
  </si>
  <si>
    <t>-0.1915951191</t>
  </si>
  <si>
    <t>BRD-K27799527</t>
  </si>
  <si>
    <t>NMH002_NEU_24H:BRD-K27799527-001-02-1:10</t>
  </si>
  <si>
    <t>-0.1913676242</t>
  </si>
  <si>
    <t>BG-1020</t>
  </si>
  <si>
    <t>BRD-K13629382</t>
  </si>
  <si>
    <t>NMH001_NEU_24H:BRD-K13629382-051-05-8:10</t>
  </si>
  <si>
    <t>-0.1909294194</t>
  </si>
  <si>
    <t>eseroline</t>
  </si>
  <si>
    <t>BRD-A94494639</t>
  </si>
  <si>
    <t>NMH001_NEU_24H:BRD-A94494639-001-01-6:10</t>
  </si>
  <si>
    <t>-0.1904768853</t>
  </si>
  <si>
    <t>chlorpromazine</t>
  </si>
  <si>
    <t>BRD-K65213718</t>
  </si>
  <si>
    <t>NMH001_NEU_24H:BRD-K65213718-001-01-7:10</t>
  </si>
  <si>
    <t>-0.1901091008</t>
  </si>
  <si>
    <t>BRD-K46918889</t>
  </si>
  <si>
    <t>NMH002_NEU_24H:BRD-K46918889-001-02-6:10</t>
  </si>
  <si>
    <t>-0.1869287279</t>
  </si>
  <si>
    <t>BG-1025</t>
  </si>
  <si>
    <t>BRD-K67102207</t>
  </si>
  <si>
    <t>NMH002_NEU_24H:BRD-K67102207-236-03-6:10</t>
  </si>
  <si>
    <t>-0.1856258686</t>
  </si>
  <si>
    <t>phenylbutyrate</t>
  </si>
  <si>
    <t>BRD-K35010406</t>
  </si>
  <si>
    <t>NMH002_NEU_24H:BRD-K35010406-001-03-7:10</t>
  </si>
  <si>
    <t>-0.1855202367</t>
  </si>
  <si>
    <t>BG-1005</t>
  </si>
  <si>
    <t>BRD-A77144340</t>
  </si>
  <si>
    <t>NMH002_NEU_24H:BRD-A77144340-001-01-8:10</t>
  </si>
  <si>
    <t>-0.1832199696</t>
  </si>
  <si>
    <t>ketocholesterol</t>
  </si>
  <si>
    <t>BRD-A77864279</t>
  </si>
  <si>
    <t>NMH001_NEU_24H:BRD-A77864279-001-01-6:10</t>
  </si>
  <si>
    <t>-0.1806937349</t>
  </si>
  <si>
    <t>BRD-K85903480</t>
  </si>
  <si>
    <t>NMH001_NEU_24H:BRD-K85903480-001-01-5:10</t>
  </si>
  <si>
    <t>-0.1800559087</t>
  </si>
  <si>
    <t>glutamyldopamine</t>
  </si>
  <si>
    <t>BRD-A54024781</t>
  </si>
  <si>
    <t>NMH002_NEU_24H:BRD-A54024781-001-02-3:10</t>
  </si>
  <si>
    <t>-0.1778576021</t>
  </si>
  <si>
    <t>BG-1008</t>
  </si>
  <si>
    <t>BRD-M91737268</t>
  </si>
  <si>
    <t>NMH001_NEU_24H:BRD-M91737268-001-01-5:10</t>
  </si>
  <si>
    <t>-0.1743506925</t>
  </si>
  <si>
    <t>BRD-K08227907</t>
  </si>
  <si>
    <t>NMH001_NEU_24H:BRD-K08227907-001-01-8:10</t>
  </si>
  <si>
    <t>-0.1653660964</t>
  </si>
  <si>
    <t>6-nitrodopamine</t>
  </si>
  <si>
    <t>BRD-A32582647</t>
  </si>
  <si>
    <t>NMH001_NEU_24H:BRD-A32582647-001-01-3:10</t>
  </si>
  <si>
    <t>-0.1610774219</t>
  </si>
  <si>
    <t>BRD-K04809113</t>
  </si>
  <si>
    <t>NMH001_NEU_24H:BRD-K04809113-001-01-7:10</t>
  </si>
  <si>
    <t>-0.159917614</t>
  </si>
  <si>
    <t>hydroxytyrosol</t>
  </si>
  <si>
    <t>BRD-K62810658</t>
  </si>
  <si>
    <t>NMH002_NEU_24H:BRD-K62810658-001-09-8:10</t>
  </si>
  <si>
    <t>-0.1589605416</t>
  </si>
  <si>
    <t>PD-98059</t>
  </si>
  <si>
    <t>BRD-K93859331</t>
  </si>
  <si>
    <t>NMH001_NEU_24H:BRD-K93859331-001-01-0:10</t>
  </si>
  <si>
    <t>-0.1578018159</t>
  </si>
  <si>
    <t>BRD-K99502674</t>
  </si>
  <si>
    <t>NMH001_NEU_24H:BRD-K99502674-001-01-5:10</t>
  </si>
  <si>
    <t>-0.15066123</t>
  </si>
  <si>
    <t>epidepride</t>
  </si>
  <si>
    <t>BRD-K99667445</t>
  </si>
  <si>
    <t>NMH002_NEU_24H:BRD-K99667445-001-02-2:10</t>
  </si>
  <si>
    <t>-0.1499777077</t>
  </si>
  <si>
    <t>licochalcone-a</t>
  </si>
  <si>
    <t>BRD-K38720323</t>
  </si>
  <si>
    <t>NMH001_NEU_24H:BRD-K38720323-001-01-2:10</t>
  </si>
  <si>
    <t>-0.1496156488</t>
  </si>
  <si>
    <t>BRD-K88186167</t>
  </si>
  <si>
    <t>NMH002_NEU_24H:BRD-K88186167-001-01-4:10</t>
  </si>
  <si>
    <t>-0.1482879632</t>
  </si>
  <si>
    <t>GW-4064</t>
  </si>
  <si>
    <t>BRD-K31168993</t>
  </si>
  <si>
    <t>NMH001_NEU_24H:BRD-K31168993-001-01-0:10</t>
  </si>
  <si>
    <t>-0.14746976</t>
  </si>
  <si>
    <t>BRD-K28470988</t>
  </si>
  <si>
    <t>NMH002_NEU_24H:BRD-K28470988-001-03-8:10</t>
  </si>
  <si>
    <t>-0.1448860923</t>
  </si>
  <si>
    <t>L-690330</t>
  </si>
  <si>
    <t>BRD-K33811357</t>
  </si>
  <si>
    <t>NMH001_NEU_24H:BRD-K33811357-001-01-3:10</t>
  </si>
  <si>
    <t>-0.1442605273</t>
  </si>
  <si>
    <t>dopamine</t>
  </si>
  <si>
    <t>BRD-K41868777</t>
  </si>
  <si>
    <t>NMH001_NEU_24H:BRD-K41868777-001-01-5:10</t>
  </si>
  <si>
    <t>-0.1436856563</t>
  </si>
  <si>
    <t>W-5</t>
  </si>
  <si>
    <t>BRD-K41179159</t>
  </si>
  <si>
    <t>NMH002_NEU_24H:BRD-K41179159-001-02-3:10</t>
  </si>
  <si>
    <t>-0.1416879238</t>
  </si>
  <si>
    <t>BG-1006</t>
  </si>
  <si>
    <t>BRD-A95696066</t>
  </si>
  <si>
    <t>NMH001_NEU_24H:BRD-A95696066-001-01-7:10</t>
  </si>
  <si>
    <t>-0.1372331958</t>
  </si>
  <si>
    <t>nisoxetine</t>
  </si>
  <si>
    <t>BRD-K93300946</t>
  </si>
  <si>
    <t>NMH002_NEU_24H:BRD-K93300946-001-01-2:10</t>
  </si>
  <si>
    <t>-0.1369598414</t>
  </si>
  <si>
    <t>BML-266</t>
  </si>
  <si>
    <t>BRD-K08372451</t>
  </si>
  <si>
    <t>NMH001_NEU_24H:BRD-K08372451-001-03-8:10</t>
  </si>
  <si>
    <t>-0.1343802994</t>
  </si>
  <si>
    <t>BG-1003</t>
  </si>
  <si>
    <t>BRD-K69726342</t>
  </si>
  <si>
    <t>NMH001_NEU_24H:BRD-K69726342-001-02-6:10</t>
  </si>
  <si>
    <t>-0.1320412279</t>
  </si>
  <si>
    <t>atorvastatin</t>
  </si>
  <si>
    <t>BRD-K20985754</t>
  </si>
  <si>
    <t>NMH001_NEU_24H:BRD-K20985754-001-01-9:10</t>
  </si>
  <si>
    <t>-0.1290203835</t>
  </si>
  <si>
    <t>BRD-K90711641</t>
  </si>
  <si>
    <t>NMH001_NEU_24H:BRD-K90711641-001-01-1:10</t>
  </si>
  <si>
    <t>-0.1275040476</t>
  </si>
  <si>
    <t>BRD-K29064493</t>
  </si>
  <si>
    <t>NMH001_NEU_24H:BRD-K29064493-001-01-0:10</t>
  </si>
  <si>
    <t>-0.1253087286</t>
  </si>
  <si>
    <t>MK-801</t>
  </si>
  <si>
    <t>BRD-K14282469</t>
  </si>
  <si>
    <t>NMH001_NEU_24H:BRD-K14282469-001-09-8:10</t>
  </si>
  <si>
    <t>-0.1251168947</t>
  </si>
  <si>
    <t>LY-165163</t>
  </si>
  <si>
    <t>BRD-K12482929</t>
  </si>
  <si>
    <t>NMH001_NEU_24H:BRD-K12482929-001-01-7:10</t>
  </si>
  <si>
    <t>-0.1246276608</t>
  </si>
  <si>
    <t>BRD-K65031973</t>
  </si>
  <si>
    <t>NMH002_NEU_24H:BRD-K65031973-001-02-1:10</t>
  </si>
  <si>
    <t>-0.1242994918</t>
  </si>
  <si>
    <t>BG-1007</t>
  </si>
  <si>
    <t>BRD-K30466858</t>
  </si>
  <si>
    <t>NMH002_NEU_24H:BRD-K30466858-335-01-5:10</t>
  </si>
  <si>
    <t>-0.1221243923</t>
  </si>
  <si>
    <t>ellagic-acid</t>
  </si>
  <si>
    <t>BRD-K27237442</t>
  </si>
  <si>
    <t>NMH001_NEU_24H:BRD-K27237442-001-01-6:10</t>
  </si>
  <si>
    <t>-0.1211625047</t>
  </si>
  <si>
    <t>BRD-K01507359</t>
  </si>
  <si>
    <t>NMH002_NEU_24H:BRD-K01507359-001-11-2:10</t>
  </si>
  <si>
    <t>-0.1181656243</t>
  </si>
  <si>
    <t>rifampicin</t>
  </si>
  <si>
    <t>BRD-K69471245</t>
  </si>
  <si>
    <t>NMH002_NEU_24H:BRD-K69471245-001-02-7:10</t>
  </si>
  <si>
    <t>-0.1138967668</t>
  </si>
  <si>
    <t>BG-1023</t>
  </si>
  <si>
    <t>BRD-K64606589</t>
  </si>
  <si>
    <t>NMH002_NEU_24H:BRD-K64606589-001-02-7:10</t>
  </si>
  <si>
    <t>-0.1098278137</t>
  </si>
  <si>
    <t>BRD-A92148199</t>
  </si>
  <si>
    <t>NMH001_NEU_24H:BRD-A92148199-001-01-2:10</t>
  </si>
  <si>
    <t>-0.1083328892</t>
  </si>
  <si>
    <t>PD-149163</t>
  </si>
  <si>
    <t>BRD-K31041191</t>
  </si>
  <si>
    <t>NMH002_NEU_24H:BRD-K31041191-001-03-5:10</t>
  </si>
  <si>
    <t>-0.1036590473</t>
  </si>
  <si>
    <t>BG-1029</t>
  </si>
  <si>
    <t>BRD-A26333730</t>
  </si>
  <si>
    <t>NMH001_NEU_24H:BRD-A26333730-001-01-7:10</t>
  </si>
  <si>
    <t>-0.097398105</t>
  </si>
  <si>
    <t>BRD-K54729176</t>
  </si>
  <si>
    <t>NMH002_NEU_24H:BRD-K54729176-001-01-0:10</t>
  </si>
  <si>
    <t>-0.0742611912</t>
  </si>
  <si>
    <t>suberoyl-bis-hydroxamic-acid</t>
  </si>
  <si>
    <t>BRD-K85479953</t>
  </si>
  <si>
    <t>NMH002_NEU_24H:BRD-K85479953-001-08-9:10</t>
  </si>
  <si>
    <t>-0.0724210157</t>
  </si>
  <si>
    <t>STF-62247</t>
  </si>
  <si>
    <t>BRD-K58901278</t>
  </si>
  <si>
    <t>NMH001_NEU_24H:BRD-K58901278-001-01-8:10</t>
  </si>
  <si>
    <t>-0.0683880284</t>
  </si>
  <si>
    <t>nor-1-chlorpromazine</t>
  </si>
  <si>
    <t>BRD-K60511616</t>
  </si>
  <si>
    <t>NMH001_NEU_24H:BRD-K60511616-001-01-2:10</t>
  </si>
  <si>
    <t>-0.0643766254</t>
  </si>
  <si>
    <t>pravastatin</t>
  </si>
  <si>
    <t>BRD-K45528773</t>
  </si>
  <si>
    <t>NMH002_NEU_24H:BRD-K45528773-001-04-9:10</t>
  </si>
  <si>
    <t>-0.0548742422</t>
  </si>
  <si>
    <t>M-344</t>
  </si>
  <si>
    <t>BRD-K22503835</t>
  </si>
  <si>
    <t>NMH002_NEU_24H:BRD-K22503835-001-08-6:10</t>
  </si>
  <si>
    <t>-0.0503518885</t>
  </si>
  <si>
    <t>scriptaid</t>
  </si>
  <si>
    <t>BRD-A14969012</t>
  </si>
  <si>
    <t>NMH001_NEU_24H:BRD-A14969012-001-01-1:10</t>
  </si>
  <si>
    <t>-0.0486468658</t>
  </si>
  <si>
    <t>SKF-83822</t>
  </si>
  <si>
    <t>BRD-K87066636</t>
  </si>
  <si>
    <t>NMH002_NEU_24H:BRD-K87066636-001-01-2:10</t>
  </si>
  <si>
    <t>-0.0476245061</t>
  </si>
  <si>
    <t>BOX-5</t>
  </si>
  <si>
    <t>BRD-K51490254</t>
  </si>
  <si>
    <t>NMH002_NEU_24H:BRD-K51490254-001-01-7:10</t>
  </si>
  <si>
    <t>-0.0457646334</t>
  </si>
  <si>
    <t>BRD-K41049123</t>
  </si>
  <si>
    <t>NMH001_NEU_24H:BRD-K41049123-001-01-3:10</t>
  </si>
  <si>
    <t>-0.0439988809</t>
  </si>
  <si>
    <t>BRD-A50984182</t>
  </si>
  <si>
    <t>NMH001_NEU_24H:BRD-A50984182-001-01-9:10</t>
  </si>
  <si>
    <t>-0.0399984254</t>
  </si>
  <si>
    <t>JMV-431</t>
  </si>
  <si>
    <t>BRD-K24125544</t>
  </si>
  <si>
    <t>NMH001_NEU_24H:BRD-K24125544-001-01-3:10</t>
  </si>
  <si>
    <t>-0.034823928</t>
  </si>
  <si>
    <t>tetrabenazine</t>
  </si>
  <si>
    <t>BRD-A42264566</t>
  </si>
  <si>
    <t>NMH001_NEU_24H:BRD-A42264566-001-01-3:10</t>
  </si>
  <si>
    <t>-0.0191118377</t>
  </si>
  <si>
    <t>EHPG-piperazine</t>
  </si>
  <si>
    <t>BRD-A64489120</t>
  </si>
  <si>
    <t>NMH001_NEU_24H:BRD-A64489120-001-01-8:10</t>
  </si>
  <si>
    <t>-0.0175113992</t>
  </si>
  <si>
    <t>6-nitronorepinephrine</t>
  </si>
  <si>
    <t>BRD-K60303132</t>
  </si>
  <si>
    <t>NMH002_NEU_24H:BRD-K60303132-001-03-5:10</t>
  </si>
  <si>
    <t>0.0234881814</t>
  </si>
  <si>
    <t>BG-1017</t>
  </si>
  <si>
    <t>BRD-K35960502</t>
  </si>
  <si>
    <t>NMH002_NEU_24H:BRD-K35960502-001-16-8:10</t>
  </si>
  <si>
    <t>0.030101569</t>
  </si>
  <si>
    <t>niclosamide</t>
  </si>
  <si>
    <t>BRD-K59773493</t>
  </si>
  <si>
    <t>NMH002_NEU_24H:BRD-K59773493-001-01-9:10</t>
  </si>
  <si>
    <t>0.0321062822</t>
  </si>
  <si>
    <t>benzohydroxamic-acid</t>
  </si>
  <si>
    <t>BRD-A74767450</t>
  </si>
  <si>
    <t>NMH001_NEU_24H:BRD-A74767450-001-01-5:10</t>
  </si>
  <si>
    <t>0.0582953231</t>
  </si>
  <si>
    <t>BRD-K52522949</t>
  </si>
  <si>
    <t>NMH002_NEU_24H:BRD-K52522949-001-02-5:10</t>
  </si>
  <si>
    <t>0.0600745432</t>
  </si>
  <si>
    <t>NCH-51</t>
  </si>
  <si>
    <t>BRD-K29358067</t>
  </si>
  <si>
    <t>NMH001_NEU_24H:BRD-K29358067-001-01-2:10</t>
  </si>
  <si>
    <t>0.0603696069</t>
  </si>
  <si>
    <t>KDM-103</t>
  </si>
  <si>
    <t>BRD-K88611939</t>
  </si>
  <si>
    <t>NMH001_NEU_24H:BRD-K88611939-001-18-2:10</t>
  </si>
  <si>
    <t>0.0638081525</t>
  </si>
  <si>
    <t>aniracetam</t>
  </si>
  <si>
    <t>BRD-K13528168</t>
  </si>
  <si>
    <t>NMH001_NEU_24H:BRD-K13528168-001-01-6:10</t>
  </si>
  <si>
    <t>0.0639429639</t>
  </si>
  <si>
    <t>BRD-K04431258</t>
  </si>
  <si>
    <t>NMH002_NEU_24H:BRD-K04431258-001-01-5:10</t>
  </si>
  <si>
    <t>0.0670759034</t>
  </si>
  <si>
    <t>Val-Val-Val</t>
  </si>
  <si>
    <t>BRD-K96834847</t>
  </si>
  <si>
    <t>NMH001_NEU_24H:BRD-K96834847-001-01-7:10</t>
  </si>
  <si>
    <t>0.076863049</t>
  </si>
  <si>
    <t>BRD-K84265381</t>
  </si>
  <si>
    <t>NMH001_NEU_24H:BRD-K84265381-001-01-0:10</t>
  </si>
  <si>
    <t>0.0799883124</t>
  </si>
  <si>
    <t>propanoic-acid</t>
  </si>
  <si>
    <t>BRD-K94158209</t>
  </si>
  <si>
    <t>NMH001_NEU_24H:BRD-K94158209-001-01-5:10</t>
  </si>
  <si>
    <t>0.0896326089</t>
  </si>
  <si>
    <t>BRD-K60690191</t>
  </si>
  <si>
    <t>NMH001_NEU_24H:BRD-K60690191-001-01-7:10</t>
  </si>
  <si>
    <t>0.0972497414</t>
  </si>
  <si>
    <t>MPEP</t>
  </si>
  <si>
    <t>BRD-A29119732</t>
  </si>
  <si>
    <t>NMH001_NEU_24H:BRD-A29119732-001-01-5:10</t>
  </si>
  <si>
    <t>0.0993719649</t>
  </si>
  <si>
    <t>BRD-A77098556</t>
  </si>
  <si>
    <t>NMH001_NEU_24H:BRD-A77098556-001-01-5:10</t>
  </si>
  <si>
    <t>0.1148177901</t>
  </si>
  <si>
    <t>BRD-K26521938</t>
  </si>
  <si>
    <t>NMH002_NEU_24H:BRD-K26521938-001-06-4:10</t>
  </si>
  <si>
    <t>0.1185166293</t>
  </si>
  <si>
    <t>dinoprostone</t>
  </si>
  <si>
    <t>BRD-K88575585</t>
  </si>
  <si>
    <t>NMH001_NEU_24H:BRD-K88575585-001-01-2:10</t>
  </si>
  <si>
    <t>0.1320957263</t>
  </si>
  <si>
    <t>BRD-A48323445</t>
  </si>
  <si>
    <t>NMH001_NEU_24H:BRD-A48323445-001-04-2:10</t>
  </si>
  <si>
    <t>0.1380490455</t>
  </si>
  <si>
    <t>salsoline</t>
  </si>
  <si>
    <t>BRD-K45882009</t>
  </si>
  <si>
    <t>NMH002_NEU_24H:BRD-K45882009-001-06-1:10</t>
  </si>
  <si>
    <t>0.1419764174</t>
  </si>
  <si>
    <t>dihydrocapsaicin</t>
  </si>
  <si>
    <t>BRD-A35153197</t>
  </si>
  <si>
    <t>NMH001_NEU_24H:BRD-A35153197-237-01-4:10</t>
  </si>
  <si>
    <t>0.1445011581</t>
  </si>
  <si>
    <t>BRD-A79058669</t>
  </si>
  <si>
    <t>NMH001_NEU_24H:BRD-A79058669-001-01-1:10</t>
  </si>
  <si>
    <t>0.1464459945</t>
  </si>
  <si>
    <t>BRD-K55478147</t>
  </si>
  <si>
    <t>NMH002_NEU_24H:BRD-K55478147-001-01-9:10</t>
  </si>
  <si>
    <t>0.1501597006</t>
  </si>
  <si>
    <t>isonicotinohydroxamic-acid</t>
  </si>
  <si>
    <t>BRD-K91243525</t>
  </si>
  <si>
    <t>NMH001_NEU_24H:BRD-K91243525-001-02-3:10</t>
  </si>
  <si>
    <t>0.1530859334</t>
  </si>
  <si>
    <t>SR-142948</t>
  </si>
  <si>
    <t>BRD-A42610307</t>
  </si>
  <si>
    <t>NMH001_NEU_24H:BRD-A42610307-001-01-1:10</t>
  </si>
  <si>
    <t>0.1534253841</t>
  </si>
  <si>
    <t>BRD-K54168243</t>
  </si>
  <si>
    <t>NMH002_NEU_24H:BRD-K54168243-001-01-0:10</t>
  </si>
  <si>
    <t>0.1541490726</t>
  </si>
  <si>
    <t>Z-36</t>
  </si>
  <si>
    <t>BRD-K41809988</t>
  </si>
  <si>
    <t>NMH001_NEU_24H:BRD-K41809988-001-02-2:10</t>
  </si>
  <si>
    <t>0.157958372</t>
  </si>
  <si>
    <t>oxidopamine</t>
  </si>
  <si>
    <t>BRD-K08135697</t>
  </si>
  <si>
    <t>NMH002_NEU_24H:BRD-K08135697-001-02-5:10</t>
  </si>
  <si>
    <t>0.1591365544</t>
  </si>
  <si>
    <t>BG-1024</t>
  </si>
  <si>
    <t>BRD-A64228451</t>
  </si>
  <si>
    <t>NMH002_NEU_24H:BRD-A64228451-001-07-6:10</t>
  </si>
  <si>
    <t>0.1619780825</t>
  </si>
  <si>
    <t>terreic-acid-(-)</t>
  </si>
  <si>
    <t>BRD-M74254599</t>
  </si>
  <si>
    <t>NMH002_NEU_24H:BRD-M74254599-001-02-0:10</t>
  </si>
  <si>
    <t>0.1664663587</t>
  </si>
  <si>
    <t>lithium-chloride</t>
  </si>
  <si>
    <t>BRD-K76525302</t>
  </si>
  <si>
    <t>NMH002_NEU_24H:BRD-K76525302-001-01-3:10</t>
  </si>
  <si>
    <t>0.1704272055</t>
  </si>
  <si>
    <t>sulindac</t>
  </si>
  <si>
    <t>BRD-K82088145</t>
  </si>
  <si>
    <t>NMH002_NEU_24H:BRD-K82088145-001-03-1:10</t>
  </si>
  <si>
    <t>0.1706296023</t>
  </si>
  <si>
    <t>BG-1014</t>
  </si>
  <si>
    <t>BRD-K52405437</t>
  </si>
  <si>
    <t>NMH002_NEU_24H:BRD-K52405437-001-01-4:10</t>
  </si>
  <si>
    <t>0.1747930445</t>
  </si>
  <si>
    <t>penitrem-a</t>
  </si>
  <si>
    <t>BRD-K47664560</t>
  </si>
  <si>
    <t>NMH001_NEU_24H:BRD-K47664560-001-02-1:10</t>
  </si>
  <si>
    <t>0.1762920833</t>
  </si>
  <si>
    <t>BG-1001</t>
  </si>
  <si>
    <t>BRD-K30984264</t>
  </si>
  <si>
    <t>NMH002_NEU_24H:BRD-K30984264-003-10-0:10</t>
  </si>
  <si>
    <t>0.1772423219</t>
  </si>
  <si>
    <t>harmine</t>
  </si>
  <si>
    <t>BRD-K51704689</t>
  </si>
  <si>
    <t>NMH002_NEU_24H:BRD-K51704689-001-04-0:10</t>
  </si>
  <si>
    <t>0.177726038</t>
  </si>
  <si>
    <t>BG-1031</t>
  </si>
  <si>
    <t>BRD-A05581237</t>
  </si>
  <si>
    <t>NMH001_NEU_24H:BRD-A05581237-001-01-4:10</t>
  </si>
  <si>
    <t>0.1786306006</t>
  </si>
  <si>
    <t>dinorcitalopram-oxalate</t>
  </si>
  <si>
    <t>BRD-K32107296</t>
  </si>
  <si>
    <t>NMH002_NEU_24H:BRD-K32107296-001-11-0:10</t>
  </si>
  <si>
    <t>0.1803094957</t>
  </si>
  <si>
    <t>temozolomide</t>
  </si>
  <si>
    <t>BRD-A39986918</t>
  </si>
  <si>
    <t>NMH001_NEU_24H:BRD-A39986918-001-01-1:10</t>
  </si>
  <si>
    <t>0.1850403266</t>
  </si>
  <si>
    <t>BRD-K78787248</t>
  </si>
  <si>
    <t>NMH001_NEU_24H:BRD-K78787248-001-01-4:10</t>
  </si>
  <si>
    <t>0.1867146298</t>
  </si>
  <si>
    <t>a-disintegrin-and-metalloproteinase</t>
  </si>
  <si>
    <t>BRD-K03608458</t>
  </si>
  <si>
    <t>NMH001_NEU_24H:BRD-K03608458-001-01-7:10</t>
  </si>
  <si>
    <t>0.1879817744</t>
  </si>
  <si>
    <t>BRD-K67265981</t>
  </si>
  <si>
    <t>NMH002_NEU_24H:BRD-K67265981-001-01-5:10</t>
  </si>
  <si>
    <t>0.1928032155</t>
  </si>
  <si>
    <t>carnosol</t>
  </si>
  <si>
    <t>BRD-K72381300</t>
  </si>
  <si>
    <t>NMH001_NEU_24H:BRD-K72381300-001-01-7:10</t>
  </si>
  <si>
    <t>0.1965841103</t>
  </si>
  <si>
    <t>SK-383933</t>
  </si>
  <si>
    <t>BRD-A67788537</t>
  </si>
  <si>
    <t>NMH002_NEU_24H:BRD-A67788537-001-04-1:10</t>
  </si>
  <si>
    <t>0.2011899565</t>
  </si>
  <si>
    <t>salermide</t>
  </si>
  <si>
    <t>BRD-K96799727</t>
  </si>
  <si>
    <t>NMH001_NEU_24H:BRD-K96799727-001-04-1:10</t>
  </si>
  <si>
    <t>0.212753086</t>
  </si>
  <si>
    <t>pifithrin-mu</t>
  </si>
  <si>
    <t>BRD-K61260019</t>
  </si>
  <si>
    <t>NMH001_NEU_24H:BRD-K61260019-005-01-9:10</t>
  </si>
  <si>
    <t>0.2156046966</t>
  </si>
  <si>
    <t>BRD-K47192521</t>
  </si>
  <si>
    <t>NMH002_NEU_24H:BRD-K47192521-001-04-7:10</t>
  </si>
  <si>
    <t>0.2157438894</t>
  </si>
  <si>
    <t>icosapent</t>
  </si>
  <si>
    <t>BRD-K67582595</t>
  </si>
  <si>
    <t>NMH001_NEU_24H:BRD-K67582595-001-01-1:10</t>
  </si>
  <si>
    <t>0.2176126411</t>
  </si>
  <si>
    <t>BRD-K82681249</t>
  </si>
  <si>
    <t>NMH002_NEU_24H:BRD-K82681249-001-01-2:10</t>
  </si>
  <si>
    <t>0.2178214953</t>
  </si>
  <si>
    <t>JS-K</t>
  </si>
  <si>
    <t>BRD-K67868012</t>
  </si>
  <si>
    <t>NMH002_NEU_24H:BRD-K67868012-001-03-5:10</t>
  </si>
  <si>
    <t>0.2190324498</t>
  </si>
  <si>
    <t>PI-103</t>
  </si>
  <si>
    <t>BRD-K08807999</t>
  </si>
  <si>
    <t>NMH002_NEU_24H:BRD-K08807999-001-01-6:10</t>
  </si>
  <si>
    <t>0.2251421787</t>
  </si>
  <si>
    <t>NO-ASA</t>
  </si>
  <si>
    <t>BRD-K47029922</t>
  </si>
  <si>
    <t>NMH001_NEU_24H:BRD-K47029922-001-02-0:10</t>
  </si>
  <si>
    <t>0.2267290321</t>
  </si>
  <si>
    <t>BRD-K82924899</t>
  </si>
  <si>
    <t>NMH002_NEU_24H:BRD-K82924899-001-03-5:10</t>
  </si>
  <si>
    <t>0.2293593867</t>
  </si>
  <si>
    <t>IWP-2</t>
  </si>
  <si>
    <t>BRD-A86146706</t>
  </si>
  <si>
    <t>NMH001_NEU_24H:BRD-A86146706-001-01-0:10</t>
  </si>
  <si>
    <t>0.2310502957</t>
  </si>
  <si>
    <t>BRD-K39172790</t>
  </si>
  <si>
    <t>NMH001_NEU_24H:BRD-K39172790-001-01-9:10</t>
  </si>
  <si>
    <t>0.2331496884</t>
  </si>
  <si>
    <t>BRD-K53249762</t>
  </si>
  <si>
    <t>NMH001_NEU_24H:BRD-K53249762-001-01-0:10</t>
  </si>
  <si>
    <t>0.236445641</t>
  </si>
  <si>
    <t>BRD-K17953061</t>
  </si>
  <si>
    <t>NMH002_NEU_24H:BRD-K17953061-001-12-7:10</t>
  </si>
  <si>
    <t>0.2407623968</t>
  </si>
  <si>
    <t>staurosporine</t>
  </si>
  <si>
    <t>BRD-K46018455</t>
  </si>
  <si>
    <t>NMH002_NEU_24H:BRD-K46018455-001-23-5:10</t>
  </si>
  <si>
    <t>0.2420298773</t>
  </si>
  <si>
    <t>bezafibrate</t>
  </si>
  <si>
    <t>BRD-K13296708</t>
  </si>
  <si>
    <t>NMH001_NEU_24H:BRD-K13296708-001-01-7:10</t>
  </si>
  <si>
    <t>0.2422508921</t>
  </si>
  <si>
    <t>rimonabant</t>
  </si>
  <si>
    <t>BRD-K57139258</t>
  </si>
  <si>
    <t>NMH002_NEU_24H:BRD-K57139258-001-01-0:10</t>
  </si>
  <si>
    <t>0.2449183497</t>
  </si>
  <si>
    <t>z-guggulsterone</t>
  </si>
  <si>
    <t>BRD-K64670467</t>
  </si>
  <si>
    <t>NMH001_NEU_24H:BRD-K64670467-001-02-0:10</t>
  </si>
  <si>
    <t>0.2483877159</t>
  </si>
  <si>
    <t>JNJ-16259685</t>
  </si>
  <si>
    <t>BRD-A52933579</t>
  </si>
  <si>
    <t>NMH001_NEU_24H:BRD-A52933579-001-01-5:10</t>
  </si>
  <si>
    <t>0.2544745499</t>
  </si>
  <si>
    <t>BRD-K85133207</t>
  </si>
  <si>
    <t>NMH002_NEU_24H:BRD-K85133207-001-01-1:10</t>
  </si>
  <si>
    <t>0.2590823839</t>
  </si>
  <si>
    <t>HDAC1-selective</t>
  </si>
  <si>
    <t>BRD-K52313696</t>
  </si>
  <si>
    <t>NMH002_NEU_24H:BRD-K52313696-001-10-7:10</t>
  </si>
  <si>
    <t>0.2610524909</t>
  </si>
  <si>
    <t>tacedinaline</t>
  </si>
  <si>
    <t>https://www.ncbi.nlm.nih.gov/pmc/articles/PMC3986862/</t>
  </si>
  <si>
    <t>BRD-K08856548</t>
  </si>
  <si>
    <t>NMH002_NEU_24H:BRD-K08856548-001-03-5:10</t>
  </si>
  <si>
    <t>0.263107618</t>
  </si>
  <si>
    <t>BG-1016</t>
  </si>
  <si>
    <t>BRD-K81255325</t>
  </si>
  <si>
    <t>NMH002_NEU_24H:BRD-K81255325-001-02-1:10</t>
  </si>
  <si>
    <t>0.2707057149</t>
  </si>
  <si>
    <t>BG-1021</t>
  </si>
  <si>
    <t>BRD-K08697762</t>
  </si>
  <si>
    <t>NMH002_NEU_24H:BRD-K08697762-065-01-1:10</t>
  </si>
  <si>
    <t>0.2712423808</t>
  </si>
  <si>
    <t>Stilbene derivative, 3</t>
  </si>
  <si>
    <t>BRD-K69812556</t>
  </si>
  <si>
    <t>NMH001_NEU_24H:BRD-K69812556-001-01-7:10</t>
  </si>
  <si>
    <t>0.2733874625</t>
  </si>
  <si>
    <t>WAY-100635</t>
  </si>
  <si>
    <t>BRD-K17561142</t>
  </si>
  <si>
    <t>NMH002_NEU_24H:BRD-K17561142-003-25-9:10</t>
  </si>
  <si>
    <t>0.273860879</t>
  </si>
  <si>
    <t>amiodarone</t>
  </si>
  <si>
    <t>Detrimental</t>
  </si>
  <si>
    <r>
      <t>https://pubmed.ncbi.nlm.nih.gov/27774572/</t>
    </r>
    <r>
      <rPr>
        <sz val="10"/>
        <color rgb="FF000000"/>
        <rFont val="Helvetica Neue"/>
        <family val="2"/>
      </rPr>
      <t xml:space="preserve"> </t>
    </r>
    <r>
      <rPr>
        <u/>
        <sz val="10"/>
        <color rgb="FF000000"/>
        <rFont val="Helvetica Neue"/>
        <family val="2"/>
      </rPr>
      <t>https://link.springer.com/article/10.1007/s00204-021-02989-2</t>
    </r>
  </si>
  <si>
    <t>BRD-A05457250</t>
  </si>
  <si>
    <t>NMH002_NEU_24H:BRD-A05457250-001-06-8:10</t>
  </si>
  <si>
    <t>0.2759907837</t>
  </si>
  <si>
    <t>BAY-K8644</t>
  </si>
  <si>
    <t>https://linkinghub.elsevier.com/retrieve/pii/S0278691523002715</t>
  </si>
  <si>
    <t>BRD-K82189384</t>
  </si>
  <si>
    <t>NMH002_NEU_24H:BRD-K82189384-001-01-1:10</t>
  </si>
  <si>
    <t>0.2834417954</t>
  </si>
  <si>
    <t>BG-1011</t>
  </si>
  <si>
    <t>BRD-A55317422</t>
  </si>
  <si>
    <t>NMH001_NEU_24H:BRD-A55317422-001-01-7:10</t>
  </si>
  <si>
    <t>0.2860505255</t>
  </si>
  <si>
    <t>BRD-A76934284</t>
  </si>
  <si>
    <t>NMH001_NEU_24H:BRD-A76934284-001-01-1:10</t>
  </si>
  <si>
    <t>0.2938136386</t>
  </si>
  <si>
    <t>(+)-3-(1-propyl-piperidin-3-yl)-phenol</t>
  </si>
  <si>
    <t>BRD-K80738081</t>
  </si>
  <si>
    <t>NMH002_NEU_24H:BRD-K80738081-001-33-6:10</t>
  </si>
  <si>
    <t>0.3077949731</t>
  </si>
  <si>
    <t>resveratrol</t>
  </si>
  <si>
    <t>BRD-K09887211</t>
  </si>
  <si>
    <t>NMH001_NEU_24H:BRD-K09887211-001-01-9:10</t>
  </si>
  <si>
    <t>0.3123529989</t>
  </si>
  <si>
    <t>BRD-K41824522</t>
  </si>
  <si>
    <t>NMH001_NEU_24H:BRD-K41824522-001-01-6:10</t>
  </si>
  <si>
    <t>0.31394861</t>
  </si>
  <si>
    <t>pvalue</t>
  </si>
  <si>
    <t>+ 25 nM WAY-100635 malate</t>
  </si>
  <si>
    <t>+ H2O control</t>
  </si>
  <si>
    <t>+H2O</t>
  </si>
  <si>
    <t>+ DMSO</t>
  </si>
  <si>
    <t>Neuron</t>
  </si>
  <si>
    <t>blebbs</t>
  </si>
  <si>
    <t>outgrowths</t>
  </si>
  <si>
    <t>necrotic</t>
  </si>
  <si>
    <t>JKM10</t>
  </si>
  <si>
    <t>+ water control</t>
  </si>
  <si>
    <t>+ 10 nM WAY-100635</t>
  </si>
  <si>
    <t>Bacteria</t>
  </si>
  <si>
    <t>Nematodes</t>
  </si>
  <si>
    <t>0min</t>
  </si>
  <si>
    <t>5 min</t>
  </si>
  <si>
    <t>10 min</t>
  </si>
  <si>
    <t>15 min</t>
  </si>
  <si>
    <t>Avoidance Index</t>
  </si>
  <si>
    <t>OFF</t>
  </si>
  <si>
    <t>ON</t>
  </si>
  <si>
    <t>OP50</t>
  </si>
  <si>
    <t>IG10</t>
  </si>
  <si>
    <t>Db11</t>
  </si>
  <si>
    <t>Groups</t>
  </si>
  <si>
    <t>Pathogen avoidance from Serratia marcescens Db11 ± compound treatment</t>
  </si>
  <si>
    <t>Compound</t>
  </si>
  <si>
    <t>ø</t>
  </si>
  <si>
    <t>syringic acid</t>
  </si>
  <si>
    <t>Group</t>
  </si>
  <si>
    <t>Strain</t>
  </si>
  <si>
    <t>+ 200 µM Bay K8644</t>
  </si>
  <si>
    <t>Protective/Detrimental</t>
  </si>
  <si>
    <t xml:space="preserve">https://pubmed.ncbi.nlm.nih.gov/15662844/  https://www.nature.com/articles/s42003-024-07387-9 </t>
  </si>
  <si>
    <t>Adult day 1</t>
  </si>
  <si>
    <t>Adult day 2</t>
  </si>
  <si>
    <t>$emmeans</t>
  </si>
  <si>
    <t xml:space="preserve">Confidence level used: 0.95 </t>
  </si>
  <si>
    <t>$contrasts</t>
  </si>
  <si>
    <t xml:space="preserve"> link  threshold nobs logLik  AIC    niter max.grad cond.H </t>
  </si>
  <si>
    <t>Coefficients:</t>
  </si>
  <si>
    <t>---</t>
  </si>
  <si>
    <t>Signif. codes:  0 ‘***’ 0.001 ‘**’ 0.01 ‘*’ 0.05 ‘.’ 0.1 ‘ ’ 1</t>
  </si>
  <si>
    <t>Threshold coefficients:</t>
  </si>
  <si>
    <t xml:space="preserve">             Estimate Std. Error z value</t>
  </si>
  <si>
    <t>BH_adjusted_pvalue</t>
  </si>
  <si>
    <t xml:space="preserve"> link  threshold nobs logLik AIC    niter max.grad cond.H </t>
  </si>
  <si>
    <t>formula: score ~ condition</t>
  </si>
  <si>
    <t xml:space="preserve">                  Estimate Std. Error z value Pr(&gt;|z|)    </t>
  </si>
  <si>
    <t>Figure 6C</t>
  </si>
  <si>
    <t>Treatment</t>
  </si>
  <si>
    <t>SA</t>
  </si>
  <si>
    <t>VX</t>
  </si>
  <si>
    <t>WAY</t>
  </si>
  <si>
    <t>Bay</t>
  </si>
  <si>
    <t>SA vs Ctrl</t>
  </si>
  <si>
    <t xml:space="preserve"> logit flexible  97   -64.60 135.21 5(0)  2.71e-07 1.6e+01</t>
  </si>
  <si>
    <t xml:space="preserve">                 Estimate Std. Error z value Pr(&gt;|z|)    </t>
  </si>
  <si>
    <t>conditionSA_Ctrl   1.6232     0.4854   3.344 0.000826 ***</t>
  </si>
  <si>
    <t>Healthy|Mild   1.7228     0.3835   4.493</t>
  </si>
  <si>
    <t>Mild|Severe    4.1738     0.6262   6.666</t>
  </si>
  <si>
    <t xml:space="preserve"> logit flexible  77   -76.96 159.92 4(0)  2.36e-07 9.1e+00</t>
  </si>
  <si>
    <t xml:space="preserve">                 Estimate Std. Error z value Pr(&gt;|z|)   </t>
  </si>
  <si>
    <t>conditionSA_Ctrl   1.4341     0.4575   3.135  0.00172 **</t>
  </si>
  <si>
    <t>Healthy|Mild   0.2049     0.3302   0.621</t>
  </si>
  <si>
    <t>Mild|Severe    2.1740     0.4219   5.153</t>
  </si>
  <si>
    <t>VX vs Ctrl</t>
  </si>
  <si>
    <t xml:space="preserve"> logit flexible  138  -75.71 157.41 5(0)  1.14e-07 2.6e+01</t>
  </si>
  <si>
    <t>conditionVX_Ctrl    2.501      0.527   4.746 2.08e-06 ***</t>
  </si>
  <si>
    <t>Healthy|Mild   2.6459     0.4627   5.718</t>
  </si>
  <si>
    <t>Mild|Severe    5.0528     0.6445   7.840</t>
  </si>
  <si>
    <t xml:space="preserve"> logit flexible  120  -111.72 229.43 5(0)  5.78e-11 1.0e+01</t>
  </si>
  <si>
    <t>conditionVX_Ctrl   1.3968     0.3724   3.751 0.000176 ***</t>
  </si>
  <si>
    <t>Healthy|Mild   0.4433     0.2702   1.641</t>
  </si>
  <si>
    <t>Mild|Severe    2.7848     0.3805   7.319</t>
  </si>
  <si>
    <t>WAY vs Ctrl</t>
  </si>
  <si>
    <t xml:space="preserve"> logit flexible  103  -65.66 137.33 5(0)  4.09e-09 7.9e+00</t>
  </si>
  <si>
    <t xml:space="preserve">                  Estimate Std. Error z value Pr(&gt;|z|)   </t>
  </si>
  <si>
    <t>conditionWAY_Ctrl  -1.7836     0.5457  -3.268  0.00108 **</t>
  </si>
  <si>
    <t>Healthy|Mild   0.3842     0.2755   1.394</t>
  </si>
  <si>
    <t>Mild|Severe    2.4521     0.4743   5.170</t>
  </si>
  <si>
    <t xml:space="preserve"> logit flexible  135  -65.44 136.87 7(0)  2.50e-11 2.2e+01</t>
  </si>
  <si>
    <t xml:space="preserve">                  Estimate Std. Error z value Pr(&gt;|z|)  </t>
  </si>
  <si>
    <t>conditionWAY_Ctrl  -0.9442     0.5082  -1.858   0.0632 .</t>
  </si>
  <si>
    <t>Healthy|Mild   1.2002     0.2688   4.466</t>
  </si>
  <si>
    <t>Mild|Severe    4.5969     1.0121   4.542</t>
  </si>
  <si>
    <t>Bay vs Ctrl</t>
  </si>
  <si>
    <t xml:space="preserve"> logit flexible  77   -54.34 114.69 5(0)  8.76e-08 7.3e+00</t>
  </si>
  <si>
    <t>conditionBay_Ctrl   -2.108      0.611   -3.45  0.00056 ***</t>
  </si>
  <si>
    <t>Healthy|Mild  -0.1502     0.2990  -0.502</t>
  </si>
  <si>
    <t>Mild|Severe    2.4178     0.5261   4.596</t>
  </si>
  <si>
    <t xml:space="preserve"> logit flexible  108  -77.07 160.13 5(0)  4.94e-10 8.8e+00</t>
  </si>
  <si>
    <t>conditionBay_Ctrl  -3.1321     0.5888  -5.319 1.04e-07 ***</t>
  </si>
  <si>
    <t>Healthy|Mild  -0.6755     0.2769  -2.440</t>
  </si>
  <si>
    <t>Mild|Severe    1.1935     0.3080   3.876</t>
  </si>
  <si>
    <t>Figure 6D</t>
  </si>
  <si>
    <t xml:space="preserve"> condition   emmean    SE  df asymp.LCL asymp.UCL</t>
  </si>
  <si>
    <t xml:space="preserve"> SA_WAY_Ctrl -2.453 0.298 Inf     -3.04    -1.869</t>
  </si>
  <si>
    <t xml:space="preserve"> SA          -3.211 0.358 Inf     -3.91    -2.508</t>
  </si>
  <si>
    <t xml:space="preserve"> WAY         -0.707 0.212 Inf     -1.12    -0.291</t>
  </si>
  <si>
    <t xml:space="preserve"> contrast          estimate    SE  df z.ratio p.value</t>
  </si>
  <si>
    <t xml:space="preserve"> SA_WAY_Ctrl - SA     0.758 0.430 Inf   1.760  0.1832</t>
  </si>
  <si>
    <t xml:space="preserve"> SA_WAY_Ctrl - WAY   -1.746 0.343 Inf  -5.083  &lt;.0001</t>
  </si>
  <si>
    <t xml:space="preserve"> SA - WAY            -2.503 0.396 Inf  -6.318  &lt;.0001</t>
  </si>
  <si>
    <t xml:space="preserve">P value adjustment: tukey method for comparing a family of 3 estimates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</si>
</sst>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A5A5A5"/>
      <name val="Calibri"/>
      <family val="2"/>
      <scheme val="minor"/>
    </font>
    <font>
      <sz val="12"/>
      <color theme="6"/>
      <name val="Calibri"/>
      <family val="2"/>
      <scheme val="minor"/>
    </font>
    <font>
      <sz val="13"/>
      <name val="Arial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u/>
      <sz val="10"/>
      <color rgb="FF000000"/>
      <name val="Helvetica Neue"/>
      <family val="2"/>
    </font>
    <font>
      <u/>
      <sz val="12"/>
      <color theme="10"/>
      <name val="Calibri"/>
      <family val="2"/>
      <scheme val="minor"/>
    </font>
    <font>
      <sz val="12"/>
      <color rgb="FF000000"/>
      <name val="Helvetica Neue"/>
      <family val="2"/>
    </font>
    <font>
      <sz val="10"/>
      <name val="Arial"/>
      <family val="2"/>
      <charset val="1"/>
    </font>
    <font>
      <sz val="12"/>
      <name val="Arial"/>
      <family val="2"/>
    </font>
    <font>
      <i/>
      <sz val="12"/>
      <color theme="7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696B"/>
        <bgColor rgb="FF000000"/>
      </patternFill>
    </fill>
    <fill>
      <patternFill patternType="solid">
        <fgColor rgb="FF63BE7B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2EFDA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7" fillId="0" borderId="0"/>
    <xf numFmtId="0" fontId="13" fillId="0" borderId="0"/>
    <xf numFmtId="0" fontId="13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3" borderId="0" xfId="0" quotePrefix="1" applyFill="1"/>
    <xf numFmtId="0" fontId="3" fillId="0" borderId="1" xfId="0" applyFont="1" applyBorder="1"/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0" borderId="0" xfId="0" applyFont="1"/>
    <xf numFmtId="2" fontId="0" fillId="0" borderId="2" xfId="0" applyNumberFormat="1" applyBorder="1"/>
    <xf numFmtId="2" fontId="2" fillId="0" borderId="2" xfId="0" applyNumberFormat="1" applyFont="1" applyBorder="1"/>
    <xf numFmtId="2" fontId="0" fillId="0" borderId="2" xfId="0" applyNumberForma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0" fillId="6" borderId="0" xfId="0" applyFill="1"/>
    <xf numFmtId="0" fontId="8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1"/>
    <xf numFmtId="0" fontId="8" fillId="0" borderId="1" xfId="0" applyFont="1" applyBorder="1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0" fontId="2" fillId="7" borderId="0" xfId="0" applyFont="1" applyFill="1"/>
    <xf numFmtId="0" fontId="14" fillId="0" borderId="0" xfId="0" applyFont="1"/>
    <xf numFmtId="0" fontId="1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165" fontId="0" fillId="0" borderId="2" xfId="0" applyNumberFormat="1" applyBorder="1"/>
    <xf numFmtId="165" fontId="0" fillId="0" borderId="0" xfId="0" applyNumberFormat="1"/>
    <xf numFmtId="0" fontId="15" fillId="0" borderId="0" xfId="0" applyFont="1" applyAlignment="1">
      <alignment horizontal="center" vertical="center"/>
    </xf>
    <xf numFmtId="0" fontId="15" fillId="0" borderId="0" xfId="0" applyFont="1"/>
    <xf numFmtId="165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6" fillId="0" borderId="0" xfId="0" applyFont="1"/>
    <xf numFmtId="165" fontId="16" fillId="0" borderId="0" xfId="0" applyNumberFormat="1" applyFont="1"/>
    <xf numFmtId="0" fontId="16" fillId="0" borderId="0" xfId="0" applyFont="1" applyAlignment="1">
      <alignment vertical="center"/>
    </xf>
    <xf numFmtId="0" fontId="2" fillId="7" borderId="0" xfId="0" quotePrefix="1" applyFont="1" applyFill="1"/>
    <xf numFmtId="0" fontId="13" fillId="0" borderId="0" xfId="3"/>
    <xf numFmtId="11" fontId="13" fillId="0" borderId="0" xfId="3" applyNumberForma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/>
    </xf>
  </cellXfs>
  <cellStyles count="5">
    <cellStyle name="Hyperlink" xfId="1" builtinId="8"/>
    <cellStyle name="Normal" xfId="0" builtinId="0"/>
    <cellStyle name="Standard 2" xfId="2" xr:uid="{6DA2F94F-B54C-4742-90CD-2EB944BD8193}"/>
    <cellStyle name="Standard 3" xfId="3" xr:uid="{6B5A5F9D-1793-404B-81E9-29339E1BE55E}"/>
    <cellStyle name="Standard_Fig.2" xfId="4" xr:uid="{6CE9D779-B9D4-4A4C-A4AC-CF39D718CAD2}"/>
  </cellStyles>
  <dxfs count="0"/>
  <tableStyles count="0" defaultTableStyle="TableStyleMedium2" defaultPivotStyle="PivotStyleLight16"/>
  <colors>
    <mruColors>
      <color rgb="FFEBF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mc/articles/PMC7065045/" TargetMode="External"/><Relationship Id="rId2" Type="http://schemas.openxmlformats.org/officeDocument/2006/relationships/hyperlink" Target="https://www.ncbi.nlm.nih.gov/pmc/articles/PMC3886604/" TargetMode="External"/><Relationship Id="rId1" Type="http://schemas.openxmlformats.org/officeDocument/2006/relationships/hyperlink" Target="https://pubmed.ncbi.nlm.nih.gov/12928438/" TargetMode="External"/><Relationship Id="rId6" Type="http://schemas.openxmlformats.org/officeDocument/2006/relationships/hyperlink" Target="https://pubmed.ncbi.nlm.nih.gov/15662844/" TargetMode="External"/><Relationship Id="rId5" Type="http://schemas.openxmlformats.org/officeDocument/2006/relationships/hyperlink" Target="https://linkinghub.elsevier.com/retrieve/pii/S0278691523002715" TargetMode="External"/><Relationship Id="rId4" Type="http://schemas.openxmlformats.org/officeDocument/2006/relationships/hyperlink" Target="https://www.ncbi.nlm.nih.gov/pmc/articles/PMC39868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5358-03B4-6E44-85CD-4DD874909666}">
  <dimension ref="A11:BX1006"/>
  <sheetViews>
    <sheetView tabSelected="1" zoomScale="68" zoomScaleNormal="70" workbookViewId="0">
      <selection activeCell="E268" sqref="E268"/>
    </sheetView>
  </sheetViews>
  <sheetFormatPr baseColWidth="10" defaultRowHeight="16" x14ac:dyDescent="0.2"/>
  <cols>
    <col min="2" max="2" width="21" customWidth="1"/>
    <col min="3" max="3" width="27.1640625" customWidth="1"/>
    <col min="4" max="4" width="17.6640625" customWidth="1"/>
    <col min="5" max="5" width="33.33203125" customWidth="1"/>
    <col min="23" max="23" width="45" customWidth="1"/>
    <col min="24" max="24" width="36.33203125" customWidth="1"/>
    <col min="30" max="30" width="43.5" customWidth="1"/>
    <col min="31" max="31" width="21" customWidth="1"/>
  </cols>
  <sheetData>
    <row r="11" spans="2:10" s="2" customFormat="1" x14ac:dyDescent="0.2"/>
    <row r="13" spans="2:10" x14ac:dyDescent="0.2">
      <c r="B13" s="56"/>
      <c r="C13" s="56"/>
      <c r="D13" s="56"/>
      <c r="E13" s="56"/>
      <c r="F13" s="56"/>
      <c r="G13" s="56"/>
      <c r="H13" s="56"/>
      <c r="I13" s="56"/>
      <c r="J13" s="56"/>
    </row>
    <row r="14" spans="2:10" x14ac:dyDescent="0.2">
      <c r="B14" s="29" t="s">
        <v>18</v>
      </c>
      <c r="C14" s="29" t="s">
        <v>19</v>
      </c>
      <c r="D14" s="29" t="s">
        <v>20</v>
      </c>
      <c r="E14" s="29" t="s">
        <v>21</v>
      </c>
      <c r="F14" s="29" t="s">
        <v>22</v>
      </c>
      <c r="G14" s="29" t="s">
        <v>23</v>
      </c>
      <c r="H14" s="29" t="s">
        <v>24</v>
      </c>
      <c r="I14" s="29" t="s">
        <v>25</v>
      </c>
      <c r="J14" s="29" t="s">
        <v>26</v>
      </c>
    </row>
    <row r="15" spans="2:10" x14ac:dyDescent="0.2">
      <c r="B15" s="24" t="s">
        <v>27</v>
      </c>
      <c r="C15" s="25" t="s">
        <v>28</v>
      </c>
      <c r="D15" s="25" t="s">
        <v>29</v>
      </c>
      <c r="E15" s="25" t="s">
        <v>27</v>
      </c>
      <c r="F15" s="25" t="s">
        <v>30</v>
      </c>
      <c r="G15" s="25">
        <v>0</v>
      </c>
      <c r="H15" s="25">
        <v>74709</v>
      </c>
      <c r="I15" s="25" t="s">
        <v>31</v>
      </c>
      <c r="J15" s="26"/>
    </row>
    <row r="16" spans="2:10" x14ac:dyDescent="0.2">
      <c r="B16" s="24" t="s">
        <v>32</v>
      </c>
      <c r="C16" s="25" t="s">
        <v>33</v>
      </c>
      <c r="D16" s="25" t="s">
        <v>34</v>
      </c>
      <c r="E16" s="25" t="s">
        <v>35</v>
      </c>
      <c r="F16" s="25" t="s">
        <v>30</v>
      </c>
      <c r="G16" s="25">
        <v>1</v>
      </c>
      <c r="H16" s="25">
        <v>448014</v>
      </c>
      <c r="I16" s="25" t="s">
        <v>36</v>
      </c>
      <c r="J16" s="28" t="s">
        <v>37</v>
      </c>
    </row>
    <row r="17" spans="2:10" x14ac:dyDescent="0.2">
      <c r="B17" s="24" t="s">
        <v>38</v>
      </c>
      <c r="C17" s="25" t="s">
        <v>39</v>
      </c>
      <c r="D17" s="25" t="s">
        <v>40</v>
      </c>
      <c r="E17" s="25" t="s">
        <v>41</v>
      </c>
      <c r="F17" s="25" t="s">
        <v>30</v>
      </c>
      <c r="G17" s="25">
        <v>1</v>
      </c>
      <c r="H17" s="25">
        <v>3386</v>
      </c>
      <c r="I17" s="25" t="s">
        <v>36</v>
      </c>
      <c r="J17" s="27" t="s">
        <v>42</v>
      </c>
    </row>
    <row r="18" spans="2:10" x14ac:dyDescent="0.2">
      <c r="B18" s="24" t="s">
        <v>43</v>
      </c>
      <c r="C18" s="25" t="s">
        <v>44</v>
      </c>
      <c r="D18" s="25" t="s">
        <v>45</v>
      </c>
      <c r="E18" s="25" t="s">
        <v>46</v>
      </c>
      <c r="F18" s="25" t="s">
        <v>30</v>
      </c>
      <c r="G18" s="25">
        <v>1</v>
      </c>
      <c r="H18" s="25">
        <v>3463</v>
      </c>
      <c r="I18" s="25" t="s">
        <v>36</v>
      </c>
      <c r="J18" s="27" t="s">
        <v>47</v>
      </c>
    </row>
    <row r="19" spans="2:10" x14ac:dyDescent="0.2">
      <c r="B19" s="24" t="s">
        <v>48</v>
      </c>
      <c r="C19" s="25" t="s">
        <v>49</v>
      </c>
      <c r="D19" s="25" t="s">
        <v>50</v>
      </c>
      <c r="E19" s="25" t="s">
        <v>51</v>
      </c>
      <c r="F19" s="25" t="s">
        <v>30</v>
      </c>
      <c r="G19" s="25">
        <v>1</v>
      </c>
      <c r="H19" s="25">
        <v>3455</v>
      </c>
      <c r="I19" s="25" t="s">
        <v>31</v>
      </c>
      <c r="J19" s="26"/>
    </row>
    <row r="20" spans="2:10" x14ac:dyDescent="0.2">
      <c r="B20" s="24" t="s">
        <v>52</v>
      </c>
      <c r="C20" s="25" t="s">
        <v>53</v>
      </c>
      <c r="D20" s="25" t="s">
        <v>54</v>
      </c>
      <c r="E20" s="25" t="s">
        <v>55</v>
      </c>
      <c r="F20" s="25" t="s">
        <v>30</v>
      </c>
      <c r="G20" s="25">
        <v>0</v>
      </c>
      <c r="H20" s="25">
        <v>216239</v>
      </c>
      <c r="I20" s="25" t="s">
        <v>36</v>
      </c>
      <c r="J20" s="27" t="s">
        <v>56</v>
      </c>
    </row>
    <row r="21" spans="2:10" x14ac:dyDescent="0.2">
      <c r="B21" s="24" t="s">
        <v>57</v>
      </c>
      <c r="C21" s="25" t="s">
        <v>58</v>
      </c>
      <c r="D21" s="25" t="s">
        <v>59</v>
      </c>
      <c r="E21" s="25" t="s">
        <v>60</v>
      </c>
      <c r="F21" s="25" t="s">
        <v>30</v>
      </c>
      <c r="G21" s="25">
        <v>0</v>
      </c>
      <c r="H21" s="25">
        <v>36906</v>
      </c>
      <c r="I21" s="25" t="s">
        <v>31</v>
      </c>
      <c r="J21" s="26"/>
    </row>
    <row r="22" spans="2:10" x14ac:dyDescent="0.2">
      <c r="B22" s="24" t="s">
        <v>61</v>
      </c>
      <c r="C22" s="25" t="s">
        <v>62</v>
      </c>
      <c r="D22" s="25" t="s">
        <v>63</v>
      </c>
      <c r="E22" s="25" t="s">
        <v>61</v>
      </c>
      <c r="F22" s="25" t="s">
        <v>30</v>
      </c>
      <c r="G22" s="25">
        <v>0</v>
      </c>
      <c r="H22" s="25">
        <v>73707579</v>
      </c>
      <c r="I22" s="25" t="s">
        <v>31</v>
      </c>
      <c r="J22" s="26"/>
    </row>
    <row r="23" spans="2:10" x14ac:dyDescent="0.2">
      <c r="B23" s="24" t="s">
        <v>64</v>
      </c>
      <c r="C23" s="25" t="s">
        <v>65</v>
      </c>
      <c r="D23" s="25" t="s">
        <v>66</v>
      </c>
      <c r="E23" s="25" t="s">
        <v>67</v>
      </c>
      <c r="F23" s="25" t="s">
        <v>30</v>
      </c>
      <c r="G23" s="25">
        <v>1</v>
      </c>
      <c r="H23" s="25">
        <v>3071</v>
      </c>
      <c r="I23" s="25" t="s">
        <v>36</v>
      </c>
      <c r="J23" s="27" t="s">
        <v>68</v>
      </c>
    </row>
    <row r="24" spans="2:10" x14ac:dyDescent="0.2">
      <c r="B24" s="24" t="s">
        <v>69</v>
      </c>
      <c r="C24" s="25" t="s">
        <v>70</v>
      </c>
      <c r="D24" s="25" t="s">
        <v>71</v>
      </c>
      <c r="E24" s="25" t="s">
        <v>72</v>
      </c>
      <c r="F24" s="25" t="s">
        <v>30</v>
      </c>
      <c r="G24" s="25">
        <v>1</v>
      </c>
      <c r="H24" s="25">
        <v>77999</v>
      </c>
      <c r="I24" s="25" t="s">
        <v>36</v>
      </c>
      <c r="J24" s="27" t="s">
        <v>73</v>
      </c>
    </row>
    <row r="25" spans="2:10" x14ac:dyDescent="0.2">
      <c r="B25" s="24" t="s">
        <v>74</v>
      </c>
      <c r="C25" s="25" t="s">
        <v>75</v>
      </c>
      <c r="D25" s="25" t="s">
        <v>76</v>
      </c>
      <c r="E25" s="25" t="s">
        <v>77</v>
      </c>
      <c r="F25" s="25" t="s">
        <v>30</v>
      </c>
      <c r="G25" s="25">
        <v>0</v>
      </c>
      <c r="H25" s="25">
        <v>6256</v>
      </c>
      <c r="I25" s="25" t="s">
        <v>31</v>
      </c>
      <c r="J25" s="26"/>
    </row>
    <row r="26" spans="2:10" x14ac:dyDescent="0.2">
      <c r="B26" s="24" t="s">
        <v>78</v>
      </c>
      <c r="C26" s="25" t="s">
        <v>79</v>
      </c>
      <c r="D26" s="25" t="s">
        <v>80</v>
      </c>
      <c r="E26" s="25" t="s">
        <v>81</v>
      </c>
      <c r="F26" s="25" t="s">
        <v>30</v>
      </c>
      <c r="G26" s="25">
        <v>1</v>
      </c>
      <c r="H26" s="25">
        <v>5169</v>
      </c>
      <c r="I26" s="25" t="s">
        <v>36</v>
      </c>
      <c r="J26" s="28" t="s">
        <v>82</v>
      </c>
    </row>
    <row r="27" spans="2:10" x14ac:dyDescent="0.2">
      <c r="B27" s="24" t="s">
        <v>83</v>
      </c>
      <c r="C27" s="25" t="s">
        <v>84</v>
      </c>
      <c r="D27" s="25" t="s">
        <v>85</v>
      </c>
      <c r="E27" s="25" t="s">
        <v>86</v>
      </c>
      <c r="F27" s="25" t="s">
        <v>30</v>
      </c>
      <c r="G27" s="25">
        <v>0</v>
      </c>
      <c r="H27" s="25">
        <v>73707560</v>
      </c>
      <c r="I27" s="25" t="s">
        <v>31</v>
      </c>
      <c r="J27" s="26"/>
    </row>
    <row r="28" spans="2:10" x14ac:dyDescent="0.2">
      <c r="B28" s="24" t="s">
        <v>87</v>
      </c>
      <c r="C28" s="25" t="s">
        <v>88</v>
      </c>
      <c r="D28" s="25" t="s">
        <v>89</v>
      </c>
      <c r="E28" s="25" t="s">
        <v>90</v>
      </c>
      <c r="F28" s="25" t="s">
        <v>30</v>
      </c>
      <c r="G28" s="25">
        <v>0</v>
      </c>
      <c r="H28" s="25">
        <v>51397512</v>
      </c>
      <c r="I28" s="25" t="s">
        <v>36</v>
      </c>
      <c r="J28" s="28" t="s">
        <v>91</v>
      </c>
    </row>
    <row r="29" spans="2:10" x14ac:dyDescent="0.2">
      <c r="B29" s="24" t="s">
        <v>92</v>
      </c>
      <c r="C29" s="25" t="s">
        <v>93</v>
      </c>
      <c r="D29" s="25" t="s">
        <v>94</v>
      </c>
      <c r="E29" s="25" t="s">
        <v>95</v>
      </c>
      <c r="F29" s="25" t="s">
        <v>30</v>
      </c>
      <c r="G29" s="25">
        <v>1</v>
      </c>
      <c r="H29" s="25">
        <v>5353623</v>
      </c>
      <c r="I29" s="25" t="s">
        <v>31</v>
      </c>
      <c r="J29" s="26"/>
    </row>
    <row r="30" spans="2:10" x14ac:dyDescent="0.2">
      <c r="B30" s="24" t="s">
        <v>96</v>
      </c>
      <c r="C30" s="25" t="s">
        <v>97</v>
      </c>
      <c r="D30" s="25" t="s">
        <v>98</v>
      </c>
      <c r="E30" s="25" t="s">
        <v>99</v>
      </c>
      <c r="F30" s="25" t="s">
        <v>30</v>
      </c>
      <c r="G30" s="25">
        <v>1</v>
      </c>
      <c r="H30" s="25">
        <v>4659569</v>
      </c>
      <c r="I30" s="25" t="s">
        <v>36</v>
      </c>
      <c r="J30" s="27" t="s">
        <v>100</v>
      </c>
    </row>
    <row r="31" spans="2:10" x14ac:dyDescent="0.2">
      <c r="B31" s="24" t="s">
        <v>101</v>
      </c>
      <c r="C31" s="25" t="s">
        <v>102</v>
      </c>
      <c r="D31" s="25" t="s">
        <v>103</v>
      </c>
      <c r="E31" s="25" t="s">
        <v>104</v>
      </c>
      <c r="F31" s="25" t="s">
        <v>30</v>
      </c>
      <c r="G31" s="25">
        <v>1</v>
      </c>
      <c r="H31" s="25">
        <v>5503</v>
      </c>
      <c r="I31" s="26"/>
      <c r="J31" s="26"/>
    </row>
    <row r="32" spans="2:10" x14ac:dyDescent="0.2">
      <c r="B32" s="24" t="s">
        <v>105</v>
      </c>
      <c r="C32" s="25" t="s">
        <v>106</v>
      </c>
      <c r="D32" s="25" t="s">
        <v>107</v>
      </c>
      <c r="E32" s="25" t="s">
        <v>108</v>
      </c>
      <c r="F32" s="25" t="s">
        <v>30</v>
      </c>
      <c r="G32" s="25">
        <v>0</v>
      </c>
      <c r="H32" s="25">
        <v>54456</v>
      </c>
      <c r="I32" s="26"/>
      <c r="J32" s="26"/>
    </row>
    <row r="33" spans="2:10" x14ac:dyDescent="0.2">
      <c r="B33" s="24" t="s">
        <v>109</v>
      </c>
      <c r="C33" s="25" t="s">
        <v>110</v>
      </c>
      <c r="D33" s="25" t="s">
        <v>111</v>
      </c>
      <c r="E33" s="25" t="s">
        <v>112</v>
      </c>
      <c r="F33" s="25" t="s">
        <v>30</v>
      </c>
      <c r="G33" s="25">
        <v>1</v>
      </c>
      <c r="H33" s="25">
        <v>5566</v>
      </c>
      <c r="I33" s="26"/>
      <c r="J33" s="26"/>
    </row>
    <row r="34" spans="2:10" x14ac:dyDescent="0.2">
      <c r="B34" s="24" t="s">
        <v>113</v>
      </c>
      <c r="C34" s="25" t="s">
        <v>114</v>
      </c>
      <c r="D34" s="25" t="s">
        <v>115</v>
      </c>
      <c r="E34" s="25" t="s">
        <v>116</v>
      </c>
      <c r="F34" s="25" t="s">
        <v>30</v>
      </c>
      <c r="G34" s="25">
        <v>0</v>
      </c>
      <c r="H34" s="25">
        <v>467801</v>
      </c>
      <c r="I34" s="26"/>
      <c r="J34" s="26"/>
    </row>
    <row r="35" spans="2:10" x14ac:dyDescent="0.2">
      <c r="B35" s="24" t="s">
        <v>117</v>
      </c>
      <c r="C35" s="25" t="s">
        <v>118</v>
      </c>
      <c r="D35" s="25" t="s">
        <v>119</v>
      </c>
      <c r="E35" s="25" t="s">
        <v>120</v>
      </c>
      <c r="F35" s="25" t="s">
        <v>30</v>
      </c>
      <c r="G35" s="25">
        <v>1</v>
      </c>
      <c r="H35" s="25">
        <v>5281727</v>
      </c>
      <c r="I35" s="26"/>
      <c r="J35" s="26"/>
    </row>
    <row r="36" spans="2:10" x14ac:dyDescent="0.2">
      <c r="B36" s="24" t="s">
        <v>121</v>
      </c>
      <c r="C36" s="25" t="s">
        <v>122</v>
      </c>
      <c r="D36" s="25" t="s">
        <v>123</v>
      </c>
      <c r="E36" s="25" t="s">
        <v>124</v>
      </c>
      <c r="F36" s="25" t="s">
        <v>30</v>
      </c>
      <c r="G36" s="25">
        <v>0</v>
      </c>
      <c r="H36" s="25">
        <v>9952220</v>
      </c>
      <c r="I36" s="26"/>
      <c r="J36" s="26"/>
    </row>
    <row r="37" spans="2:10" x14ac:dyDescent="0.2">
      <c r="B37" s="24" t="s">
        <v>125</v>
      </c>
      <c r="C37" s="25" t="s">
        <v>126</v>
      </c>
      <c r="D37" s="25" t="s">
        <v>127</v>
      </c>
      <c r="E37" s="25" t="s">
        <v>128</v>
      </c>
      <c r="F37" s="25" t="s">
        <v>30</v>
      </c>
      <c r="G37" s="25">
        <v>0</v>
      </c>
      <c r="H37" s="25">
        <v>73707546</v>
      </c>
      <c r="I37" s="26"/>
      <c r="J37" s="26"/>
    </row>
    <row r="38" spans="2:10" x14ac:dyDescent="0.2">
      <c r="B38" s="24" t="s">
        <v>129</v>
      </c>
      <c r="C38" s="25" t="s">
        <v>130</v>
      </c>
      <c r="D38" s="25" t="s">
        <v>131</v>
      </c>
      <c r="E38" s="25" t="s">
        <v>132</v>
      </c>
      <c r="F38" s="25" t="s">
        <v>30</v>
      </c>
      <c r="G38" s="25">
        <v>0</v>
      </c>
      <c r="H38" s="25">
        <v>153005</v>
      </c>
      <c r="I38" s="26"/>
      <c r="J38" s="26"/>
    </row>
    <row r="39" spans="2:10" x14ac:dyDescent="0.2">
      <c r="B39" s="24" t="s">
        <v>133</v>
      </c>
      <c r="C39" s="25" t="s">
        <v>134</v>
      </c>
      <c r="D39" s="25" t="s">
        <v>135</v>
      </c>
      <c r="E39" s="25" t="s">
        <v>136</v>
      </c>
      <c r="F39" s="25" t="s">
        <v>30</v>
      </c>
      <c r="G39" s="25">
        <v>0</v>
      </c>
      <c r="H39" s="25">
        <v>6197</v>
      </c>
      <c r="I39" s="26"/>
      <c r="J39" s="26"/>
    </row>
    <row r="40" spans="2:10" x14ac:dyDescent="0.2">
      <c r="B40" s="24" t="s">
        <v>137</v>
      </c>
      <c r="C40" s="25" t="s">
        <v>138</v>
      </c>
      <c r="D40" s="25" t="s">
        <v>139</v>
      </c>
      <c r="E40" s="25" t="s">
        <v>137</v>
      </c>
      <c r="F40" s="25" t="s">
        <v>30</v>
      </c>
      <c r="G40" s="25">
        <v>0</v>
      </c>
      <c r="H40" s="25">
        <v>68296</v>
      </c>
      <c r="I40" s="26"/>
      <c r="J40" s="26"/>
    </row>
    <row r="41" spans="2:10" x14ac:dyDescent="0.2">
      <c r="B41" s="24" t="s">
        <v>140</v>
      </c>
      <c r="C41" s="25" t="s">
        <v>141</v>
      </c>
      <c r="D41" s="25" t="s">
        <v>142</v>
      </c>
      <c r="E41" s="25" t="s">
        <v>143</v>
      </c>
      <c r="F41" s="25" t="s">
        <v>30</v>
      </c>
      <c r="G41" s="25">
        <v>1</v>
      </c>
      <c r="H41" s="25">
        <v>4497</v>
      </c>
      <c r="I41" s="26"/>
      <c r="J41" s="26"/>
    </row>
    <row r="42" spans="2:10" x14ac:dyDescent="0.2">
      <c r="B42" s="24" t="s">
        <v>144</v>
      </c>
      <c r="C42" s="25" t="s">
        <v>145</v>
      </c>
      <c r="D42" s="25" t="s">
        <v>146</v>
      </c>
      <c r="E42" s="25" t="s">
        <v>147</v>
      </c>
      <c r="F42" s="25" t="s">
        <v>30</v>
      </c>
      <c r="G42" s="25">
        <v>0</v>
      </c>
      <c r="H42" s="25">
        <v>6451153</v>
      </c>
      <c r="I42" s="26"/>
      <c r="J42" s="26"/>
    </row>
    <row r="43" spans="2:10" x14ac:dyDescent="0.2">
      <c r="B43" s="24" t="s">
        <v>148</v>
      </c>
      <c r="C43" s="25" t="s">
        <v>149</v>
      </c>
      <c r="D43" s="25" t="s">
        <v>150</v>
      </c>
      <c r="E43" s="25" t="s">
        <v>151</v>
      </c>
      <c r="F43" s="25" t="s">
        <v>30</v>
      </c>
      <c r="G43" s="25">
        <v>0</v>
      </c>
      <c r="H43" s="25">
        <v>771910</v>
      </c>
      <c r="I43" s="26"/>
      <c r="J43" s="26"/>
    </row>
    <row r="44" spans="2:10" x14ac:dyDescent="0.2">
      <c r="B44" s="24" t="s">
        <v>152</v>
      </c>
      <c r="C44" s="25" t="s">
        <v>153</v>
      </c>
      <c r="D44" s="25" t="s">
        <v>154</v>
      </c>
      <c r="E44" s="25" t="s">
        <v>155</v>
      </c>
      <c r="F44" s="25" t="s">
        <v>30</v>
      </c>
      <c r="G44" s="25">
        <v>0</v>
      </c>
      <c r="H44" s="25">
        <v>10365</v>
      </c>
      <c r="I44" s="26"/>
      <c r="J44" s="26"/>
    </row>
    <row r="45" spans="2:10" x14ac:dyDescent="0.2">
      <c r="B45" s="24" t="s">
        <v>156</v>
      </c>
      <c r="C45" s="25" t="s">
        <v>157</v>
      </c>
      <c r="D45" s="25" t="s">
        <v>158</v>
      </c>
      <c r="E45" s="25" t="s">
        <v>159</v>
      </c>
      <c r="F45" s="25" t="s">
        <v>30</v>
      </c>
      <c r="G45" s="25">
        <v>0</v>
      </c>
      <c r="H45" s="25">
        <v>26070</v>
      </c>
      <c r="I45" s="26"/>
      <c r="J45" s="26"/>
    </row>
    <row r="46" spans="2:10" x14ac:dyDescent="0.2">
      <c r="B46" s="24" t="s">
        <v>160</v>
      </c>
      <c r="C46" s="25" t="s">
        <v>161</v>
      </c>
      <c r="D46" s="25" t="s">
        <v>162</v>
      </c>
      <c r="E46" s="25" t="s">
        <v>163</v>
      </c>
      <c r="F46" s="25" t="s">
        <v>30</v>
      </c>
      <c r="G46" s="25">
        <v>1</v>
      </c>
      <c r="H46" s="25">
        <v>3969</v>
      </c>
      <c r="I46" s="26"/>
      <c r="J46" s="26"/>
    </row>
    <row r="47" spans="2:10" x14ac:dyDescent="0.2">
      <c r="B47" s="24" t="s">
        <v>164</v>
      </c>
      <c r="C47" s="25" t="s">
        <v>165</v>
      </c>
      <c r="D47" s="25" t="s">
        <v>166</v>
      </c>
      <c r="E47" s="25" t="s">
        <v>167</v>
      </c>
      <c r="F47" s="25" t="s">
        <v>30</v>
      </c>
      <c r="G47" s="25">
        <v>0</v>
      </c>
      <c r="H47" s="25">
        <v>2088</v>
      </c>
      <c r="I47" s="26"/>
      <c r="J47" s="26"/>
    </row>
    <row r="48" spans="2:10" x14ac:dyDescent="0.2">
      <c r="B48" s="24" t="s">
        <v>168</v>
      </c>
      <c r="C48" s="25" t="s">
        <v>169</v>
      </c>
      <c r="D48" s="25" t="s">
        <v>170</v>
      </c>
      <c r="E48" s="25" t="s">
        <v>171</v>
      </c>
      <c r="F48" s="25" t="s">
        <v>30</v>
      </c>
      <c r="G48" s="25">
        <v>1</v>
      </c>
      <c r="H48" s="25">
        <v>2750</v>
      </c>
      <c r="I48" s="26"/>
      <c r="J48" s="26"/>
    </row>
    <row r="49" spans="2:10" x14ac:dyDescent="0.2">
      <c r="B49" s="24" t="s">
        <v>172</v>
      </c>
      <c r="C49" s="25" t="s">
        <v>173</v>
      </c>
      <c r="D49" s="25" t="s">
        <v>174</v>
      </c>
      <c r="E49" s="25" t="s">
        <v>175</v>
      </c>
      <c r="F49" s="25" t="s">
        <v>30</v>
      </c>
      <c r="G49" s="25">
        <v>0</v>
      </c>
      <c r="H49" s="25">
        <v>73707615</v>
      </c>
      <c r="I49" s="26"/>
      <c r="J49" s="26"/>
    </row>
    <row r="50" spans="2:10" x14ac:dyDescent="0.2">
      <c r="B50" s="24" t="s">
        <v>176</v>
      </c>
      <c r="C50" s="25" t="s">
        <v>177</v>
      </c>
      <c r="D50" s="25" t="s">
        <v>178</v>
      </c>
      <c r="E50" s="25" t="s">
        <v>176</v>
      </c>
      <c r="F50" s="25" t="s">
        <v>30</v>
      </c>
      <c r="G50" s="25">
        <v>0</v>
      </c>
      <c r="H50" s="25">
        <v>21115409</v>
      </c>
      <c r="I50" s="26"/>
      <c r="J50" s="26"/>
    </row>
    <row r="51" spans="2:10" x14ac:dyDescent="0.2">
      <c r="B51" s="24" t="s">
        <v>179</v>
      </c>
      <c r="C51" s="25" t="s">
        <v>180</v>
      </c>
      <c r="D51" s="25" t="s">
        <v>181</v>
      </c>
      <c r="E51" s="25" t="s">
        <v>179</v>
      </c>
      <c r="F51" s="25" t="s">
        <v>30</v>
      </c>
      <c r="G51" s="25">
        <v>0</v>
      </c>
      <c r="H51" s="25">
        <v>100526</v>
      </c>
      <c r="I51" s="26"/>
      <c r="J51" s="26"/>
    </row>
    <row r="52" spans="2:10" x14ac:dyDescent="0.2">
      <c r="B52" s="24" t="s">
        <v>182</v>
      </c>
      <c r="C52" s="25" t="s">
        <v>183</v>
      </c>
      <c r="D52" s="25" t="s">
        <v>184</v>
      </c>
      <c r="E52" s="25" t="s">
        <v>185</v>
      </c>
      <c r="F52" s="25" t="s">
        <v>30</v>
      </c>
      <c r="G52" s="25">
        <v>0</v>
      </c>
      <c r="H52" s="25">
        <v>135787369</v>
      </c>
      <c r="I52" s="26"/>
      <c r="J52" s="26"/>
    </row>
    <row r="53" spans="2:10" x14ac:dyDescent="0.2">
      <c r="B53" s="24" t="s">
        <v>186</v>
      </c>
      <c r="C53" s="25" t="s">
        <v>187</v>
      </c>
      <c r="D53" s="25" t="s">
        <v>188</v>
      </c>
      <c r="E53" s="25" t="s">
        <v>189</v>
      </c>
      <c r="F53" s="25" t="s">
        <v>30</v>
      </c>
      <c r="G53" s="25">
        <v>0</v>
      </c>
      <c r="H53" s="25">
        <v>119198</v>
      </c>
      <c r="I53" s="26"/>
      <c r="J53" s="26"/>
    </row>
    <row r="54" spans="2:10" x14ac:dyDescent="0.2">
      <c r="B54" s="24" t="s">
        <v>190</v>
      </c>
      <c r="C54" s="25" t="s">
        <v>191</v>
      </c>
      <c r="D54" s="25" t="s">
        <v>192</v>
      </c>
      <c r="E54" s="25" t="s">
        <v>193</v>
      </c>
      <c r="F54" s="25" t="s">
        <v>30</v>
      </c>
      <c r="G54" s="25">
        <v>0</v>
      </c>
      <c r="H54" s="25">
        <v>70413</v>
      </c>
      <c r="I54" s="26"/>
      <c r="J54" s="26"/>
    </row>
    <row r="55" spans="2:10" x14ac:dyDescent="0.2">
      <c r="B55" s="24" t="s">
        <v>194</v>
      </c>
      <c r="C55" s="25" t="s">
        <v>195</v>
      </c>
      <c r="D55" s="25" t="s">
        <v>196</v>
      </c>
      <c r="E55" s="25" t="s">
        <v>194</v>
      </c>
      <c r="F55" s="25" t="s">
        <v>30</v>
      </c>
      <c r="G55" s="25">
        <v>0</v>
      </c>
      <c r="H55" s="25">
        <v>73707577</v>
      </c>
      <c r="I55" s="26"/>
      <c r="J55" s="26"/>
    </row>
    <row r="56" spans="2:10" x14ac:dyDescent="0.2">
      <c r="B56" s="24" t="s">
        <v>197</v>
      </c>
      <c r="C56" s="25" t="s">
        <v>198</v>
      </c>
      <c r="D56" s="25" t="s">
        <v>199</v>
      </c>
      <c r="E56" s="25" t="s">
        <v>200</v>
      </c>
      <c r="F56" s="25" t="s">
        <v>30</v>
      </c>
      <c r="G56" s="25">
        <v>0</v>
      </c>
      <c r="H56" s="25">
        <v>73707543</v>
      </c>
      <c r="I56" s="26"/>
      <c r="J56" s="26"/>
    </row>
    <row r="57" spans="2:10" x14ac:dyDescent="0.2">
      <c r="B57" s="24" t="s">
        <v>201</v>
      </c>
      <c r="C57" s="25" t="s">
        <v>202</v>
      </c>
      <c r="D57" s="25" t="s">
        <v>203</v>
      </c>
      <c r="E57" s="25" t="s">
        <v>204</v>
      </c>
      <c r="F57" s="25" t="s">
        <v>30</v>
      </c>
      <c r="G57" s="25">
        <v>1</v>
      </c>
      <c r="H57" s="25">
        <v>4775</v>
      </c>
      <c r="I57" s="26"/>
      <c r="J57" s="26"/>
    </row>
    <row r="58" spans="2:10" x14ac:dyDescent="0.2">
      <c r="B58" s="24" t="s">
        <v>205</v>
      </c>
      <c r="C58" s="25" t="s">
        <v>206</v>
      </c>
      <c r="D58" s="25" t="s">
        <v>207</v>
      </c>
      <c r="E58" s="25" t="s">
        <v>208</v>
      </c>
      <c r="F58" s="25" t="s">
        <v>30</v>
      </c>
      <c r="G58" s="25">
        <v>0</v>
      </c>
      <c r="H58" s="25">
        <v>25118059</v>
      </c>
      <c r="I58" s="26"/>
      <c r="J58" s="26"/>
    </row>
    <row r="59" spans="2:10" x14ac:dyDescent="0.2">
      <c r="B59" s="24" t="s">
        <v>209</v>
      </c>
      <c r="C59" s="25" t="s">
        <v>210</v>
      </c>
      <c r="D59" s="25" t="s">
        <v>211</v>
      </c>
      <c r="E59" s="25" t="s">
        <v>212</v>
      </c>
      <c r="F59" s="25" t="s">
        <v>30</v>
      </c>
      <c r="G59" s="25">
        <v>0</v>
      </c>
      <c r="H59" s="25">
        <v>12791166</v>
      </c>
      <c r="I59" s="26"/>
      <c r="J59" s="26"/>
    </row>
    <row r="60" spans="2:10" x14ac:dyDescent="0.2">
      <c r="B60" s="24" t="s">
        <v>213</v>
      </c>
      <c r="C60" s="25" t="s">
        <v>214</v>
      </c>
      <c r="D60" s="25" t="s">
        <v>215</v>
      </c>
      <c r="E60" s="25" t="s">
        <v>213</v>
      </c>
      <c r="F60" s="25" t="s">
        <v>30</v>
      </c>
      <c r="G60" s="25">
        <v>0</v>
      </c>
      <c r="H60" s="25">
        <v>37033</v>
      </c>
      <c r="I60" s="26"/>
      <c r="J60" s="26"/>
    </row>
    <row r="61" spans="2:10" x14ac:dyDescent="0.2">
      <c r="B61" s="24" t="s">
        <v>216</v>
      </c>
      <c r="C61" s="25" t="s">
        <v>217</v>
      </c>
      <c r="D61" s="25" t="s">
        <v>218</v>
      </c>
      <c r="E61" s="25" t="s">
        <v>219</v>
      </c>
      <c r="F61" s="25" t="s">
        <v>30</v>
      </c>
      <c r="G61" s="25">
        <v>0</v>
      </c>
      <c r="H61" s="25">
        <v>73707617</v>
      </c>
      <c r="I61" s="26"/>
      <c r="J61" s="26"/>
    </row>
    <row r="62" spans="2:10" x14ac:dyDescent="0.2">
      <c r="B62" s="24" t="s">
        <v>220</v>
      </c>
      <c r="C62" s="25" t="s">
        <v>221</v>
      </c>
      <c r="D62" s="25" t="s">
        <v>222</v>
      </c>
      <c r="E62" s="25" t="s">
        <v>223</v>
      </c>
      <c r="F62" s="25" t="s">
        <v>30</v>
      </c>
      <c r="G62" s="25">
        <v>0</v>
      </c>
      <c r="H62" s="25">
        <v>73707537</v>
      </c>
      <c r="I62" s="26"/>
      <c r="J62" s="26"/>
    </row>
    <row r="63" spans="2:10" x14ac:dyDescent="0.2">
      <c r="B63" s="24" t="s">
        <v>224</v>
      </c>
      <c r="C63" s="25" t="s">
        <v>225</v>
      </c>
      <c r="D63" s="25" t="s">
        <v>226</v>
      </c>
      <c r="E63" s="25" t="s">
        <v>224</v>
      </c>
      <c r="F63" s="25" t="s">
        <v>30</v>
      </c>
      <c r="G63" s="25">
        <v>0</v>
      </c>
      <c r="H63" s="25">
        <v>73707578</v>
      </c>
      <c r="I63" s="26"/>
      <c r="J63" s="26"/>
    </row>
    <row r="64" spans="2:10" x14ac:dyDescent="0.2">
      <c r="B64" s="24" t="s">
        <v>227</v>
      </c>
      <c r="C64" s="25" t="s">
        <v>228</v>
      </c>
      <c r="D64" s="25" t="s">
        <v>229</v>
      </c>
      <c r="E64" s="25" t="s">
        <v>230</v>
      </c>
      <c r="F64" s="25" t="s">
        <v>30</v>
      </c>
      <c r="G64" s="25">
        <v>0</v>
      </c>
      <c r="H64" s="25">
        <v>10932412</v>
      </c>
      <c r="I64" s="26"/>
      <c r="J64" s="26"/>
    </row>
    <row r="65" spans="2:10" x14ac:dyDescent="0.2">
      <c r="B65" s="24" t="s">
        <v>231</v>
      </c>
      <c r="C65" s="25" t="s">
        <v>232</v>
      </c>
      <c r="D65" s="25" t="s">
        <v>233</v>
      </c>
      <c r="E65" s="25" t="s">
        <v>231</v>
      </c>
      <c r="F65" s="25" t="s">
        <v>30</v>
      </c>
      <c r="G65" s="25">
        <v>0</v>
      </c>
      <c r="H65" s="25">
        <v>4658388</v>
      </c>
      <c r="I65" s="26"/>
      <c r="J65" s="26"/>
    </row>
    <row r="66" spans="2:10" x14ac:dyDescent="0.2">
      <c r="B66" s="24" t="s">
        <v>234</v>
      </c>
      <c r="C66" s="25" t="s">
        <v>235</v>
      </c>
      <c r="D66" s="25" t="s">
        <v>236</v>
      </c>
      <c r="E66" s="25" t="s">
        <v>237</v>
      </c>
      <c r="F66" s="25" t="s">
        <v>30</v>
      </c>
      <c r="G66" s="25">
        <v>0</v>
      </c>
      <c r="H66" s="25">
        <v>82755</v>
      </c>
      <c r="I66" s="26"/>
      <c r="J66" s="26"/>
    </row>
    <row r="67" spans="2:10" x14ac:dyDescent="0.2">
      <c r="B67" s="24" t="s">
        <v>238</v>
      </c>
      <c r="C67" s="25" t="s">
        <v>239</v>
      </c>
      <c r="D67" s="25" t="s">
        <v>240</v>
      </c>
      <c r="E67" s="25" t="s">
        <v>241</v>
      </c>
      <c r="F67" s="25" t="s">
        <v>30</v>
      </c>
      <c r="G67" s="25">
        <v>1</v>
      </c>
      <c r="H67" s="25">
        <v>4713</v>
      </c>
      <c r="I67" s="26"/>
      <c r="J67" s="26"/>
    </row>
    <row r="68" spans="2:10" x14ac:dyDescent="0.2">
      <c r="B68" s="24" t="s">
        <v>242</v>
      </c>
      <c r="C68" s="25" t="s">
        <v>243</v>
      </c>
      <c r="D68" s="25" t="s">
        <v>244</v>
      </c>
      <c r="E68" s="25" t="s">
        <v>242</v>
      </c>
      <c r="F68" s="25" t="s">
        <v>30</v>
      </c>
      <c r="G68" s="25">
        <v>0</v>
      </c>
      <c r="H68" s="25">
        <v>15760</v>
      </c>
      <c r="I68" s="26"/>
      <c r="J68" s="26"/>
    </row>
    <row r="69" spans="2:10" x14ac:dyDescent="0.2">
      <c r="B69" s="24" t="s">
        <v>245</v>
      </c>
      <c r="C69" s="25" t="s">
        <v>246</v>
      </c>
      <c r="D69" s="25" t="s">
        <v>247</v>
      </c>
      <c r="E69" s="25" t="s">
        <v>248</v>
      </c>
      <c r="F69" s="25" t="s">
        <v>30</v>
      </c>
      <c r="G69" s="25">
        <v>0</v>
      </c>
      <c r="H69" s="25">
        <v>86101</v>
      </c>
      <c r="I69" s="26"/>
      <c r="J69" s="26"/>
    </row>
    <row r="70" spans="2:10" x14ac:dyDescent="0.2">
      <c r="B70" s="24" t="s">
        <v>249</v>
      </c>
      <c r="C70" s="25" t="s">
        <v>250</v>
      </c>
      <c r="D70" s="25" t="s">
        <v>251</v>
      </c>
      <c r="E70" s="25" t="s">
        <v>252</v>
      </c>
      <c r="F70" s="25" t="s">
        <v>30</v>
      </c>
      <c r="G70" s="25">
        <v>0</v>
      </c>
      <c r="H70" s="25">
        <v>5318998</v>
      </c>
      <c r="I70" s="26"/>
      <c r="J70" s="26"/>
    </row>
    <row r="71" spans="2:10" x14ac:dyDescent="0.2">
      <c r="B71" s="24" t="s">
        <v>253</v>
      </c>
      <c r="C71" s="25" t="s">
        <v>254</v>
      </c>
      <c r="D71" s="25" t="s">
        <v>255</v>
      </c>
      <c r="E71" s="25" t="s">
        <v>253</v>
      </c>
      <c r="F71" s="25" t="s">
        <v>30</v>
      </c>
      <c r="G71" s="25">
        <v>0</v>
      </c>
      <c r="H71" s="25">
        <v>125595</v>
      </c>
      <c r="I71" s="26"/>
      <c r="J71" s="26"/>
    </row>
    <row r="72" spans="2:10" x14ac:dyDescent="0.2">
      <c r="B72" s="24" t="s">
        <v>256</v>
      </c>
      <c r="C72" s="25" t="s">
        <v>257</v>
      </c>
      <c r="D72" s="25" t="s">
        <v>258</v>
      </c>
      <c r="E72" s="25" t="s">
        <v>259</v>
      </c>
      <c r="F72" s="25" t="s">
        <v>30</v>
      </c>
      <c r="G72" s="25">
        <v>0</v>
      </c>
      <c r="H72" s="25">
        <v>9893571</v>
      </c>
      <c r="I72" s="26"/>
      <c r="J72" s="26"/>
    </row>
    <row r="73" spans="2:10" x14ac:dyDescent="0.2">
      <c r="B73" s="24" t="s">
        <v>260</v>
      </c>
      <c r="C73" s="25" t="s">
        <v>261</v>
      </c>
      <c r="D73" s="25" t="s">
        <v>262</v>
      </c>
      <c r="E73" s="25" t="s">
        <v>260</v>
      </c>
      <c r="F73" s="25" t="s">
        <v>30</v>
      </c>
      <c r="G73" s="25">
        <v>0</v>
      </c>
      <c r="H73" s="25">
        <v>6336338</v>
      </c>
      <c r="I73" s="26"/>
      <c r="J73" s="26"/>
    </row>
    <row r="74" spans="2:10" x14ac:dyDescent="0.2">
      <c r="B74" s="24" t="s">
        <v>263</v>
      </c>
      <c r="C74" s="25" t="s">
        <v>264</v>
      </c>
      <c r="D74" s="25" t="s">
        <v>265</v>
      </c>
      <c r="E74" s="25" t="s">
        <v>266</v>
      </c>
      <c r="F74" s="25" t="s">
        <v>30</v>
      </c>
      <c r="G74" s="25">
        <v>1</v>
      </c>
      <c r="H74" s="25">
        <v>132449</v>
      </c>
      <c r="I74" s="26"/>
      <c r="J74" s="26"/>
    </row>
    <row r="75" spans="2:10" x14ac:dyDescent="0.2">
      <c r="B75" s="24" t="s">
        <v>267</v>
      </c>
      <c r="C75" s="25" t="s">
        <v>268</v>
      </c>
      <c r="D75" s="25" t="s">
        <v>269</v>
      </c>
      <c r="E75" s="25" t="s">
        <v>270</v>
      </c>
      <c r="F75" s="25" t="s">
        <v>30</v>
      </c>
      <c r="G75" s="25">
        <v>0</v>
      </c>
      <c r="H75" s="25">
        <v>123932</v>
      </c>
      <c r="I75" s="26"/>
      <c r="J75" s="26"/>
    </row>
    <row r="76" spans="2:10" x14ac:dyDescent="0.2">
      <c r="B76" s="24" t="s">
        <v>271</v>
      </c>
      <c r="C76" s="25" t="s">
        <v>272</v>
      </c>
      <c r="D76" s="25" t="s">
        <v>273</v>
      </c>
      <c r="E76" s="25" t="s">
        <v>274</v>
      </c>
      <c r="F76" s="25" t="s">
        <v>30</v>
      </c>
      <c r="G76" s="25">
        <v>1</v>
      </c>
      <c r="H76" s="25">
        <v>4314</v>
      </c>
      <c r="I76" s="26"/>
      <c r="J76" s="26"/>
    </row>
    <row r="77" spans="2:10" x14ac:dyDescent="0.2">
      <c r="B77" s="24" t="s">
        <v>275</v>
      </c>
      <c r="C77" s="25" t="s">
        <v>276</v>
      </c>
      <c r="D77" s="25" t="s">
        <v>277</v>
      </c>
      <c r="E77" s="25" t="s">
        <v>278</v>
      </c>
      <c r="F77" s="25" t="s">
        <v>30</v>
      </c>
      <c r="G77" s="25">
        <v>0</v>
      </c>
      <c r="H77" s="25">
        <v>73707535</v>
      </c>
      <c r="I77" s="26"/>
      <c r="J77" s="26"/>
    </row>
    <row r="78" spans="2:10" x14ac:dyDescent="0.2">
      <c r="B78" s="24" t="s">
        <v>279</v>
      </c>
      <c r="C78" s="25" t="s">
        <v>280</v>
      </c>
      <c r="D78" s="25" t="s">
        <v>281</v>
      </c>
      <c r="E78" s="25" t="s">
        <v>282</v>
      </c>
      <c r="F78" s="25" t="s">
        <v>30</v>
      </c>
      <c r="G78" s="25">
        <v>1</v>
      </c>
      <c r="H78" s="25">
        <v>4500</v>
      </c>
      <c r="I78" s="26"/>
      <c r="J78" s="26"/>
    </row>
    <row r="79" spans="2:10" x14ac:dyDescent="0.2">
      <c r="B79" s="24" t="s">
        <v>283</v>
      </c>
      <c r="C79" s="25" t="s">
        <v>284</v>
      </c>
      <c r="D79" s="25" t="s">
        <v>285</v>
      </c>
      <c r="E79" s="25" t="s">
        <v>286</v>
      </c>
      <c r="F79" s="25" t="s">
        <v>30</v>
      </c>
      <c r="G79" s="25">
        <v>0</v>
      </c>
      <c r="H79" s="25">
        <v>2817242</v>
      </c>
      <c r="I79" s="26"/>
      <c r="J79" s="26"/>
    </row>
    <row r="80" spans="2:10" x14ac:dyDescent="0.2">
      <c r="B80" s="24" t="s">
        <v>287</v>
      </c>
      <c r="C80" s="25" t="s">
        <v>288</v>
      </c>
      <c r="D80" s="25" t="s">
        <v>289</v>
      </c>
      <c r="E80" s="25" t="s">
        <v>290</v>
      </c>
      <c r="F80" s="25" t="s">
        <v>30</v>
      </c>
      <c r="G80" s="25">
        <v>0</v>
      </c>
      <c r="H80" s="25">
        <v>73707349</v>
      </c>
      <c r="I80" s="26"/>
      <c r="J80" s="26"/>
    </row>
    <row r="81" spans="2:10" x14ac:dyDescent="0.2">
      <c r="B81" s="24" t="s">
        <v>291</v>
      </c>
      <c r="C81" s="25" t="s">
        <v>292</v>
      </c>
      <c r="D81" s="25" t="s">
        <v>293</v>
      </c>
      <c r="E81" s="25" t="s">
        <v>294</v>
      </c>
      <c r="F81" s="25" t="s">
        <v>30</v>
      </c>
      <c r="G81" s="25">
        <v>0</v>
      </c>
      <c r="H81" s="25">
        <v>60823</v>
      </c>
      <c r="I81" s="26"/>
      <c r="J81" s="26"/>
    </row>
    <row r="82" spans="2:10" x14ac:dyDescent="0.2">
      <c r="B82" s="24" t="s">
        <v>295</v>
      </c>
      <c r="C82" s="25" t="s">
        <v>296</v>
      </c>
      <c r="D82" s="25" t="s">
        <v>297</v>
      </c>
      <c r="E82" s="25" t="s">
        <v>295</v>
      </c>
      <c r="F82" s="25" t="s">
        <v>30</v>
      </c>
      <c r="G82" s="25">
        <v>0</v>
      </c>
      <c r="H82" s="25">
        <v>76632</v>
      </c>
      <c r="I82" s="26"/>
      <c r="J82" s="26"/>
    </row>
    <row r="83" spans="2:10" x14ac:dyDescent="0.2">
      <c r="B83" s="24" t="s">
        <v>298</v>
      </c>
      <c r="C83" s="25" t="s">
        <v>299</v>
      </c>
      <c r="D83" s="25" t="s">
        <v>300</v>
      </c>
      <c r="E83" s="25" t="s">
        <v>270</v>
      </c>
      <c r="F83" s="25" t="s">
        <v>30</v>
      </c>
      <c r="G83" s="25">
        <v>0</v>
      </c>
      <c r="H83" s="25">
        <v>162755</v>
      </c>
      <c r="I83" s="26"/>
      <c r="J83" s="26"/>
    </row>
    <row r="84" spans="2:10" x14ac:dyDescent="0.2">
      <c r="B84" s="24" t="s">
        <v>301</v>
      </c>
      <c r="C84" s="25" t="s">
        <v>302</v>
      </c>
      <c r="D84" s="25" t="s">
        <v>303</v>
      </c>
      <c r="E84" s="25" t="s">
        <v>304</v>
      </c>
      <c r="F84" s="25" t="s">
        <v>30</v>
      </c>
      <c r="G84" s="25">
        <v>0</v>
      </c>
      <c r="H84" s="25">
        <v>73707575</v>
      </c>
      <c r="I84" s="26"/>
      <c r="J84" s="26"/>
    </row>
    <row r="85" spans="2:10" x14ac:dyDescent="0.2">
      <c r="B85" s="24" t="s">
        <v>305</v>
      </c>
      <c r="C85" s="25" t="s">
        <v>306</v>
      </c>
      <c r="D85" s="25" t="s">
        <v>307</v>
      </c>
      <c r="E85" s="25" t="s">
        <v>308</v>
      </c>
      <c r="F85" s="25" t="s">
        <v>30</v>
      </c>
      <c r="G85" s="25">
        <v>1</v>
      </c>
      <c r="H85" s="25">
        <v>121930</v>
      </c>
      <c r="I85" s="26"/>
      <c r="J85" s="26"/>
    </row>
    <row r="86" spans="2:10" x14ac:dyDescent="0.2">
      <c r="B86" s="24" t="s">
        <v>309</v>
      </c>
      <c r="C86" s="25" t="s">
        <v>310</v>
      </c>
      <c r="D86" s="25" t="s">
        <v>311</v>
      </c>
      <c r="E86" s="25" t="s">
        <v>309</v>
      </c>
      <c r="F86" s="25" t="s">
        <v>30</v>
      </c>
      <c r="G86" s="25">
        <v>0</v>
      </c>
      <c r="H86" s="25">
        <v>71371555</v>
      </c>
      <c r="I86" s="26"/>
      <c r="J86" s="26"/>
    </row>
    <row r="87" spans="2:10" x14ac:dyDescent="0.2">
      <c r="B87" s="24" t="s">
        <v>312</v>
      </c>
      <c r="C87" s="25" t="s">
        <v>313</v>
      </c>
      <c r="D87" s="25" t="s">
        <v>314</v>
      </c>
      <c r="E87" s="25" t="s">
        <v>315</v>
      </c>
      <c r="F87" s="25" t="s">
        <v>30</v>
      </c>
      <c r="G87" s="25">
        <v>0</v>
      </c>
      <c r="H87" s="25">
        <v>73707536</v>
      </c>
      <c r="I87" s="26"/>
      <c r="J87" s="26"/>
    </row>
    <row r="88" spans="2:10" x14ac:dyDescent="0.2">
      <c r="B88" s="24" t="s">
        <v>316</v>
      </c>
      <c r="C88" s="25" t="s">
        <v>317</v>
      </c>
      <c r="D88" s="25" t="s">
        <v>318</v>
      </c>
      <c r="E88" s="25" t="s">
        <v>319</v>
      </c>
      <c r="F88" s="25" t="s">
        <v>30</v>
      </c>
      <c r="G88" s="25">
        <v>0</v>
      </c>
      <c r="H88" s="25">
        <v>5281855</v>
      </c>
      <c r="I88" s="26"/>
      <c r="J88" s="26"/>
    </row>
    <row r="89" spans="2:10" x14ac:dyDescent="0.2">
      <c r="B89" s="24" t="s">
        <v>320</v>
      </c>
      <c r="C89" s="25" t="s">
        <v>321</v>
      </c>
      <c r="D89" s="25" t="s">
        <v>322</v>
      </c>
      <c r="E89" s="25" t="s">
        <v>320</v>
      </c>
      <c r="F89" s="25" t="s">
        <v>30</v>
      </c>
      <c r="G89" s="25">
        <v>0</v>
      </c>
      <c r="H89" s="25">
        <v>130424</v>
      </c>
      <c r="I89" s="26"/>
      <c r="J89" s="26"/>
    </row>
    <row r="90" spans="2:10" x14ac:dyDescent="0.2">
      <c r="B90" s="24" t="s">
        <v>323</v>
      </c>
      <c r="C90" s="25" t="s">
        <v>324</v>
      </c>
      <c r="D90" s="25" t="s">
        <v>325</v>
      </c>
      <c r="E90" s="25" t="s">
        <v>326</v>
      </c>
      <c r="F90" s="25" t="s">
        <v>30</v>
      </c>
      <c r="G90" s="25">
        <v>0</v>
      </c>
      <c r="H90" s="25">
        <v>136122621</v>
      </c>
      <c r="I90" s="26"/>
      <c r="J90" s="26"/>
    </row>
    <row r="91" spans="2:10" x14ac:dyDescent="0.2">
      <c r="B91" s="24" t="s">
        <v>327</v>
      </c>
      <c r="C91" s="25" t="s">
        <v>328</v>
      </c>
      <c r="D91" s="25" t="s">
        <v>329</v>
      </c>
      <c r="E91" s="25" t="s">
        <v>330</v>
      </c>
      <c r="F91" s="25" t="s">
        <v>30</v>
      </c>
      <c r="G91" s="25">
        <v>0</v>
      </c>
      <c r="H91" s="25">
        <v>842059</v>
      </c>
      <c r="I91" s="26"/>
      <c r="J91" s="26"/>
    </row>
    <row r="92" spans="2:10" x14ac:dyDescent="0.2">
      <c r="B92" s="24" t="s">
        <v>331</v>
      </c>
      <c r="C92" s="25" t="s">
        <v>332</v>
      </c>
      <c r="D92" s="25" t="s">
        <v>333</v>
      </c>
      <c r="E92" s="25" t="s">
        <v>116</v>
      </c>
      <c r="F92" s="25" t="s">
        <v>30</v>
      </c>
      <c r="G92" s="25">
        <v>1</v>
      </c>
      <c r="H92" s="25">
        <v>6918328</v>
      </c>
      <c r="I92" s="26"/>
      <c r="J92" s="26"/>
    </row>
    <row r="93" spans="2:10" x14ac:dyDescent="0.2">
      <c r="B93" s="24" t="s">
        <v>334</v>
      </c>
      <c r="C93" s="25" t="s">
        <v>335</v>
      </c>
      <c r="D93" s="25" t="s">
        <v>336</v>
      </c>
      <c r="E93" s="25" t="s">
        <v>337</v>
      </c>
      <c r="F93" s="25" t="s">
        <v>30</v>
      </c>
      <c r="G93" s="25">
        <v>0</v>
      </c>
      <c r="H93" s="25">
        <v>73707583</v>
      </c>
      <c r="I93" s="26"/>
      <c r="J93" s="26"/>
    </row>
    <row r="94" spans="2:10" x14ac:dyDescent="0.2">
      <c r="B94" s="24" t="s">
        <v>338</v>
      </c>
      <c r="C94" s="25" t="s">
        <v>339</v>
      </c>
      <c r="D94" s="25" t="s">
        <v>340</v>
      </c>
      <c r="E94" s="25" t="s">
        <v>341</v>
      </c>
      <c r="F94" s="25" t="s">
        <v>30</v>
      </c>
      <c r="G94" s="25">
        <v>0</v>
      </c>
      <c r="H94" s="25">
        <v>73707350</v>
      </c>
      <c r="I94" s="26"/>
      <c r="J94" s="26"/>
    </row>
    <row r="95" spans="2:10" x14ac:dyDescent="0.2">
      <c r="B95" s="24" t="s">
        <v>342</v>
      </c>
      <c r="C95" s="25" t="s">
        <v>343</v>
      </c>
      <c r="D95" s="25" t="s">
        <v>344</v>
      </c>
      <c r="E95" s="25" t="s">
        <v>342</v>
      </c>
      <c r="F95" s="25" t="s">
        <v>30</v>
      </c>
      <c r="G95" s="25">
        <v>0</v>
      </c>
      <c r="H95" s="25">
        <v>14951773</v>
      </c>
      <c r="I95" s="26"/>
      <c r="J95" s="26"/>
    </row>
    <row r="96" spans="2:10" x14ac:dyDescent="0.2">
      <c r="B96" s="24" t="s">
        <v>345</v>
      </c>
      <c r="C96" s="25" t="s">
        <v>346</v>
      </c>
      <c r="D96" s="25" t="s">
        <v>347</v>
      </c>
      <c r="E96" s="25" t="s">
        <v>348</v>
      </c>
      <c r="F96" s="25" t="s">
        <v>30</v>
      </c>
      <c r="G96" s="25">
        <v>0</v>
      </c>
      <c r="H96" s="25">
        <v>5173</v>
      </c>
      <c r="I96" s="26"/>
      <c r="J96" s="26"/>
    </row>
    <row r="97" spans="2:10" x14ac:dyDescent="0.2">
      <c r="B97" s="24" t="s">
        <v>349</v>
      </c>
      <c r="C97" s="25" t="s">
        <v>350</v>
      </c>
      <c r="D97" s="25" t="s">
        <v>351</v>
      </c>
      <c r="E97" s="25" t="s">
        <v>352</v>
      </c>
      <c r="F97" s="25" t="s">
        <v>30</v>
      </c>
      <c r="G97" s="25">
        <v>0</v>
      </c>
      <c r="H97" s="25">
        <v>704473</v>
      </c>
      <c r="I97" s="26"/>
      <c r="J97" s="26"/>
    </row>
    <row r="98" spans="2:10" x14ac:dyDescent="0.2">
      <c r="B98" s="24" t="s">
        <v>353</v>
      </c>
      <c r="C98" s="25" t="s">
        <v>354</v>
      </c>
      <c r="D98" s="25" t="s">
        <v>355</v>
      </c>
      <c r="E98" s="25" t="s">
        <v>356</v>
      </c>
      <c r="F98" s="25" t="s">
        <v>30</v>
      </c>
      <c r="G98" s="25">
        <v>0</v>
      </c>
      <c r="H98" s="25">
        <v>62875</v>
      </c>
      <c r="I98" s="26"/>
      <c r="J98" s="26"/>
    </row>
    <row r="99" spans="2:10" x14ac:dyDescent="0.2">
      <c r="B99" s="24" t="s">
        <v>357</v>
      </c>
      <c r="C99" s="25" t="s">
        <v>358</v>
      </c>
      <c r="D99" s="25" t="s">
        <v>359</v>
      </c>
      <c r="E99" s="25" t="s">
        <v>360</v>
      </c>
      <c r="F99" s="25" t="s">
        <v>30</v>
      </c>
      <c r="G99" s="25">
        <v>1</v>
      </c>
      <c r="H99" s="25">
        <v>54687</v>
      </c>
      <c r="I99" s="26"/>
      <c r="J99" s="26"/>
    </row>
    <row r="100" spans="2:10" x14ac:dyDescent="0.2">
      <c r="B100" s="24" t="s">
        <v>361</v>
      </c>
      <c r="C100" s="25" t="s">
        <v>362</v>
      </c>
      <c r="D100" s="25" t="s">
        <v>363</v>
      </c>
      <c r="E100" s="25" t="s">
        <v>364</v>
      </c>
      <c r="F100" s="25" t="s">
        <v>30</v>
      </c>
      <c r="G100" s="25">
        <v>0</v>
      </c>
      <c r="H100" s="25">
        <v>3994</v>
      </c>
      <c r="I100" s="26"/>
      <c r="J100" s="26"/>
    </row>
    <row r="101" spans="2:10" x14ac:dyDescent="0.2">
      <c r="B101" s="24" t="s">
        <v>365</v>
      </c>
      <c r="C101" s="25" t="s">
        <v>366</v>
      </c>
      <c r="D101" s="25" t="s">
        <v>367</v>
      </c>
      <c r="E101" s="25" t="s">
        <v>368</v>
      </c>
      <c r="F101" s="25" t="s">
        <v>30</v>
      </c>
      <c r="G101" s="25">
        <v>1</v>
      </c>
      <c r="H101" s="25">
        <v>5186</v>
      </c>
      <c r="I101" s="26"/>
      <c r="J101" s="26"/>
    </row>
    <row r="102" spans="2:10" x14ac:dyDescent="0.2">
      <c r="B102" s="24" t="s">
        <v>369</v>
      </c>
      <c r="C102" s="25" t="s">
        <v>370</v>
      </c>
      <c r="D102" s="25" t="s">
        <v>371</v>
      </c>
      <c r="E102" s="25" t="s">
        <v>372</v>
      </c>
      <c r="F102" s="25" t="s">
        <v>30</v>
      </c>
      <c r="G102" s="25">
        <v>0</v>
      </c>
      <c r="H102" s="25">
        <v>10020353</v>
      </c>
      <c r="I102" s="26"/>
      <c r="J102" s="26"/>
    </row>
    <row r="103" spans="2:10" x14ac:dyDescent="0.2">
      <c r="B103" s="24" t="s">
        <v>373</v>
      </c>
      <c r="C103" s="25" t="s">
        <v>374</v>
      </c>
      <c r="D103" s="25" t="s">
        <v>375</v>
      </c>
      <c r="E103" s="25" t="s">
        <v>376</v>
      </c>
      <c r="F103" s="25" t="s">
        <v>30</v>
      </c>
      <c r="G103" s="25">
        <v>0</v>
      </c>
      <c r="H103" s="25">
        <v>73438899</v>
      </c>
      <c r="I103" s="26"/>
      <c r="J103" s="26"/>
    </row>
    <row r="104" spans="2:10" x14ac:dyDescent="0.2">
      <c r="B104" s="24" t="s">
        <v>377</v>
      </c>
      <c r="C104" s="25" t="s">
        <v>378</v>
      </c>
      <c r="D104" s="25" t="s">
        <v>379</v>
      </c>
      <c r="E104" s="25" t="s">
        <v>377</v>
      </c>
      <c r="F104" s="25" t="s">
        <v>30</v>
      </c>
      <c r="G104" s="25">
        <v>0</v>
      </c>
      <c r="H104" s="25">
        <v>71680916</v>
      </c>
      <c r="I104" s="26"/>
      <c r="J104" s="26"/>
    </row>
    <row r="105" spans="2:10" x14ac:dyDescent="0.2">
      <c r="B105" s="24" t="s">
        <v>380</v>
      </c>
      <c r="C105" s="25" t="s">
        <v>381</v>
      </c>
      <c r="D105" s="25" t="s">
        <v>382</v>
      </c>
      <c r="E105" s="25" t="s">
        <v>380</v>
      </c>
      <c r="F105" s="25" t="s">
        <v>30</v>
      </c>
      <c r="G105" s="25">
        <v>0</v>
      </c>
      <c r="H105" s="25">
        <v>114771</v>
      </c>
      <c r="I105" s="26"/>
      <c r="J105" s="26"/>
    </row>
    <row r="106" spans="2:10" x14ac:dyDescent="0.2">
      <c r="B106" s="24" t="s">
        <v>383</v>
      </c>
      <c r="C106" s="25" t="s">
        <v>384</v>
      </c>
      <c r="D106" s="25" t="s">
        <v>385</v>
      </c>
      <c r="E106" s="25" t="s">
        <v>386</v>
      </c>
      <c r="F106" s="25" t="s">
        <v>30</v>
      </c>
      <c r="G106" s="25">
        <v>0</v>
      </c>
      <c r="H106" s="25">
        <v>73707593</v>
      </c>
      <c r="I106" s="26"/>
      <c r="J106" s="26"/>
    </row>
    <row r="107" spans="2:10" x14ac:dyDescent="0.2">
      <c r="B107" s="24" t="s">
        <v>387</v>
      </c>
      <c r="C107" s="25" t="s">
        <v>388</v>
      </c>
      <c r="D107" s="25" t="s">
        <v>389</v>
      </c>
      <c r="E107" s="25" t="s">
        <v>390</v>
      </c>
      <c r="F107" s="25" t="s">
        <v>30</v>
      </c>
      <c r="G107" s="25">
        <v>0</v>
      </c>
      <c r="H107" s="25">
        <v>667453</v>
      </c>
      <c r="I107" s="26"/>
      <c r="J107" s="26"/>
    </row>
    <row r="108" spans="2:10" x14ac:dyDescent="0.2">
      <c r="B108" s="24" t="s">
        <v>391</v>
      </c>
      <c r="C108" s="25" t="s">
        <v>392</v>
      </c>
      <c r="D108" s="25" t="s">
        <v>393</v>
      </c>
      <c r="E108" s="25" t="s">
        <v>394</v>
      </c>
      <c r="F108" s="25" t="s">
        <v>30</v>
      </c>
      <c r="G108" s="25">
        <v>0</v>
      </c>
      <c r="H108" s="25">
        <v>194138</v>
      </c>
      <c r="I108" s="26"/>
      <c r="J108" s="26"/>
    </row>
    <row r="109" spans="2:10" x14ac:dyDescent="0.2">
      <c r="B109" s="24" t="s">
        <v>395</v>
      </c>
      <c r="C109" s="25" t="s">
        <v>396</v>
      </c>
      <c r="D109" s="25" t="s">
        <v>397</v>
      </c>
      <c r="E109" s="25" t="s">
        <v>398</v>
      </c>
      <c r="F109" s="25" t="s">
        <v>30</v>
      </c>
      <c r="G109" s="25">
        <v>0</v>
      </c>
      <c r="H109" s="25">
        <v>44287635</v>
      </c>
      <c r="I109" s="26"/>
      <c r="J109" s="26"/>
    </row>
    <row r="110" spans="2:10" x14ac:dyDescent="0.2">
      <c r="B110" s="24" t="s">
        <v>399</v>
      </c>
      <c r="C110" s="25" t="s">
        <v>400</v>
      </c>
      <c r="D110" s="25" t="s">
        <v>401</v>
      </c>
      <c r="E110" s="25" t="s">
        <v>402</v>
      </c>
      <c r="F110" s="25" t="s">
        <v>30</v>
      </c>
      <c r="G110" s="25">
        <v>0</v>
      </c>
      <c r="H110" s="25">
        <v>135883127</v>
      </c>
      <c r="I110" s="26"/>
      <c r="J110" s="26"/>
    </row>
    <row r="111" spans="2:10" x14ac:dyDescent="0.2">
      <c r="B111" s="24" t="s">
        <v>403</v>
      </c>
      <c r="C111" s="25" t="s">
        <v>404</v>
      </c>
      <c r="D111" s="25" t="s">
        <v>405</v>
      </c>
      <c r="E111" s="25" t="s">
        <v>406</v>
      </c>
      <c r="F111" s="25" t="s">
        <v>30</v>
      </c>
      <c r="G111" s="25">
        <v>1</v>
      </c>
      <c r="H111" s="25">
        <v>4477</v>
      </c>
      <c r="I111" s="26"/>
      <c r="J111" s="26"/>
    </row>
    <row r="112" spans="2:10" x14ac:dyDescent="0.2">
      <c r="B112" s="24" t="s">
        <v>407</v>
      </c>
      <c r="C112" s="25" t="s">
        <v>408</v>
      </c>
      <c r="D112" s="25" t="s">
        <v>409</v>
      </c>
      <c r="E112" s="25" t="s">
        <v>410</v>
      </c>
      <c r="F112" s="25" t="s">
        <v>30</v>
      </c>
      <c r="G112" s="25">
        <v>1</v>
      </c>
      <c r="H112" s="25">
        <v>10313</v>
      </c>
      <c r="I112" s="26"/>
      <c r="J112" s="26"/>
    </row>
    <row r="113" spans="2:10" x14ac:dyDescent="0.2">
      <c r="B113" s="24" t="s">
        <v>411</v>
      </c>
      <c r="C113" s="25" t="s">
        <v>412</v>
      </c>
      <c r="D113" s="25" t="s">
        <v>413</v>
      </c>
      <c r="E113" s="25" t="s">
        <v>411</v>
      </c>
      <c r="F113" s="25" t="s">
        <v>30</v>
      </c>
      <c r="G113" s="25">
        <v>0</v>
      </c>
      <c r="H113" s="25">
        <v>57241630</v>
      </c>
      <c r="I113" s="26"/>
      <c r="J113" s="26"/>
    </row>
    <row r="114" spans="2:10" x14ac:dyDescent="0.2">
      <c r="B114" s="24" t="s">
        <v>414</v>
      </c>
      <c r="C114" s="25" t="s">
        <v>415</v>
      </c>
      <c r="D114" s="25" t="s">
        <v>416</v>
      </c>
      <c r="E114" s="25" t="s">
        <v>417</v>
      </c>
      <c r="F114" s="25" t="s">
        <v>30</v>
      </c>
      <c r="G114" s="25">
        <v>1</v>
      </c>
      <c r="H114" s="25">
        <v>11395181</v>
      </c>
      <c r="I114" s="26"/>
      <c r="J114" s="26"/>
    </row>
    <row r="115" spans="2:10" x14ac:dyDescent="0.2">
      <c r="B115" s="24" t="s">
        <v>418</v>
      </c>
      <c r="C115" s="25" t="s">
        <v>419</v>
      </c>
      <c r="D115" s="25" t="s">
        <v>420</v>
      </c>
      <c r="E115" s="25" t="s">
        <v>421</v>
      </c>
      <c r="F115" s="25" t="s">
        <v>30</v>
      </c>
      <c r="G115" s="25">
        <v>0</v>
      </c>
      <c r="H115" s="25">
        <v>73707534</v>
      </c>
      <c r="I115" s="26"/>
      <c r="J115" s="26"/>
    </row>
    <row r="116" spans="2:10" x14ac:dyDescent="0.2">
      <c r="B116" s="24" t="s">
        <v>422</v>
      </c>
      <c r="C116" s="25" t="s">
        <v>423</v>
      </c>
      <c r="D116" s="25" t="s">
        <v>424</v>
      </c>
      <c r="E116" s="25" t="s">
        <v>425</v>
      </c>
      <c r="F116" s="25" t="s">
        <v>30</v>
      </c>
      <c r="G116" s="25">
        <v>1</v>
      </c>
      <c r="H116" s="25">
        <v>2196</v>
      </c>
      <c r="I116" s="26"/>
      <c r="J116" s="26"/>
    </row>
    <row r="117" spans="2:10" x14ac:dyDescent="0.2">
      <c r="B117" s="24" t="s">
        <v>426</v>
      </c>
      <c r="C117" s="25" t="s">
        <v>427</v>
      </c>
      <c r="D117" s="25" t="s">
        <v>428</v>
      </c>
      <c r="E117" s="25" t="s">
        <v>426</v>
      </c>
      <c r="F117" s="25" t="s">
        <v>30</v>
      </c>
      <c r="G117" s="25">
        <v>0</v>
      </c>
      <c r="H117" s="25">
        <v>10337209</v>
      </c>
      <c r="I117" s="26"/>
      <c r="J117" s="26"/>
    </row>
    <row r="118" spans="2:10" x14ac:dyDescent="0.2">
      <c r="B118" s="24" t="s">
        <v>429</v>
      </c>
      <c r="C118" s="25" t="s">
        <v>430</v>
      </c>
      <c r="D118" s="25" t="s">
        <v>431</v>
      </c>
      <c r="E118" s="25" t="s">
        <v>432</v>
      </c>
      <c r="F118" s="25" t="s">
        <v>30</v>
      </c>
      <c r="G118" s="25">
        <v>0</v>
      </c>
      <c r="H118" s="25">
        <v>7020215</v>
      </c>
      <c r="I118" s="26"/>
      <c r="J118" s="26"/>
    </row>
    <row r="119" spans="2:10" x14ac:dyDescent="0.2">
      <c r="B119" s="24" t="s">
        <v>433</v>
      </c>
      <c r="C119" s="25" t="s">
        <v>434</v>
      </c>
      <c r="D119" s="25" t="s">
        <v>435</v>
      </c>
      <c r="E119" s="25" t="s">
        <v>433</v>
      </c>
      <c r="F119" s="25" t="s">
        <v>30</v>
      </c>
      <c r="G119" s="25">
        <v>0</v>
      </c>
      <c r="H119" s="25">
        <v>121249</v>
      </c>
      <c r="I119" s="26"/>
      <c r="J119" s="26"/>
    </row>
    <row r="120" spans="2:10" x14ac:dyDescent="0.2">
      <c r="B120" s="24" t="s">
        <v>436</v>
      </c>
      <c r="C120" s="25" t="s">
        <v>437</v>
      </c>
      <c r="D120" s="25" t="s">
        <v>438</v>
      </c>
      <c r="E120" s="25" t="s">
        <v>439</v>
      </c>
      <c r="F120" s="25" t="s">
        <v>30</v>
      </c>
      <c r="G120" s="25">
        <v>0</v>
      </c>
      <c r="H120" s="25">
        <v>14182642</v>
      </c>
      <c r="I120" s="26"/>
      <c r="J120" s="26"/>
    </row>
    <row r="121" spans="2:10" x14ac:dyDescent="0.2">
      <c r="B121" s="24" t="s">
        <v>440</v>
      </c>
      <c r="C121" s="25" t="s">
        <v>441</v>
      </c>
      <c r="D121" s="25" t="s">
        <v>442</v>
      </c>
      <c r="E121" s="25" t="s">
        <v>440</v>
      </c>
      <c r="F121" s="25" t="s">
        <v>30</v>
      </c>
      <c r="G121" s="25">
        <v>0</v>
      </c>
      <c r="H121" s="25">
        <v>70372</v>
      </c>
      <c r="I121" s="26"/>
      <c r="J121" s="26"/>
    </row>
    <row r="122" spans="2:10" x14ac:dyDescent="0.2">
      <c r="B122" s="24" t="s">
        <v>443</v>
      </c>
      <c r="C122" s="25" t="s">
        <v>444</v>
      </c>
      <c r="D122" s="25" t="s">
        <v>445</v>
      </c>
      <c r="E122" s="25" t="s">
        <v>446</v>
      </c>
      <c r="F122" s="25" t="s">
        <v>30</v>
      </c>
      <c r="G122" s="25">
        <v>1</v>
      </c>
      <c r="H122" s="25">
        <v>3025961</v>
      </c>
      <c r="I122" s="26"/>
      <c r="J122" s="26"/>
    </row>
    <row r="123" spans="2:10" x14ac:dyDescent="0.2">
      <c r="B123" s="24" t="s">
        <v>447</v>
      </c>
      <c r="C123" s="25" t="s">
        <v>448</v>
      </c>
      <c r="D123" s="25" t="s">
        <v>449</v>
      </c>
      <c r="E123" s="25" t="s">
        <v>447</v>
      </c>
      <c r="F123" s="25" t="s">
        <v>30</v>
      </c>
      <c r="G123" s="25">
        <v>0</v>
      </c>
      <c r="H123" s="25">
        <v>3863978</v>
      </c>
      <c r="I123" s="26"/>
      <c r="J123" s="26"/>
    </row>
    <row r="124" spans="2:10" x14ac:dyDescent="0.2">
      <c r="B124" s="24" t="s">
        <v>450</v>
      </c>
      <c r="C124" s="25" t="s">
        <v>451</v>
      </c>
      <c r="D124" s="25" t="s">
        <v>452</v>
      </c>
      <c r="E124" s="25" t="s">
        <v>450</v>
      </c>
      <c r="F124" s="25" t="s">
        <v>30</v>
      </c>
      <c r="G124" s="25">
        <v>0</v>
      </c>
      <c r="H124" s="25">
        <v>44348677</v>
      </c>
      <c r="I124" s="26"/>
      <c r="J124" s="26"/>
    </row>
    <row r="125" spans="2:10" x14ac:dyDescent="0.2">
      <c r="B125" s="24" t="s">
        <v>453</v>
      </c>
      <c r="C125" s="25" t="s">
        <v>454</v>
      </c>
      <c r="D125" s="25" t="s">
        <v>455</v>
      </c>
      <c r="E125" s="25" t="s">
        <v>456</v>
      </c>
      <c r="F125" s="25" t="s">
        <v>30</v>
      </c>
      <c r="G125" s="25">
        <v>1</v>
      </c>
      <c r="H125" s="25">
        <v>5280360</v>
      </c>
      <c r="I125" s="26"/>
      <c r="J125" s="26"/>
    </row>
    <row r="126" spans="2:10" x14ac:dyDescent="0.2">
      <c r="B126" s="24" t="s">
        <v>457</v>
      </c>
      <c r="C126" s="25" t="s">
        <v>458</v>
      </c>
      <c r="D126" s="25" t="s">
        <v>459</v>
      </c>
      <c r="E126" s="25" t="s">
        <v>457</v>
      </c>
      <c r="F126" s="25" t="s">
        <v>30</v>
      </c>
      <c r="G126" s="25">
        <v>0</v>
      </c>
      <c r="H126" s="25">
        <v>25600</v>
      </c>
      <c r="I126" s="26"/>
      <c r="J126" s="26"/>
    </row>
    <row r="127" spans="2:10" x14ac:dyDescent="0.2">
      <c r="B127" s="24" t="s">
        <v>460</v>
      </c>
      <c r="C127" s="25" t="s">
        <v>461</v>
      </c>
      <c r="D127" s="25" t="s">
        <v>462</v>
      </c>
      <c r="E127" s="25" t="s">
        <v>463</v>
      </c>
      <c r="F127" s="25" t="s">
        <v>30</v>
      </c>
      <c r="G127" s="25">
        <v>0</v>
      </c>
      <c r="H127" s="25">
        <v>46695</v>
      </c>
      <c r="I127" s="26"/>
      <c r="J127" s="26"/>
    </row>
    <row r="128" spans="2:10" x14ac:dyDescent="0.2">
      <c r="B128" s="24" t="s">
        <v>464</v>
      </c>
      <c r="C128" s="25" t="s">
        <v>465</v>
      </c>
      <c r="D128" s="25" t="s">
        <v>466</v>
      </c>
      <c r="E128" s="25" t="s">
        <v>467</v>
      </c>
      <c r="F128" s="25" t="s">
        <v>30</v>
      </c>
      <c r="G128" s="25">
        <v>0</v>
      </c>
      <c r="H128" s="25">
        <v>107982</v>
      </c>
      <c r="I128" s="26"/>
      <c r="J128" s="26"/>
    </row>
    <row r="129" spans="2:10" x14ac:dyDescent="0.2">
      <c r="B129" s="24" t="s">
        <v>468</v>
      </c>
      <c r="C129" s="25" t="s">
        <v>469</v>
      </c>
      <c r="D129" s="25" t="s">
        <v>470</v>
      </c>
      <c r="E129" s="25" t="s">
        <v>468</v>
      </c>
      <c r="F129" s="25" t="s">
        <v>30</v>
      </c>
      <c r="G129" s="25">
        <v>0</v>
      </c>
      <c r="H129" s="25">
        <v>11492836</v>
      </c>
      <c r="I129" s="26"/>
      <c r="J129" s="26"/>
    </row>
    <row r="130" spans="2:10" x14ac:dyDescent="0.2">
      <c r="B130" s="24" t="s">
        <v>471</v>
      </c>
      <c r="C130" s="25" t="s">
        <v>472</v>
      </c>
      <c r="D130" s="25" t="s">
        <v>473</v>
      </c>
      <c r="E130" s="25" t="s">
        <v>471</v>
      </c>
      <c r="F130" s="25" t="s">
        <v>30</v>
      </c>
      <c r="G130" s="25">
        <v>0</v>
      </c>
      <c r="H130" s="25">
        <v>913</v>
      </c>
      <c r="I130" s="26"/>
      <c r="J130" s="26"/>
    </row>
    <row r="131" spans="2:10" x14ac:dyDescent="0.2">
      <c r="B131" s="24" t="s">
        <v>474</v>
      </c>
      <c r="C131" s="25" t="s">
        <v>475</v>
      </c>
      <c r="D131" s="25" t="s">
        <v>476</v>
      </c>
      <c r="E131" s="25" t="s">
        <v>477</v>
      </c>
      <c r="F131" s="25" t="s">
        <v>30</v>
      </c>
      <c r="G131" s="25">
        <v>0</v>
      </c>
      <c r="H131" s="25">
        <v>72967</v>
      </c>
      <c r="I131" s="26"/>
      <c r="J131" s="26"/>
    </row>
    <row r="132" spans="2:10" x14ac:dyDescent="0.2">
      <c r="B132" s="24" t="s">
        <v>478</v>
      </c>
      <c r="C132" s="25" t="s">
        <v>479</v>
      </c>
      <c r="D132" s="25" t="s">
        <v>480</v>
      </c>
      <c r="E132" s="25" t="s">
        <v>481</v>
      </c>
      <c r="F132" s="25" t="s">
        <v>30</v>
      </c>
      <c r="G132" s="25">
        <v>1</v>
      </c>
      <c r="H132" s="25">
        <v>5311451</v>
      </c>
      <c r="I132" s="26"/>
      <c r="J132" s="26"/>
    </row>
    <row r="133" spans="2:10" x14ac:dyDescent="0.2">
      <c r="B133" s="24" t="s">
        <v>482</v>
      </c>
      <c r="C133" s="25" t="s">
        <v>483</v>
      </c>
      <c r="D133" s="25" t="s">
        <v>484</v>
      </c>
      <c r="E133" s="25" t="s">
        <v>482</v>
      </c>
      <c r="F133" s="25" t="s">
        <v>30</v>
      </c>
      <c r="G133" s="25">
        <v>0</v>
      </c>
      <c r="H133" s="25">
        <v>22326275</v>
      </c>
      <c r="I133" s="26"/>
      <c r="J133" s="26"/>
    </row>
    <row r="134" spans="2:10" x14ac:dyDescent="0.2">
      <c r="B134" s="24" t="s">
        <v>485</v>
      </c>
      <c r="C134" s="25" t="s">
        <v>486</v>
      </c>
      <c r="D134" s="25" t="s">
        <v>487</v>
      </c>
      <c r="E134" s="25" t="s">
        <v>488</v>
      </c>
      <c r="F134" s="25" t="s">
        <v>30</v>
      </c>
      <c r="G134" s="25">
        <v>0</v>
      </c>
      <c r="H134" s="25">
        <v>71311634</v>
      </c>
      <c r="I134" s="26"/>
      <c r="J134" s="26"/>
    </row>
    <row r="135" spans="2:10" x14ac:dyDescent="0.2">
      <c r="B135" s="24" t="s">
        <v>489</v>
      </c>
      <c r="C135" s="25" t="s">
        <v>490</v>
      </c>
      <c r="D135" s="25" t="s">
        <v>491</v>
      </c>
      <c r="E135" s="25" t="s">
        <v>492</v>
      </c>
      <c r="F135" s="25" t="s">
        <v>30</v>
      </c>
      <c r="G135" s="25">
        <v>0</v>
      </c>
      <c r="H135" s="25">
        <v>4624</v>
      </c>
      <c r="I135" s="26"/>
      <c r="J135" s="26"/>
    </row>
    <row r="136" spans="2:10" x14ac:dyDescent="0.2">
      <c r="B136" s="24" t="s">
        <v>493</v>
      </c>
      <c r="C136" s="25" t="s">
        <v>494</v>
      </c>
      <c r="D136" s="25" t="s">
        <v>495</v>
      </c>
      <c r="E136" s="25" t="s">
        <v>496</v>
      </c>
      <c r="F136" s="25" t="s">
        <v>30</v>
      </c>
      <c r="G136" s="25">
        <v>0</v>
      </c>
      <c r="H136" s="25">
        <v>73707542</v>
      </c>
      <c r="I136" s="26"/>
      <c r="J136" s="26"/>
    </row>
    <row r="137" spans="2:10" x14ac:dyDescent="0.2">
      <c r="B137" s="24" t="s">
        <v>497</v>
      </c>
      <c r="C137" s="25" t="s">
        <v>498</v>
      </c>
      <c r="D137" s="25" t="s">
        <v>499</v>
      </c>
      <c r="E137" s="25" t="s">
        <v>500</v>
      </c>
      <c r="F137" s="25" t="s">
        <v>30</v>
      </c>
      <c r="G137" s="25">
        <v>1</v>
      </c>
      <c r="H137" s="25">
        <v>44483234</v>
      </c>
      <c r="I137" s="26"/>
      <c r="J137" s="26"/>
    </row>
    <row r="138" spans="2:10" x14ac:dyDescent="0.2">
      <c r="B138" s="24" t="s">
        <v>501</v>
      </c>
      <c r="C138" s="25" t="s">
        <v>502</v>
      </c>
      <c r="D138" s="25" t="s">
        <v>503</v>
      </c>
      <c r="E138" s="25" t="s">
        <v>504</v>
      </c>
      <c r="F138" s="25" t="s">
        <v>30</v>
      </c>
      <c r="G138" s="25">
        <v>0</v>
      </c>
      <c r="H138" s="25">
        <v>6610281</v>
      </c>
      <c r="I138" s="26"/>
      <c r="J138" s="26"/>
    </row>
    <row r="139" spans="2:10" x14ac:dyDescent="0.2">
      <c r="B139" s="24" t="s">
        <v>505</v>
      </c>
      <c r="C139" s="25" t="s">
        <v>506</v>
      </c>
      <c r="D139" s="25" t="s">
        <v>507</v>
      </c>
      <c r="E139" s="25" t="s">
        <v>508</v>
      </c>
      <c r="F139" s="25" t="s">
        <v>30</v>
      </c>
      <c r="G139" s="25">
        <v>0</v>
      </c>
      <c r="H139" s="25">
        <v>5352624</v>
      </c>
      <c r="I139" s="26"/>
      <c r="J139" s="26"/>
    </row>
    <row r="140" spans="2:10" x14ac:dyDescent="0.2">
      <c r="B140" s="24" t="s">
        <v>509</v>
      </c>
      <c r="C140" s="25" t="s">
        <v>510</v>
      </c>
      <c r="D140" s="25" t="s">
        <v>511</v>
      </c>
      <c r="E140" s="25" t="s">
        <v>512</v>
      </c>
      <c r="F140" s="25" t="s">
        <v>30</v>
      </c>
      <c r="G140" s="25">
        <v>0</v>
      </c>
      <c r="H140" s="25">
        <v>1133081</v>
      </c>
      <c r="I140" s="26"/>
      <c r="J140" s="26"/>
    </row>
    <row r="141" spans="2:10" x14ac:dyDescent="0.2">
      <c r="B141" s="24" t="s">
        <v>513</v>
      </c>
      <c r="C141" s="25" t="s">
        <v>514</v>
      </c>
      <c r="D141" s="25" t="s">
        <v>515</v>
      </c>
      <c r="E141" s="25" t="s">
        <v>516</v>
      </c>
      <c r="F141" s="25" t="s">
        <v>30</v>
      </c>
      <c r="G141" s="25">
        <v>0</v>
      </c>
      <c r="H141" s="25">
        <v>16759989</v>
      </c>
      <c r="I141" s="26"/>
      <c r="J141" s="26"/>
    </row>
    <row r="142" spans="2:10" x14ac:dyDescent="0.2">
      <c r="B142" s="24" t="s">
        <v>517</v>
      </c>
      <c r="C142" s="25" t="s">
        <v>518</v>
      </c>
      <c r="D142" s="25" t="s">
        <v>519</v>
      </c>
      <c r="E142" s="25" t="s">
        <v>520</v>
      </c>
      <c r="F142" s="25" t="s">
        <v>30</v>
      </c>
      <c r="G142" s="25">
        <v>0</v>
      </c>
      <c r="H142" s="25">
        <v>3682562</v>
      </c>
      <c r="I142" s="26"/>
      <c r="J142" s="26"/>
    </row>
    <row r="143" spans="2:10" x14ac:dyDescent="0.2">
      <c r="B143" s="24" t="s">
        <v>521</v>
      </c>
      <c r="C143" s="25" t="s">
        <v>522</v>
      </c>
      <c r="D143" s="25" t="s">
        <v>523</v>
      </c>
      <c r="E143" s="25" t="s">
        <v>524</v>
      </c>
      <c r="F143" s="25" t="s">
        <v>30</v>
      </c>
      <c r="G143" s="25">
        <v>0</v>
      </c>
      <c r="H143" s="25">
        <v>5280953</v>
      </c>
      <c r="I143" s="26"/>
      <c r="J143" s="26"/>
    </row>
    <row r="144" spans="2:10" x14ac:dyDescent="0.2">
      <c r="B144" s="24" t="s">
        <v>525</v>
      </c>
      <c r="C144" s="25" t="s">
        <v>526</v>
      </c>
      <c r="D144" s="25" t="s">
        <v>527</v>
      </c>
      <c r="E144" s="25" t="s">
        <v>528</v>
      </c>
      <c r="F144" s="25" t="s">
        <v>30</v>
      </c>
      <c r="G144" s="25">
        <v>0</v>
      </c>
      <c r="H144" s="25">
        <v>135886613</v>
      </c>
      <c r="I144" s="26"/>
      <c r="J144" s="26"/>
    </row>
    <row r="145" spans="2:10" x14ac:dyDescent="0.2">
      <c r="B145" s="24" t="s">
        <v>529</v>
      </c>
      <c r="C145" s="25" t="s">
        <v>530</v>
      </c>
      <c r="D145" s="25" t="s">
        <v>531</v>
      </c>
      <c r="E145" s="25" t="s">
        <v>532</v>
      </c>
      <c r="F145" s="25" t="s">
        <v>30</v>
      </c>
      <c r="G145" s="25">
        <v>0</v>
      </c>
      <c r="H145" s="25">
        <v>22094944</v>
      </c>
      <c r="I145" s="26"/>
      <c r="J145" s="26"/>
    </row>
    <row r="146" spans="2:10" x14ac:dyDescent="0.2">
      <c r="B146" s="24" t="s">
        <v>533</v>
      </c>
      <c r="C146" s="25" t="s">
        <v>534</v>
      </c>
      <c r="D146" s="25" t="s">
        <v>535</v>
      </c>
      <c r="E146" s="25" t="s">
        <v>536</v>
      </c>
      <c r="F146" s="25" t="s">
        <v>30</v>
      </c>
      <c r="G146" s="25">
        <v>1</v>
      </c>
      <c r="H146" s="25">
        <v>5394</v>
      </c>
      <c r="I146" s="26"/>
      <c r="J146" s="26"/>
    </row>
    <row r="147" spans="2:10" x14ac:dyDescent="0.2">
      <c r="B147" s="24" t="s">
        <v>537</v>
      </c>
      <c r="C147" s="25" t="s">
        <v>538</v>
      </c>
      <c r="D147" s="25" t="s">
        <v>539</v>
      </c>
      <c r="E147" s="25" t="s">
        <v>537</v>
      </c>
      <c r="F147" s="25" t="s">
        <v>30</v>
      </c>
      <c r="G147" s="25">
        <v>0</v>
      </c>
      <c r="H147" s="25">
        <v>73707576</v>
      </c>
      <c r="I147" s="26"/>
      <c r="J147" s="26"/>
    </row>
    <row r="148" spans="2:10" x14ac:dyDescent="0.2">
      <c r="B148" s="24" t="s">
        <v>540</v>
      </c>
      <c r="C148" s="25" t="s">
        <v>541</v>
      </c>
      <c r="D148" s="25" t="s">
        <v>542</v>
      </c>
      <c r="E148" s="25" t="s">
        <v>543</v>
      </c>
      <c r="F148" s="25" t="s">
        <v>30</v>
      </c>
      <c r="G148" s="25">
        <v>0</v>
      </c>
      <c r="H148" s="25">
        <v>73707601</v>
      </c>
      <c r="I148" s="26"/>
      <c r="J148" s="26"/>
    </row>
    <row r="149" spans="2:10" x14ac:dyDescent="0.2">
      <c r="B149" s="24" t="s">
        <v>544</v>
      </c>
      <c r="C149" s="25" t="s">
        <v>545</v>
      </c>
      <c r="D149" s="25" t="s">
        <v>546</v>
      </c>
      <c r="E149" s="25" t="s">
        <v>544</v>
      </c>
      <c r="F149" s="25" t="s">
        <v>30</v>
      </c>
      <c r="G149" s="25">
        <v>0</v>
      </c>
      <c r="H149" s="25">
        <v>73707562</v>
      </c>
      <c r="I149" s="26"/>
      <c r="J149" s="26"/>
    </row>
    <row r="150" spans="2:10" x14ac:dyDescent="0.2">
      <c r="B150" s="24" t="s">
        <v>547</v>
      </c>
      <c r="C150" s="25" t="s">
        <v>548</v>
      </c>
      <c r="D150" s="25" t="s">
        <v>549</v>
      </c>
      <c r="E150" s="25" t="s">
        <v>550</v>
      </c>
      <c r="F150" s="25" t="s">
        <v>30</v>
      </c>
      <c r="G150" s="25">
        <v>0</v>
      </c>
      <c r="H150" s="25">
        <v>442009</v>
      </c>
      <c r="I150" s="26"/>
      <c r="J150" s="26"/>
    </row>
    <row r="151" spans="2:10" x14ac:dyDescent="0.2">
      <c r="B151" s="24" t="s">
        <v>551</v>
      </c>
      <c r="C151" s="25" t="s">
        <v>552</v>
      </c>
      <c r="D151" s="25" t="s">
        <v>553</v>
      </c>
      <c r="E151" s="25" t="s">
        <v>554</v>
      </c>
      <c r="F151" s="25" t="s">
        <v>30</v>
      </c>
      <c r="G151" s="25">
        <v>0</v>
      </c>
      <c r="H151" s="25">
        <v>1242</v>
      </c>
      <c r="I151" s="26"/>
      <c r="J151" s="26"/>
    </row>
    <row r="152" spans="2:10" x14ac:dyDescent="0.2">
      <c r="B152" s="24" t="s">
        <v>555</v>
      </c>
      <c r="C152" s="25" t="s">
        <v>556</v>
      </c>
      <c r="D152" s="25" t="s">
        <v>557</v>
      </c>
      <c r="E152" s="25" t="s">
        <v>558</v>
      </c>
      <c r="F152" s="25" t="s">
        <v>30</v>
      </c>
      <c r="G152" s="25">
        <v>0</v>
      </c>
      <c r="H152" s="25">
        <v>135659046</v>
      </c>
      <c r="I152" s="26"/>
      <c r="J152" s="26"/>
    </row>
    <row r="153" spans="2:10" x14ac:dyDescent="0.2">
      <c r="B153" s="24" t="s">
        <v>559</v>
      </c>
      <c r="C153" s="25" t="s">
        <v>560</v>
      </c>
      <c r="D153" s="25" t="s">
        <v>561</v>
      </c>
      <c r="E153" s="25" t="s">
        <v>562</v>
      </c>
      <c r="F153" s="25" t="s">
        <v>30</v>
      </c>
      <c r="G153" s="25">
        <v>1</v>
      </c>
      <c r="H153" s="25">
        <v>327653</v>
      </c>
      <c r="I153" s="26"/>
      <c r="J153" s="26"/>
    </row>
    <row r="154" spans="2:10" x14ac:dyDescent="0.2">
      <c r="B154" s="24" t="s">
        <v>563</v>
      </c>
      <c r="C154" s="25" t="s">
        <v>564</v>
      </c>
      <c r="D154" s="25" t="s">
        <v>565</v>
      </c>
      <c r="E154" s="25" t="s">
        <v>563</v>
      </c>
      <c r="F154" s="25" t="s">
        <v>30</v>
      </c>
      <c r="G154" s="25">
        <v>0</v>
      </c>
      <c r="H154" s="25">
        <v>15029196</v>
      </c>
      <c r="I154" s="26"/>
      <c r="J154" s="26"/>
    </row>
    <row r="155" spans="2:10" x14ac:dyDescent="0.2">
      <c r="B155" s="24" t="s">
        <v>566</v>
      </c>
      <c r="C155" s="25" t="s">
        <v>567</v>
      </c>
      <c r="D155" s="25" t="s">
        <v>568</v>
      </c>
      <c r="E155" s="25" t="s">
        <v>569</v>
      </c>
      <c r="F155" s="25" t="s">
        <v>30</v>
      </c>
      <c r="G155" s="25">
        <v>1</v>
      </c>
      <c r="H155" s="25">
        <v>446284</v>
      </c>
      <c r="I155" s="26"/>
      <c r="J155" s="26"/>
    </row>
    <row r="156" spans="2:10" x14ac:dyDescent="0.2">
      <c r="B156" s="24" t="s">
        <v>570</v>
      </c>
      <c r="C156" s="25" t="s">
        <v>571</v>
      </c>
      <c r="D156" s="25" t="s">
        <v>572</v>
      </c>
      <c r="E156" s="25" t="s">
        <v>570</v>
      </c>
      <c r="F156" s="25" t="s">
        <v>30</v>
      </c>
      <c r="G156" s="25">
        <v>0</v>
      </c>
      <c r="H156" s="25">
        <v>5311191</v>
      </c>
      <c r="I156" s="26"/>
      <c r="J156" s="26"/>
    </row>
    <row r="157" spans="2:10" x14ac:dyDescent="0.2">
      <c r="B157" s="24" t="s">
        <v>573</v>
      </c>
      <c r="C157" s="25" t="s">
        <v>574</v>
      </c>
      <c r="D157" s="25" t="s">
        <v>575</v>
      </c>
      <c r="E157" s="25" t="s">
        <v>576</v>
      </c>
      <c r="F157" s="25" t="s">
        <v>30</v>
      </c>
      <c r="G157" s="25">
        <v>0</v>
      </c>
      <c r="H157" s="25">
        <v>73438900</v>
      </c>
      <c r="I157" s="26"/>
      <c r="J157" s="26"/>
    </row>
    <row r="158" spans="2:10" x14ac:dyDescent="0.2">
      <c r="B158" s="24" t="s">
        <v>577</v>
      </c>
      <c r="C158" s="25" t="s">
        <v>578</v>
      </c>
      <c r="D158" s="25" t="s">
        <v>579</v>
      </c>
      <c r="E158" s="25" t="s">
        <v>580</v>
      </c>
      <c r="F158" s="25" t="s">
        <v>30</v>
      </c>
      <c r="G158" s="25">
        <v>1</v>
      </c>
      <c r="H158" s="25">
        <v>9884685</v>
      </c>
      <c r="I158" s="26"/>
      <c r="J158" s="26"/>
    </row>
    <row r="159" spans="2:10" x14ac:dyDescent="0.2">
      <c r="B159" s="24" t="s">
        <v>581</v>
      </c>
      <c r="C159" s="25" t="s">
        <v>582</v>
      </c>
      <c r="D159" s="25" t="s">
        <v>583</v>
      </c>
      <c r="E159" s="25" t="s">
        <v>584</v>
      </c>
      <c r="F159" s="25" t="s">
        <v>30</v>
      </c>
      <c r="G159" s="25">
        <v>0</v>
      </c>
      <c r="H159" s="25">
        <v>119032</v>
      </c>
      <c r="I159" s="26"/>
      <c r="J159" s="26"/>
    </row>
    <row r="160" spans="2:10" x14ac:dyDescent="0.2">
      <c r="B160" s="24" t="s">
        <v>585</v>
      </c>
      <c r="C160" s="25" t="s">
        <v>586</v>
      </c>
      <c r="D160" s="25" t="s">
        <v>587</v>
      </c>
      <c r="E160" s="25" t="s">
        <v>159</v>
      </c>
      <c r="F160" s="25" t="s">
        <v>30</v>
      </c>
      <c r="G160" s="25">
        <v>0</v>
      </c>
      <c r="H160" s="25">
        <v>19493</v>
      </c>
      <c r="I160" s="26"/>
      <c r="J160" s="26"/>
    </row>
    <row r="161" spans="2:10" x14ac:dyDescent="0.2">
      <c r="B161" s="24" t="s">
        <v>588</v>
      </c>
      <c r="C161" s="25" t="s">
        <v>589</v>
      </c>
      <c r="D161" s="25" t="s">
        <v>590</v>
      </c>
      <c r="E161" s="25" t="s">
        <v>591</v>
      </c>
      <c r="F161" s="25" t="s">
        <v>30</v>
      </c>
      <c r="G161" s="25">
        <v>0</v>
      </c>
      <c r="H161" s="25">
        <v>2155128</v>
      </c>
      <c r="I161" s="26"/>
      <c r="J161" s="26"/>
    </row>
    <row r="162" spans="2:10" x14ac:dyDescent="0.2">
      <c r="B162" s="24" t="s">
        <v>592</v>
      </c>
      <c r="C162" s="25" t="s">
        <v>593</v>
      </c>
      <c r="D162" s="25" t="s">
        <v>594</v>
      </c>
      <c r="E162" s="25" t="s">
        <v>592</v>
      </c>
      <c r="F162" s="25" t="s">
        <v>30</v>
      </c>
      <c r="G162" s="25">
        <v>0</v>
      </c>
      <c r="H162" s="25">
        <v>73707555</v>
      </c>
      <c r="I162" s="26"/>
      <c r="J162" s="26"/>
    </row>
    <row r="163" spans="2:10" x14ac:dyDescent="0.2">
      <c r="B163" s="24" t="s">
        <v>595</v>
      </c>
      <c r="C163" s="25" t="s">
        <v>596</v>
      </c>
      <c r="D163" s="25" t="s">
        <v>597</v>
      </c>
      <c r="E163" s="25" t="s">
        <v>595</v>
      </c>
      <c r="F163" s="25" t="s">
        <v>30</v>
      </c>
      <c r="G163" s="25">
        <v>0</v>
      </c>
      <c r="H163" s="25">
        <v>73707552</v>
      </c>
      <c r="I163" s="26"/>
      <c r="J163" s="26"/>
    </row>
    <row r="164" spans="2:10" x14ac:dyDescent="0.2">
      <c r="B164" s="24" t="s">
        <v>598</v>
      </c>
      <c r="C164" s="25" t="s">
        <v>599</v>
      </c>
      <c r="D164" s="25" t="s">
        <v>600</v>
      </c>
      <c r="E164" s="25" t="s">
        <v>598</v>
      </c>
      <c r="F164" s="25" t="s">
        <v>30</v>
      </c>
      <c r="G164" s="25">
        <v>0</v>
      </c>
      <c r="H164" s="25">
        <v>12650292</v>
      </c>
      <c r="I164" s="26"/>
      <c r="J164" s="26"/>
    </row>
    <row r="165" spans="2:10" x14ac:dyDescent="0.2">
      <c r="B165" s="24" t="s">
        <v>601</v>
      </c>
      <c r="C165" s="25" t="s">
        <v>602</v>
      </c>
      <c r="D165" s="25" t="s">
        <v>603</v>
      </c>
      <c r="E165" s="25" t="s">
        <v>604</v>
      </c>
      <c r="F165" s="25" t="s">
        <v>30</v>
      </c>
      <c r="G165" s="25">
        <v>1</v>
      </c>
      <c r="H165" s="25">
        <v>44259</v>
      </c>
      <c r="I165" s="26"/>
      <c r="J165" s="26"/>
    </row>
    <row r="166" spans="2:10" x14ac:dyDescent="0.2">
      <c r="B166" s="24" t="s">
        <v>605</v>
      </c>
      <c r="C166" s="25" t="s">
        <v>606</v>
      </c>
      <c r="D166" s="25" t="s">
        <v>607</v>
      </c>
      <c r="E166" s="25" t="s">
        <v>608</v>
      </c>
      <c r="F166" s="25" t="s">
        <v>30</v>
      </c>
      <c r="G166" s="25">
        <v>1</v>
      </c>
      <c r="H166" s="25">
        <v>39042</v>
      </c>
      <c r="I166" s="26"/>
      <c r="J166" s="26"/>
    </row>
    <row r="167" spans="2:10" x14ac:dyDescent="0.2">
      <c r="B167" s="24" t="s">
        <v>609</v>
      </c>
      <c r="C167" s="25" t="s">
        <v>610</v>
      </c>
      <c r="D167" s="25" t="s">
        <v>611</v>
      </c>
      <c r="E167" s="25" t="s">
        <v>612</v>
      </c>
      <c r="F167" s="25" t="s">
        <v>30</v>
      </c>
      <c r="G167" s="25">
        <v>0</v>
      </c>
      <c r="H167" s="25">
        <v>104850</v>
      </c>
      <c r="I167" s="26"/>
      <c r="J167" s="26"/>
    </row>
    <row r="168" spans="2:10" x14ac:dyDescent="0.2">
      <c r="B168" s="24" t="s">
        <v>613</v>
      </c>
      <c r="C168" s="25" t="s">
        <v>614</v>
      </c>
      <c r="D168" s="25" t="s">
        <v>615</v>
      </c>
      <c r="E168" s="25" t="s">
        <v>616</v>
      </c>
      <c r="F168" s="25" t="s">
        <v>30</v>
      </c>
      <c r="G168" s="25">
        <v>0</v>
      </c>
      <c r="H168" s="25">
        <v>6439929</v>
      </c>
      <c r="I168" s="26"/>
      <c r="J168" s="26"/>
    </row>
    <row r="169" spans="2:10" x14ac:dyDescent="0.2">
      <c r="B169" s="24" t="s">
        <v>617</v>
      </c>
      <c r="C169" s="25" t="s">
        <v>618</v>
      </c>
      <c r="D169" s="25" t="s">
        <v>619</v>
      </c>
      <c r="E169" s="25" t="s">
        <v>620</v>
      </c>
      <c r="F169" s="25" t="s">
        <v>30</v>
      </c>
      <c r="G169" s="25">
        <v>1</v>
      </c>
      <c r="H169" s="25">
        <v>11313361</v>
      </c>
      <c r="I169" s="26"/>
      <c r="J169" s="26"/>
    </row>
    <row r="170" spans="2:10" x14ac:dyDescent="0.2">
      <c r="B170" s="24" t="s">
        <v>621</v>
      </c>
      <c r="C170" s="25" t="s">
        <v>622</v>
      </c>
      <c r="D170" s="25" t="s">
        <v>623</v>
      </c>
      <c r="E170" s="25" t="s">
        <v>621</v>
      </c>
      <c r="F170" s="25" t="s">
        <v>30</v>
      </c>
      <c r="G170" s="25">
        <v>0</v>
      </c>
      <c r="H170" s="25">
        <v>73707558</v>
      </c>
      <c r="I170" s="25" t="s">
        <v>31</v>
      </c>
      <c r="J170" s="26"/>
    </row>
    <row r="171" spans="2:10" x14ac:dyDescent="0.2">
      <c r="B171" s="24" t="s">
        <v>624</v>
      </c>
      <c r="C171" s="25" t="s">
        <v>625</v>
      </c>
      <c r="D171" s="25" t="s">
        <v>626</v>
      </c>
      <c r="E171" s="25" t="s">
        <v>627</v>
      </c>
      <c r="F171" s="25" t="s">
        <v>30</v>
      </c>
      <c r="G171" s="25">
        <v>1</v>
      </c>
      <c r="H171" s="25">
        <v>168313016</v>
      </c>
      <c r="I171" s="25" t="s">
        <v>31</v>
      </c>
      <c r="J171" s="26"/>
    </row>
    <row r="172" spans="2:10" x14ac:dyDescent="0.2">
      <c r="B172" s="24" t="s">
        <v>628</v>
      </c>
      <c r="C172" s="25" t="s">
        <v>629</v>
      </c>
      <c r="D172" s="25" t="s">
        <v>630</v>
      </c>
      <c r="E172" s="25" t="s">
        <v>631</v>
      </c>
      <c r="F172" s="25" t="s">
        <v>30</v>
      </c>
      <c r="G172" s="25">
        <v>1</v>
      </c>
      <c r="H172" s="25">
        <v>2746</v>
      </c>
      <c r="I172" s="25" t="s">
        <v>36</v>
      </c>
      <c r="J172" s="28" t="s">
        <v>632</v>
      </c>
    </row>
    <row r="173" spans="2:10" x14ac:dyDescent="0.2">
      <c r="B173" s="24" t="s">
        <v>633</v>
      </c>
      <c r="C173" s="25" t="s">
        <v>634</v>
      </c>
      <c r="D173" s="25" t="s">
        <v>635</v>
      </c>
      <c r="E173" s="25" t="s">
        <v>636</v>
      </c>
      <c r="F173" s="25" t="s">
        <v>30</v>
      </c>
      <c r="G173" s="25">
        <v>0</v>
      </c>
      <c r="H173" s="25">
        <v>16793302</v>
      </c>
      <c r="I173" s="25" t="s">
        <v>31</v>
      </c>
      <c r="J173" s="26"/>
    </row>
    <row r="174" spans="2:10" x14ac:dyDescent="0.2">
      <c r="B174" s="24" t="s">
        <v>637</v>
      </c>
      <c r="C174" s="25" t="s">
        <v>638</v>
      </c>
      <c r="D174" s="25" t="s">
        <v>639</v>
      </c>
      <c r="E174" s="25" t="s">
        <v>640</v>
      </c>
      <c r="F174" s="25" t="s">
        <v>30</v>
      </c>
      <c r="G174" s="25">
        <v>0</v>
      </c>
      <c r="H174" s="25">
        <v>5153532</v>
      </c>
      <c r="I174" s="25" t="s">
        <v>31</v>
      </c>
      <c r="J174" s="26"/>
    </row>
    <row r="175" spans="2:10" x14ac:dyDescent="0.2">
      <c r="B175" s="24" t="s">
        <v>641</v>
      </c>
      <c r="C175" s="25" t="s">
        <v>642</v>
      </c>
      <c r="D175" s="25" t="s">
        <v>643</v>
      </c>
      <c r="E175" s="25" t="s">
        <v>644</v>
      </c>
      <c r="F175" s="25" t="s">
        <v>30</v>
      </c>
      <c r="G175" s="25">
        <v>0</v>
      </c>
      <c r="H175" s="25">
        <v>46191176</v>
      </c>
      <c r="I175" s="25" t="s">
        <v>31</v>
      </c>
      <c r="J175" s="26"/>
    </row>
    <row r="176" spans="2:10" x14ac:dyDescent="0.2">
      <c r="B176" s="24" t="s">
        <v>645</v>
      </c>
      <c r="C176" s="25" t="s">
        <v>646</v>
      </c>
      <c r="D176" s="25" t="s">
        <v>647</v>
      </c>
      <c r="E176" s="25" t="s">
        <v>648</v>
      </c>
      <c r="F176" s="25" t="s">
        <v>30</v>
      </c>
      <c r="G176" s="25">
        <v>0</v>
      </c>
      <c r="H176" s="25">
        <v>5684</v>
      </c>
      <c r="I176" s="25" t="s">
        <v>31</v>
      </c>
      <c r="J176" s="26"/>
    </row>
    <row r="177" spans="1:10" x14ac:dyDescent="0.2">
      <c r="B177" s="24" t="s">
        <v>649</v>
      </c>
      <c r="C177" s="25" t="s">
        <v>650</v>
      </c>
      <c r="D177" s="25" t="s">
        <v>651</v>
      </c>
      <c r="E177" s="25" t="s">
        <v>652</v>
      </c>
      <c r="F177" s="25" t="s">
        <v>30</v>
      </c>
      <c r="G177" s="25">
        <v>1</v>
      </c>
      <c r="H177" s="25">
        <v>2157</v>
      </c>
      <c r="I177" s="25" t="s">
        <v>653</v>
      </c>
      <c r="J177" s="27" t="s">
        <v>654</v>
      </c>
    </row>
    <row r="178" spans="1:10" x14ac:dyDescent="0.2">
      <c r="B178" s="24" t="s">
        <v>655</v>
      </c>
      <c r="C178" s="25" t="s">
        <v>656</v>
      </c>
      <c r="D178" s="25" t="s">
        <v>657</v>
      </c>
      <c r="E178" s="25" t="s">
        <v>658</v>
      </c>
      <c r="F178" s="25" t="s">
        <v>30</v>
      </c>
      <c r="G178" s="25">
        <v>0</v>
      </c>
      <c r="H178" s="25">
        <v>2303</v>
      </c>
      <c r="I178" s="25" t="s">
        <v>653</v>
      </c>
      <c r="J178" s="28" t="s">
        <v>659</v>
      </c>
    </row>
    <row r="179" spans="1:10" x14ac:dyDescent="0.2">
      <c r="B179" s="24" t="s">
        <v>660</v>
      </c>
      <c r="C179" s="25" t="s">
        <v>661</v>
      </c>
      <c r="D179" s="25" t="s">
        <v>662</v>
      </c>
      <c r="E179" s="25" t="s">
        <v>663</v>
      </c>
      <c r="F179" s="25" t="s">
        <v>30</v>
      </c>
      <c r="G179" s="25">
        <v>0</v>
      </c>
      <c r="H179" s="25">
        <v>73707539</v>
      </c>
      <c r="I179" s="25" t="s">
        <v>31</v>
      </c>
      <c r="J179" s="26"/>
    </row>
    <row r="180" spans="1:10" x14ac:dyDescent="0.2">
      <c r="B180" s="24" t="s">
        <v>664</v>
      </c>
      <c r="C180" s="25" t="s">
        <v>665</v>
      </c>
      <c r="D180" s="25" t="s">
        <v>666</v>
      </c>
      <c r="E180" s="25" t="s">
        <v>664</v>
      </c>
      <c r="F180" s="25" t="s">
        <v>30</v>
      </c>
      <c r="G180" s="25">
        <v>0</v>
      </c>
      <c r="H180" s="25">
        <v>23212022</v>
      </c>
      <c r="I180" s="25" t="s">
        <v>31</v>
      </c>
      <c r="J180" s="26"/>
    </row>
    <row r="181" spans="1:10" x14ac:dyDescent="0.2">
      <c r="B181" s="24" t="s">
        <v>667</v>
      </c>
      <c r="C181" s="25" t="s">
        <v>668</v>
      </c>
      <c r="D181" s="25" t="s">
        <v>669</v>
      </c>
      <c r="E181" s="25" t="s">
        <v>670</v>
      </c>
      <c r="F181" s="25" t="s">
        <v>30</v>
      </c>
      <c r="G181" s="25">
        <v>0</v>
      </c>
      <c r="H181" s="25">
        <v>55445</v>
      </c>
      <c r="I181" s="25" t="s">
        <v>31</v>
      </c>
      <c r="J181" s="26"/>
    </row>
    <row r="182" spans="1:10" x14ac:dyDescent="0.2">
      <c r="B182" s="24" t="s">
        <v>671</v>
      </c>
      <c r="C182" s="25" t="s">
        <v>672</v>
      </c>
      <c r="D182" s="25" t="s">
        <v>673</v>
      </c>
      <c r="E182" s="25" t="s">
        <v>674</v>
      </c>
      <c r="F182" s="25" t="s">
        <v>30</v>
      </c>
      <c r="G182" s="25">
        <v>1</v>
      </c>
      <c r="H182" s="25">
        <v>445154</v>
      </c>
      <c r="I182" s="25" t="s">
        <v>713</v>
      </c>
      <c r="J182" s="28" t="s">
        <v>714</v>
      </c>
    </row>
    <row r="183" spans="1:10" x14ac:dyDescent="0.2">
      <c r="B183" s="24" t="s">
        <v>675</v>
      </c>
      <c r="C183" s="25" t="s">
        <v>676</v>
      </c>
      <c r="D183" s="25" t="s">
        <v>677</v>
      </c>
      <c r="E183" s="25" t="s">
        <v>675</v>
      </c>
      <c r="F183" s="25" t="s">
        <v>30</v>
      </c>
      <c r="G183" s="25">
        <v>0</v>
      </c>
      <c r="H183" s="25">
        <v>210739</v>
      </c>
      <c r="I183" s="25" t="s">
        <v>31</v>
      </c>
      <c r="J183" s="26"/>
    </row>
    <row r="184" spans="1:10" x14ac:dyDescent="0.2">
      <c r="B184" s="24" t="s">
        <v>678</v>
      </c>
      <c r="C184" s="25" t="s">
        <v>679</v>
      </c>
      <c r="D184" s="25" t="s">
        <v>680</v>
      </c>
      <c r="E184" s="25" t="s">
        <v>678</v>
      </c>
      <c r="F184" s="25" t="s">
        <v>30</v>
      </c>
      <c r="G184" s="25">
        <v>0</v>
      </c>
      <c r="H184" s="25">
        <v>73707581</v>
      </c>
      <c r="I184" s="25" t="s">
        <v>31</v>
      </c>
      <c r="J184" s="26"/>
    </row>
    <row r="186" spans="1:10" s="2" customFormat="1" x14ac:dyDescent="0.2">
      <c r="A186" s="2" t="s">
        <v>730</v>
      </c>
    </row>
    <row r="187" spans="1:10" x14ac:dyDescent="0.2">
      <c r="B187" s="49" t="s">
        <v>686</v>
      </c>
      <c r="C187" s="49" t="s">
        <v>711</v>
      </c>
      <c r="D187" s="49" t="s">
        <v>731</v>
      </c>
      <c r="E187" s="49" t="s">
        <v>681</v>
      </c>
      <c r="F187" s="49" t="s">
        <v>726</v>
      </c>
    </row>
    <row r="188" spans="1:10" x14ac:dyDescent="0.2">
      <c r="B188" s="49" t="s">
        <v>17</v>
      </c>
      <c r="C188" s="49" t="s">
        <v>4</v>
      </c>
      <c r="D188" s="49" t="s">
        <v>732</v>
      </c>
      <c r="E188" s="50">
        <v>8.2600000000000002E-4</v>
      </c>
      <c r="F188" s="50">
        <v>1.3216E-3</v>
      </c>
    </row>
    <row r="189" spans="1:10" x14ac:dyDescent="0.2">
      <c r="B189" s="49" t="s">
        <v>16</v>
      </c>
      <c r="C189" s="49" t="s">
        <v>6</v>
      </c>
      <c r="D189" s="49" t="s">
        <v>732</v>
      </c>
      <c r="E189" s="50">
        <v>1.72E-3</v>
      </c>
      <c r="F189" s="50">
        <v>1.9657143E-3</v>
      </c>
    </row>
    <row r="190" spans="1:10" x14ac:dyDescent="0.2">
      <c r="B190" s="49" t="s">
        <v>17</v>
      </c>
      <c r="C190" s="49" t="s">
        <v>4</v>
      </c>
      <c r="D190" s="49" t="s">
        <v>733</v>
      </c>
      <c r="E190" s="50">
        <v>2.08E-6</v>
      </c>
      <c r="F190" s="50">
        <v>8.32E-6</v>
      </c>
    </row>
    <row r="191" spans="1:10" x14ac:dyDescent="0.2">
      <c r="B191" s="49" t="s">
        <v>16</v>
      </c>
      <c r="C191" s="49" t="s">
        <v>6</v>
      </c>
      <c r="D191" s="49" t="s">
        <v>733</v>
      </c>
      <c r="E191" s="50">
        <v>1.76E-4</v>
      </c>
      <c r="F191" s="49">
        <v>4.6933329999999999E-4</v>
      </c>
    </row>
    <row r="192" spans="1:10" x14ac:dyDescent="0.2">
      <c r="B192" s="49" t="s">
        <v>14</v>
      </c>
      <c r="C192" s="49" t="s">
        <v>7</v>
      </c>
      <c r="D192" s="49" t="s">
        <v>734</v>
      </c>
      <c r="E192" s="49">
        <v>1.08E-3</v>
      </c>
      <c r="F192" s="49">
        <v>1.4400000000000001E-3</v>
      </c>
    </row>
    <row r="193" spans="2:6" x14ac:dyDescent="0.2">
      <c r="B193" s="49" t="s">
        <v>15</v>
      </c>
      <c r="C193" s="49" t="s">
        <v>5</v>
      </c>
      <c r="D193" s="49" t="s">
        <v>734</v>
      </c>
      <c r="E193" s="49">
        <v>6.3200000000000006E-2</v>
      </c>
      <c r="F193" s="49">
        <v>6.3200000000000006E-2</v>
      </c>
    </row>
    <row r="194" spans="2:6" x14ac:dyDescent="0.2">
      <c r="B194" s="49" t="s">
        <v>14</v>
      </c>
      <c r="C194" s="49" t="s">
        <v>7</v>
      </c>
      <c r="D194" s="49" t="s">
        <v>735</v>
      </c>
      <c r="E194" s="49">
        <v>5.5999999999999995E-4</v>
      </c>
      <c r="F194" s="49">
        <v>1.1199999999999999E-3</v>
      </c>
    </row>
    <row r="195" spans="2:6" x14ac:dyDescent="0.2">
      <c r="B195" s="49" t="s">
        <v>15</v>
      </c>
      <c r="C195" s="49" t="s">
        <v>5</v>
      </c>
      <c r="D195" s="49" t="s">
        <v>735</v>
      </c>
      <c r="E195" s="50">
        <v>1.04E-7</v>
      </c>
      <c r="F195" s="49">
        <v>8.3200000000000004E-7</v>
      </c>
    </row>
    <row r="199" spans="2:6" x14ac:dyDescent="0.2">
      <c r="B199" s="49" t="s">
        <v>736</v>
      </c>
      <c r="C199" s="49"/>
    </row>
    <row r="200" spans="2:6" x14ac:dyDescent="0.2">
      <c r="B200" s="49" t="s">
        <v>17</v>
      </c>
      <c r="C200" s="49" t="s">
        <v>728</v>
      </c>
      <c r="E200" s="49" t="s">
        <v>16</v>
      </c>
      <c r="F200" s="49" t="s">
        <v>728</v>
      </c>
    </row>
    <row r="201" spans="2:6" x14ac:dyDescent="0.2">
      <c r="B201" s="49"/>
      <c r="C201" s="49"/>
    </row>
    <row r="202" spans="2:6" x14ac:dyDescent="0.2">
      <c r="B202" s="49"/>
      <c r="C202" s="49"/>
    </row>
    <row r="203" spans="2:6" x14ac:dyDescent="0.2">
      <c r="B203" s="49"/>
      <c r="C203" s="49" t="s">
        <v>727</v>
      </c>
      <c r="E203" s="49"/>
      <c r="F203" s="49" t="s">
        <v>727</v>
      </c>
    </row>
    <row r="204" spans="2:6" x14ac:dyDescent="0.2">
      <c r="B204" s="49"/>
      <c r="C204" s="49" t="s">
        <v>737</v>
      </c>
      <c r="E204" s="49"/>
      <c r="F204" s="49" t="s">
        <v>742</v>
      </c>
    </row>
    <row r="205" spans="2:6" x14ac:dyDescent="0.2">
      <c r="B205" s="49"/>
      <c r="C205" s="49"/>
    </row>
    <row r="206" spans="2:6" x14ac:dyDescent="0.2">
      <c r="B206" s="49"/>
      <c r="C206" s="49" t="s">
        <v>721</v>
      </c>
      <c r="E206" s="49"/>
      <c r="F206" s="49" t="s">
        <v>721</v>
      </c>
    </row>
    <row r="207" spans="2:6" x14ac:dyDescent="0.2">
      <c r="B207" s="49"/>
      <c r="C207" s="49" t="s">
        <v>738</v>
      </c>
      <c r="E207" s="49"/>
      <c r="F207" s="49" t="s">
        <v>743</v>
      </c>
    </row>
    <row r="208" spans="2:6" x14ac:dyDescent="0.2">
      <c r="B208" s="49"/>
      <c r="C208" s="49" t="s">
        <v>739</v>
      </c>
      <c r="E208" s="49"/>
      <c r="F208" s="49" t="s">
        <v>744</v>
      </c>
    </row>
    <row r="209" spans="2:6" x14ac:dyDescent="0.2">
      <c r="B209" s="49"/>
      <c r="C209" s="49" t="s">
        <v>722</v>
      </c>
      <c r="E209" s="49"/>
      <c r="F209" s="49" t="s">
        <v>722</v>
      </c>
    </row>
    <row r="210" spans="2:6" x14ac:dyDescent="0.2">
      <c r="B210" s="49"/>
      <c r="C210" s="49" t="s">
        <v>723</v>
      </c>
      <c r="E210" s="49"/>
      <c r="F210" s="49" t="s">
        <v>723</v>
      </c>
    </row>
    <row r="212" spans="2:6" x14ac:dyDescent="0.2">
      <c r="B212" s="49"/>
      <c r="C212" s="49" t="s">
        <v>724</v>
      </c>
      <c r="E212" s="49"/>
      <c r="F212" s="49" t="s">
        <v>724</v>
      </c>
    </row>
    <row r="213" spans="2:6" x14ac:dyDescent="0.2">
      <c r="B213" s="49"/>
      <c r="C213" s="49" t="s">
        <v>725</v>
      </c>
      <c r="E213" s="49"/>
      <c r="F213" s="49" t="s">
        <v>725</v>
      </c>
    </row>
    <row r="214" spans="2:6" x14ac:dyDescent="0.2">
      <c r="B214" s="49"/>
      <c r="C214" s="49" t="s">
        <v>740</v>
      </c>
      <c r="E214" s="49"/>
      <c r="F214" s="49" t="s">
        <v>745</v>
      </c>
    </row>
    <row r="215" spans="2:6" x14ac:dyDescent="0.2">
      <c r="B215" s="49"/>
      <c r="C215" s="49" t="s">
        <v>741</v>
      </c>
      <c r="E215" s="49"/>
      <c r="F215" s="49" t="s">
        <v>746</v>
      </c>
    </row>
    <row r="218" spans="2:6" x14ac:dyDescent="0.2">
      <c r="B218" s="49" t="s">
        <v>747</v>
      </c>
      <c r="C218" s="49"/>
    </row>
    <row r="219" spans="2:6" x14ac:dyDescent="0.2">
      <c r="B219" s="49" t="s">
        <v>17</v>
      </c>
      <c r="C219" s="49" t="s">
        <v>728</v>
      </c>
      <c r="E219" s="49" t="s">
        <v>16</v>
      </c>
      <c r="F219" s="49" t="s">
        <v>728</v>
      </c>
    </row>
    <row r="222" spans="2:6" x14ac:dyDescent="0.2">
      <c r="B222" s="49"/>
      <c r="C222" s="49" t="s">
        <v>727</v>
      </c>
      <c r="E222" s="49"/>
      <c r="F222" s="49" t="s">
        <v>720</v>
      </c>
    </row>
    <row r="223" spans="2:6" x14ac:dyDescent="0.2">
      <c r="B223" s="49"/>
      <c r="C223" s="49" t="s">
        <v>748</v>
      </c>
      <c r="E223" s="49"/>
      <c r="F223" s="49" t="s">
        <v>752</v>
      </c>
    </row>
    <row r="225" spans="2:6" x14ac:dyDescent="0.2">
      <c r="B225" s="49"/>
      <c r="C225" s="49" t="s">
        <v>721</v>
      </c>
      <c r="E225" s="49"/>
      <c r="F225" s="49" t="s">
        <v>721</v>
      </c>
    </row>
    <row r="226" spans="2:6" x14ac:dyDescent="0.2">
      <c r="B226" s="49"/>
      <c r="C226" s="49" t="s">
        <v>738</v>
      </c>
      <c r="E226" s="49"/>
      <c r="F226" s="49" t="s">
        <v>738</v>
      </c>
    </row>
    <row r="227" spans="2:6" x14ac:dyDescent="0.2">
      <c r="B227" s="49"/>
      <c r="C227" s="49" t="s">
        <v>749</v>
      </c>
      <c r="E227" s="49"/>
      <c r="F227" s="49" t="s">
        <v>753</v>
      </c>
    </row>
    <row r="228" spans="2:6" x14ac:dyDescent="0.2">
      <c r="B228" s="49"/>
      <c r="C228" s="49" t="s">
        <v>722</v>
      </c>
      <c r="E228" s="49"/>
      <c r="F228" s="49" t="s">
        <v>722</v>
      </c>
    </row>
    <row r="229" spans="2:6" x14ac:dyDescent="0.2">
      <c r="B229" s="49"/>
      <c r="C229" s="49" t="s">
        <v>723</v>
      </c>
      <c r="E229" s="49"/>
      <c r="F229" s="49" t="s">
        <v>723</v>
      </c>
    </row>
    <row r="231" spans="2:6" x14ac:dyDescent="0.2">
      <c r="B231" s="49"/>
      <c r="C231" s="49" t="s">
        <v>724</v>
      </c>
      <c r="E231" s="49"/>
      <c r="F231" s="49" t="s">
        <v>724</v>
      </c>
    </row>
    <row r="232" spans="2:6" x14ac:dyDescent="0.2">
      <c r="B232" s="49"/>
      <c r="C232" s="49" t="s">
        <v>725</v>
      </c>
      <c r="E232" s="49"/>
      <c r="F232" s="49" t="s">
        <v>725</v>
      </c>
    </row>
    <row r="233" spans="2:6" x14ac:dyDescent="0.2">
      <c r="B233" s="49"/>
      <c r="C233" s="49" t="s">
        <v>750</v>
      </c>
      <c r="E233" s="49"/>
      <c r="F233" s="49" t="s">
        <v>754</v>
      </c>
    </row>
    <row r="234" spans="2:6" x14ac:dyDescent="0.2">
      <c r="B234" s="49"/>
      <c r="C234" s="49" t="s">
        <v>751</v>
      </c>
      <c r="E234" s="49"/>
      <c r="F234" s="49" t="s">
        <v>755</v>
      </c>
    </row>
    <row r="236" spans="2:6" x14ac:dyDescent="0.2">
      <c r="B236" s="49" t="s">
        <v>756</v>
      </c>
      <c r="C236" s="49"/>
    </row>
    <row r="237" spans="2:6" x14ac:dyDescent="0.2">
      <c r="B237" s="49" t="s">
        <v>14</v>
      </c>
      <c r="C237" s="49" t="s">
        <v>728</v>
      </c>
      <c r="E237" s="49" t="s">
        <v>15</v>
      </c>
      <c r="F237" s="49" t="s">
        <v>728</v>
      </c>
    </row>
    <row r="240" spans="2:6" x14ac:dyDescent="0.2">
      <c r="B240" s="49"/>
      <c r="C240" s="49" t="s">
        <v>727</v>
      </c>
      <c r="E240" s="49"/>
      <c r="F240" s="49" t="s">
        <v>727</v>
      </c>
    </row>
    <row r="241" spans="2:6" x14ac:dyDescent="0.2">
      <c r="B241" s="49"/>
      <c r="C241" s="49" t="s">
        <v>757</v>
      </c>
      <c r="E241" s="49"/>
      <c r="F241" s="49" t="s">
        <v>762</v>
      </c>
    </row>
    <row r="243" spans="2:6" x14ac:dyDescent="0.2">
      <c r="B243" s="49"/>
      <c r="C243" s="49" t="s">
        <v>721</v>
      </c>
      <c r="E243" s="49"/>
      <c r="F243" s="49" t="s">
        <v>721</v>
      </c>
    </row>
    <row r="244" spans="2:6" x14ac:dyDescent="0.2">
      <c r="B244" s="49"/>
      <c r="C244" s="49" t="s">
        <v>758</v>
      </c>
      <c r="E244" s="49"/>
      <c r="F244" s="49" t="s">
        <v>763</v>
      </c>
    </row>
    <row r="245" spans="2:6" x14ac:dyDescent="0.2">
      <c r="B245" s="49"/>
      <c r="C245" s="49" t="s">
        <v>759</v>
      </c>
      <c r="E245" s="49"/>
      <c r="F245" s="49" t="s">
        <v>764</v>
      </c>
    </row>
    <row r="246" spans="2:6" x14ac:dyDescent="0.2">
      <c r="B246" s="49"/>
      <c r="C246" s="49" t="s">
        <v>722</v>
      </c>
      <c r="E246" s="49"/>
      <c r="F246" s="49" t="s">
        <v>722</v>
      </c>
    </row>
    <row r="247" spans="2:6" x14ac:dyDescent="0.2">
      <c r="B247" s="49"/>
      <c r="C247" s="49" t="s">
        <v>723</v>
      </c>
      <c r="E247" s="49"/>
      <c r="F247" s="49" t="s">
        <v>723</v>
      </c>
    </row>
    <row r="249" spans="2:6" x14ac:dyDescent="0.2">
      <c r="B249" s="49"/>
      <c r="C249" s="49" t="s">
        <v>724</v>
      </c>
      <c r="E249" s="49"/>
      <c r="F249" s="49" t="s">
        <v>724</v>
      </c>
    </row>
    <row r="250" spans="2:6" x14ac:dyDescent="0.2">
      <c r="B250" s="49"/>
      <c r="C250" s="49" t="s">
        <v>725</v>
      </c>
      <c r="E250" s="49"/>
      <c r="F250" s="49" t="s">
        <v>725</v>
      </c>
    </row>
    <row r="251" spans="2:6" x14ac:dyDescent="0.2">
      <c r="B251" s="49"/>
      <c r="C251" s="49" t="s">
        <v>760</v>
      </c>
      <c r="E251" s="49"/>
      <c r="F251" s="49" t="s">
        <v>765</v>
      </c>
    </row>
    <row r="252" spans="2:6" x14ac:dyDescent="0.2">
      <c r="B252" s="49"/>
      <c r="C252" s="49" t="s">
        <v>761</v>
      </c>
      <c r="E252" s="49"/>
      <c r="F252" s="49" t="s">
        <v>766</v>
      </c>
    </row>
    <row r="254" spans="2:6" x14ac:dyDescent="0.2">
      <c r="B254" s="49" t="s">
        <v>767</v>
      </c>
      <c r="C254" s="49"/>
    </row>
    <row r="255" spans="2:6" x14ac:dyDescent="0.2">
      <c r="B255" s="49" t="s">
        <v>14</v>
      </c>
      <c r="C255" s="49" t="s">
        <v>728</v>
      </c>
      <c r="E255" s="49" t="s">
        <v>15</v>
      </c>
      <c r="F255" s="49" t="s">
        <v>728</v>
      </c>
    </row>
    <row r="258" spans="1:6" x14ac:dyDescent="0.2">
      <c r="B258" s="49"/>
      <c r="C258" s="49" t="s">
        <v>727</v>
      </c>
      <c r="E258" s="49"/>
      <c r="F258" s="49" t="s">
        <v>727</v>
      </c>
    </row>
    <row r="259" spans="1:6" x14ac:dyDescent="0.2">
      <c r="B259" s="49"/>
      <c r="C259" s="49" t="s">
        <v>768</v>
      </c>
      <c r="E259" s="49"/>
      <c r="F259" s="49" t="s">
        <v>772</v>
      </c>
    </row>
    <row r="261" spans="1:6" x14ac:dyDescent="0.2">
      <c r="B261" s="49"/>
      <c r="C261" s="49" t="s">
        <v>721</v>
      </c>
      <c r="E261" s="49"/>
      <c r="F261" s="49" t="s">
        <v>721</v>
      </c>
    </row>
    <row r="262" spans="1:6" x14ac:dyDescent="0.2">
      <c r="B262" s="49"/>
      <c r="C262" s="49" t="s">
        <v>729</v>
      </c>
      <c r="E262" s="49"/>
      <c r="F262" s="49" t="s">
        <v>729</v>
      </c>
    </row>
    <row r="263" spans="1:6" x14ac:dyDescent="0.2">
      <c r="B263" s="49"/>
      <c r="C263" s="49" t="s">
        <v>769</v>
      </c>
      <c r="E263" s="49"/>
      <c r="F263" s="49" t="s">
        <v>773</v>
      </c>
    </row>
    <row r="264" spans="1:6" x14ac:dyDescent="0.2">
      <c r="B264" s="49"/>
      <c r="C264" s="49" t="s">
        <v>722</v>
      </c>
      <c r="E264" s="49"/>
      <c r="F264" s="49" t="s">
        <v>722</v>
      </c>
    </row>
    <row r="265" spans="1:6" x14ac:dyDescent="0.2">
      <c r="B265" s="49"/>
      <c r="C265" s="49" t="s">
        <v>723</v>
      </c>
      <c r="E265" s="49"/>
      <c r="F265" s="49" t="s">
        <v>723</v>
      </c>
    </row>
    <row r="267" spans="1:6" x14ac:dyDescent="0.2">
      <c r="B267" s="49"/>
      <c r="C267" s="49" t="s">
        <v>724</v>
      </c>
      <c r="E267" s="49"/>
      <c r="F267" s="49" t="s">
        <v>724</v>
      </c>
    </row>
    <row r="268" spans="1:6" x14ac:dyDescent="0.2">
      <c r="B268" s="49"/>
      <c r="C268" s="49" t="s">
        <v>725</v>
      </c>
      <c r="E268" s="49"/>
      <c r="F268" s="49" t="s">
        <v>725</v>
      </c>
    </row>
    <row r="269" spans="1:6" x14ac:dyDescent="0.2">
      <c r="B269" s="49"/>
      <c r="C269" s="49" t="s">
        <v>770</v>
      </c>
      <c r="E269" s="49"/>
      <c r="F269" s="49" t="s">
        <v>774</v>
      </c>
    </row>
    <row r="270" spans="1:6" x14ac:dyDescent="0.2">
      <c r="B270" s="49"/>
      <c r="C270" s="49" t="s">
        <v>771</v>
      </c>
      <c r="E270" s="49"/>
      <c r="F270" s="49" t="s">
        <v>775</v>
      </c>
    </row>
    <row r="272" spans="1:6" s="2" customFormat="1" x14ac:dyDescent="0.2">
      <c r="A272" s="2" t="s">
        <v>776</v>
      </c>
    </row>
    <row r="273" spans="2:26" x14ac:dyDescent="0.2">
      <c r="B273" s="49" t="s">
        <v>717</v>
      </c>
    </row>
    <row r="274" spans="2:26" x14ac:dyDescent="0.2">
      <c r="B274" s="49" t="s">
        <v>777</v>
      </c>
      <c r="C274" s="49"/>
    </row>
    <row r="275" spans="2:26" x14ac:dyDescent="0.2">
      <c r="B275" s="49" t="s">
        <v>778</v>
      </c>
      <c r="C275" s="49"/>
    </row>
    <row r="276" spans="2:26" x14ac:dyDescent="0.2">
      <c r="B276" s="49" t="s">
        <v>779</v>
      </c>
      <c r="C276" s="49"/>
    </row>
    <row r="277" spans="2:26" x14ac:dyDescent="0.2">
      <c r="B277" s="49" t="s">
        <v>780</v>
      </c>
      <c r="C277" s="49"/>
    </row>
    <row r="278" spans="2:26" x14ac:dyDescent="0.2">
      <c r="C278" s="49"/>
    </row>
    <row r="279" spans="2:26" x14ac:dyDescent="0.2">
      <c r="B279" s="49" t="s">
        <v>718</v>
      </c>
    </row>
    <row r="281" spans="2:26" x14ac:dyDescent="0.2">
      <c r="B281" s="49" t="s">
        <v>719</v>
      </c>
    </row>
    <row r="282" spans="2:26" x14ac:dyDescent="0.2">
      <c r="B282" s="49" t="s">
        <v>781</v>
      </c>
      <c r="D282" s="49" t="s">
        <v>785</v>
      </c>
    </row>
    <row r="283" spans="2:26" x14ac:dyDescent="0.2">
      <c r="B283" s="49" t="s">
        <v>782</v>
      </c>
    </row>
    <row r="284" spans="2:26" x14ac:dyDescent="0.2">
      <c r="B284" s="49" t="s">
        <v>783</v>
      </c>
    </row>
    <row r="285" spans="2:26" x14ac:dyDescent="0.2">
      <c r="B285" s="49" t="s">
        <v>784</v>
      </c>
    </row>
    <row r="286" spans="2:26" s="2" customFormat="1" x14ac:dyDescent="0.2"/>
    <row r="287" spans="2:26" x14ac:dyDescent="0.2">
      <c r="B287" s="7"/>
      <c r="C287" s="7"/>
    </row>
    <row r="288" spans="2:26" x14ac:dyDescent="0.2">
      <c r="B288" s="10" t="s">
        <v>715</v>
      </c>
      <c r="C288" s="10" t="s">
        <v>4</v>
      </c>
      <c r="D288" s="10" t="s">
        <v>11</v>
      </c>
      <c r="E288" s="3"/>
      <c r="F288" s="10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W288" s="23"/>
      <c r="X288" s="23"/>
      <c r="Y288" s="23"/>
      <c r="Z288" s="23"/>
    </row>
    <row r="292" spans="2:24" ht="17" x14ac:dyDescent="0.2">
      <c r="B292" s="11" t="s">
        <v>0</v>
      </c>
      <c r="C292" s="11" t="s">
        <v>9</v>
      </c>
      <c r="D292" s="11" t="s">
        <v>1</v>
      </c>
      <c r="E292" s="11" t="s">
        <v>3</v>
      </c>
      <c r="F292" s="8"/>
      <c r="G292" s="8"/>
      <c r="I292" s="19" t="s">
        <v>0</v>
      </c>
      <c r="J292" s="19" t="s">
        <v>9</v>
      </c>
      <c r="K292" s="19" t="s">
        <v>1</v>
      </c>
      <c r="L292" s="19" t="s">
        <v>3</v>
      </c>
      <c r="P292" s="19" t="s">
        <v>0</v>
      </c>
      <c r="Q292" s="19" t="s">
        <v>9</v>
      </c>
      <c r="R292" s="19" t="s">
        <v>1</v>
      </c>
      <c r="S292" s="19" t="s">
        <v>3</v>
      </c>
      <c r="W292" s="22"/>
      <c r="X292" s="21"/>
    </row>
    <row r="293" spans="2:24" ht="17" x14ac:dyDescent="0.2">
      <c r="B293" s="8">
        <v>1</v>
      </c>
      <c r="C293" s="8">
        <v>5</v>
      </c>
      <c r="D293" s="8"/>
      <c r="E293" s="8"/>
      <c r="F293" s="12">
        <v>1</v>
      </c>
      <c r="G293" s="13">
        <v>0</v>
      </c>
      <c r="I293">
        <v>1</v>
      </c>
      <c r="J293">
        <v>1</v>
      </c>
      <c r="M293" s="4">
        <f t="shared" ref="M293:M314" si="0">IF(J293&gt;=5, 1,  IF(K293&gt;=2, 1,  IF(L293=1, 1, 0) ) )-N293</f>
        <v>0</v>
      </c>
      <c r="N293" s="4">
        <f t="shared" ref="N293:N314" si="1">IF(J293&gt;=10, 1,  IF(K293&gt;=3, 1,  IF(L293=1, 1, IF(L293="yes", 1, 0)) ) )</f>
        <v>0</v>
      </c>
      <c r="P293">
        <v>1</v>
      </c>
      <c r="Q293">
        <v>1</v>
      </c>
      <c r="T293" s="4">
        <f t="shared" ref="T293:T305" si="2">IF(Q293&gt;=5, 1,  IF(R293&gt;=2, 1,  IF(S293=1, 1, 0) ) )-U293</f>
        <v>0</v>
      </c>
      <c r="U293" s="4">
        <f t="shared" ref="U293:U305" si="3">IF(Q293&gt;=10, 1,  IF(R293&gt;=3, 1,  IF(S293=1, 1, IF(S293="yes", 1, 0)) ) )</f>
        <v>0</v>
      </c>
      <c r="W293" s="22"/>
      <c r="X293" s="21"/>
    </row>
    <row r="294" spans="2:24" ht="17" x14ac:dyDescent="0.2">
      <c r="B294" s="8">
        <v>2</v>
      </c>
      <c r="C294" s="8">
        <v>11</v>
      </c>
      <c r="D294" s="8"/>
      <c r="E294" s="8"/>
      <c r="F294" s="13">
        <v>0</v>
      </c>
      <c r="G294" s="12">
        <v>1</v>
      </c>
      <c r="I294">
        <v>2</v>
      </c>
      <c r="J294">
        <v>2</v>
      </c>
      <c r="M294" s="4">
        <f t="shared" si="0"/>
        <v>0</v>
      </c>
      <c r="N294" s="4">
        <f t="shared" si="1"/>
        <v>0</v>
      </c>
      <c r="P294">
        <v>2</v>
      </c>
      <c r="Q294">
        <v>3</v>
      </c>
      <c r="T294" s="4">
        <f t="shared" si="2"/>
        <v>0</v>
      </c>
      <c r="U294" s="4">
        <f t="shared" si="3"/>
        <v>0</v>
      </c>
      <c r="W294" s="22"/>
      <c r="X294" s="21"/>
    </row>
    <row r="295" spans="2:24" ht="17" x14ac:dyDescent="0.2">
      <c r="B295" s="8">
        <v>3</v>
      </c>
      <c r="C295" s="8">
        <v>0</v>
      </c>
      <c r="D295" s="8"/>
      <c r="E295" s="8"/>
      <c r="F295" s="13">
        <v>0</v>
      </c>
      <c r="G295" s="13">
        <v>0</v>
      </c>
      <c r="I295">
        <v>3</v>
      </c>
      <c r="J295">
        <v>1</v>
      </c>
      <c r="M295" s="4">
        <f t="shared" si="0"/>
        <v>0</v>
      </c>
      <c r="N295" s="4">
        <f t="shared" si="1"/>
        <v>0</v>
      </c>
      <c r="P295">
        <v>3</v>
      </c>
      <c r="Q295">
        <v>8</v>
      </c>
      <c r="T295" s="4">
        <f t="shared" si="2"/>
        <v>1</v>
      </c>
      <c r="U295" s="4">
        <f t="shared" si="3"/>
        <v>0</v>
      </c>
      <c r="W295" s="22"/>
      <c r="X295" s="21"/>
    </row>
    <row r="296" spans="2:24" ht="17" x14ac:dyDescent="0.2">
      <c r="B296" s="8">
        <v>4</v>
      </c>
      <c r="C296" s="8">
        <v>4</v>
      </c>
      <c r="D296" s="8"/>
      <c r="E296" s="8"/>
      <c r="F296" s="13">
        <v>0</v>
      </c>
      <c r="G296" s="13">
        <v>0</v>
      </c>
      <c r="I296">
        <v>4</v>
      </c>
      <c r="J296">
        <v>5</v>
      </c>
      <c r="M296" s="4">
        <f t="shared" si="0"/>
        <v>1</v>
      </c>
      <c r="N296" s="4">
        <f t="shared" si="1"/>
        <v>0</v>
      </c>
      <c r="P296">
        <v>4</v>
      </c>
      <c r="Q296">
        <v>0</v>
      </c>
      <c r="T296" s="4">
        <f t="shared" si="2"/>
        <v>0</v>
      </c>
      <c r="U296" s="4">
        <f t="shared" si="3"/>
        <v>0</v>
      </c>
      <c r="W296" s="22"/>
      <c r="X296" s="21"/>
    </row>
    <row r="297" spans="2:24" ht="17" x14ac:dyDescent="0.2">
      <c r="B297" s="8">
        <v>5</v>
      </c>
      <c r="C297" s="8">
        <v>3</v>
      </c>
      <c r="D297" s="8"/>
      <c r="E297" s="8"/>
      <c r="F297" s="13">
        <v>0</v>
      </c>
      <c r="G297" s="13">
        <v>0</v>
      </c>
      <c r="I297">
        <v>5</v>
      </c>
      <c r="J297">
        <v>2</v>
      </c>
      <c r="M297" s="4">
        <f t="shared" si="0"/>
        <v>0</v>
      </c>
      <c r="N297" s="4">
        <f t="shared" si="1"/>
        <v>0</v>
      </c>
      <c r="P297">
        <v>5</v>
      </c>
      <c r="Q297">
        <v>3</v>
      </c>
      <c r="T297" s="4">
        <f t="shared" si="2"/>
        <v>0</v>
      </c>
      <c r="U297" s="4">
        <f t="shared" si="3"/>
        <v>0</v>
      </c>
      <c r="W297" s="22"/>
      <c r="X297" s="21"/>
    </row>
    <row r="298" spans="2:24" ht="17" x14ac:dyDescent="0.2">
      <c r="B298" s="8">
        <v>6</v>
      </c>
      <c r="C298" s="8">
        <v>4</v>
      </c>
      <c r="D298" s="8"/>
      <c r="E298" s="8"/>
      <c r="F298" s="13">
        <v>0</v>
      </c>
      <c r="G298" s="13">
        <v>0</v>
      </c>
      <c r="I298">
        <v>6</v>
      </c>
      <c r="J298">
        <v>0</v>
      </c>
      <c r="M298" s="4">
        <f t="shared" si="0"/>
        <v>0</v>
      </c>
      <c r="N298" s="4">
        <f t="shared" si="1"/>
        <v>0</v>
      </c>
      <c r="P298">
        <v>6</v>
      </c>
      <c r="Q298">
        <v>4</v>
      </c>
      <c r="T298" s="4">
        <f t="shared" si="2"/>
        <v>0</v>
      </c>
      <c r="U298" s="4">
        <f t="shared" si="3"/>
        <v>0</v>
      </c>
      <c r="W298" s="22"/>
      <c r="X298" s="21"/>
    </row>
    <row r="299" spans="2:24" ht="17" x14ac:dyDescent="0.2">
      <c r="B299" s="8">
        <v>7</v>
      </c>
      <c r="C299" s="8">
        <v>0</v>
      </c>
      <c r="D299" s="8"/>
      <c r="E299" s="8"/>
      <c r="F299" s="13">
        <v>0</v>
      </c>
      <c r="G299" s="13">
        <v>0</v>
      </c>
      <c r="I299">
        <v>7</v>
      </c>
      <c r="J299">
        <v>0</v>
      </c>
      <c r="M299" s="4">
        <f t="shared" si="0"/>
        <v>0</v>
      </c>
      <c r="N299" s="4">
        <f t="shared" si="1"/>
        <v>0</v>
      </c>
      <c r="P299">
        <v>7</v>
      </c>
      <c r="Q299">
        <v>1</v>
      </c>
      <c r="T299" s="4">
        <f t="shared" si="2"/>
        <v>0</v>
      </c>
      <c r="U299" s="4">
        <f t="shared" si="3"/>
        <v>0</v>
      </c>
      <c r="W299" s="22"/>
      <c r="X299" s="21"/>
    </row>
    <row r="300" spans="2:24" ht="17" x14ac:dyDescent="0.2">
      <c r="B300" s="8">
        <v>8</v>
      </c>
      <c r="C300" s="8">
        <v>2</v>
      </c>
      <c r="D300" s="8"/>
      <c r="E300" s="8"/>
      <c r="F300" s="13">
        <v>0</v>
      </c>
      <c r="G300" s="13">
        <v>0</v>
      </c>
      <c r="I300">
        <v>8</v>
      </c>
      <c r="J300">
        <v>0</v>
      </c>
      <c r="M300" s="4">
        <f t="shared" si="0"/>
        <v>0</v>
      </c>
      <c r="N300" s="4">
        <f t="shared" si="1"/>
        <v>0</v>
      </c>
      <c r="P300">
        <v>8</v>
      </c>
      <c r="Q300">
        <v>1</v>
      </c>
      <c r="T300" s="4">
        <f t="shared" si="2"/>
        <v>0</v>
      </c>
      <c r="U300" s="4">
        <f t="shared" si="3"/>
        <v>0</v>
      </c>
      <c r="W300" s="22"/>
      <c r="X300" s="21"/>
    </row>
    <row r="301" spans="2:24" ht="17" x14ac:dyDescent="0.2">
      <c r="B301" s="8">
        <v>9</v>
      </c>
      <c r="C301" s="8">
        <v>3</v>
      </c>
      <c r="D301" s="8"/>
      <c r="E301" s="8"/>
      <c r="F301" s="13">
        <v>0</v>
      </c>
      <c r="G301" s="13">
        <v>0</v>
      </c>
      <c r="I301">
        <v>9</v>
      </c>
      <c r="J301">
        <v>2</v>
      </c>
      <c r="M301" s="4">
        <f t="shared" si="0"/>
        <v>0</v>
      </c>
      <c r="N301" s="4">
        <f t="shared" si="1"/>
        <v>0</v>
      </c>
      <c r="P301">
        <v>9</v>
      </c>
      <c r="Q301">
        <v>0</v>
      </c>
      <c r="T301" s="4">
        <f t="shared" si="2"/>
        <v>0</v>
      </c>
      <c r="U301" s="4">
        <f t="shared" si="3"/>
        <v>0</v>
      </c>
      <c r="W301" s="22"/>
      <c r="X301" s="21"/>
    </row>
    <row r="302" spans="2:24" ht="17" x14ac:dyDescent="0.2">
      <c r="B302" s="8">
        <v>10</v>
      </c>
      <c r="C302" s="8">
        <v>1</v>
      </c>
      <c r="D302" s="8"/>
      <c r="E302" s="8"/>
      <c r="F302" s="13">
        <v>0</v>
      </c>
      <c r="G302" s="13">
        <v>0</v>
      </c>
      <c r="I302">
        <v>10</v>
      </c>
      <c r="J302">
        <v>0</v>
      </c>
      <c r="M302" s="4">
        <f t="shared" si="0"/>
        <v>0</v>
      </c>
      <c r="N302" s="4">
        <f t="shared" si="1"/>
        <v>0</v>
      </c>
      <c r="P302">
        <v>10</v>
      </c>
      <c r="Q302">
        <v>0</v>
      </c>
      <c r="T302" s="4">
        <f t="shared" si="2"/>
        <v>0</v>
      </c>
      <c r="U302" s="4">
        <f t="shared" si="3"/>
        <v>0</v>
      </c>
      <c r="W302" s="22"/>
      <c r="X302" s="21"/>
    </row>
    <row r="303" spans="2:24" ht="17" x14ac:dyDescent="0.2">
      <c r="B303" s="8">
        <v>11</v>
      </c>
      <c r="C303" s="8">
        <v>5</v>
      </c>
      <c r="D303" s="8"/>
      <c r="E303" s="8"/>
      <c r="F303" s="12">
        <v>1</v>
      </c>
      <c r="G303" s="13">
        <v>0</v>
      </c>
      <c r="I303">
        <v>11</v>
      </c>
      <c r="J303">
        <v>8</v>
      </c>
      <c r="M303" s="4">
        <f t="shared" si="0"/>
        <v>1</v>
      </c>
      <c r="N303" s="4">
        <f t="shared" si="1"/>
        <v>0</v>
      </c>
      <c r="P303">
        <v>11</v>
      </c>
      <c r="Q303">
        <v>2</v>
      </c>
      <c r="T303" s="4">
        <f t="shared" si="2"/>
        <v>0</v>
      </c>
      <c r="U303" s="4">
        <f t="shared" si="3"/>
        <v>0</v>
      </c>
      <c r="W303" s="22"/>
      <c r="X303" s="21"/>
    </row>
    <row r="304" spans="2:24" ht="17" x14ac:dyDescent="0.2">
      <c r="B304" s="8">
        <v>12</v>
      </c>
      <c r="C304" s="8"/>
      <c r="D304" s="8">
        <v>1</v>
      </c>
      <c r="E304" s="8"/>
      <c r="F304" s="13">
        <v>0</v>
      </c>
      <c r="G304" s="13">
        <v>0</v>
      </c>
      <c r="I304">
        <v>12</v>
      </c>
      <c r="J304">
        <v>2</v>
      </c>
      <c r="M304" s="4">
        <f t="shared" si="0"/>
        <v>0</v>
      </c>
      <c r="N304" s="4">
        <f t="shared" si="1"/>
        <v>0</v>
      </c>
      <c r="P304">
        <v>12</v>
      </c>
      <c r="Q304">
        <v>0</v>
      </c>
      <c r="T304" s="4">
        <f t="shared" si="2"/>
        <v>0</v>
      </c>
      <c r="U304" s="4">
        <f t="shared" si="3"/>
        <v>0</v>
      </c>
      <c r="W304" s="22"/>
      <c r="X304" s="21"/>
    </row>
    <row r="305" spans="2:24" ht="17" x14ac:dyDescent="0.2">
      <c r="B305" s="8">
        <v>13</v>
      </c>
      <c r="C305" s="8">
        <v>2</v>
      </c>
      <c r="D305" s="8"/>
      <c r="E305" s="8"/>
      <c r="F305" s="13">
        <v>0</v>
      </c>
      <c r="G305" s="13">
        <v>0</v>
      </c>
      <c r="I305">
        <v>13</v>
      </c>
      <c r="J305">
        <v>1</v>
      </c>
      <c r="M305" s="4">
        <f t="shared" si="0"/>
        <v>0</v>
      </c>
      <c r="N305" s="4">
        <f t="shared" si="1"/>
        <v>0</v>
      </c>
      <c r="P305">
        <v>13</v>
      </c>
      <c r="Q305">
        <v>1</v>
      </c>
      <c r="T305" s="4">
        <f t="shared" si="2"/>
        <v>0</v>
      </c>
      <c r="U305" s="4">
        <f t="shared" si="3"/>
        <v>0</v>
      </c>
      <c r="W305" s="22"/>
      <c r="X305" s="21"/>
    </row>
    <row r="306" spans="2:24" ht="17" x14ac:dyDescent="0.2">
      <c r="B306" s="8">
        <v>14</v>
      </c>
      <c r="C306" s="8">
        <v>0</v>
      </c>
      <c r="D306" s="8"/>
      <c r="E306" s="8"/>
      <c r="F306" s="13">
        <v>0</v>
      </c>
      <c r="G306" s="13">
        <v>0</v>
      </c>
      <c r="I306">
        <v>14</v>
      </c>
      <c r="J306">
        <v>0</v>
      </c>
      <c r="M306" s="4">
        <f t="shared" si="0"/>
        <v>0</v>
      </c>
      <c r="N306" s="4">
        <f t="shared" si="1"/>
        <v>0</v>
      </c>
      <c r="R306" s="20">
        <f>COUNT(P293:P305)</f>
        <v>13</v>
      </c>
      <c r="S306" s="15">
        <f>(   (R306-SUM(T293:U305)) / R306   )</f>
        <v>0.92307692307692313</v>
      </c>
      <c r="T306" s="17">
        <f>SUM(T293:T305)/R306</f>
        <v>7.6923076923076927E-2</v>
      </c>
      <c r="U306" s="17">
        <f>SUM(U293:U305)/R306</f>
        <v>0</v>
      </c>
      <c r="W306" s="22"/>
      <c r="X306" s="21"/>
    </row>
    <row r="307" spans="2:24" ht="17" x14ac:dyDescent="0.2">
      <c r="B307" s="8">
        <v>15</v>
      </c>
      <c r="C307" s="8">
        <v>0</v>
      </c>
      <c r="D307" s="8"/>
      <c r="E307" s="8"/>
      <c r="F307" s="13">
        <v>0</v>
      </c>
      <c r="G307" s="13">
        <v>0</v>
      </c>
      <c r="I307">
        <v>15</v>
      </c>
      <c r="J307">
        <v>3</v>
      </c>
      <c r="M307" s="4">
        <f t="shared" si="0"/>
        <v>0</v>
      </c>
      <c r="N307" s="4">
        <f t="shared" si="1"/>
        <v>0</v>
      </c>
      <c r="W307" s="22"/>
      <c r="X307" s="21"/>
    </row>
    <row r="308" spans="2:24" ht="17" x14ac:dyDescent="0.2">
      <c r="B308" s="8">
        <v>16</v>
      </c>
      <c r="C308" s="8">
        <v>2</v>
      </c>
      <c r="D308" s="8"/>
      <c r="E308" s="8"/>
      <c r="F308" s="13">
        <v>0</v>
      </c>
      <c r="G308" s="13">
        <v>0</v>
      </c>
      <c r="I308">
        <v>16</v>
      </c>
      <c r="J308">
        <v>1</v>
      </c>
      <c r="M308" s="4">
        <f t="shared" si="0"/>
        <v>0</v>
      </c>
      <c r="N308" s="4">
        <f t="shared" si="1"/>
        <v>0</v>
      </c>
      <c r="W308" s="22"/>
      <c r="X308" s="21"/>
    </row>
    <row r="309" spans="2:24" ht="17" x14ac:dyDescent="0.2">
      <c r="B309" s="8">
        <v>17</v>
      </c>
      <c r="C309" s="8">
        <v>1</v>
      </c>
      <c r="D309" s="8"/>
      <c r="E309" s="8"/>
      <c r="F309" s="13">
        <v>0</v>
      </c>
      <c r="G309" s="13">
        <v>0</v>
      </c>
      <c r="I309">
        <v>17</v>
      </c>
      <c r="J309">
        <v>0</v>
      </c>
      <c r="M309" s="4">
        <f t="shared" si="0"/>
        <v>0</v>
      </c>
      <c r="N309" s="4">
        <f t="shared" si="1"/>
        <v>0</v>
      </c>
      <c r="W309" s="22"/>
      <c r="X309" s="21"/>
    </row>
    <row r="310" spans="2:24" ht="17" x14ac:dyDescent="0.2">
      <c r="B310" s="8">
        <v>18</v>
      </c>
      <c r="C310" s="8"/>
      <c r="D310" s="8">
        <v>3</v>
      </c>
      <c r="E310" s="8"/>
      <c r="F310" s="13">
        <v>0</v>
      </c>
      <c r="G310" s="12">
        <v>1</v>
      </c>
      <c r="I310">
        <v>18</v>
      </c>
      <c r="J310">
        <v>3</v>
      </c>
      <c r="M310" s="4">
        <f t="shared" si="0"/>
        <v>0</v>
      </c>
      <c r="N310" s="4">
        <f t="shared" si="1"/>
        <v>0</v>
      </c>
      <c r="W310" s="22"/>
      <c r="X310" s="21"/>
    </row>
    <row r="311" spans="2:24" ht="17" x14ac:dyDescent="0.2">
      <c r="B311" s="8">
        <v>19</v>
      </c>
      <c r="C311" s="8">
        <v>3</v>
      </c>
      <c r="D311" s="8"/>
      <c r="E311" s="8"/>
      <c r="F311" s="13">
        <v>0</v>
      </c>
      <c r="G311" s="13">
        <v>0</v>
      </c>
      <c r="I311">
        <v>19</v>
      </c>
      <c r="J311">
        <v>1</v>
      </c>
      <c r="M311" s="4">
        <f t="shared" si="0"/>
        <v>0</v>
      </c>
      <c r="N311" s="4">
        <f t="shared" si="1"/>
        <v>0</v>
      </c>
      <c r="W311" s="22"/>
      <c r="X311" s="21"/>
    </row>
    <row r="312" spans="2:24" x14ac:dyDescent="0.2">
      <c r="B312" s="8">
        <v>20</v>
      </c>
      <c r="C312" s="8">
        <v>13</v>
      </c>
      <c r="D312" s="8"/>
      <c r="E312" s="8"/>
      <c r="F312" s="13">
        <v>0</v>
      </c>
      <c r="G312" s="12">
        <v>1</v>
      </c>
      <c r="I312">
        <v>20</v>
      </c>
      <c r="J312">
        <v>3</v>
      </c>
      <c r="M312" s="4">
        <f t="shared" si="0"/>
        <v>0</v>
      </c>
      <c r="N312" s="4">
        <f t="shared" si="1"/>
        <v>0</v>
      </c>
    </row>
    <row r="313" spans="2:24" x14ac:dyDescent="0.2">
      <c r="B313" s="8"/>
      <c r="C313" s="8"/>
      <c r="D313" s="14">
        <v>20</v>
      </c>
      <c r="E313" s="16">
        <v>0.75</v>
      </c>
      <c r="F313" s="18">
        <v>0.1</v>
      </c>
      <c r="G313" s="18">
        <v>0.15</v>
      </c>
      <c r="I313">
        <v>21</v>
      </c>
      <c r="J313">
        <v>4</v>
      </c>
      <c r="M313" s="4">
        <f t="shared" si="0"/>
        <v>0</v>
      </c>
      <c r="N313" s="4">
        <f t="shared" si="1"/>
        <v>0</v>
      </c>
    </row>
    <row r="314" spans="2:24" x14ac:dyDescent="0.2">
      <c r="I314">
        <v>22</v>
      </c>
      <c r="J314">
        <v>0</v>
      </c>
      <c r="M314" s="4">
        <f t="shared" si="0"/>
        <v>0</v>
      </c>
      <c r="N314" s="4">
        <f t="shared" si="1"/>
        <v>0</v>
      </c>
    </row>
    <row r="315" spans="2:24" x14ac:dyDescent="0.2">
      <c r="K315" s="20">
        <f>COUNT(I293:I314)</f>
        <v>22</v>
      </c>
      <c r="L315" s="15">
        <f>(   (K315-SUM(M293:N314)) / K315   )</f>
        <v>0.90909090909090906</v>
      </c>
      <c r="M315" s="17">
        <f>SUM(M293:M314)/K315</f>
        <v>9.0909090909090912E-2</v>
      </c>
      <c r="N315" s="17">
        <f>SUM(N293:N314)/K315</f>
        <v>0</v>
      </c>
    </row>
    <row r="318" spans="2:24" x14ac:dyDescent="0.2">
      <c r="B318" s="3" t="s">
        <v>715</v>
      </c>
      <c r="C318" s="10" t="s">
        <v>4</v>
      </c>
      <c r="D318" s="10" t="s">
        <v>10</v>
      </c>
      <c r="E318" s="3"/>
      <c r="F318" s="10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20" spans="2:24" x14ac:dyDescent="0.2">
      <c r="B320" s="19" t="s">
        <v>0</v>
      </c>
      <c r="C320" s="19" t="s">
        <v>9</v>
      </c>
      <c r="D320" s="19" t="s">
        <v>1</v>
      </c>
      <c r="E320" s="19" t="s">
        <v>3</v>
      </c>
      <c r="I320" s="19" t="s">
        <v>0</v>
      </c>
      <c r="J320" s="19" t="s">
        <v>9</v>
      </c>
      <c r="K320" s="19" t="s">
        <v>1</v>
      </c>
      <c r="L320" s="19" t="s">
        <v>3</v>
      </c>
      <c r="P320" s="19" t="s">
        <v>0</v>
      </c>
      <c r="Q320" s="19" t="s">
        <v>9</v>
      </c>
      <c r="R320" s="19" t="s">
        <v>1</v>
      </c>
      <c r="S320" s="19" t="s">
        <v>3</v>
      </c>
    </row>
    <row r="321" spans="2:21" x14ac:dyDescent="0.2">
      <c r="B321">
        <v>1</v>
      </c>
      <c r="C321">
        <v>3</v>
      </c>
      <c r="F321" s="4">
        <f t="shared" ref="F321:F332" si="4">IF(C321&gt;=5, 1,  IF(D321&gt;=2, 1,  IF(E321=1, 1, 0) ) )-G321</f>
        <v>0</v>
      </c>
      <c r="G321" s="4">
        <f t="shared" ref="G321:G332" si="5">IF(C321&gt;=10, 1,  IF(D321&gt;=3, 1,  IF(E321=1, 1, IF(E321="yes", 1, 0)) ) )</f>
        <v>0</v>
      </c>
      <c r="I321">
        <v>1</v>
      </c>
      <c r="J321">
        <v>5</v>
      </c>
      <c r="M321" s="4">
        <f t="shared" ref="M321:M337" si="6">IF(J321&gt;=5, 1,  IF(K321&gt;=2, 1,  IF(L321=1, 1, 0) ) )-N321</f>
        <v>1</v>
      </c>
      <c r="N321" s="4">
        <f t="shared" ref="N321:N337" si="7">IF(J321&gt;=10, 1,  IF(K321&gt;=3, 1,  IF(L321=1, 1, IF(L321="yes", 1, 0)) ) )</f>
        <v>0</v>
      </c>
      <c r="P321">
        <v>1</v>
      </c>
      <c r="Q321">
        <v>9</v>
      </c>
      <c r="T321" s="4">
        <f>IF(Q321&gt;=5, 1,  IF(R321&gt;=2, 1,  IF(S321=1, 1, 0) ) )-U321</f>
        <v>1</v>
      </c>
      <c r="U321" s="4">
        <f t="shared" ref="U321:U333" si="8">IF(Q321&gt;=10, 1,  IF(R321&gt;=3, 1,  IF(S321=1, 1, IF(S321="yes", 1, 0)) ) )</f>
        <v>0</v>
      </c>
    </row>
    <row r="322" spans="2:21" x14ac:dyDescent="0.2">
      <c r="B322">
        <v>2</v>
      </c>
      <c r="C322">
        <v>0</v>
      </c>
      <c r="F322" s="4">
        <f t="shared" si="4"/>
        <v>0</v>
      </c>
      <c r="G322" s="4">
        <f t="shared" si="5"/>
        <v>0</v>
      </c>
      <c r="I322">
        <v>2</v>
      </c>
      <c r="J322">
        <v>2</v>
      </c>
      <c r="M322" s="4">
        <f t="shared" si="6"/>
        <v>0</v>
      </c>
      <c r="N322" s="4">
        <f t="shared" si="7"/>
        <v>0</v>
      </c>
      <c r="P322">
        <v>2</v>
      </c>
      <c r="Q322">
        <v>2</v>
      </c>
      <c r="T322" s="4">
        <f>IF(Q322&gt;=5, 1,  IF(R322&gt;=2, 1,  IF(S322=1, 1, 0) ) )-U322</f>
        <v>0</v>
      </c>
      <c r="U322" s="4">
        <f t="shared" si="8"/>
        <v>0</v>
      </c>
    </row>
    <row r="323" spans="2:21" x14ac:dyDescent="0.2">
      <c r="B323">
        <v>3</v>
      </c>
      <c r="C323">
        <v>5</v>
      </c>
      <c r="F323" s="4">
        <f t="shared" si="4"/>
        <v>1</v>
      </c>
      <c r="G323" s="4">
        <f t="shared" si="5"/>
        <v>0</v>
      </c>
      <c r="I323">
        <v>3</v>
      </c>
      <c r="J323">
        <v>3</v>
      </c>
      <c r="M323" s="4">
        <f t="shared" si="6"/>
        <v>0</v>
      </c>
      <c r="N323" s="4">
        <f t="shared" si="7"/>
        <v>0</v>
      </c>
      <c r="P323">
        <v>3</v>
      </c>
      <c r="Q323">
        <v>0</v>
      </c>
      <c r="T323" s="4">
        <f>IF(Q323&gt;=5, 1,  IF(R323&gt;=2, 1,  IF(S323=1, 1, 0) ) )-U323</f>
        <v>0</v>
      </c>
      <c r="U323" s="4">
        <f t="shared" si="8"/>
        <v>0</v>
      </c>
    </row>
    <row r="324" spans="2:21" x14ac:dyDescent="0.2">
      <c r="B324">
        <v>4</v>
      </c>
      <c r="C324">
        <v>5</v>
      </c>
      <c r="F324" s="4">
        <f t="shared" si="4"/>
        <v>1</v>
      </c>
      <c r="G324" s="4">
        <f t="shared" si="5"/>
        <v>0</v>
      </c>
      <c r="I324">
        <v>4</v>
      </c>
      <c r="J324">
        <v>5</v>
      </c>
      <c r="M324" s="4">
        <f t="shared" si="6"/>
        <v>1</v>
      </c>
      <c r="N324" s="4">
        <f t="shared" si="7"/>
        <v>0</v>
      </c>
      <c r="P324">
        <v>4</v>
      </c>
      <c r="Q324">
        <v>0</v>
      </c>
      <c r="S324" t="s">
        <v>2</v>
      </c>
      <c r="T324" s="4">
        <f>IF(Q324&gt;=5, 1,  IF(R324&gt;=2, 1,  IF(S324=1, 1, IF(S324="yes", 1, 0)) ) )-U324</f>
        <v>0</v>
      </c>
      <c r="U324" s="4">
        <f t="shared" si="8"/>
        <v>1</v>
      </c>
    </row>
    <row r="325" spans="2:21" x14ac:dyDescent="0.2">
      <c r="B325">
        <v>5</v>
      </c>
      <c r="C325">
        <v>5</v>
      </c>
      <c r="F325" s="4">
        <f t="shared" si="4"/>
        <v>1</v>
      </c>
      <c r="G325" s="4">
        <f t="shared" si="5"/>
        <v>0</v>
      </c>
      <c r="I325">
        <v>5</v>
      </c>
      <c r="J325">
        <v>5</v>
      </c>
      <c r="M325" s="4">
        <f t="shared" si="6"/>
        <v>1</v>
      </c>
      <c r="N325" s="4">
        <f t="shared" si="7"/>
        <v>0</v>
      </c>
      <c r="P325">
        <v>5</v>
      </c>
      <c r="Q325">
        <v>4</v>
      </c>
      <c r="T325" s="4">
        <f t="shared" ref="T325:T333" si="9">IF(Q325&gt;=5, 1,  IF(R325&gt;=2, 1,  IF(S325=1, 1, 0) ) )-U325</f>
        <v>0</v>
      </c>
      <c r="U325" s="4">
        <f t="shared" si="8"/>
        <v>0</v>
      </c>
    </row>
    <row r="326" spans="2:21" x14ac:dyDescent="0.2">
      <c r="B326">
        <v>6</v>
      </c>
      <c r="C326">
        <v>0</v>
      </c>
      <c r="F326" s="4">
        <f t="shared" si="4"/>
        <v>0</v>
      </c>
      <c r="G326" s="4">
        <f t="shared" si="5"/>
        <v>0</v>
      </c>
      <c r="I326">
        <v>6</v>
      </c>
      <c r="J326">
        <v>6</v>
      </c>
      <c r="M326" s="4">
        <f t="shared" si="6"/>
        <v>1</v>
      </c>
      <c r="N326" s="4">
        <f t="shared" si="7"/>
        <v>0</v>
      </c>
      <c r="P326">
        <v>6</v>
      </c>
      <c r="Q326">
        <v>8</v>
      </c>
      <c r="T326" s="4">
        <f t="shared" si="9"/>
        <v>1</v>
      </c>
      <c r="U326" s="4">
        <f t="shared" si="8"/>
        <v>0</v>
      </c>
    </row>
    <row r="327" spans="2:21" x14ac:dyDescent="0.2">
      <c r="B327">
        <v>7</v>
      </c>
      <c r="C327">
        <v>4</v>
      </c>
      <c r="F327" s="4">
        <f t="shared" si="4"/>
        <v>0</v>
      </c>
      <c r="G327" s="4">
        <f t="shared" si="5"/>
        <v>0</v>
      </c>
      <c r="I327">
        <v>7</v>
      </c>
      <c r="J327">
        <v>3</v>
      </c>
      <c r="M327" s="4">
        <f t="shared" si="6"/>
        <v>0</v>
      </c>
      <c r="N327" s="4">
        <f t="shared" si="7"/>
        <v>0</v>
      </c>
      <c r="P327">
        <v>7</v>
      </c>
      <c r="Q327">
        <v>4</v>
      </c>
      <c r="T327" s="4">
        <f t="shared" si="9"/>
        <v>0</v>
      </c>
      <c r="U327" s="4">
        <f t="shared" si="8"/>
        <v>0</v>
      </c>
    </row>
    <row r="328" spans="2:21" x14ac:dyDescent="0.2">
      <c r="B328">
        <v>8</v>
      </c>
      <c r="C328">
        <v>1</v>
      </c>
      <c r="D328">
        <v>2</v>
      </c>
      <c r="F328" s="4">
        <f t="shared" si="4"/>
        <v>1</v>
      </c>
      <c r="G328" s="4">
        <f t="shared" si="5"/>
        <v>0</v>
      </c>
      <c r="I328">
        <v>8</v>
      </c>
      <c r="J328">
        <v>2</v>
      </c>
      <c r="M328" s="4">
        <f t="shared" si="6"/>
        <v>0</v>
      </c>
      <c r="N328" s="4">
        <f t="shared" si="7"/>
        <v>0</v>
      </c>
      <c r="P328">
        <v>8</v>
      </c>
      <c r="Q328">
        <v>1</v>
      </c>
      <c r="T328" s="4">
        <f t="shared" si="9"/>
        <v>0</v>
      </c>
      <c r="U328" s="4">
        <f t="shared" si="8"/>
        <v>0</v>
      </c>
    </row>
    <row r="329" spans="2:21" x14ac:dyDescent="0.2">
      <c r="B329">
        <v>9</v>
      </c>
      <c r="C329">
        <v>6</v>
      </c>
      <c r="D329">
        <v>1</v>
      </c>
      <c r="F329" s="4">
        <f t="shared" si="4"/>
        <v>1</v>
      </c>
      <c r="G329" s="4">
        <f t="shared" si="5"/>
        <v>0</v>
      </c>
      <c r="I329">
        <v>9</v>
      </c>
      <c r="J329">
        <v>3</v>
      </c>
      <c r="M329" s="4">
        <f t="shared" si="6"/>
        <v>0</v>
      </c>
      <c r="N329" s="4">
        <f t="shared" si="7"/>
        <v>0</v>
      </c>
      <c r="P329">
        <v>9</v>
      </c>
      <c r="Q329">
        <v>6</v>
      </c>
      <c r="T329" s="4">
        <f t="shared" si="9"/>
        <v>1</v>
      </c>
      <c r="U329" s="4">
        <f t="shared" si="8"/>
        <v>0</v>
      </c>
    </row>
    <row r="330" spans="2:21" x14ac:dyDescent="0.2">
      <c r="B330">
        <v>10</v>
      </c>
      <c r="C330">
        <v>0</v>
      </c>
      <c r="F330" s="4">
        <f t="shared" si="4"/>
        <v>0</v>
      </c>
      <c r="G330" s="4">
        <f t="shared" si="5"/>
        <v>0</v>
      </c>
      <c r="I330">
        <v>10</v>
      </c>
      <c r="J330">
        <v>1</v>
      </c>
      <c r="M330" s="4">
        <f t="shared" si="6"/>
        <v>0</v>
      </c>
      <c r="N330" s="4">
        <f t="shared" si="7"/>
        <v>0</v>
      </c>
      <c r="P330">
        <v>10</v>
      </c>
      <c r="Q330">
        <v>2</v>
      </c>
      <c r="T330" s="4">
        <f t="shared" si="9"/>
        <v>0</v>
      </c>
      <c r="U330" s="4">
        <f t="shared" si="8"/>
        <v>0</v>
      </c>
    </row>
    <row r="331" spans="2:21" x14ac:dyDescent="0.2">
      <c r="B331">
        <v>11</v>
      </c>
      <c r="C331">
        <v>5</v>
      </c>
      <c r="F331" s="4">
        <f t="shared" si="4"/>
        <v>1</v>
      </c>
      <c r="G331" s="4">
        <f t="shared" si="5"/>
        <v>0</v>
      </c>
      <c r="I331">
        <v>11</v>
      </c>
      <c r="J331">
        <v>7</v>
      </c>
      <c r="M331" s="4">
        <f t="shared" si="6"/>
        <v>1</v>
      </c>
      <c r="N331" s="4">
        <f t="shared" si="7"/>
        <v>0</v>
      </c>
      <c r="P331">
        <v>11</v>
      </c>
      <c r="Q331">
        <v>6</v>
      </c>
      <c r="T331" s="4">
        <f t="shared" si="9"/>
        <v>1</v>
      </c>
      <c r="U331" s="4">
        <f t="shared" si="8"/>
        <v>0</v>
      </c>
    </row>
    <row r="332" spans="2:21" x14ac:dyDescent="0.2">
      <c r="B332">
        <v>12</v>
      </c>
      <c r="C332">
        <v>5</v>
      </c>
      <c r="F332" s="4">
        <f t="shared" si="4"/>
        <v>1</v>
      </c>
      <c r="G332" s="4">
        <f t="shared" si="5"/>
        <v>0</v>
      </c>
      <c r="I332">
        <v>12</v>
      </c>
      <c r="J332">
        <v>9</v>
      </c>
      <c r="M332" s="4">
        <f t="shared" si="6"/>
        <v>1</v>
      </c>
      <c r="N332" s="4">
        <f t="shared" si="7"/>
        <v>0</v>
      </c>
      <c r="P332">
        <v>12</v>
      </c>
      <c r="Q332">
        <v>0</v>
      </c>
      <c r="T332" s="4">
        <f t="shared" si="9"/>
        <v>0</v>
      </c>
      <c r="U332" s="4">
        <f t="shared" si="8"/>
        <v>0</v>
      </c>
    </row>
    <row r="333" spans="2:21" x14ac:dyDescent="0.2">
      <c r="D333" s="20">
        <f>COUNT(B321:B332)</f>
        <v>12</v>
      </c>
      <c r="E333" s="15">
        <f>(   (D333-SUM(F321:G332)) / D333   )</f>
        <v>0.41666666666666669</v>
      </c>
      <c r="F333" s="17">
        <f>SUM(F321:F332)/D333</f>
        <v>0.58333333333333337</v>
      </c>
      <c r="G333" s="17">
        <f>SUM(G321:G332)/D333</f>
        <v>0</v>
      </c>
      <c r="I333">
        <v>13</v>
      </c>
      <c r="J333">
        <v>2</v>
      </c>
      <c r="M333" s="4">
        <f t="shared" si="6"/>
        <v>0</v>
      </c>
      <c r="N333" s="4">
        <f t="shared" si="7"/>
        <v>0</v>
      </c>
      <c r="P333">
        <v>13</v>
      </c>
      <c r="Q333">
        <v>7</v>
      </c>
      <c r="T333" s="4">
        <f t="shared" si="9"/>
        <v>1</v>
      </c>
      <c r="U333" s="4">
        <f t="shared" si="8"/>
        <v>0</v>
      </c>
    </row>
    <row r="334" spans="2:21" x14ac:dyDescent="0.2">
      <c r="I334">
        <v>14</v>
      </c>
      <c r="J334">
        <v>1</v>
      </c>
      <c r="M334" s="4">
        <f t="shared" si="6"/>
        <v>0</v>
      </c>
      <c r="N334" s="4">
        <f t="shared" si="7"/>
        <v>0</v>
      </c>
      <c r="R334" s="20">
        <f>COUNT(P321:P333)</f>
        <v>13</v>
      </c>
      <c r="S334" s="15">
        <f>(   (R334-SUM(T321:U333)) / R334   )</f>
        <v>0.53846153846153844</v>
      </c>
      <c r="T334" s="17">
        <f>SUM(T321:T333)/R334</f>
        <v>0.38461538461538464</v>
      </c>
      <c r="U334" s="17">
        <f>SUM(U321:U333)/R334</f>
        <v>7.6923076923076927E-2</v>
      </c>
    </row>
    <row r="335" spans="2:21" x14ac:dyDescent="0.2">
      <c r="I335">
        <v>15</v>
      </c>
      <c r="J335">
        <v>5</v>
      </c>
      <c r="M335" s="4">
        <f t="shared" si="6"/>
        <v>1</v>
      </c>
      <c r="N335" s="4">
        <f t="shared" si="7"/>
        <v>0</v>
      </c>
    </row>
    <row r="336" spans="2:21" x14ac:dyDescent="0.2">
      <c r="I336">
        <v>16</v>
      </c>
      <c r="J336">
        <v>0</v>
      </c>
      <c r="M336" s="4">
        <f t="shared" si="6"/>
        <v>0</v>
      </c>
      <c r="N336" s="4">
        <f t="shared" si="7"/>
        <v>0</v>
      </c>
    </row>
    <row r="337" spans="2:26" x14ac:dyDescent="0.2">
      <c r="I337">
        <v>17</v>
      </c>
      <c r="J337">
        <v>8</v>
      </c>
      <c r="M337" s="4">
        <f t="shared" si="6"/>
        <v>1</v>
      </c>
      <c r="N337" s="4">
        <f t="shared" si="7"/>
        <v>0</v>
      </c>
    </row>
    <row r="338" spans="2:26" x14ac:dyDescent="0.2">
      <c r="K338" s="20">
        <f>COUNT(I321:I337)</f>
        <v>17</v>
      </c>
      <c r="L338" s="15">
        <f>(   (K338-SUM(M321:N337)) / K338   )</f>
        <v>0.52941176470588236</v>
      </c>
      <c r="M338" s="17">
        <f>SUM(M321:M337)/K338</f>
        <v>0.47058823529411764</v>
      </c>
      <c r="N338" s="17">
        <f>SUM(N321:N337)/K338</f>
        <v>0</v>
      </c>
    </row>
    <row r="342" spans="2:26" x14ac:dyDescent="0.2">
      <c r="B342" s="3" t="s">
        <v>715</v>
      </c>
      <c r="C342" s="10" t="s">
        <v>6</v>
      </c>
      <c r="D342" s="10" t="s">
        <v>11</v>
      </c>
      <c r="E342" s="3"/>
      <c r="F342" s="10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W342" s="23"/>
      <c r="X342" s="23"/>
      <c r="Y342" s="23"/>
      <c r="Z342" s="23"/>
    </row>
    <row r="344" spans="2:26" ht="17" x14ac:dyDescent="0.2">
      <c r="B344" s="19" t="s">
        <v>0</v>
      </c>
      <c r="C344" s="19" t="s">
        <v>9</v>
      </c>
      <c r="D344" s="19" t="s">
        <v>1</v>
      </c>
      <c r="E344" s="19" t="s">
        <v>3</v>
      </c>
      <c r="I344" s="19" t="s">
        <v>0</v>
      </c>
      <c r="J344" s="19" t="s">
        <v>9</v>
      </c>
      <c r="K344" s="19" t="s">
        <v>1</v>
      </c>
      <c r="L344" s="19" t="s">
        <v>3</v>
      </c>
      <c r="P344" s="19" t="s">
        <v>0</v>
      </c>
      <c r="Q344" s="19" t="s">
        <v>9</v>
      </c>
      <c r="R344" s="19" t="s">
        <v>1</v>
      </c>
      <c r="S344" s="19" t="s">
        <v>3</v>
      </c>
      <c r="W344" s="22"/>
      <c r="X344" s="21"/>
    </row>
    <row r="345" spans="2:26" ht="17" x14ac:dyDescent="0.2">
      <c r="B345">
        <v>1</v>
      </c>
      <c r="C345">
        <v>4</v>
      </c>
      <c r="F345" s="4">
        <f t="shared" ref="F345:F359" si="10">IF(C345&gt;=5, 1,  IF(D345&gt;=2, 1,  IF(E345=1, 1, 0) ) )-G345</f>
        <v>0</v>
      </c>
      <c r="G345" s="4">
        <f t="shared" ref="G345:G359" si="11">IF(C345&gt;=10, 1,  IF(D345&gt;=3, 1,  IF(E345=1, 1, IF(E345="yes", 1, 0)) ) )</f>
        <v>0</v>
      </c>
      <c r="I345">
        <v>1</v>
      </c>
      <c r="J345">
        <v>4</v>
      </c>
      <c r="M345" s="4">
        <f t="shared" ref="M345:M354" si="12">IF(J345&gt;=5, 1,  IF(K345&gt;=2, 1,  IF(L345=1, 1, 0) ) )-N345</f>
        <v>0</v>
      </c>
      <c r="N345" s="4">
        <f t="shared" ref="N345:N354" si="13">IF(J345&gt;=10, 1,  IF(K345&gt;=3, 1,  IF(L345=1, 1, IF(L345="yes", 1, 0)) ) )</f>
        <v>0</v>
      </c>
      <c r="P345">
        <v>1</v>
      </c>
      <c r="Q345">
        <v>13</v>
      </c>
      <c r="T345" s="4">
        <f t="shared" ref="T345:T357" si="14">IF(Q345&gt;=5, 1,  IF(R345&gt;=2, 1,  IF(S345=1, 1, 0) ) )-U345</f>
        <v>0</v>
      </c>
      <c r="U345" s="4">
        <f t="shared" ref="U345:U358" si="15">IF(Q345&gt;=10, 1,  IF(R345&gt;=3, 1,  IF(S345=1, 1, IF(S345="yes", 1, 0)) ) )</f>
        <v>1</v>
      </c>
      <c r="W345" s="22"/>
      <c r="X345" s="21"/>
    </row>
    <row r="346" spans="2:26" ht="17" x14ac:dyDescent="0.2">
      <c r="B346">
        <v>2</v>
      </c>
      <c r="C346">
        <v>7</v>
      </c>
      <c r="F346" s="4">
        <f t="shared" si="10"/>
        <v>1</v>
      </c>
      <c r="G346" s="4">
        <f t="shared" si="11"/>
        <v>0</v>
      </c>
      <c r="I346">
        <v>2</v>
      </c>
      <c r="J346">
        <v>3</v>
      </c>
      <c r="M346" s="4">
        <f t="shared" si="12"/>
        <v>0</v>
      </c>
      <c r="N346" s="4">
        <f t="shared" si="13"/>
        <v>0</v>
      </c>
      <c r="P346">
        <v>2</v>
      </c>
      <c r="Q346">
        <v>15</v>
      </c>
      <c r="T346" s="4">
        <f t="shared" si="14"/>
        <v>0</v>
      </c>
      <c r="U346" s="4">
        <f t="shared" si="15"/>
        <v>1</v>
      </c>
      <c r="W346" s="22"/>
      <c r="X346" s="21"/>
    </row>
    <row r="347" spans="2:26" ht="17" x14ac:dyDescent="0.2">
      <c r="B347">
        <v>3</v>
      </c>
      <c r="C347">
        <v>1</v>
      </c>
      <c r="F347" s="4">
        <f t="shared" si="10"/>
        <v>0</v>
      </c>
      <c r="G347" s="4">
        <f t="shared" si="11"/>
        <v>0</v>
      </c>
      <c r="I347">
        <v>3</v>
      </c>
      <c r="J347">
        <v>3</v>
      </c>
      <c r="M347" s="4">
        <f t="shared" si="12"/>
        <v>0</v>
      </c>
      <c r="N347" s="4">
        <f t="shared" si="13"/>
        <v>0</v>
      </c>
      <c r="P347">
        <v>3</v>
      </c>
      <c r="Q347">
        <v>14</v>
      </c>
      <c r="T347" s="4">
        <f t="shared" si="14"/>
        <v>0</v>
      </c>
      <c r="U347" s="4">
        <f t="shared" si="15"/>
        <v>1</v>
      </c>
      <c r="W347" s="22"/>
      <c r="X347" s="21"/>
    </row>
    <row r="348" spans="2:26" ht="17" x14ac:dyDescent="0.2">
      <c r="B348">
        <v>4</v>
      </c>
      <c r="C348">
        <v>5</v>
      </c>
      <c r="D348">
        <v>1</v>
      </c>
      <c r="F348" s="4">
        <f t="shared" si="10"/>
        <v>1</v>
      </c>
      <c r="G348" s="4">
        <f t="shared" si="11"/>
        <v>0</v>
      </c>
      <c r="I348">
        <v>4</v>
      </c>
      <c r="J348">
        <v>11</v>
      </c>
      <c r="M348" s="4">
        <f t="shared" si="12"/>
        <v>0</v>
      </c>
      <c r="N348" s="4">
        <f t="shared" si="13"/>
        <v>1</v>
      </c>
      <c r="P348">
        <v>4</v>
      </c>
      <c r="Q348">
        <v>8</v>
      </c>
      <c r="T348" s="4">
        <f t="shared" si="14"/>
        <v>1</v>
      </c>
      <c r="U348" s="4">
        <f t="shared" si="15"/>
        <v>0</v>
      </c>
      <c r="W348" s="22"/>
      <c r="X348" s="21"/>
    </row>
    <row r="349" spans="2:26" ht="17" x14ac:dyDescent="0.2">
      <c r="B349">
        <v>5</v>
      </c>
      <c r="C349">
        <v>6</v>
      </c>
      <c r="F349" s="4">
        <f t="shared" si="10"/>
        <v>1</v>
      </c>
      <c r="G349" s="4">
        <f t="shared" si="11"/>
        <v>0</v>
      </c>
      <c r="I349">
        <v>5</v>
      </c>
      <c r="J349">
        <v>1</v>
      </c>
      <c r="M349" s="4">
        <f t="shared" si="12"/>
        <v>0</v>
      </c>
      <c r="N349" s="4">
        <f t="shared" si="13"/>
        <v>0</v>
      </c>
      <c r="P349">
        <v>5</v>
      </c>
      <c r="Q349">
        <v>3</v>
      </c>
      <c r="T349" s="4">
        <f t="shared" si="14"/>
        <v>0</v>
      </c>
      <c r="U349" s="4">
        <f t="shared" si="15"/>
        <v>0</v>
      </c>
      <c r="W349" s="22"/>
      <c r="X349" s="21"/>
    </row>
    <row r="350" spans="2:26" ht="17" x14ac:dyDescent="0.2">
      <c r="B350">
        <v>6</v>
      </c>
      <c r="C350">
        <v>8</v>
      </c>
      <c r="F350" s="4">
        <f t="shared" si="10"/>
        <v>1</v>
      </c>
      <c r="G350" s="4">
        <f t="shared" si="11"/>
        <v>0</v>
      </c>
      <c r="I350">
        <v>6</v>
      </c>
      <c r="J350">
        <v>12</v>
      </c>
      <c r="M350" s="4">
        <f t="shared" si="12"/>
        <v>0</v>
      </c>
      <c r="N350" s="4">
        <f t="shared" si="13"/>
        <v>1</v>
      </c>
      <c r="P350">
        <v>6</v>
      </c>
      <c r="Q350">
        <v>4</v>
      </c>
      <c r="T350" s="4">
        <f t="shared" si="14"/>
        <v>0</v>
      </c>
      <c r="U350" s="4">
        <f t="shared" si="15"/>
        <v>0</v>
      </c>
      <c r="W350" s="22"/>
      <c r="X350" s="21"/>
    </row>
    <row r="351" spans="2:26" ht="17" x14ac:dyDescent="0.2">
      <c r="B351">
        <v>7</v>
      </c>
      <c r="C351">
        <v>3</v>
      </c>
      <c r="F351" s="4">
        <f t="shared" si="10"/>
        <v>0</v>
      </c>
      <c r="G351" s="4">
        <f t="shared" si="11"/>
        <v>0</v>
      </c>
      <c r="I351">
        <v>7</v>
      </c>
      <c r="J351">
        <v>2</v>
      </c>
      <c r="M351" s="4">
        <f t="shared" si="12"/>
        <v>0</v>
      </c>
      <c r="N351" s="4">
        <f t="shared" si="13"/>
        <v>0</v>
      </c>
      <c r="P351">
        <v>7</v>
      </c>
      <c r="Q351">
        <v>5</v>
      </c>
      <c r="T351" s="4">
        <f t="shared" si="14"/>
        <v>1</v>
      </c>
      <c r="U351" s="4">
        <f t="shared" si="15"/>
        <v>0</v>
      </c>
      <c r="W351" s="22"/>
      <c r="X351" s="21"/>
    </row>
    <row r="352" spans="2:26" ht="17" x14ac:dyDescent="0.2">
      <c r="B352">
        <v>8</v>
      </c>
      <c r="C352">
        <v>4</v>
      </c>
      <c r="F352" s="4">
        <f t="shared" si="10"/>
        <v>0</v>
      </c>
      <c r="G352" s="4">
        <f t="shared" si="11"/>
        <v>0</v>
      </c>
      <c r="I352">
        <v>8</v>
      </c>
      <c r="J352">
        <v>2</v>
      </c>
      <c r="M352" s="4">
        <f t="shared" si="12"/>
        <v>0</v>
      </c>
      <c r="N352" s="4">
        <f t="shared" si="13"/>
        <v>0</v>
      </c>
      <c r="P352">
        <v>8</v>
      </c>
      <c r="Q352">
        <v>3</v>
      </c>
      <c r="T352" s="4">
        <f t="shared" si="14"/>
        <v>0</v>
      </c>
      <c r="U352" s="4">
        <f t="shared" si="15"/>
        <v>0</v>
      </c>
      <c r="W352" s="22"/>
      <c r="X352" s="21"/>
    </row>
    <row r="353" spans="2:24" ht="17" x14ac:dyDescent="0.2">
      <c r="B353">
        <v>9</v>
      </c>
      <c r="C353">
        <v>3</v>
      </c>
      <c r="F353" s="4">
        <f t="shared" si="10"/>
        <v>0</v>
      </c>
      <c r="G353" s="4">
        <f t="shared" si="11"/>
        <v>0</v>
      </c>
      <c r="I353">
        <v>9</v>
      </c>
      <c r="J353">
        <v>1</v>
      </c>
      <c r="M353" s="4">
        <f t="shared" si="12"/>
        <v>0</v>
      </c>
      <c r="N353" s="4">
        <f t="shared" si="13"/>
        <v>0</v>
      </c>
      <c r="P353">
        <v>9</v>
      </c>
      <c r="Q353">
        <v>4</v>
      </c>
      <c r="T353" s="4">
        <f t="shared" si="14"/>
        <v>0</v>
      </c>
      <c r="U353" s="4">
        <f t="shared" si="15"/>
        <v>0</v>
      </c>
      <c r="W353" s="22"/>
      <c r="X353" s="21"/>
    </row>
    <row r="354" spans="2:24" ht="17" x14ac:dyDescent="0.2">
      <c r="B354">
        <v>10</v>
      </c>
      <c r="C354">
        <v>3</v>
      </c>
      <c r="F354" s="4">
        <f t="shared" si="10"/>
        <v>0</v>
      </c>
      <c r="G354" s="4">
        <f t="shared" si="11"/>
        <v>0</v>
      </c>
      <c r="I354">
        <v>10</v>
      </c>
      <c r="J354">
        <v>4</v>
      </c>
      <c r="M354" s="4">
        <f t="shared" si="12"/>
        <v>0</v>
      </c>
      <c r="N354" s="4">
        <f t="shared" si="13"/>
        <v>0</v>
      </c>
      <c r="P354">
        <v>10</v>
      </c>
      <c r="Q354">
        <v>6</v>
      </c>
      <c r="T354" s="4">
        <f t="shared" si="14"/>
        <v>1</v>
      </c>
      <c r="U354" s="4">
        <f t="shared" si="15"/>
        <v>0</v>
      </c>
      <c r="W354" s="22"/>
      <c r="X354" s="21"/>
    </row>
    <row r="355" spans="2:24" ht="17" x14ac:dyDescent="0.2">
      <c r="B355">
        <v>11</v>
      </c>
      <c r="C355">
        <v>11</v>
      </c>
      <c r="F355" s="4">
        <f t="shared" si="10"/>
        <v>0</v>
      </c>
      <c r="G355" s="4">
        <f t="shared" si="11"/>
        <v>1</v>
      </c>
      <c r="K355" s="20">
        <f>COUNT(I345:I354)</f>
        <v>10</v>
      </c>
      <c r="L355" s="15">
        <f>(   (K355-SUM(M345:N354)) / K355   )</f>
        <v>0.8</v>
      </c>
      <c r="M355" s="17">
        <f>SUM(M345:M354)/K355</f>
        <v>0</v>
      </c>
      <c r="N355" s="17">
        <f>SUM(N345:N354)/K355</f>
        <v>0.2</v>
      </c>
      <c r="P355">
        <v>11</v>
      </c>
      <c r="Q355">
        <v>3</v>
      </c>
      <c r="T355" s="4">
        <f t="shared" si="14"/>
        <v>0</v>
      </c>
      <c r="U355" s="4">
        <f t="shared" si="15"/>
        <v>0</v>
      </c>
      <c r="W355" s="22"/>
      <c r="X355" s="21"/>
    </row>
    <row r="356" spans="2:24" ht="17" x14ac:dyDescent="0.2">
      <c r="B356">
        <v>12</v>
      </c>
      <c r="C356">
        <v>4</v>
      </c>
      <c r="F356" s="4">
        <f t="shared" si="10"/>
        <v>0</v>
      </c>
      <c r="G356" s="4">
        <f t="shared" si="11"/>
        <v>0</v>
      </c>
      <c r="P356">
        <v>12</v>
      </c>
      <c r="Q356">
        <v>5</v>
      </c>
      <c r="R356">
        <v>2</v>
      </c>
      <c r="T356" s="4">
        <f t="shared" si="14"/>
        <v>1</v>
      </c>
      <c r="U356" s="4">
        <f t="shared" si="15"/>
        <v>0</v>
      </c>
      <c r="W356" s="22"/>
      <c r="X356" s="21"/>
    </row>
    <row r="357" spans="2:24" ht="17" x14ac:dyDescent="0.2">
      <c r="B357">
        <v>13</v>
      </c>
      <c r="C357">
        <v>3</v>
      </c>
      <c r="F357" s="4">
        <f t="shared" si="10"/>
        <v>0</v>
      </c>
      <c r="G357" s="4">
        <f t="shared" si="11"/>
        <v>0</v>
      </c>
      <c r="P357">
        <v>13</v>
      </c>
      <c r="Q357">
        <v>4</v>
      </c>
      <c r="T357" s="4">
        <f t="shared" si="14"/>
        <v>0</v>
      </c>
      <c r="U357" s="4">
        <f t="shared" si="15"/>
        <v>0</v>
      </c>
      <c r="W357" s="22"/>
      <c r="X357" s="21"/>
    </row>
    <row r="358" spans="2:24" ht="17" x14ac:dyDescent="0.2">
      <c r="B358">
        <v>14</v>
      </c>
      <c r="C358">
        <v>4</v>
      </c>
      <c r="F358" s="4">
        <f t="shared" si="10"/>
        <v>0</v>
      </c>
      <c r="G358" s="4">
        <f t="shared" si="11"/>
        <v>0</v>
      </c>
      <c r="P358">
        <v>14</v>
      </c>
      <c r="S358" t="s">
        <v>2</v>
      </c>
      <c r="T358" s="4">
        <f>IF(Q358&gt;=5, 1,  IF(R358&gt;=2, 1,  IF(S358=1, 1, 1) ) )-U358</f>
        <v>0</v>
      </c>
      <c r="U358" s="4">
        <f t="shared" si="15"/>
        <v>1</v>
      </c>
      <c r="W358" s="22"/>
      <c r="X358" s="21"/>
    </row>
    <row r="359" spans="2:24" ht="17" x14ac:dyDescent="0.2">
      <c r="B359">
        <v>15</v>
      </c>
      <c r="C359">
        <v>7</v>
      </c>
      <c r="F359" s="4">
        <f t="shared" si="10"/>
        <v>1</v>
      </c>
      <c r="G359" s="4">
        <f t="shared" si="11"/>
        <v>0</v>
      </c>
      <c r="R359" s="20">
        <f>COUNT(P345:P358)</f>
        <v>14</v>
      </c>
      <c r="S359" s="15">
        <f>(   (R359-SUM(T345:U358)) / R359   )</f>
        <v>0.42857142857142855</v>
      </c>
      <c r="T359" s="17">
        <f>SUM(T345:T358)/R359</f>
        <v>0.2857142857142857</v>
      </c>
      <c r="U359" s="17">
        <f>SUM(U345:U358)/R359</f>
        <v>0.2857142857142857</v>
      </c>
      <c r="W359" s="22"/>
      <c r="X359" s="21"/>
    </row>
    <row r="360" spans="2:24" ht="17" x14ac:dyDescent="0.2">
      <c r="D360" s="20">
        <f>COUNT(B345:B359)</f>
        <v>15</v>
      </c>
      <c r="E360" s="15">
        <f>(   (D360-SUM(F345:G359)) / D360   )</f>
        <v>0.6</v>
      </c>
      <c r="F360" s="17">
        <f>SUM(F345:F359)/D360</f>
        <v>0.33333333333333331</v>
      </c>
      <c r="G360" s="17">
        <f>SUM(G345:G359)/D360</f>
        <v>6.6666666666666666E-2</v>
      </c>
      <c r="W360" s="22"/>
      <c r="X360" s="21"/>
    </row>
    <row r="361" spans="2:24" ht="17" x14ac:dyDescent="0.2">
      <c r="W361" s="22"/>
      <c r="X361" s="21"/>
    </row>
    <row r="362" spans="2:24" ht="17" x14ac:dyDescent="0.2">
      <c r="W362" s="22"/>
      <c r="X362" s="21"/>
    </row>
    <row r="363" spans="2:24" ht="17" x14ac:dyDescent="0.2">
      <c r="B363" s="3" t="s">
        <v>715</v>
      </c>
      <c r="C363" s="10" t="s">
        <v>6</v>
      </c>
      <c r="D363" s="10" t="s">
        <v>10</v>
      </c>
      <c r="E363" s="3"/>
      <c r="F363" s="10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W363" s="22"/>
      <c r="X363" s="21"/>
    </row>
    <row r="365" spans="2:24" x14ac:dyDescent="0.2">
      <c r="B365" s="19" t="s">
        <v>0</v>
      </c>
      <c r="C365" s="19" t="s">
        <v>9</v>
      </c>
      <c r="D365" s="19" t="s">
        <v>1</v>
      </c>
      <c r="E365" s="19" t="s">
        <v>3</v>
      </c>
      <c r="I365" s="19" t="s">
        <v>0</v>
      </c>
      <c r="J365" s="19" t="s">
        <v>9</v>
      </c>
      <c r="K365" s="19" t="s">
        <v>1</v>
      </c>
      <c r="L365" s="19" t="s">
        <v>3</v>
      </c>
      <c r="P365" s="19" t="s">
        <v>0</v>
      </c>
      <c r="Q365" s="19" t="s">
        <v>9</v>
      </c>
      <c r="R365" s="19" t="s">
        <v>1</v>
      </c>
      <c r="S365" s="19" t="s">
        <v>3</v>
      </c>
    </row>
    <row r="366" spans="2:24" x14ac:dyDescent="0.2">
      <c r="B366">
        <v>1</v>
      </c>
      <c r="C366">
        <v>11</v>
      </c>
      <c r="F366" s="4">
        <f t="shared" ref="F366:F379" si="16">IF(C366&gt;=5, 1,  IF(D366&gt;=2, 1,  IF(E366=1, 1, 0) ) )-G366</f>
        <v>0</v>
      </c>
      <c r="G366" s="4">
        <f t="shared" ref="G366:G379" si="17">IF(C366&gt;=10, 1,  IF(D366&gt;=3, 1,  IF(E366=1, 1, IF(E366="yes", 1, 0)) ) )</f>
        <v>1</v>
      </c>
      <c r="I366">
        <v>1</v>
      </c>
      <c r="J366">
        <v>13</v>
      </c>
      <c r="M366" s="4">
        <f t="shared" ref="M366:M377" si="18">IF(J366&gt;=5, 1,  IF(K366&gt;=2, 1,  IF(L366=1, 1, 0) ) )-N366</f>
        <v>0</v>
      </c>
      <c r="N366" s="4">
        <f t="shared" ref="N366:N377" si="19">IF(J366&gt;=10, 1,  IF(K366&gt;=3, 1,  IF(L366=1, 1, IF(L366="yes", 1, 0)) ) )</f>
        <v>1</v>
      </c>
      <c r="P366">
        <v>1</v>
      </c>
      <c r="Q366">
        <v>13</v>
      </c>
      <c r="T366" s="4">
        <f t="shared" ref="T366:T377" si="20">IF(Q366&gt;=5, 1,  IF(R366&gt;=2, 1,  IF(S366=1, 1, 0) ) )-U366</f>
        <v>0</v>
      </c>
      <c r="U366" s="4">
        <f t="shared" ref="U366:U377" si="21">IF(Q366&gt;=10, 1,  IF(R366&gt;=3, 1,  IF(S366=1, 1, IF(S366="yes", 1, 0)) ) )</f>
        <v>1</v>
      </c>
    </row>
    <row r="367" spans="2:24" x14ac:dyDescent="0.2">
      <c r="B367">
        <v>2</v>
      </c>
      <c r="C367">
        <v>9</v>
      </c>
      <c r="F367" s="4">
        <f t="shared" si="16"/>
        <v>1</v>
      </c>
      <c r="G367" s="4">
        <f t="shared" si="17"/>
        <v>0</v>
      </c>
      <c r="I367">
        <v>2</v>
      </c>
      <c r="J367">
        <v>8</v>
      </c>
      <c r="M367" s="4">
        <f t="shared" si="18"/>
        <v>1</v>
      </c>
      <c r="N367" s="4">
        <f t="shared" si="19"/>
        <v>0</v>
      </c>
      <c r="P367">
        <v>2</v>
      </c>
      <c r="Q367">
        <v>14</v>
      </c>
      <c r="T367" s="4">
        <f t="shared" si="20"/>
        <v>0</v>
      </c>
      <c r="U367" s="4">
        <f t="shared" si="21"/>
        <v>1</v>
      </c>
    </row>
    <row r="368" spans="2:24" x14ac:dyDescent="0.2">
      <c r="B368">
        <v>3</v>
      </c>
      <c r="C368">
        <v>9</v>
      </c>
      <c r="F368" s="4">
        <f t="shared" si="16"/>
        <v>1</v>
      </c>
      <c r="G368" s="4">
        <f t="shared" si="17"/>
        <v>0</v>
      </c>
      <c r="I368">
        <v>3</v>
      </c>
      <c r="J368">
        <v>3</v>
      </c>
      <c r="M368" s="4">
        <f t="shared" si="18"/>
        <v>0</v>
      </c>
      <c r="N368" s="4">
        <f t="shared" si="19"/>
        <v>0</v>
      </c>
      <c r="P368">
        <v>3</v>
      </c>
      <c r="Q368">
        <v>12</v>
      </c>
      <c r="T368" s="4">
        <f t="shared" si="20"/>
        <v>0</v>
      </c>
      <c r="U368" s="4">
        <f t="shared" si="21"/>
        <v>1</v>
      </c>
    </row>
    <row r="369" spans="2:21" x14ac:dyDescent="0.2">
      <c r="B369">
        <v>4</v>
      </c>
      <c r="C369">
        <v>8</v>
      </c>
      <c r="F369" s="4">
        <f t="shared" si="16"/>
        <v>1</v>
      </c>
      <c r="G369" s="4">
        <f t="shared" si="17"/>
        <v>0</v>
      </c>
      <c r="I369">
        <v>4</v>
      </c>
      <c r="J369">
        <v>7</v>
      </c>
      <c r="M369" s="4">
        <f t="shared" si="18"/>
        <v>1</v>
      </c>
      <c r="N369" s="4">
        <f t="shared" si="19"/>
        <v>0</v>
      </c>
      <c r="P369">
        <v>4</v>
      </c>
      <c r="Q369">
        <v>14</v>
      </c>
      <c r="T369" s="4">
        <f t="shared" si="20"/>
        <v>0</v>
      </c>
      <c r="U369" s="4">
        <f t="shared" si="21"/>
        <v>1</v>
      </c>
    </row>
    <row r="370" spans="2:21" x14ac:dyDescent="0.2">
      <c r="B370">
        <v>5</v>
      </c>
      <c r="C370">
        <v>5</v>
      </c>
      <c r="D370">
        <v>2</v>
      </c>
      <c r="F370" s="4">
        <f t="shared" si="16"/>
        <v>1</v>
      </c>
      <c r="G370" s="4">
        <f t="shared" si="17"/>
        <v>0</v>
      </c>
      <c r="I370">
        <v>5</v>
      </c>
      <c r="J370">
        <v>11</v>
      </c>
      <c r="M370" s="4">
        <f t="shared" si="18"/>
        <v>0</v>
      </c>
      <c r="N370" s="4">
        <f t="shared" si="19"/>
        <v>1</v>
      </c>
      <c r="P370">
        <v>5</v>
      </c>
      <c r="Q370">
        <v>11</v>
      </c>
      <c r="T370" s="4">
        <f t="shared" si="20"/>
        <v>0</v>
      </c>
      <c r="U370" s="4">
        <f t="shared" si="21"/>
        <v>1</v>
      </c>
    </row>
    <row r="371" spans="2:21" x14ac:dyDescent="0.2">
      <c r="B371">
        <v>6</v>
      </c>
      <c r="C371">
        <v>6</v>
      </c>
      <c r="F371" s="4">
        <f t="shared" si="16"/>
        <v>1</v>
      </c>
      <c r="G371" s="4">
        <f t="shared" si="17"/>
        <v>0</v>
      </c>
      <c r="I371">
        <v>6</v>
      </c>
      <c r="J371">
        <v>5</v>
      </c>
      <c r="M371" s="4">
        <f t="shared" si="18"/>
        <v>1</v>
      </c>
      <c r="N371" s="4">
        <f t="shared" si="19"/>
        <v>0</v>
      </c>
      <c r="P371">
        <v>6</v>
      </c>
      <c r="Q371">
        <v>8</v>
      </c>
      <c r="T371" s="4">
        <f t="shared" si="20"/>
        <v>1</v>
      </c>
      <c r="U371" s="4">
        <f t="shared" si="21"/>
        <v>0</v>
      </c>
    </row>
    <row r="372" spans="2:21" x14ac:dyDescent="0.2">
      <c r="B372">
        <v>7</v>
      </c>
      <c r="C372">
        <v>8</v>
      </c>
      <c r="F372" s="4">
        <f t="shared" si="16"/>
        <v>1</v>
      </c>
      <c r="G372" s="4">
        <f t="shared" si="17"/>
        <v>0</v>
      </c>
      <c r="I372">
        <v>7</v>
      </c>
      <c r="J372">
        <v>9</v>
      </c>
      <c r="K372">
        <v>1</v>
      </c>
      <c r="M372" s="4">
        <f t="shared" si="18"/>
        <v>1</v>
      </c>
      <c r="N372" s="4">
        <f t="shared" si="19"/>
        <v>0</v>
      </c>
      <c r="P372">
        <v>7</v>
      </c>
      <c r="Q372">
        <v>8</v>
      </c>
      <c r="T372" s="4">
        <f t="shared" si="20"/>
        <v>1</v>
      </c>
      <c r="U372" s="4">
        <f t="shared" si="21"/>
        <v>0</v>
      </c>
    </row>
    <row r="373" spans="2:21" x14ac:dyDescent="0.2">
      <c r="B373">
        <v>8</v>
      </c>
      <c r="C373">
        <v>12</v>
      </c>
      <c r="F373" s="4">
        <f t="shared" si="16"/>
        <v>0</v>
      </c>
      <c r="G373" s="4">
        <f t="shared" si="17"/>
        <v>1</v>
      </c>
      <c r="I373">
        <v>8</v>
      </c>
      <c r="J373">
        <v>4</v>
      </c>
      <c r="M373" s="4">
        <f t="shared" si="18"/>
        <v>0</v>
      </c>
      <c r="N373" s="4">
        <f t="shared" si="19"/>
        <v>0</v>
      </c>
      <c r="P373">
        <v>8</v>
      </c>
      <c r="Q373">
        <v>3</v>
      </c>
      <c r="T373" s="4">
        <f t="shared" si="20"/>
        <v>0</v>
      </c>
      <c r="U373" s="4">
        <f t="shared" si="21"/>
        <v>0</v>
      </c>
    </row>
    <row r="374" spans="2:21" x14ac:dyDescent="0.2">
      <c r="B374">
        <v>9</v>
      </c>
      <c r="C374">
        <v>8</v>
      </c>
      <c r="F374" s="4">
        <f t="shared" si="16"/>
        <v>1</v>
      </c>
      <c r="G374" s="4">
        <f t="shared" si="17"/>
        <v>0</v>
      </c>
      <c r="I374">
        <v>9</v>
      </c>
      <c r="J374">
        <v>7</v>
      </c>
      <c r="M374" s="4">
        <f t="shared" si="18"/>
        <v>1</v>
      </c>
      <c r="N374" s="4">
        <f t="shared" si="19"/>
        <v>0</v>
      </c>
      <c r="P374">
        <v>9</v>
      </c>
      <c r="Q374">
        <v>8</v>
      </c>
      <c r="T374" s="4">
        <f t="shared" si="20"/>
        <v>1</v>
      </c>
      <c r="U374" s="4">
        <f t="shared" si="21"/>
        <v>0</v>
      </c>
    </row>
    <row r="375" spans="2:21" x14ac:dyDescent="0.2">
      <c r="B375">
        <v>10</v>
      </c>
      <c r="C375">
        <v>2</v>
      </c>
      <c r="F375" s="4">
        <f t="shared" si="16"/>
        <v>0</v>
      </c>
      <c r="G375" s="4">
        <f t="shared" si="17"/>
        <v>0</v>
      </c>
      <c r="I375">
        <v>10</v>
      </c>
      <c r="J375">
        <v>6</v>
      </c>
      <c r="K375">
        <v>2</v>
      </c>
      <c r="M375" s="4">
        <f t="shared" si="18"/>
        <v>1</v>
      </c>
      <c r="N375" s="4">
        <f t="shared" si="19"/>
        <v>0</v>
      </c>
      <c r="P375">
        <v>10</v>
      </c>
      <c r="Q375">
        <v>9</v>
      </c>
      <c r="T375" s="4">
        <f t="shared" si="20"/>
        <v>1</v>
      </c>
      <c r="U375" s="4">
        <f t="shared" si="21"/>
        <v>0</v>
      </c>
    </row>
    <row r="376" spans="2:21" x14ac:dyDescent="0.2">
      <c r="B376">
        <v>11</v>
      </c>
      <c r="C376">
        <v>8</v>
      </c>
      <c r="F376" s="4">
        <f t="shared" si="16"/>
        <v>1</v>
      </c>
      <c r="G376" s="4">
        <f t="shared" si="17"/>
        <v>0</v>
      </c>
      <c r="I376">
        <v>11</v>
      </c>
      <c r="J376">
        <v>4</v>
      </c>
      <c r="M376" s="4">
        <f t="shared" si="18"/>
        <v>0</v>
      </c>
      <c r="N376" s="4">
        <f t="shared" si="19"/>
        <v>0</v>
      </c>
      <c r="P376">
        <v>11</v>
      </c>
      <c r="Q376">
        <v>2</v>
      </c>
      <c r="T376" s="4">
        <f t="shared" si="20"/>
        <v>0</v>
      </c>
      <c r="U376" s="4">
        <f t="shared" si="21"/>
        <v>0</v>
      </c>
    </row>
    <row r="377" spans="2:21" x14ac:dyDescent="0.2">
      <c r="B377">
        <v>12</v>
      </c>
      <c r="C377">
        <v>7</v>
      </c>
      <c r="F377" s="4">
        <f t="shared" si="16"/>
        <v>1</v>
      </c>
      <c r="G377" s="4">
        <f t="shared" si="17"/>
        <v>0</v>
      </c>
      <c r="I377">
        <v>12</v>
      </c>
      <c r="J377">
        <v>6</v>
      </c>
      <c r="M377" s="4">
        <f t="shared" si="18"/>
        <v>1</v>
      </c>
      <c r="N377" s="4">
        <f t="shared" si="19"/>
        <v>0</v>
      </c>
      <c r="P377">
        <v>12</v>
      </c>
      <c r="Q377">
        <v>12</v>
      </c>
      <c r="T377" s="4">
        <f t="shared" si="20"/>
        <v>0</v>
      </c>
      <c r="U377" s="4">
        <f t="shared" si="21"/>
        <v>1</v>
      </c>
    </row>
    <row r="378" spans="2:21" x14ac:dyDescent="0.2">
      <c r="B378">
        <v>13</v>
      </c>
      <c r="C378">
        <v>8</v>
      </c>
      <c r="F378" s="4">
        <f t="shared" si="16"/>
        <v>1</v>
      </c>
      <c r="G378" s="4">
        <f t="shared" si="17"/>
        <v>0</v>
      </c>
      <c r="K378" s="20">
        <f>COUNT(I366:I377)</f>
        <v>12</v>
      </c>
      <c r="L378" s="15">
        <f>(   (K378-SUM(M366:N377)) / K378   )</f>
        <v>0.25</v>
      </c>
      <c r="M378" s="17">
        <f>SUM(M366:M377)/K378</f>
        <v>0.58333333333333337</v>
      </c>
      <c r="N378" s="17">
        <f>SUM(N366:N377)/K378</f>
        <v>0.16666666666666666</v>
      </c>
      <c r="R378" s="20">
        <f>COUNT(P366:P377)</f>
        <v>12</v>
      </c>
      <c r="S378" s="15">
        <f>(   (R378-SUM(T366:U377)) / R378   )</f>
        <v>0.16666666666666666</v>
      </c>
      <c r="T378" s="17">
        <f>SUM(T366:T377)/R378</f>
        <v>0.33333333333333331</v>
      </c>
      <c r="U378" s="17">
        <f>SUM(U366:U377)/R378</f>
        <v>0.5</v>
      </c>
    </row>
    <row r="379" spans="2:21" x14ac:dyDescent="0.2">
      <c r="B379">
        <v>14</v>
      </c>
      <c r="C379">
        <v>5</v>
      </c>
      <c r="F379" s="4">
        <f t="shared" si="16"/>
        <v>1</v>
      </c>
      <c r="G379" s="4">
        <f t="shared" si="17"/>
        <v>0</v>
      </c>
    </row>
    <row r="380" spans="2:21" x14ac:dyDescent="0.2">
      <c r="D380" s="20">
        <f>COUNT(B366:B379)</f>
        <v>14</v>
      </c>
      <c r="E380" s="15">
        <f>(   (D380-SUM(F366:G379)) / D380   )</f>
        <v>7.1428571428571425E-2</v>
      </c>
      <c r="F380" s="17">
        <f>SUM(F366:F379)/D380</f>
        <v>0.7857142857142857</v>
      </c>
      <c r="G380" s="17">
        <f>SUM(G366:G379)/D380</f>
        <v>0.14285714285714285</v>
      </c>
    </row>
    <row r="381" spans="2:21" x14ac:dyDescent="0.2">
      <c r="D381" s="20"/>
      <c r="E381" s="30"/>
      <c r="F381" s="31"/>
      <c r="G381" s="31"/>
    </row>
    <row r="382" spans="2:21" x14ac:dyDescent="0.2">
      <c r="D382" s="20"/>
      <c r="E382" s="30"/>
      <c r="F382" s="31"/>
      <c r="G382" s="31"/>
    </row>
    <row r="383" spans="2:21" x14ac:dyDescent="0.2">
      <c r="B383" s="3" t="s">
        <v>715</v>
      </c>
      <c r="C383" s="10" t="s">
        <v>5</v>
      </c>
      <c r="D383" s="10" t="s">
        <v>11</v>
      </c>
      <c r="E383" s="3"/>
      <c r="F383" s="10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2:21" x14ac:dyDescent="0.2">
      <c r="D384" s="20"/>
      <c r="E384" s="30"/>
      <c r="F384" s="31"/>
      <c r="G384" s="31"/>
    </row>
    <row r="385" spans="2:21" x14ac:dyDescent="0.2">
      <c r="B385" s="11" t="s">
        <v>0</v>
      </c>
      <c r="C385" s="11" t="s">
        <v>9</v>
      </c>
      <c r="D385" s="11" t="s">
        <v>1</v>
      </c>
      <c r="E385" s="11" t="s">
        <v>3</v>
      </c>
      <c r="F385" s="8"/>
      <c r="G385" s="8"/>
      <c r="I385" s="11" t="s">
        <v>0</v>
      </c>
      <c r="J385" s="11" t="s">
        <v>9</v>
      </c>
      <c r="K385" s="11" t="s">
        <v>1</v>
      </c>
      <c r="L385" s="11" t="s">
        <v>3</v>
      </c>
      <c r="M385" s="8"/>
      <c r="N385" s="8"/>
      <c r="P385" s="11" t="s">
        <v>0</v>
      </c>
      <c r="Q385" s="11" t="s">
        <v>9</v>
      </c>
      <c r="R385" s="11" t="s">
        <v>1</v>
      </c>
      <c r="S385" s="11" t="s">
        <v>3</v>
      </c>
      <c r="T385" s="8"/>
      <c r="U385" s="8"/>
    </row>
    <row r="386" spans="2:21" x14ac:dyDescent="0.2">
      <c r="B386" s="8">
        <v>1</v>
      </c>
      <c r="C386" s="8">
        <v>5</v>
      </c>
      <c r="D386" s="8"/>
      <c r="E386" s="8"/>
      <c r="F386" s="12">
        <v>1</v>
      </c>
      <c r="G386" s="13">
        <v>0</v>
      </c>
      <c r="I386" s="8">
        <v>1</v>
      </c>
      <c r="J386" s="8">
        <v>0</v>
      </c>
      <c r="K386" s="8"/>
      <c r="L386" s="8"/>
      <c r="M386" s="13">
        <v>0</v>
      </c>
      <c r="N386" s="13">
        <v>0</v>
      </c>
      <c r="P386" s="8">
        <v>1</v>
      </c>
      <c r="Q386" s="8">
        <v>1</v>
      </c>
      <c r="R386" s="8"/>
      <c r="S386" s="8"/>
      <c r="T386" s="13">
        <v>0</v>
      </c>
      <c r="U386" s="13">
        <v>0</v>
      </c>
    </row>
    <row r="387" spans="2:21" x14ac:dyDescent="0.2">
      <c r="B387" s="8">
        <v>2</v>
      </c>
      <c r="C387" s="8">
        <v>1</v>
      </c>
      <c r="D387" s="8"/>
      <c r="E387" s="8"/>
      <c r="F387" s="13">
        <v>0</v>
      </c>
      <c r="G387" s="13">
        <v>0</v>
      </c>
      <c r="I387" s="8">
        <v>2</v>
      </c>
      <c r="J387" s="8">
        <v>0</v>
      </c>
      <c r="K387" s="8"/>
      <c r="L387" s="8"/>
      <c r="M387" s="13">
        <v>0</v>
      </c>
      <c r="N387" s="13">
        <v>0</v>
      </c>
      <c r="P387" s="8">
        <v>2</v>
      </c>
      <c r="Q387" s="8">
        <v>3</v>
      </c>
      <c r="R387" s="8"/>
      <c r="S387" s="8"/>
      <c r="T387" s="13">
        <v>0</v>
      </c>
      <c r="U387" s="13">
        <v>0</v>
      </c>
    </row>
    <row r="388" spans="2:21" x14ac:dyDescent="0.2">
      <c r="B388" s="8">
        <v>3</v>
      </c>
      <c r="C388" s="8">
        <v>3</v>
      </c>
      <c r="D388" s="8"/>
      <c r="E388" s="8"/>
      <c r="F388" s="13">
        <v>0</v>
      </c>
      <c r="G388" s="13">
        <v>0</v>
      </c>
      <c r="I388" s="8">
        <v>3</v>
      </c>
      <c r="J388" s="8">
        <v>2</v>
      </c>
      <c r="K388" s="8"/>
      <c r="L388" s="8"/>
      <c r="M388" s="13">
        <v>0</v>
      </c>
      <c r="N388" s="13">
        <v>0</v>
      </c>
      <c r="P388" s="8">
        <v>3</v>
      </c>
      <c r="Q388" s="8">
        <v>2</v>
      </c>
      <c r="R388" s="8"/>
      <c r="S388" s="8"/>
      <c r="T388" s="13">
        <v>0</v>
      </c>
      <c r="U388" s="13">
        <v>0</v>
      </c>
    </row>
    <row r="389" spans="2:21" x14ac:dyDescent="0.2">
      <c r="B389" s="8">
        <v>4</v>
      </c>
      <c r="C389" s="8">
        <v>2</v>
      </c>
      <c r="D389" s="8"/>
      <c r="E389" s="8"/>
      <c r="F389" s="13">
        <v>0</v>
      </c>
      <c r="G389" s="13">
        <v>0</v>
      </c>
      <c r="I389" s="8">
        <v>4</v>
      </c>
      <c r="J389" s="8">
        <v>6</v>
      </c>
      <c r="K389" s="8"/>
      <c r="L389" s="8"/>
      <c r="M389" s="12">
        <v>1</v>
      </c>
      <c r="N389" s="13">
        <v>0</v>
      </c>
      <c r="P389" s="8">
        <v>4</v>
      </c>
      <c r="Q389" s="8">
        <v>1</v>
      </c>
      <c r="R389" s="8"/>
      <c r="S389" s="8"/>
      <c r="T389" s="13">
        <v>0</v>
      </c>
      <c r="U389" s="13">
        <v>0</v>
      </c>
    </row>
    <row r="390" spans="2:21" x14ac:dyDescent="0.2">
      <c r="B390" s="8">
        <v>5</v>
      </c>
      <c r="C390" s="8">
        <v>0</v>
      </c>
      <c r="D390" s="8"/>
      <c r="E390" s="8"/>
      <c r="F390" s="13">
        <v>0</v>
      </c>
      <c r="G390" s="13">
        <v>0</v>
      </c>
      <c r="I390" s="8">
        <v>5</v>
      </c>
      <c r="J390" s="8">
        <v>5</v>
      </c>
      <c r="K390" s="8"/>
      <c r="L390" s="8"/>
      <c r="M390" s="12">
        <v>1</v>
      </c>
      <c r="N390" s="13">
        <v>0</v>
      </c>
      <c r="P390" s="8">
        <v>5</v>
      </c>
      <c r="Q390" s="8">
        <v>5</v>
      </c>
      <c r="R390" s="8"/>
      <c r="S390" s="8"/>
      <c r="T390" s="12">
        <v>1</v>
      </c>
      <c r="U390" s="13">
        <v>0</v>
      </c>
    </row>
    <row r="391" spans="2:21" x14ac:dyDescent="0.2">
      <c r="B391" s="8">
        <v>6</v>
      </c>
      <c r="C391" s="8">
        <v>3</v>
      </c>
      <c r="D391" s="8"/>
      <c r="E391" s="8"/>
      <c r="F391" s="13">
        <v>0</v>
      </c>
      <c r="G391" s="13">
        <v>0</v>
      </c>
      <c r="I391" s="8">
        <v>6</v>
      </c>
      <c r="J391" s="8">
        <v>3</v>
      </c>
      <c r="K391" s="8"/>
      <c r="L391" s="8"/>
      <c r="M391" s="13">
        <v>0</v>
      </c>
      <c r="N391" s="13">
        <v>0</v>
      </c>
      <c r="P391" s="8">
        <v>6</v>
      </c>
      <c r="Q391" s="8">
        <v>5</v>
      </c>
      <c r="R391" s="8"/>
      <c r="S391" s="8"/>
      <c r="T391" s="12">
        <v>1</v>
      </c>
      <c r="U391" s="13">
        <v>0</v>
      </c>
    </row>
    <row r="392" spans="2:21" x14ac:dyDescent="0.2">
      <c r="B392" s="8">
        <v>7</v>
      </c>
      <c r="C392" s="8">
        <v>7</v>
      </c>
      <c r="D392" s="8"/>
      <c r="E392" s="8"/>
      <c r="F392" s="12">
        <v>1</v>
      </c>
      <c r="G392" s="13">
        <v>0</v>
      </c>
      <c r="I392" s="8">
        <v>7</v>
      </c>
      <c r="J392" s="8">
        <v>1</v>
      </c>
      <c r="K392" s="8"/>
      <c r="L392" s="8"/>
      <c r="M392" s="13">
        <v>0</v>
      </c>
      <c r="N392" s="13">
        <v>0</v>
      </c>
      <c r="P392" s="8">
        <v>7</v>
      </c>
      <c r="Q392" s="8">
        <v>2</v>
      </c>
      <c r="R392" s="8"/>
      <c r="S392" s="8"/>
      <c r="T392" s="13">
        <v>0</v>
      </c>
      <c r="U392" s="13">
        <v>0</v>
      </c>
    </row>
    <row r="393" spans="2:21" x14ac:dyDescent="0.2">
      <c r="B393" s="8">
        <v>8</v>
      </c>
      <c r="C393" s="8">
        <v>8</v>
      </c>
      <c r="D393" s="8"/>
      <c r="E393" s="8"/>
      <c r="F393" s="12">
        <v>1</v>
      </c>
      <c r="G393" s="13">
        <v>0</v>
      </c>
      <c r="I393" s="8">
        <v>8</v>
      </c>
      <c r="J393" s="8">
        <v>0</v>
      </c>
      <c r="K393" s="8"/>
      <c r="L393" s="8"/>
      <c r="M393" s="13">
        <v>0</v>
      </c>
      <c r="N393" s="13">
        <v>0</v>
      </c>
      <c r="P393" s="8">
        <v>8</v>
      </c>
      <c r="Q393" s="8">
        <v>0</v>
      </c>
      <c r="R393" s="8"/>
      <c r="S393" s="8"/>
      <c r="T393" s="13">
        <v>0</v>
      </c>
      <c r="U393" s="13">
        <v>0</v>
      </c>
    </row>
    <row r="394" spans="2:21" x14ac:dyDescent="0.2">
      <c r="B394" s="8">
        <v>9</v>
      </c>
      <c r="C394" s="8">
        <v>7</v>
      </c>
      <c r="D394" s="8"/>
      <c r="E394" s="8"/>
      <c r="F394" s="12">
        <v>1</v>
      </c>
      <c r="G394" s="13">
        <v>0</v>
      </c>
      <c r="I394" s="8">
        <v>9</v>
      </c>
      <c r="J394" s="8">
        <v>2</v>
      </c>
      <c r="K394" s="8"/>
      <c r="L394" s="8"/>
      <c r="M394" s="13">
        <v>0</v>
      </c>
      <c r="N394" s="13">
        <v>0</v>
      </c>
      <c r="P394" s="8">
        <v>9</v>
      </c>
      <c r="Q394" s="8">
        <v>2</v>
      </c>
      <c r="R394" s="8"/>
      <c r="S394" s="8"/>
      <c r="T394" s="13">
        <v>0</v>
      </c>
      <c r="U394" s="13">
        <v>0</v>
      </c>
    </row>
    <row r="395" spans="2:21" x14ac:dyDescent="0.2">
      <c r="B395" s="8">
        <v>10</v>
      </c>
      <c r="C395" s="8">
        <v>5</v>
      </c>
      <c r="D395" s="8"/>
      <c r="E395" s="8"/>
      <c r="F395" s="12">
        <v>1</v>
      </c>
      <c r="G395" s="13">
        <v>0</v>
      </c>
      <c r="I395" s="8">
        <v>10</v>
      </c>
      <c r="J395" s="8">
        <v>0</v>
      </c>
      <c r="K395" s="8"/>
      <c r="L395" s="8"/>
      <c r="M395" s="13">
        <v>0</v>
      </c>
      <c r="N395" s="13">
        <v>0</v>
      </c>
      <c r="P395" s="8">
        <v>10</v>
      </c>
      <c r="Q395" s="8">
        <v>3</v>
      </c>
      <c r="R395" s="8"/>
      <c r="S395" s="8"/>
      <c r="T395" s="13">
        <v>0</v>
      </c>
      <c r="U395" s="13">
        <v>0</v>
      </c>
    </row>
    <row r="396" spans="2:21" x14ac:dyDescent="0.2">
      <c r="B396" s="8">
        <v>11</v>
      </c>
      <c r="C396" s="8">
        <v>2</v>
      </c>
      <c r="D396" s="8"/>
      <c r="E396" s="8"/>
      <c r="F396" s="13">
        <v>0</v>
      </c>
      <c r="G396" s="13">
        <v>0</v>
      </c>
      <c r="I396" s="8">
        <v>11</v>
      </c>
      <c r="J396" s="8">
        <v>3</v>
      </c>
      <c r="K396" s="8"/>
      <c r="L396" s="8"/>
      <c r="M396" s="13">
        <v>0</v>
      </c>
      <c r="N396" s="13">
        <v>0</v>
      </c>
      <c r="P396" s="8">
        <v>11</v>
      </c>
      <c r="Q396" s="8">
        <v>2</v>
      </c>
      <c r="R396" s="8"/>
      <c r="S396" s="8"/>
      <c r="T396" s="13">
        <v>0</v>
      </c>
      <c r="U396" s="13">
        <v>0</v>
      </c>
    </row>
    <row r="397" spans="2:21" x14ac:dyDescent="0.2">
      <c r="B397" s="8">
        <v>12</v>
      </c>
      <c r="C397" s="8">
        <v>4</v>
      </c>
      <c r="D397" s="8"/>
      <c r="E397" s="8"/>
      <c r="F397" s="13">
        <v>0</v>
      </c>
      <c r="G397" s="13">
        <v>0</v>
      </c>
      <c r="I397" s="8">
        <v>12</v>
      </c>
      <c r="J397" s="8">
        <v>0</v>
      </c>
      <c r="K397" s="8"/>
      <c r="L397" s="8"/>
      <c r="M397" s="13">
        <v>0</v>
      </c>
      <c r="N397" s="13">
        <v>0</v>
      </c>
      <c r="P397" s="8">
        <v>12</v>
      </c>
      <c r="Q397" s="8">
        <v>1</v>
      </c>
      <c r="R397" s="8"/>
      <c r="S397" s="8"/>
      <c r="T397" s="13">
        <v>0</v>
      </c>
      <c r="U397" s="13">
        <v>0</v>
      </c>
    </row>
    <row r="398" spans="2:21" x14ac:dyDescent="0.2">
      <c r="B398" s="8">
        <v>13</v>
      </c>
      <c r="C398" s="8">
        <v>4</v>
      </c>
      <c r="D398" s="8"/>
      <c r="E398" s="8"/>
      <c r="F398" s="13">
        <v>0</v>
      </c>
      <c r="G398" s="13">
        <v>0</v>
      </c>
      <c r="I398" s="8">
        <v>13</v>
      </c>
      <c r="J398" s="8">
        <v>1</v>
      </c>
      <c r="K398" s="8"/>
      <c r="L398" s="8"/>
      <c r="M398" s="13">
        <v>0</v>
      </c>
      <c r="N398" s="13">
        <v>0</v>
      </c>
      <c r="P398" s="8">
        <v>13</v>
      </c>
      <c r="Q398" s="8">
        <v>4</v>
      </c>
      <c r="R398" s="8"/>
      <c r="S398" s="8"/>
      <c r="T398" s="13">
        <v>0</v>
      </c>
      <c r="U398" s="13">
        <v>0</v>
      </c>
    </row>
    <row r="399" spans="2:21" x14ac:dyDescent="0.2">
      <c r="B399" s="8">
        <v>14</v>
      </c>
      <c r="C399" s="8">
        <v>5</v>
      </c>
      <c r="D399" s="8"/>
      <c r="E399" s="8"/>
      <c r="F399" s="12">
        <v>1</v>
      </c>
      <c r="G399" s="13">
        <v>0</v>
      </c>
      <c r="I399" s="8">
        <v>14</v>
      </c>
      <c r="J399" s="8">
        <v>0</v>
      </c>
      <c r="K399" s="8"/>
      <c r="L399" s="8"/>
      <c r="M399" s="13">
        <v>0</v>
      </c>
      <c r="N399" s="13">
        <v>0</v>
      </c>
      <c r="P399" s="8">
        <v>14</v>
      </c>
      <c r="Q399" s="8">
        <v>5</v>
      </c>
      <c r="R399" s="8"/>
      <c r="S399" s="8"/>
      <c r="T399" s="12">
        <v>1</v>
      </c>
      <c r="U399" s="13">
        <v>0</v>
      </c>
    </row>
    <row r="400" spans="2:21" x14ac:dyDescent="0.2">
      <c r="B400" s="8">
        <v>15</v>
      </c>
      <c r="C400" s="8">
        <v>2</v>
      </c>
      <c r="D400" s="8"/>
      <c r="E400" s="8"/>
      <c r="F400" s="13">
        <v>0</v>
      </c>
      <c r="G400" s="13">
        <v>0</v>
      </c>
      <c r="I400" s="8">
        <v>15</v>
      </c>
      <c r="J400" s="8">
        <v>3</v>
      </c>
      <c r="K400" s="8"/>
      <c r="L400" s="8"/>
      <c r="M400" s="13">
        <v>0</v>
      </c>
      <c r="N400" s="13">
        <v>0</v>
      </c>
      <c r="P400" s="8">
        <v>15</v>
      </c>
      <c r="Q400" s="8">
        <v>4</v>
      </c>
      <c r="R400" s="8"/>
      <c r="S400" s="8"/>
      <c r="T400" s="13">
        <v>0</v>
      </c>
      <c r="U400" s="13">
        <v>0</v>
      </c>
    </row>
    <row r="401" spans="2:21" x14ac:dyDescent="0.2">
      <c r="B401" s="8"/>
      <c r="C401" s="8"/>
      <c r="D401" s="14">
        <v>15</v>
      </c>
      <c r="E401" s="16">
        <v>0.6</v>
      </c>
      <c r="F401" s="18">
        <v>0.4</v>
      </c>
      <c r="G401" s="18">
        <v>0</v>
      </c>
      <c r="I401" s="8"/>
      <c r="J401" s="8"/>
      <c r="K401" s="14">
        <v>15</v>
      </c>
      <c r="L401" s="16">
        <v>0.87</v>
      </c>
      <c r="M401" s="18">
        <v>0.13</v>
      </c>
      <c r="N401" s="18">
        <v>0</v>
      </c>
      <c r="P401" s="8"/>
      <c r="Q401" s="8"/>
      <c r="R401" s="14">
        <v>15</v>
      </c>
      <c r="S401" s="16">
        <v>0.8</v>
      </c>
      <c r="T401" s="18">
        <v>0.2</v>
      </c>
      <c r="U401" s="18">
        <v>0</v>
      </c>
    </row>
    <row r="402" spans="2:21" x14ac:dyDescent="0.2">
      <c r="D402" s="20"/>
      <c r="E402" s="30"/>
      <c r="F402" s="31"/>
      <c r="G402" s="31"/>
    </row>
    <row r="403" spans="2:21" x14ac:dyDescent="0.2">
      <c r="D403" s="20"/>
      <c r="E403" s="30"/>
      <c r="F403" s="31"/>
      <c r="G403" s="31"/>
    </row>
    <row r="404" spans="2:21" x14ac:dyDescent="0.2">
      <c r="D404" s="20"/>
      <c r="E404" s="30"/>
      <c r="F404" s="31"/>
      <c r="G404" s="31"/>
    </row>
    <row r="405" spans="2:21" x14ac:dyDescent="0.2">
      <c r="B405" s="3" t="s">
        <v>715</v>
      </c>
      <c r="C405" s="10" t="s">
        <v>5</v>
      </c>
      <c r="D405" s="10" t="s">
        <v>684</v>
      </c>
      <c r="E405" s="3"/>
      <c r="F405" s="10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2:21" x14ac:dyDescent="0.2">
      <c r="D406" s="20"/>
      <c r="E406" s="30"/>
      <c r="F406" s="31"/>
      <c r="G406" s="31"/>
    </row>
    <row r="407" spans="2:21" x14ac:dyDescent="0.2">
      <c r="B407" s="11" t="s">
        <v>0</v>
      </c>
      <c r="C407" s="11" t="s">
        <v>9</v>
      </c>
      <c r="D407" s="11" t="s">
        <v>1</v>
      </c>
      <c r="E407" s="11" t="s">
        <v>3</v>
      </c>
      <c r="F407" s="8"/>
      <c r="G407" s="8"/>
      <c r="I407" s="11" t="s">
        <v>0</v>
      </c>
      <c r="J407" s="11" t="s">
        <v>9</v>
      </c>
      <c r="K407" s="11" t="s">
        <v>1</v>
      </c>
      <c r="L407" s="11" t="s">
        <v>3</v>
      </c>
      <c r="M407" s="8"/>
      <c r="N407" s="8"/>
      <c r="P407" s="11" t="s">
        <v>0</v>
      </c>
      <c r="Q407" s="11" t="s">
        <v>9</v>
      </c>
      <c r="R407" s="11" t="s">
        <v>1</v>
      </c>
      <c r="S407" s="11" t="s">
        <v>3</v>
      </c>
      <c r="T407" s="8"/>
      <c r="U407" s="8"/>
    </row>
    <row r="408" spans="2:21" x14ac:dyDescent="0.2">
      <c r="B408" s="8">
        <v>1</v>
      </c>
      <c r="C408" s="8">
        <v>0</v>
      </c>
      <c r="D408" s="8"/>
      <c r="E408" s="8"/>
      <c r="F408" s="13">
        <v>0</v>
      </c>
      <c r="G408" s="13">
        <v>0</v>
      </c>
      <c r="I408" s="8">
        <v>1</v>
      </c>
      <c r="J408" s="8">
        <v>0</v>
      </c>
      <c r="K408" s="8"/>
      <c r="L408" s="8"/>
      <c r="M408" s="13">
        <v>0</v>
      </c>
      <c r="N408" s="13">
        <v>0</v>
      </c>
      <c r="P408" s="8">
        <v>1</v>
      </c>
      <c r="Q408" s="8">
        <v>1</v>
      </c>
      <c r="R408" s="8"/>
      <c r="S408" s="8"/>
      <c r="T408" s="13">
        <v>0</v>
      </c>
      <c r="U408" s="13">
        <v>0</v>
      </c>
    </row>
    <row r="409" spans="2:21" x14ac:dyDescent="0.2">
      <c r="B409" s="8">
        <v>2</v>
      </c>
      <c r="C409" s="8">
        <v>1</v>
      </c>
      <c r="D409" s="8"/>
      <c r="E409" s="8"/>
      <c r="F409" s="13">
        <v>0</v>
      </c>
      <c r="G409" s="13">
        <v>0</v>
      </c>
      <c r="I409" s="8">
        <v>2</v>
      </c>
      <c r="J409" s="8">
        <v>2</v>
      </c>
      <c r="K409" s="8"/>
      <c r="L409" s="8"/>
      <c r="M409" s="13">
        <v>0</v>
      </c>
      <c r="N409" s="13">
        <v>0</v>
      </c>
      <c r="P409" s="8">
        <v>2</v>
      </c>
      <c r="Q409" s="8">
        <v>1</v>
      </c>
      <c r="R409" s="8"/>
      <c r="S409" s="8"/>
      <c r="T409" s="13">
        <v>0</v>
      </c>
      <c r="U409" s="13">
        <v>0</v>
      </c>
    </row>
    <row r="410" spans="2:21" x14ac:dyDescent="0.2">
      <c r="B410" s="8">
        <v>3</v>
      </c>
      <c r="C410" s="8">
        <v>0</v>
      </c>
      <c r="D410" s="8"/>
      <c r="E410" s="8"/>
      <c r="F410" s="13">
        <v>0</v>
      </c>
      <c r="G410" s="13">
        <v>0</v>
      </c>
      <c r="I410" s="8">
        <v>3</v>
      </c>
      <c r="J410" s="8">
        <v>1</v>
      </c>
      <c r="K410" s="8"/>
      <c r="L410" s="8"/>
      <c r="M410" s="13">
        <v>0</v>
      </c>
      <c r="N410" s="13">
        <v>0</v>
      </c>
      <c r="P410" s="8">
        <v>3</v>
      </c>
      <c r="Q410" s="8">
        <v>2</v>
      </c>
      <c r="R410" s="8"/>
      <c r="S410" s="8"/>
      <c r="T410" s="13">
        <v>0</v>
      </c>
      <c r="U410" s="13">
        <v>0</v>
      </c>
    </row>
    <row r="411" spans="2:21" x14ac:dyDescent="0.2">
      <c r="B411" s="8">
        <v>4</v>
      </c>
      <c r="C411" s="8">
        <v>1</v>
      </c>
      <c r="D411" s="8"/>
      <c r="E411" s="8"/>
      <c r="F411" s="13">
        <v>0</v>
      </c>
      <c r="G411" s="13">
        <v>0</v>
      </c>
      <c r="I411" s="8">
        <v>4</v>
      </c>
      <c r="J411" s="8">
        <v>3</v>
      </c>
      <c r="K411" s="8"/>
      <c r="L411" s="8"/>
      <c r="M411" s="13">
        <v>0</v>
      </c>
      <c r="N411" s="13">
        <v>0</v>
      </c>
      <c r="P411" s="8">
        <v>4</v>
      </c>
      <c r="Q411" s="8">
        <v>1</v>
      </c>
      <c r="R411" s="8"/>
      <c r="S411" s="8"/>
      <c r="T411" s="13">
        <v>0</v>
      </c>
      <c r="U411" s="13">
        <v>0</v>
      </c>
    </row>
    <row r="412" spans="2:21" x14ac:dyDescent="0.2">
      <c r="B412" s="8">
        <v>5</v>
      </c>
      <c r="C412" s="8">
        <v>1</v>
      </c>
      <c r="D412" s="8"/>
      <c r="E412" s="8"/>
      <c r="F412" s="13">
        <v>0</v>
      </c>
      <c r="G412" s="13">
        <v>0</v>
      </c>
      <c r="I412" s="8">
        <v>5</v>
      </c>
      <c r="J412" s="8">
        <v>1</v>
      </c>
      <c r="K412" s="8"/>
      <c r="L412" s="8"/>
      <c r="M412" s="13">
        <v>0</v>
      </c>
      <c r="N412" s="13">
        <v>0</v>
      </c>
      <c r="P412" s="8">
        <v>5</v>
      </c>
      <c r="Q412" s="8">
        <v>0</v>
      </c>
      <c r="R412" s="8"/>
      <c r="S412" s="8"/>
      <c r="T412" s="13">
        <v>0</v>
      </c>
      <c r="U412" s="13">
        <v>0</v>
      </c>
    </row>
    <row r="413" spans="2:21" x14ac:dyDescent="0.2">
      <c r="B413" s="8">
        <v>6</v>
      </c>
      <c r="C413" s="8">
        <v>0</v>
      </c>
      <c r="D413" s="8"/>
      <c r="E413" s="8"/>
      <c r="F413" s="13">
        <v>0</v>
      </c>
      <c r="G413" s="13">
        <v>0</v>
      </c>
      <c r="I413" s="8">
        <v>6</v>
      </c>
      <c r="J413" s="8">
        <v>5</v>
      </c>
      <c r="K413" s="8"/>
      <c r="L413" s="8"/>
      <c r="M413" s="12">
        <v>1</v>
      </c>
      <c r="N413" s="13">
        <v>0</v>
      </c>
      <c r="P413" s="8">
        <v>6</v>
      </c>
      <c r="Q413" s="8">
        <v>2</v>
      </c>
      <c r="R413" s="8"/>
      <c r="S413" s="8"/>
      <c r="T413" s="13">
        <v>0</v>
      </c>
      <c r="U413" s="13">
        <v>0</v>
      </c>
    </row>
    <row r="414" spans="2:21" x14ac:dyDescent="0.2">
      <c r="B414" s="8">
        <v>7</v>
      </c>
      <c r="C414" s="8">
        <v>2</v>
      </c>
      <c r="D414" s="8"/>
      <c r="E414" s="8"/>
      <c r="F414" s="13">
        <v>0</v>
      </c>
      <c r="G414" s="13">
        <v>0</v>
      </c>
      <c r="I414" s="8">
        <v>7</v>
      </c>
      <c r="J414" s="8">
        <v>1</v>
      </c>
      <c r="K414" s="8"/>
      <c r="L414" s="8"/>
      <c r="M414" s="13">
        <v>0</v>
      </c>
      <c r="N414" s="13">
        <v>0</v>
      </c>
      <c r="P414" s="8">
        <v>7</v>
      </c>
      <c r="Q414" s="8">
        <v>3</v>
      </c>
      <c r="R414" s="8"/>
      <c r="S414" s="8"/>
      <c r="T414" s="13">
        <v>0</v>
      </c>
      <c r="U414" s="13">
        <v>0</v>
      </c>
    </row>
    <row r="415" spans="2:21" x14ac:dyDescent="0.2">
      <c r="B415" s="8">
        <v>8</v>
      </c>
      <c r="C415" s="8">
        <v>5</v>
      </c>
      <c r="D415" s="8"/>
      <c r="E415" s="8"/>
      <c r="F415" s="12">
        <v>1</v>
      </c>
      <c r="G415" s="13">
        <v>0</v>
      </c>
      <c r="I415" s="8">
        <v>8</v>
      </c>
      <c r="J415" s="8">
        <v>7</v>
      </c>
      <c r="K415" s="8"/>
      <c r="L415" s="8"/>
      <c r="M415" s="12">
        <v>1</v>
      </c>
      <c r="N415" s="13">
        <v>0</v>
      </c>
      <c r="P415" s="8">
        <v>8</v>
      </c>
      <c r="Q415" s="8">
        <v>5</v>
      </c>
      <c r="R415" s="8"/>
      <c r="S415" s="8"/>
      <c r="T415" s="12">
        <v>1</v>
      </c>
      <c r="U415" s="13">
        <v>0</v>
      </c>
    </row>
    <row r="416" spans="2:21" x14ac:dyDescent="0.2">
      <c r="B416" s="8">
        <v>9</v>
      </c>
      <c r="C416" s="8">
        <v>1</v>
      </c>
      <c r="D416" s="8"/>
      <c r="E416" s="8"/>
      <c r="F416" s="13">
        <v>0</v>
      </c>
      <c r="G416" s="13">
        <v>0</v>
      </c>
      <c r="I416" s="8">
        <v>9</v>
      </c>
      <c r="J416" s="8">
        <v>4</v>
      </c>
      <c r="K416" s="8"/>
      <c r="L416" s="8"/>
      <c r="M416" s="13">
        <v>0</v>
      </c>
      <c r="N416" s="13">
        <v>0</v>
      </c>
      <c r="P416" s="8">
        <v>9</v>
      </c>
      <c r="Q416" s="8">
        <v>0</v>
      </c>
      <c r="R416" s="8"/>
      <c r="S416" s="8"/>
      <c r="T416" s="13">
        <v>0</v>
      </c>
      <c r="U416" s="13">
        <v>0</v>
      </c>
    </row>
    <row r="417" spans="2:21" x14ac:dyDescent="0.2">
      <c r="B417" s="8">
        <v>10</v>
      </c>
      <c r="C417" s="8">
        <v>2</v>
      </c>
      <c r="D417" s="8"/>
      <c r="E417" s="8"/>
      <c r="F417" s="13">
        <v>0</v>
      </c>
      <c r="G417" s="13">
        <v>0</v>
      </c>
      <c r="I417" s="8">
        <v>10</v>
      </c>
      <c r="J417" s="8">
        <v>2</v>
      </c>
      <c r="K417" s="8"/>
      <c r="L417" s="8"/>
      <c r="M417" s="13">
        <v>0</v>
      </c>
      <c r="N417" s="13">
        <v>0</v>
      </c>
      <c r="P417" s="8">
        <v>10</v>
      </c>
      <c r="Q417" s="8">
        <v>0</v>
      </c>
      <c r="R417" s="8"/>
      <c r="S417" s="8"/>
      <c r="T417" s="13">
        <v>0</v>
      </c>
      <c r="U417" s="13">
        <v>0</v>
      </c>
    </row>
    <row r="418" spans="2:21" x14ac:dyDescent="0.2">
      <c r="B418" s="8">
        <v>11</v>
      </c>
      <c r="C418" s="8">
        <v>5</v>
      </c>
      <c r="D418" s="8"/>
      <c r="E418" s="8"/>
      <c r="F418" s="12">
        <v>1</v>
      </c>
      <c r="G418" s="13">
        <v>0</v>
      </c>
      <c r="I418" s="8">
        <v>11</v>
      </c>
      <c r="J418" s="8">
        <v>0</v>
      </c>
      <c r="K418" s="8"/>
      <c r="L418" s="8"/>
      <c r="M418" s="13">
        <v>0</v>
      </c>
      <c r="N418" s="13">
        <v>0</v>
      </c>
      <c r="P418" s="8">
        <v>11</v>
      </c>
      <c r="Q418" s="8">
        <v>1</v>
      </c>
      <c r="R418" s="8"/>
      <c r="S418" s="8"/>
      <c r="T418" s="13">
        <v>0</v>
      </c>
      <c r="U418" s="13">
        <v>0</v>
      </c>
    </row>
    <row r="419" spans="2:21" x14ac:dyDescent="0.2">
      <c r="B419" s="8">
        <v>12</v>
      </c>
      <c r="C419" s="8">
        <v>3</v>
      </c>
      <c r="D419" s="8"/>
      <c r="E419" s="8"/>
      <c r="F419" s="13">
        <v>0</v>
      </c>
      <c r="G419" s="13">
        <v>0</v>
      </c>
      <c r="I419" s="8">
        <v>12</v>
      </c>
      <c r="J419" s="8">
        <v>0</v>
      </c>
      <c r="K419" s="8"/>
      <c r="L419" s="8"/>
      <c r="M419" s="13">
        <v>0</v>
      </c>
      <c r="N419" s="13">
        <v>0</v>
      </c>
      <c r="P419" s="8">
        <v>12</v>
      </c>
      <c r="Q419" s="8">
        <v>3</v>
      </c>
      <c r="R419" s="8"/>
      <c r="S419" s="8"/>
      <c r="T419" s="13">
        <v>0</v>
      </c>
      <c r="U419" s="13">
        <v>0</v>
      </c>
    </row>
    <row r="420" spans="2:21" x14ac:dyDescent="0.2">
      <c r="B420" s="8">
        <v>13</v>
      </c>
      <c r="C420" s="8">
        <v>2</v>
      </c>
      <c r="D420" s="8"/>
      <c r="E420" s="8"/>
      <c r="F420" s="13">
        <v>0</v>
      </c>
      <c r="G420" s="13">
        <v>0</v>
      </c>
      <c r="I420" s="8">
        <v>13</v>
      </c>
      <c r="J420" s="8">
        <v>0</v>
      </c>
      <c r="K420" s="8"/>
      <c r="L420" s="8"/>
      <c r="M420" s="13">
        <v>0</v>
      </c>
      <c r="N420" s="13">
        <v>0</v>
      </c>
      <c r="P420" s="8">
        <v>13</v>
      </c>
      <c r="Q420" s="8">
        <v>2</v>
      </c>
      <c r="R420" s="8"/>
      <c r="S420" s="8"/>
      <c r="T420" s="13">
        <v>0</v>
      </c>
      <c r="U420" s="13">
        <v>0</v>
      </c>
    </row>
    <row r="421" spans="2:21" x14ac:dyDescent="0.2">
      <c r="B421" s="8">
        <v>14</v>
      </c>
      <c r="C421" s="8">
        <v>0</v>
      </c>
      <c r="D421" s="8"/>
      <c r="E421" s="8"/>
      <c r="F421" s="13">
        <v>0</v>
      </c>
      <c r="G421" s="13">
        <v>0</v>
      </c>
      <c r="I421" s="8"/>
      <c r="J421" s="8"/>
      <c r="K421" s="14">
        <v>13</v>
      </c>
      <c r="L421" s="16">
        <v>0.85</v>
      </c>
      <c r="M421" s="18">
        <v>0.15</v>
      </c>
      <c r="N421" s="18">
        <v>0</v>
      </c>
      <c r="P421" s="8">
        <v>14</v>
      </c>
      <c r="Q421" s="8">
        <v>2</v>
      </c>
      <c r="R421" s="8"/>
      <c r="S421" s="8"/>
      <c r="T421" s="13">
        <v>0</v>
      </c>
      <c r="U421" s="13">
        <v>0</v>
      </c>
    </row>
    <row r="422" spans="2:21" x14ac:dyDescent="0.2">
      <c r="B422" s="8">
        <v>15</v>
      </c>
      <c r="C422" s="8">
        <v>3</v>
      </c>
      <c r="D422" s="8"/>
      <c r="E422" s="8"/>
      <c r="F422" s="13">
        <v>0</v>
      </c>
      <c r="G422" s="13">
        <v>0</v>
      </c>
      <c r="P422" s="8"/>
      <c r="Q422" s="8"/>
      <c r="R422" s="14">
        <v>14</v>
      </c>
      <c r="S422" s="16">
        <v>0.93</v>
      </c>
      <c r="T422" s="18">
        <v>7.0000000000000007E-2</v>
      </c>
      <c r="U422" s="18">
        <v>0</v>
      </c>
    </row>
    <row r="423" spans="2:21" x14ac:dyDescent="0.2">
      <c r="B423" s="8">
        <v>16</v>
      </c>
      <c r="C423" s="8">
        <v>3</v>
      </c>
      <c r="D423" s="8"/>
      <c r="E423" s="8"/>
      <c r="F423" s="13">
        <v>0</v>
      </c>
      <c r="G423" s="13">
        <v>0</v>
      </c>
    </row>
    <row r="424" spans="2:21" x14ac:dyDescent="0.2">
      <c r="B424" s="8"/>
      <c r="C424" s="8"/>
      <c r="D424" s="14">
        <v>16</v>
      </c>
      <c r="E424" s="16">
        <v>0.88</v>
      </c>
      <c r="F424" s="18">
        <v>0.13</v>
      </c>
      <c r="G424" s="18">
        <v>0</v>
      </c>
    </row>
    <row r="425" spans="2:21" x14ac:dyDescent="0.2">
      <c r="D425" s="20"/>
      <c r="E425" s="30"/>
      <c r="F425" s="31"/>
      <c r="G425" s="31"/>
    </row>
    <row r="426" spans="2:21" x14ac:dyDescent="0.2">
      <c r="D426" s="20"/>
      <c r="E426" s="30"/>
      <c r="F426" s="31"/>
      <c r="G426" s="31"/>
    </row>
    <row r="427" spans="2:21" x14ac:dyDescent="0.2">
      <c r="D427" s="20"/>
      <c r="E427" s="30"/>
      <c r="F427" s="31"/>
      <c r="G427" s="31"/>
    </row>
    <row r="428" spans="2:21" x14ac:dyDescent="0.2">
      <c r="D428" s="20"/>
      <c r="E428" s="30"/>
      <c r="F428" s="31"/>
      <c r="G428" s="31"/>
    </row>
    <row r="430" spans="2:21" ht="19" customHeight="1" x14ac:dyDescent="0.2"/>
    <row r="431" spans="2:21" s="2" customFormat="1" x14ac:dyDescent="0.2"/>
    <row r="433" spans="2:33" x14ac:dyDescent="0.2">
      <c r="B433" s="3" t="s">
        <v>715</v>
      </c>
      <c r="C433" s="10" t="s">
        <v>4</v>
      </c>
      <c r="D433" s="10" t="s">
        <v>12</v>
      </c>
      <c r="E433" s="3"/>
      <c r="F433" s="10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D433" s="23"/>
      <c r="AE433" s="23"/>
      <c r="AF433" s="23"/>
      <c r="AG433" s="23"/>
    </row>
    <row r="435" spans="2:33" ht="17" x14ac:dyDescent="0.2">
      <c r="B435" s="19" t="s">
        <v>0</v>
      </c>
      <c r="C435" s="19" t="s">
        <v>9</v>
      </c>
      <c r="D435" s="19" t="s">
        <v>1</v>
      </c>
      <c r="E435" s="19" t="s">
        <v>3</v>
      </c>
      <c r="I435" s="19" t="s">
        <v>0</v>
      </c>
      <c r="J435" s="19" t="s">
        <v>9</v>
      </c>
      <c r="K435" s="19" t="s">
        <v>1</v>
      </c>
      <c r="L435" s="19" t="s">
        <v>3</v>
      </c>
      <c r="P435" s="19" t="s">
        <v>0</v>
      </c>
      <c r="Q435" s="19" t="s">
        <v>9</v>
      </c>
      <c r="R435" s="19" t="s">
        <v>1</v>
      </c>
      <c r="S435" s="19" t="s">
        <v>3</v>
      </c>
      <c r="W435" s="19" t="s">
        <v>0</v>
      </c>
      <c r="X435" s="19" t="s">
        <v>9</v>
      </c>
      <c r="Y435" s="19" t="s">
        <v>1</v>
      </c>
      <c r="Z435" s="19" t="s">
        <v>3</v>
      </c>
      <c r="AD435" s="22"/>
      <c r="AE435" s="21"/>
    </row>
    <row r="436" spans="2:33" ht="17" x14ac:dyDescent="0.2">
      <c r="B436">
        <v>1</v>
      </c>
      <c r="C436">
        <v>1</v>
      </c>
      <c r="F436" s="4">
        <f t="shared" ref="F436:F452" si="22">IF(C436&gt;=5, 1,  IF(D436&gt;=2, 1,  IF(E436=1, 1, 0) ) )-G436</f>
        <v>0</v>
      </c>
      <c r="G436" s="4">
        <f t="shared" ref="G436:G452" si="23">IF(C436&gt;=10, 1,  IF(D436&gt;=3, 1,  IF(E436=1, 1, IF(E436="yes", 1, 0)) ) )</f>
        <v>0</v>
      </c>
      <c r="I436">
        <v>1</v>
      </c>
      <c r="J436">
        <v>2</v>
      </c>
      <c r="M436" s="4">
        <f t="shared" ref="M436:M454" si="24">IF(J436&gt;=5, 1,  IF(K436&gt;=2, 1,  IF(L436=1, 1, 0) ) )-N436</f>
        <v>0</v>
      </c>
      <c r="N436" s="4">
        <f t="shared" ref="N436:N454" si="25">IF(J436&gt;=10, 1,  IF(K436&gt;=3, 1,  IF(L436=1, 1, IF(L436="yes", 1, 0)) ) )</f>
        <v>0</v>
      </c>
      <c r="P436">
        <v>1</v>
      </c>
      <c r="Q436">
        <v>0</v>
      </c>
      <c r="T436" s="4">
        <f>IF(U436 = 1, 0,IF(Q436&gt;=5,1,IF(R436&gt;=2,1,IF(S436=1,1,0))))</f>
        <v>0</v>
      </c>
      <c r="U436" s="4">
        <f t="shared" ref="U436:U453" si="26">IF(Q436&gt;=10, 1,  IF(R436&gt;=3, 1,  IF(S436=1, 1, IF(S436="yes", 1, 0)) ) )</f>
        <v>0</v>
      </c>
      <c r="W436">
        <v>1</v>
      </c>
      <c r="X436">
        <v>3</v>
      </c>
      <c r="AA436" s="4">
        <f t="shared" ref="AA436:AA456" si="27">IF(AB436 = 1, 0,IF(X436&gt;=5,1,IF(Y436&gt;=2,1,IF(Z436=1,1,0))))</f>
        <v>0</v>
      </c>
      <c r="AB436" s="4">
        <f t="shared" ref="AB436:AB456" si="28">IF(X436&gt;=10, 1,  IF(Y436&gt;=3, 1,  IF(Z436=1, 1, IF(Z436="yes", 1, 0)) ) )</f>
        <v>0</v>
      </c>
      <c r="AD436" s="22"/>
      <c r="AE436" s="21"/>
    </row>
    <row r="437" spans="2:33" ht="17" x14ac:dyDescent="0.2">
      <c r="B437">
        <v>2</v>
      </c>
      <c r="C437">
        <v>2</v>
      </c>
      <c r="F437" s="4">
        <f t="shared" si="22"/>
        <v>0</v>
      </c>
      <c r="G437" s="4">
        <f t="shared" si="23"/>
        <v>0</v>
      </c>
      <c r="I437">
        <v>2</v>
      </c>
      <c r="J437">
        <v>2</v>
      </c>
      <c r="M437" s="4">
        <f t="shared" si="24"/>
        <v>0</v>
      </c>
      <c r="N437" s="4">
        <f t="shared" si="25"/>
        <v>0</v>
      </c>
      <c r="P437">
        <v>2</v>
      </c>
      <c r="Q437">
        <v>0</v>
      </c>
      <c r="T437" s="4">
        <f>IF(Q437&gt;=5, 1,  IF(R437&gt;=2, 1,  IF(S437=1, 1, 0) ) )-U437</f>
        <v>0</v>
      </c>
      <c r="U437" s="4">
        <f t="shared" si="26"/>
        <v>0</v>
      </c>
      <c r="W437">
        <v>2</v>
      </c>
      <c r="X437">
        <v>1</v>
      </c>
      <c r="AA437" s="4">
        <f t="shared" si="27"/>
        <v>0</v>
      </c>
      <c r="AB437" s="4">
        <f t="shared" si="28"/>
        <v>0</v>
      </c>
      <c r="AD437" s="22"/>
      <c r="AE437" s="21"/>
    </row>
    <row r="438" spans="2:33" ht="17" x14ac:dyDescent="0.2">
      <c r="B438">
        <v>3</v>
      </c>
      <c r="C438">
        <v>1</v>
      </c>
      <c r="F438" s="4">
        <f t="shared" si="22"/>
        <v>0</v>
      </c>
      <c r="G438" s="4">
        <f t="shared" si="23"/>
        <v>0</v>
      </c>
      <c r="I438">
        <v>3</v>
      </c>
      <c r="J438">
        <v>0</v>
      </c>
      <c r="M438" s="4">
        <f t="shared" si="24"/>
        <v>0</v>
      </c>
      <c r="N438" s="4">
        <f t="shared" si="25"/>
        <v>0</v>
      </c>
      <c r="P438">
        <v>3</v>
      </c>
      <c r="Q438">
        <v>1</v>
      </c>
      <c r="T438" s="4">
        <f>IF(Q438&gt;=5, 1,  IF(R438&gt;=2, 1,  IF(S438=1, 1, 0) ) )-U438</f>
        <v>0</v>
      </c>
      <c r="U438" s="4">
        <f t="shared" si="26"/>
        <v>0</v>
      </c>
      <c r="W438">
        <v>3</v>
      </c>
      <c r="X438">
        <v>0</v>
      </c>
      <c r="AA438" s="4">
        <f t="shared" si="27"/>
        <v>0</v>
      </c>
      <c r="AB438" s="4">
        <f t="shared" si="28"/>
        <v>0</v>
      </c>
      <c r="AD438" s="22"/>
      <c r="AE438" s="21"/>
    </row>
    <row r="439" spans="2:33" ht="17" x14ac:dyDescent="0.2">
      <c r="B439">
        <v>4</v>
      </c>
      <c r="C439">
        <v>1</v>
      </c>
      <c r="D439">
        <v>1</v>
      </c>
      <c r="F439" s="4">
        <f t="shared" si="22"/>
        <v>0</v>
      </c>
      <c r="G439" s="4">
        <f t="shared" si="23"/>
        <v>0</v>
      </c>
      <c r="I439">
        <v>4</v>
      </c>
      <c r="J439">
        <v>0</v>
      </c>
      <c r="M439" s="4">
        <f t="shared" si="24"/>
        <v>0</v>
      </c>
      <c r="N439" s="4">
        <f t="shared" si="25"/>
        <v>0</v>
      </c>
      <c r="P439">
        <v>4</v>
      </c>
      <c r="Q439">
        <v>1</v>
      </c>
      <c r="T439" s="4">
        <f>IF(U439 = 1, 0,IF(Q439&gt;=5,1,IF(R439&gt;=2,1,IF(S439=1,1,0))))</f>
        <v>0</v>
      </c>
      <c r="U439" s="4">
        <f t="shared" si="26"/>
        <v>0</v>
      </c>
      <c r="W439">
        <v>4</v>
      </c>
      <c r="X439">
        <v>3</v>
      </c>
      <c r="AA439" s="4">
        <f t="shared" si="27"/>
        <v>0</v>
      </c>
      <c r="AB439" s="4">
        <f t="shared" si="28"/>
        <v>0</v>
      </c>
      <c r="AD439" s="22"/>
      <c r="AE439" s="21"/>
    </row>
    <row r="440" spans="2:33" ht="17" x14ac:dyDescent="0.2">
      <c r="B440">
        <v>5</v>
      </c>
      <c r="C440">
        <v>2</v>
      </c>
      <c r="F440" s="4">
        <f t="shared" si="22"/>
        <v>0</v>
      </c>
      <c r="G440" s="4">
        <f t="shared" si="23"/>
        <v>0</v>
      </c>
      <c r="I440">
        <v>5</v>
      </c>
      <c r="J440">
        <v>4</v>
      </c>
      <c r="M440" s="4">
        <f t="shared" si="24"/>
        <v>0</v>
      </c>
      <c r="N440" s="4">
        <f t="shared" si="25"/>
        <v>0</v>
      </c>
      <c r="P440">
        <v>5</v>
      </c>
      <c r="Q440">
        <v>3</v>
      </c>
      <c r="T440" s="4">
        <f>IF(U440 = 1, 0,IF(Q440&gt;=5,1,IF(R440&gt;=2,1,IF(S440=1,1,0))))</f>
        <v>0</v>
      </c>
      <c r="U440" s="4">
        <f t="shared" si="26"/>
        <v>0</v>
      </c>
      <c r="W440">
        <v>5</v>
      </c>
      <c r="X440">
        <v>5</v>
      </c>
      <c r="AA440" s="4">
        <f t="shared" si="27"/>
        <v>1</v>
      </c>
      <c r="AB440" s="4">
        <f t="shared" si="28"/>
        <v>0</v>
      </c>
      <c r="AD440" s="22"/>
      <c r="AE440" s="21"/>
    </row>
    <row r="441" spans="2:33" ht="17" x14ac:dyDescent="0.2">
      <c r="B441">
        <v>6</v>
      </c>
      <c r="C441">
        <v>0</v>
      </c>
      <c r="F441" s="4">
        <f t="shared" si="22"/>
        <v>0</v>
      </c>
      <c r="G441" s="4">
        <f t="shared" si="23"/>
        <v>0</v>
      </c>
      <c r="I441">
        <v>6</v>
      </c>
      <c r="J441">
        <v>3</v>
      </c>
      <c r="M441" s="4">
        <f t="shared" si="24"/>
        <v>0</v>
      </c>
      <c r="N441" s="4">
        <f t="shared" si="25"/>
        <v>0</v>
      </c>
      <c r="P441">
        <v>6</v>
      </c>
      <c r="Q441">
        <v>0</v>
      </c>
      <c r="T441" s="4">
        <f t="shared" ref="T441:T453" si="29">IF(Q441&gt;=5, 1,  IF(R441&gt;=2, 1,  IF(S441=1, 1, 0) ) )-U441</f>
        <v>0</v>
      </c>
      <c r="U441" s="4">
        <f t="shared" si="26"/>
        <v>0</v>
      </c>
      <c r="W441">
        <v>6</v>
      </c>
      <c r="X441">
        <v>1</v>
      </c>
      <c r="AA441" s="4">
        <f t="shared" si="27"/>
        <v>0</v>
      </c>
      <c r="AB441" s="4">
        <f t="shared" si="28"/>
        <v>0</v>
      </c>
      <c r="AD441" s="22"/>
      <c r="AE441" s="21"/>
    </row>
    <row r="442" spans="2:33" ht="17" x14ac:dyDescent="0.2">
      <c r="B442">
        <v>7</v>
      </c>
      <c r="C442">
        <v>0</v>
      </c>
      <c r="F442" s="4">
        <f t="shared" si="22"/>
        <v>0</v>
      </c>
      <c r="G442" s="4">
        <f t="shared" si="23"/>
        <v>0</v>
      </c>
      <c r="I442">
        <v>7</v>
      </c>
      <c r="J442">
        <v>3</v>
      </c>
      <c r="M442" s="4">
        <f t="shared" si="24"/>
        <v>0</v>
      </c>
      <c r="N442" s="4">
        <f t="shared" si="25"/>
        <v>0</v>
      </c>
      <c r="P442">
        <v>7</v>
      </c>
      <c r="Q442">
        <v>0</v>
      </c>
      <c r="T442" s="4">
        <f t="shared" si="29"/>
        <v>0</v>
      </c>
      <c r="U442" s="4">
        <f t="shared" si="26"/>
        <v>0</v>
      </c>
      <c r="W442">
        <v>7</v>
      </c>
      <c r="X442">
        <v>1</v>
      </c>
      <c r="AA442" s="4">
        <f t="shared" si="27"/>
        <v>0</v>
      </c>
      <c r="AB442" s="4">
        <f t="shared" si="28"/>
        <v>0</v>
      </c>
      <c r="AD442" s="22"/>
      <c r="AE442" s="21"/>
    </row>
    <row r="443" spans="2:33" ht="17" x14ac:dyDescent="0.2">
      <c r="B443">
        <v>8</v>
      </c>
      <c r="C443">
        <v>1</v>
      </c>
      <c r="F443" s="4">
        <f t="shared" si="22"/>
        <v>0</v>
      </c>
      <c r="G443" s="4">
        <f t="shared" si="23"/>
        <v>0</v>
      </c>
      <c r="I443">
        <v>8</v>
      </c>
      <c r="J443">
        <v>0</v>
      </c>
      <c r="M443" s="4">
        <f t="shared" si="24"/>
        <v>0</v>
      </c>
      <c r="N443" s="4">
        <f t="shared" si="25"/>
        <v>0</v>
      </c>
      <c r="P443">
        <v>8</v>
      </c>
      <c r="Q443">
        <v>0</v>
      </c>
      <c r="T443" s="4">
        <f t="shared" si="29"/>
        <v>0</v>
      </c>
      <c r="U443" s="4">
        <f t="shared" si="26"/>
        <v>0</v>
      </c>
      <c r="W443">
        <v>8</v>
      </c>
      <c r="X443">
        <v>0</v>
      </c>
      <c r="AA443" s="4">
        <f t="shared" si="27"/>
        <v>0</v>
      </c>
      <c r="AB443" s="4">
        <f t="shared" si="28"/>
        <v>0</v>
      </c>
      <c r="AD443" s="22"/>
      <c r="AE443" s="21"/>
    </row>
    <row r="444" spans="2:33" ht="17" x14ac:dyDescent="0.2">
      <c r="B444">
        <v>9</v>
      </c>
      <c r="C444">
        <v>0</v>
      </c>
      <c r="F444" s="4">
        <f t="shared" si="22"/>
        <v>0</v>
      </c>
      <c r="G444" s="4">
        <f t="shared" si="23"/>
        <v>0</v>
      </c>
      <c r="I444">
        <v>9</v>
      </c>
      <c r="J444">
        <v>0</v>
      </c>
      <c r="M444" s="4">
        <f t="shared" si="24"/>
        <v>0</v>
      </c>
      <c r="N444" s="4">
        <f t="shared" si="25"/>
        <v>0</v>
      </c>
      <c r="P444">
        <v>9</v>
      </c>
      <c r="Q444">
        <v>2</v>
      </c>
      <c r="T444" s="4">
        <f t="shared" si="29"/>
        <v>0</v>
      </c>
      <c r="U444" s="4">
        <f t="shared" si="26"/>
        <v>0</v>
      </c>
      <c r="W444">
        <v>9</v>
      </c>
      <c r="X444">
        <v>1</v>
      </c>
      <c r="AA444" s="4">
        <f t="shared" si="27"/>
        <v>0</v>
      </c>
      <c r="AB444" s="4">
        <f t="shared" si="28"/>
        <v>0</v>
      </c>
      <c r="AD444" s="22"/>
      <c r="AE444" s="21"/>
    </row>
    <row r="445" spans="2:33" ht="17" x14ac:dyDescent="0.2">
      <c r="B445">
        <v>10</v>
      </c>
      <c r="C445">
        <v>3</v>
      </c>
      <c r="F445" s="4">
        <f t="shared" si="22"/>
        <v>0</v>
      </c>
      <c r="G445" s="4">
        <f t="shared" si="23"/>
        <v>0</v>
      </c>
      <c r="I445">
        <v>10</v>
      </c>
      <c r="J445">
        <v>1</v>
      </c>
      <c r="M445" s="4">
        <f t="shared" si="24"/>
        <v>0</v>
      </c>
      <c r="N445" s="4">
        <f t="shared" si="25"/>
        <v>0</v>
      </c>
      <c r="P445">
        <v>10</v>
      </c>
      <c r="Q445">
        <v>3</v>
      </c>
      <c r="T445" s="4">
        <f t="shared" si="29"/>
        <v>0</v>
      </c>
      <c r="U445" s="4">
        <f t="shared" si="26"/>
        <v>0</v>
      </c>
      <c r="W445">
        <v>10</v>
      </c>
      <c r="X445">
        <v>0</v>
      </c>
      <c r="AA445" s="4">
        <f t="shared" si="27"/>
        <v>0</v>
      </c>
      <c r="AB445" s="4">
        <f t="shared" si="28"/>
        <v>0</v>
      </c>
      <c r="AD445" s="22"/>
      <c r="AE445" s="21"/>
    </row>
    <row r="446" spans="2:33" ht="17" x14ac:dyDescent="0.2">
      <c r="B446">
        <v>11</v>
      </c>
      <c r="C446">
        <v>2</v>
      </c>
      <c r="F446" s="4">
        <f t="shared" si="22"/>
        <v>0</v>
      </c>
      <c r="G446" s="4">
        <f t="shared" si="23"/>
        <v>0</v>
      </c>
      <c r="I446">
        <v>11</v>
      </c>
      <c r="J446">
        <v>0</v>
      </c>
      <c r="M446" s="4">
        <f t="shared" si="24"/>
        <v>0</v>
      </c>
      <c r="N446" s="4">
        <f t="shared" si="25"/>
        <v>0</v>
      </c>
      <c r="P446">
        <v>11</v>
      </c>
      <c r="Q446">
        <v>1</v>
      </c>
      <c r="T446" s="4">
        <f t="shared" si="29"/>
        <v>0</v>
      </c>
      <c r="U446" s="4">
        <f t="shared" si="26"/>
        <v>0</v>
      </c>
      <c r="W446">
        <v>11</v>
      </c>
      <c r="X446">
        <v>2</v>
      </c>
      <c r="AA446" s="4">
        <f t="shared" si="27"/>
        <v>0</v>
      </c>
      <c r="AB446" s="4">
        <f t="shared" si="28"/>
        <v>0</v>
      </c>
      <c r="AD446" s="22"/>
      <c r="AE446" s="21"/>
    </row>
    <row r="447" spans="2:33" ht="17" x14ac:dyDescent="0.2">
      <c r="B447">
        <v>12</v>
      </c>
      <c r="C447">
        <v>1</v>
      </c>
      <c r="F447" s="4">
        <f t="shared" si="22"/>
        <v>0</v>
      </c>
      <c r="G447" s="4">
        <f t="shared" si="23"/>
        <v>0</v>
      </c>
      <c r="I447">
        <v>12</v>
      </c>
      <c r="J447">
        <v>5</v>
      </c>
      <c r="M447" s="4">
        <f t="shared" si="24"/>
        <v>1</v>
      </c>
      <c r="N447" s="4">
        <f t="shared" si="25"/>
        <v>0</v>
      </c>
      <c r="P447">
        <v>12</v>
      </c>
      <c r="Q447">
        <v>6</v>
      </c>
      <c r="T447" s="4">
        <f t="shared" si="29"/>
        <v>1</v>
      </c>
      <c r="U447" s="4">
        <f t="shared" si="26"/>
        <v>0</v>
      </c>
      <c r="W447">
        <v>12</v>
      </c>
      <c r="X447">
        <v>0</v>
      </c>
      <c r="AA447" s="4">
        <f t="shared" si="27"/>
        <v>0</v>
      </c>
      <c r="AB447" s="4">
        <f t="shared" si="28"/>
        <v>0</v>
      </c>
      <c r="AD447" s="22"/>
      <c r="AE447" s="21"/>
    </row>
    <row r="448" spans="2:33" ht="17" x14ac:dyDescent="0.2">
      <c r="B448">
        <v>13</v>
      </c>
      <c r="C448">
        <v>1</v>
      </c>
      <c r="F448" s="4">
        <f t="shared" si="22"/>
        <v>0</v>
      </c>
      <c r="G448" s="4">
        <f t="shared" si="23"/>
        <v>0</v>
      </c>
      <c r="I448">
        <v>13</v>
      </c>
      <c r="J448">
        <v>1</v>
      </c>
      <c r="M448" s="4">
        <f t="shared" si="24"/>
        <v>0</v>
      </c>
      <c r="N448" s="4">
        <f t="shared" si="25"/>
        <v>0</v>
      </c>
      <c r="P448">
        <v>13</v>
      </c>
      <c r="Q448">
        <v>6</v>
      </c>
      <c r="T448" s="4">
        <f t="shared" si="29"/>
        <v>1</v>
      </c>
      <c r="U448" s="4">
        <f t="shared" si="26"/>
        <v>0</v>
      </c>
      <c r="W448">
        <v>13</v>
      </c>
      <c r="X448">
        <v>4</v>
      </c>
      <c r="Y448">
        <v>1</v>
      </c>
      <c r="AA448" s="4">
        <f t="shared" si="27"/>
        <v>0</v>
      </c>
      <c r="AB448" s="4">
        <f t="shared" si="28"/>
        <v>0</v>
      </c>
      <c r="AD448" s="22"/>
      <c r="AE448" s="21"/>
    </row>
    <row r="449" spans="2:31" ht="17" x14ac:dyDescent="0.2">
      <c r="B449">
        <v>14</v>
      </c>
      <c r="C449">
        <v>1</v>
      </c>
      <c r="F449" s="4">
        <f t="shared" si="22"/>
        <v>0</v>
      </c>
      <c r="G449" s="4">
        <f t="shared" si="23"/>
        <v>0</v>
      </c>
      <c r="I449">
        <v>14</v>
      </c>
      <c r="J449">
        <v>1</v>
      </c>
      <c r="M449" s="4">
        <f t="shared" si="24"/>
        <v>0</v>
      </c>
      <c r="N449" s="4">
        <f t="shared" si="25"/>
        <v>0</v>
      </c>
      <c r="P449">
        <v>14</v>
      </c>
      <c r="Q449">
        <v>0</v>
      </c>
      <c r="T449" s="4">
        <f t="shared" si="29"/>
        <v>0</v>
      </c>
      <c r="U449" s="4">
        <f t="shared" si="26"/>
        <v>0</v>
      </c>
      <c r="W449">
        <v>14</v>
      </c>
      <c r="X449">
        <v>1</v>
      </c>
      <c r="AA449" s="4">
        <f t="shared" si="27"/>
        <v>0</v>
      </c>
      <c r="AB449" s="4">
        <f t="shared" si="28"/>
        <v>0</v>
      </c>
      <c r="AD449" s="22"/>
      <c r="AE449" s="21"/>
    </row>
    <row r="450" spans="2:31" ht="17" x14ac:dyDescent="0.2">
      <c r="B450">
        <v>15</v>
      </c>
      <c r="C450">
        <v>0</v>
      </c>
      <c r="F450" s="4">
        <f t="shared" si="22"/>
        <v>0</v>
      </c>
      <c r="G450" s="4">
        <f t="shared" si="23"/>
        <v>0</v>
      </c>
      <c r="I450">
        <v>15</v>
      </c>
      <c r="J450">
        <v>1</v>
      </c>
      <c r="M450" s="4">
        <f t="shared" si="24"/>
        <v>0</v>
      </c>
      <c r="N450" s="4">
        <f t="shared" si="25"/>
        <v>0</v>
      </c>
      <c r="P450">
        <v>15</v>
      </c>
      <c r="Q450">
        <v>1</v>
      </c>
      <c r="T450" s="4">
        <f t="shared" si="29"/>
        <v>0</v>
      </c>
      <c r="U450" s="4">
        <f t="shared" si="26"/>
        <v>0</v>
      </c>
      <c r="W450">
        <v>15</v>
      </c>
      <c r="X450">
        <v>3</v>
      </c>
      <c r="AA450" s="4">
        <f t="shared" si="27"/>
        <v>0</v>
      </c>
      <c r="AB450" s="4">
        <f t="shared" si="28"/>
        <v>0</v>
      </c>
      <c r="AD450" s="22"/>
      <c r="AE450" s="21"/>
    </row>
    <row r="451" spans="2:31" ht="17" x14ac:dyDescent="0.2">
      <c r="B451">
        <v>16</v>
      </c>
      <c r="C451">
        <v>1</v>
      </c>
      <c r="F451" s="4">
        <f t="shared" si="22"/>
        <v>0</v>
      </c>
      <c r="G451" s="4">
        <f t="shared" si="23"/>
        <v>0</v>
      </c>
      <c r="I451">
        <v>16</v>
      </c>
      <c r="J451">
        <v>0</v>
      </c>
      <c r="M451" s="4">
        <f t="shared" si="24"/>
        <v>0</v>
      </c>
      <c r="N451" s="4">
        <f t="shared" si="25"/>
        <v>0</v>
      </c>
      <c r="P451">
        <v>16</v>
      </c>
      <c r="Q451">
        <v>1</v>
      </c>
      <c r="T451" s="4">
        <f t="shared" si="29"/>
        <v>0</v>
      </c>
      <c r="U451" s="4">
        <f t="shared" si="26"/>
        <v>0</v>
      </c>
      <c r="W451">
        <v>16</v>
      </c>
      <c r="X451">
        <v>2</v>
      </c>
      <c r="AA451" s="4">
        <f t="shared" si="27"/>
        <v>0</v>
      </c>
      <c r="AB451" s="4">
        <f t="shared" si="28"/>
        <v>0</v>
      </c>
      <c r="AD451" s="22"/>
      <c r="AE451" s="21"/>
    </row>
    <row r="452" spans="2:31" ht="17" x14ac:dyDescent="0.2">
      <c r="B452">
        <v>17</v>
      </c>
      <c r="C452">
        <v>0</v>
      </c>
      <c r="F452" s="4">
        <f t="shared" si="22"/>
        <v>0</v>
      </c>
      <c r="G452" s="4">
        <f t="shared" si="23"/>
        <v>0</v>
      </c>
      <c r="I452">
        <v>17</v>
      </c>
      <c r="J452">
        <v>0</v>
      </c>
      <c r="M452" s="4">
        <f t="shared" si="24"/>
        <v>0</v>
      </c>
      <c r="N452" s="4">
        <f t="shared" si="25"/>
        <v>0</v>
      </c>
      <c r="P452">
        <v>17</v>
      </c>
      <c r="Q452">
        <v>1</v>
      </c>
      <c r="T452" s="4">
        <f t="shared" si="29"/>
        <v>0</v>
      </c>
      <c r="U452" s="4">
        <f t="shared" si="26"/>
        <v>0</v>
      </c>
      <c r="W452">
        <v>17</v>
      </c>
      <c r="X452">
        <v>1</v>
      </c>
      <c r="AA452" s="4">
        <f t="shared" si="27"/>
        <v>0</v>
      </c>
      <c r="AB452" s="4">
        <f t="shared" si="28"/>
        <v>0</v>
      </c>
      <c r="AD452" s="22"/>
      <c r="AE452" s="21"/>
    </row>
    <row r="453" spans="2:31" ht="17" x14ac:dyDescent="0.2">
      <c r="D453" s="20">
        <f>COUNT(B436:B452)</f>
        <v>17</v>
      </c>
      <c r="E453" s="15">
        <f>(   (D453-SUM(F436:G452)) / D453   )</f>
        <v>1</v>
      </c>
      <c r="F453" s="17">
        <f>SUM(F436:F452)/D453</f>
        <v>0</v>
      </c>
      <c r="G453" s="17">
        <f>SUM(G436:G452)/D453</f>
        <v>0</v>
      </c>
      <c r="I453">
        <v>18</v>
      </c>
      <c r="J453">
        <v>0</v>
      </c>
      <c r="M453" s="4">
        <f t="shared" si="24"/>
        <v>0</v>
      </c>
      <c r="N453" s="4">
        <f t="shared" si="25"/>
        <v>0</v>
      </c>
      <c r="P453">
        <v>18</v>
      </c>
      <c r="Q453">
        <v>1</v>
      </c>
      <c r="T453" s="4">
        <f t="shared" si="29"/>
        <v>0</v>
      </c>
      <c r="U453" s="4">
        <f t="shared" si="26"/>
        <v>0</v>
      </c>
      <c r="W453">
        <v>18</v>
      </c>
      <c r="X453">
        <v>3</v>
      </c>
      <c r="AA453" s="4">
        <f t="shared" si="27"/>
        <v>0</v>
      </c>
      <c r="AB453" s="4">
        <f t="shared" si="28"/>
        <v>0</v>
      </c>
      <c r="AD453" s="22"/>
      <c r="AE453" s="21"/>
    </row>
    <row r="454" spans="2:31" ht="17" x14ac:dyDescent="0.2">
      <c r="I454">
        <v>19</v>
      </c>
      <c r="J454">
        <v>1</v>
      </c>
      <c r="M454" s="4">
        <f t="shared" si="24"/>
        <v>0</v>
      </c>
      <c r="N454" s="4">
        <f t="shared" si="25"/>
        <v>0</v>
      </c>
      <c r="R454" s="20">
        <f>COUNT(P436:P453)</f>
        <v>18</v>
      </c>
      <c r="S454" s="15">
        <f>(   (R454-SUM(T436:U453)) / R454   )</f>
        <v>0.88888888888888884</v>
      </c>
      <c r="T454" s="17">
        <f>SUM(T436:T453)/R454</f>
        <v>0.1111111111111111</v>
      </c>
      <c r="U454" s="17">
        <f>SUM(U436:U453)/R454</f>
        <v>0</v>
      </c>
      <c r="W454">
        <v>19</v>
      </c>
      <c r="X454">
        <v>0</v>
      </c>
      <c r="AA454" s="4">
        <f t="shared" si="27"/>
        <v>0</v>
      </c>
      <c r="AB454" s="4">
        <f t="shared" si="28"/>
        <v>0</v>
      </c>
      <c r="AD454" s="22"/>
      <c r="AE454" s="21"/>
    </row>
    <row r="455" spans="2:31" x14ac:dyDescent="0.2">
      <c r="K455" s="20">
        <f>COUNT(I436:I454)</f>
        <v>19</v>
      </c>
      <c r="L455" s="15">
        <f>(   (K455-SUM(M436:N454)) / K455   )</f>
        <v>0.94736842105263153</v>
      </c>
      <c r="M455" s="17">
        <f>SUM(M436:M454)/K455</f>
        <v>5.2631578947368418E-2</v>
      </c>
      <c r="N455" s="17">
        <f>SUM(N436:N454)/K455</f>
        <v>0</v>
      </c>
      <c r="W455">
        <v>20</v>
      </c>
      <c r="X455">
        <v>7</v>
      </c>
      <c r="AA455" s="4">
        <f t="shared" si="27"/>
        <v>1</v>
      </c>
      <c r="AB455" s="4">
        <f t="shared" si="28"/>
        <v>0</v>
      </c>
    </row>
    <row r="456" spans="2:31" x14ac:dyDescent="0.2">
      <c r="W456">
        <v>21</v>
      </c>
      <c r="X456">
        <v>0</v>
      </c>
      <c r="AA456" s="4">
        <f t="shared" si="27"/>
        <v>0</v>
      </c>
      <c r="AB456" s="4">
        <f t="shared" si="28"/>
        <v>0</v>
      </c>
    </row>
    <row r="457" spans="2:31" x14ac:dyDescent="0.2">
      <c r="B457" s="3" t="s">
        <v>715</v>
      </c>
      <c r="C457" s="10" t="s">
        <v>4</v>
      </c>
      <c r="D457" s="10" t="s">
        <v>13</v>
      </c>
      <c r="E457" s="3"/>
      <c r="F457" s="10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9" spans="2:31" x14ac:dyDescent="0.2">
      <c r="B459" s="19" t="s">
        <v>0</v>
      </c>
      <c r="C459" s="19" t="s">
        <v>9</v>
      </c>
      <c r="D459" s="19" t="s">
        <v>1</v>
      </c>
      <c r="E459" s="19" t="s">
        <v>3</v>
      </c>
      <c r="I459" s="19" t="s">
        <v>0</v>
      </c>
      <c r="J459" s="19" t="s">
        <v>9</v>
      </c>
      <c r="K459" s="19" t="s">
        <v>1</v>
      </c>
      <c r="L459" s="19" t="s">
        <v>3</v>
      </c>
      <c r="P459" s="19" t="s">
        <v>0</v>
      </c>
      <c r="Q459" s="19" t="s">
        <v>9</v>
      </c>
      <c r="R459" s="19" t="s">
        <v>1</v>
      </c>
      <c r="S459" s="19" t="s">
        <v>3</v>
      </c>
      <c r="W459" s="19" t="s">
        <v>0</v>
      </c>
      <c r="X459" s="19" t="s">
        <v>9</v>
      </c>
      <c r="Y459" s="19" t="s">
        <v>1</v>
      </c>
      <c r="Z459" s="19" t="s">
        <v>3</v>
      </c>
    </row>
    <row r="460" spans="2:31" x14ac:dyDescent="0.2">
      <c r="B460">
        <v>1</v>
      </c>
      <c r="C460">
        <v>5</v>
      </c>
      <c r="F460" s="4">
        <f t="shared" ref="F460:F474" si="30">IF(C460&gt;=5, 1,  IF(D460&gt;=2, 1,  IF(E460=1, 1, 0) ) )-G460</f>
        <v>1</v>
      </c>
      <c r="G460" s="4">
        <f t="shared" ref="G460:G474" si="31">IF(C460&gt;=10, 1,  IF(D460&gt;=3, 1,  IF(E460=1, 1, IF(E460="yes", 1, 0)) ) )</f>
        <v>0</v>
      </c>
      <c r="I460">
        <v>1</v>
      </c>
      <c r="J460">
        <v>3</v>
      </c>
      <c r="M460" s="4">
        <f>IF(J460&gt;=5, 1,  IF(K460&gt;=2, 1,  IF(L460=1, 1, 0) ) )-N460</f>
        <v>0</v>
      </c>
      <c r="N460" s="4">
        <f t="shared" ref="N460:N471" si="32">IF(J460&gt;=10, 1,  IF(K460&gt;=3, 1,  IF(L460=1, 1, IF(L460="yes", 1, 0)) ) )</f>
        <v>0</v>
      </c>
      <c r="P460">
        <v>1</v>
      </c>
      <c r="Q460">
        <v>0</v>
      </c>
      <c r="T460" s="4">
        <f>IF(U460 = 1, 0,IF(Q460&gt;=5,1,IF(R460&gt;=2,1,IF(S460=1,1,0))))</f>
        <v>0</v>
      </c>
      <c r="U460" s="4">
        <f t="shared" ref="U460:U474" si="33">IF(Q460&gt;=10, 1,  IF(R460&gt;=3, 1,  IF(S460=1, 1, IF(S460="yes", 1, 0)) ) )</f>
        <v>0</v>
      </c>
      <c r="W460">
        <v>1</v>
      </c>
      <c r="X460">
        <v>6</v>
      </c>
      <c r="AA460" s="4">
        <f t="shared" ref="AA460:AA480" si="34">IF(AB460 = 1, 0,IF(X460&gt;=5,1,IF(Y460&gt;=2,1,IF(Z460=1,1,0))))</f>
        <v>1</v>
      </c>
      <c r="AB460" s="4">
        <f t="shared" ref="AB460:AB480" si="35">IF(X460&gt;=10, 1,  IF(Y460&gt;=3, 1,  IF(Z460=1, 1, IF(Z460="yes", 1, 0)) ) )</f>
        <v>0</v>
      </c>
    </row>
    <row r="461" spans="2:31" x14ac:dyDescent="0.2">
      <c r="B461">
        <v>2</v>
      </c>
      <c r="C461">
        <v>7</v>
      </c>
      <c r="F461" s="4">
        <f t="shared" si="30"/>
        <v>1</v>
      </c>
      <c r="G461" s="4">
        <f t="shared" si="31"/>
        <v>0</v>
      </c>
      <c r="I461">
        <v>2</v>
      </c>
      <c r="J461">
        <v>7</v>
      </c>
      <c r="M461" s="4">
        <f>IF(J461&gt;=5, 1,  IF(K461&gt;=2, 1,  IF(L461=1, 1, 0) ) )-N461</f>
        <v>1</v>
      </c>
      <c r="N461" s="4">
        <f t="shared" si="32"/>
        <v>0</v>
      </c>
      <c r="P461">
        <v>2</v>
      </c>
      <c r="Q461">
        <v>0</v>
      </c>
      <c r="T461" s="4">
        <f>IF(Q461&gt;=5, 1,  IF(R461&gt;=2, 1,  IF(S461=1, 1, 0) ) )-U461</f>
        <v>0</v>
      </c>
      <c r="U461" s="4">
        <f t="shared" si="33"/>
        <v>0</v>
      </c>
      <c r="W461">
        <v>2</v>
      </c>
      <c r="X461">
        <v>3</v>
      </c>
      <c r="AA461" s="4">
        <f t="shared" si="34"/>
        <v>0</v>
      </c>
      <c r="AB461" s="4">
        <f t="shared" si="35"/>
        <v>0</v>
      </c>
    </row>
    <row r="462" spans="2:31" x14ac:dyDescent="0.2">
      <c r="B462">
        <v>3</v>
      </c>
      <c r="C462">
        <v>2</v>
      </c>
      <c r="F462" s="4">
        <f t="shared" si="30"/>
        <v>0</v>
      </c>
      <c r="G462" s="4">
        <f t="shared" si="31"/>
        <v>0</v>
      </c>
      <c r="I462">
        <v>3</v>
      </c>
      <c r="J462">
        <v>3</v>
      </c>
      <c r="M462" s="4">
        <f>IF(J462&gt;=5, 1,  IF(K462&gt;=2, 1,  IF(L462=1, 1, 0) ) )-N462</f>
        <v>0</v>
      </c>
      <c r="N462" s="4">
        <f t="shared" si="32"/>
        <v>0</v>
      </c>
      <c r="P462">
        <v>3</v>
      </c>
      <c r="Q462">
        <v>1</v>
      </c>
      <c r="T462" s="4">
        <f>IF(Q462&gt;=5, 1,  IF(R462&gt;=2, 1,  IF(S462=1, 1, 0) ) )-U462</f>
        <v>0</v>
      </c>
      <c r="U462" s="4">
        <f t="shared" si="33"/>
        <v>0</v>
      </c>
      <c r="W462">
        <v>3</v>
      </c>
      <c r="X462">
        <v>2</v>
      </c>
      <c r="AA462" s="4">
        <f t="shared" si="34"/>
        <v>0</v>
      </c>
      <c r="AB462" s="4">
        <f t="shared" si="35"/>
        <v>0</v>
      </c>
    </row>
    <row r="463" spans="2:31" x14ac:dyDescent="0.2">
      <c r="B463">
        <v>4</v>
      </c>
      <c r="C463">
        <v>8</v>
      </c>
      <c r="F463" s="4">
        <f t="shared" si="30"/>
        <v>1</v>
      </c>
      <c r="G463" s="4">
        <f t="shared" si="31"/>
        <v>0</v>
      </c>
      <c r="I463">
        <v>4</v>
      </c>
      <c r="L463" t="s">
        <v>2</v>
      </c>
      <c r="M463" s="4">
        <f>IF(N463 = 1, 0,IF(J463&gt;=5,1,IF(K463&gt;=2,1,IF(L463=1,1,0))))</f>
        <v>0</v>
      </c>
      <c r="N463" s="4">
        <f t="shared" si="32"/>
        <v>1</v>
      </c>
      <c r="P463">
        <v>4</v>
      </c>
      <c r="Q463">
        <v>7</v>
      </c>
      <c r="T463" s="4">
        <f>IF(U463 = 1, 0,IF(Q463&gt;=5,1,IF(R463&gt;=2,1,IF(S463=1,1,0))))</f>
        <v>1</v>
      </c>
      <c r="U463" s="4">
        <f t="shared" si="33"/>
        <v>0</v>
      </c>
      <c r="W463">
        <v>4</v>
      </c>
      <c r="X463">
        <v>3</v>
      </c>
      <c r="AA463" s="4">
        <f t="shared" si="34"/>
        <v>0</v>
      </c>
      <c r="AB463" s="4">
        <f t="shared" si="35"/>
        <v>0</v>
      </c>
    </row>
    <row r="464" spans="2:31" x14ac:dyDescent="0.2">
      <c r="B464">
        <v>5</v>
      </c>
      <c r="C464">
        <v>3</v>
      </c>
      <c r="F464" s="4">
        <f t="shared" si="30"/>
        <v>0</v>
      </c>
      <c r="G464" s="4">
        <f t="shared" si="31"/>
        <v>0</v>
      </c>
      <c r="I464">
        <v>5</v>
      </c>
      <c r="J464">
        <v>2</v>
      </c>
      <c r="M464" s="4">
        <f t="shared" ref="M464:M470" si="36">IF(J464&gt;=5, 1,  IF(K464&gt;=2, 1,  IF(L464=1, 1, 0) ) )-N464</f>
        <v>0</v>
      </c>
      <c r="N464" s="4">
        <f t="shared" si="32"/>
        <v>0</v>
      </c>
      <c r="P464">
        <v>5</v>
      </c>
      <c r="Q464">
        <v>3</v>
      </c>
      <c r="T464" s="4">
        <f>IF(U464 = 1, 0,IF(Q464&gt;=5,1,IF(R464&gt;=2,1,IF(S464=1,1,0))))</f>
        <v>0</v>
      </c>
      <c r="U464" s="4">
        <f t="shared" si="33"/>
        <v>0</v>
      </c>
      <c r="W464">
        <v>5</v>
      </c>
      <c r="X464">
        <v>3</v>
      </c>
      <c r="AA464" s="4">
        <f t="shared" si="34"/>
        <v>0</v>
      </c>
      <c r="AB464" s="4">
        <f t="shared" si="35"/>
        <v>0</v>
      </c>
    </row>
    <row r="465" spans="2:28" x14ac:dyDescent="0.2">
      <c r="B465">
        <v>6</v>
      </c>
      <c r="C465">
        <v>1</v>
      </c>
      <c r="F465" s="4">
        <f t="shared" si="30"/>
        <v>0</v>
      </c>
      <c r="G465" s="4">
        <f t="shared" si="31"/>
        <v>0</v>
      </c>
      <c r="I465">
        <v>6</v>
      </c>
      <c r="J465">
        <v>4</v>
      </c>
      <c r="M465" s="4">
        <f t="shared" si="36"/>
        <v>0</v>
      </c>
      <c r="N465" s="4">
        <f t="shared" si="32"/>
        <v>0</v>
      </c>
      <c r="P465">
        <v>6</v>
      </c>
      <c r="Q465">
        <v>4</v>
      </c>
      <c r="T465" s="4">
        <f t="shared" ref="T465:T474" si="37">IF(Q465&gt;=5, 1,  IF(R465&gt;=2, 1,  IF(S465=1, 1, 0) ) )-U465</f>
        <v>0</v>
      </c>
      <c r="U465" s="4">
        <f t="shared" si="33"/>
        <v>0</v>
      </c>
      <c r="W465">
        <v>6</v>
      </c>
      <c r="X465">
        <v>3</v>
      </c>
      <c r="AA465" s="4">
        <f t="shared" si="34"/>
        <v>0</v>
      </c>
      <c r="AB465" s="4">
        <f t="shared" si="35"/>
        <v>0</v>
      </c>
    </row>
    <row r="466" spans="2:28" x14ac:dyDescent="0.2">
      <c r="B466">
        <v>7</v>
      </c>
      <c r="C466">
        <v>1</v>
      </c>
      <c r="F466" s="4">
        <f t="shared" si="30"/>
        <v>0</v>
      </c>
      <c r="G466" s="4">
        <f t="shared" si="31"/>
        <v>0</v>
      </c>
      <c r="I466">
        <v>7</v>
      </c>
      <c r="J466">
        <v>5</v>
      </c>
      <c r="M466" s="4">
        <f t="shared" si="36"/>
        <v>1</v>
      </c>
      <c r="N466" s="4">
        <f t="shared" si="32"/>
        <v>0</v>
      </c>
      <c r="P466">
        <v>7</v>
      </c>
      <c r="Q466">
        <v>0</v>
      </c>
      <c r="T466" s="4">
        <f t="shared" si="37"/>
        <v>0</v>
      </c>
      <c r="U466" s="4">
        <f t="shared" si="33"/>
        <v>0</v>
      </c>
      <c r="W466">
        <v>7</v>
      </c>
      <c r="X466">
        <v>5</v>
      </c>
      <c r="AA466" s="4">
        <f t="shared" si="34"/>
        <v>1</v>
      </c>
      <c r="AB466" s="4">
        <f t="shared" si="35"/>
        <v>0</v>
      </c>
    </row>
    <row r="467" spans="2:28" x14ac:dyDescent="0.2">
      <c r="B467">
        <v>8</v>
      </c>
      <c r="C467">
        <v>0</v>
      </c>
      <c r="F467" s="4">
        <f t="shared" si="30"/>
        <v>0</v>
      </c>
      <c r="G467" s="4">
        <f t="shared" si="31"/>
        <v>0</v>
      </c>
      <c r="I467">
        <v>8</v>
      </c>
      <c r="J467">
        <v>3</v>
      </c>
      <c r="M467" s="4">
        <f t="shared" si="36"/>
        <v>0</v>
      </c>
      <c r="N467" s="4">
        <f t="shared" si="32"/>
        <v>0</v>
      </c>
      <c r="P467">
        <v>8</v>
      </c>
      <c r="Q467">
        <v>1</v>
      </c>
      <c r="T467" s="4">
        <f t="shared" si="37"/>
        <v>0</v>
      </c>
      <c r="U467" s="4">
        <f t="shared" si="33"/>
        <v>0</v>
      </c>
      <c r="W467">
        <v>8</v>
      </c>
      <c r="X467">
        <v>1</v>
      </c>
      <c r="AA467" s="4">
        <f t="shared" si="34"/>
        <v>0</v>
      </c>
      <c r="AB467" s="4">
        <f t="shared" si="35"/>
        <v>0</v>
      </c>
    </row>
    <row r="468" spans="2:28" x14ac:dyDescent="0.2">
      <c r="B468">
        <v>9</v>
      </c>
      <c r="C468">
        <v>3</v>
      </c>
      <c r="F468" s="4">
        <f t="shared" si="30"/>
        <v>0</v>
      </c>
      <c r="G468" s="4">
        <f t="shared" si="31"/>
        <v>0</v>
      </c>
      <c r="I468">
        <v>9</v>
      </c>
      <c r="J468">
        <v>5</v>
      </c>
      <c r="M468" s="4">
        <f t="shared" si="36"/>
        <v>1</v>
      </c>
      <c r="N468" s="4">
        <f t="shared" si="32"/>
        <v>0</v>
      </c>
      <c r="P468">
        <v>9</v>
      </c>
      <c r="Q468">
        <v>16</v>
      </c>
      <c r="T468" s="4">
        <f t="shared" si="37"/>
        <v>0</v>
      </c>
      <c r="U468" s="4">
        <f t="shared" si="33"/>
        <v>1</v>
      </c>
      <c r="W468">
        <v>9</v>
      </c>
      <c r="X468">
        <v>5</v>
      </c>
      <c r="AA468" s="4">
        <f t="shared" si="34"/>
        <v>1</v>
      </c>
      <c r="AB468" s="4">
        <f t="shared" si="35"/>
        <v>0</v>
      </c>
    </row>
    <row r="469" spans="2:28" x14ac:dyDescent="0.2">
      <c r="B469">
        <v>10</v>
      </c>
      <c r="C469">
        <v>3</v>
      </c>
      <c r="F469" s="4">
        <f t="shared" si="30"/>
        <v>0</v>
      </c>
      <c r="G469" s="4">
        <f t="shared" si="31"/>
        <v>0</v>
      </c>
      <c r="I469">
        <v>10</v>
      </c>
      <c r="J469">
        <v>1</v>
      </c>
      <c r="M469" s="4">
        <f t="shared" si="36"/>
        <v>0</v>
      </c>
      <c r="N469" s="4">
        <f t="shared" si="32"/>
        <v>0</v>
      </c>
      <c r="P469">
        <v>10</v>
      </c>
      <c r="Q469">
        <v>5</v>
      </c>
      <c r="T469" s="4">
        <f t="shared" si="37"/>
        <v>1</v>
      </c>
      <c r="U469" s="4">
        <f t="shared" si="33"/>
        <v>0</v>
      </c>
      <c r="W469">
        <v>10</v>
      </c>
      <c r="X469">
        <v>6</v>
      </c>
      <c r="AA469" s="4">
        <f t="shared" si="34"/>
        <v>1</v>
      </c>
      <c r="AB469" s="4">
        <f t="shared" si="35"/>
        <v>0</v>
      </c>
    </row>
    <row r="470" spans="2:28" x14ac:dyDescent="0.2">
      <c r="B470">
        <v>11</v>
      </c>
      <c r="C470">
        <v>1</v>
      </c>
      <c r="F470" s="4">
        <f t="shared" si="30"/>
        <v>0</v>
      </c>
      <c r="G470" s="4">
        <f t="shared" si="31"/>
        <v>0</v>
      </c>
      <c r="I470">
        <v>11</v>
      </c>
      <c r="J470">
        <v>5</v>
      </c>
      <c r="M470" s="4">
        <f t="shared" si="36"/>
        <v>1</v>
      </c>
      <c r="N470" s="4">
        <f t="shared" si="32"/>
        <v>0</v>
      </c>
      <c r="P470">
        <v>11</v>
      </c>
      <c r="Q470">
        <v>6</v>
      </c>
      <c r="T470" s="4">
        <f t="shared" si="37"/>
        <v>1</v>
      </c>
      <c r="U470" s="4">
        <f t="shared" si="33"/>
        <v>0</v>
      </c>
      <c r="W470">
        <v>11</v>
      </c>
      <c r="X470">
        <v>6</v>
      </c>
      <c r="AA470" s="4">
        <f t="shared" si="34"/>
        <v>1</v>
      </c>
      <c r="AB470" s="4">
        <f t="shared" si="35"/>
        <v>0</v>
      </c>
    </row>
    <row r="471" spans="2:28" x14ac:dyDescent="0.2">
      <c r="B471">
        <v>12</v>
      </c>
      <c r="C471">
        <v>5</v>
      </c>
      <c r="F471" s="4">
        <f t="shared" si="30"/>
        <v>1</v>
      </c>
      <c r="G471" s="4">
        <f t="shared" si="31"/>
        <v>0</v>
      </c>
      <c r="I471">
        <v>12</v>
      </c>
      <c r="L471" t="s">
        <v>2</v>
      </c>
      <c r="M471" s="4">
        <f>IF(N471 = 1, 0,IF(J471&gt;=5,1,IF(K471&gt;=2,1,IF(L471=1,1,0))))</f>
        <v>0</v>
      </c>
      <c r="N471" s="4">
        <f t="shared" si="32"/>
        <v>1</v>
      </c>
      <c r="P471">
        <v>12</v>
      </c>
      <c r="Q471">
        <v>2</v>
      </c>
      <c r="T471" s="4">
        <f t="shared" si="37"/>
        <v>0</v>
      </c>
      <c r="U471" s="4">
        <f t="shared" si="33"/>
        <v>0</v>
      </c>
      <c r="W471">
        <v>12</v>
      </c>
      <c r="X471">
        <v>3</v>
      </c>
      <c r="AA471" s="4">
        <f t="shared" si="34"/>
        <v>0</v>
      </c>
      <c r="AB471" s="4">
        <f t="shared" si="35"/>
        <v>0</v>
      </c>
    </row>
    <row r="472" spans="2:28" x14ac:dyDescent="0.2">
      <c r="B472">
        <v>13</v>
      </c>
      <c r="C472">
        <v>1</v>
      </c>
      <c r="F472" s="4">
        <f t="shared" si="30"/>
        <v>0</v>
      </c>
      <c r="G472" s="4">
        <f t="shared" si="31"/>
        <v>0</v>
      </c>
      <c r="K472" s="20">
        <f>COUNT(I460:I471)</f>
        <v>12</v>
      </c>
      <c r="L472" s="15">
        <f>(   (K472-SUM(M460:N471)) / K472   )</f>
        <v>0.5</v>
      </c>
      <c r="M472" s="17">
        <f>SUM(M460:M471)/K472</f>
        <v>0.33333333333333331</v>
      </c>
      <c r="N472" s="17">
        <f>SUM(N460:N471)/K472</f>
        <v>0.16666666666666666</v>
      </c>
      <c r="P472">
        <v>13</v>
      </c>
      <c r="Q472">
        <v>5</v>
      </c>
      <c r="T472" s="4">
        <f t="shared" si="37"/>
        <v>1</v>
      </c>
      <c r="U472" s="4">
        <f t="shared" si="33"/>
        <v>0</v>
      </c>
      <c r="W472">
        <v>13</v>
      </c>
      <c r="X472">
        <v>5</v>
      </c>
      <c r="Y472">
        <v>1</v>
      </c>
      <c r="AA472" s="4">
        <f t="shared" si="34"/>
        <v>1</v>
      </c>
      <c r="AB472" s="4">
        <f t="shared" si="35"/>
        <v>0</v>
      </c>
    </row>
    <row r="473" spans="2:28" x14ac:dyDescent="0.2">
      <c r="B473">
        <v>14</v>
      </c>
      <c r="C473">
        <v>7</v>
      </c>
      <c r="F473" s="4">
        <f t="shared" si="30"/>
        <v>1</v>
      </c>
      <c r="G473" s="4">
        <f t="shared" si="31"/>
        <v>0</v>
      </c>
      <c r="P473">
        <v>14</v>
      </c>
      <c r="Q473">
        <v>3</v>
      </c>
      <c r="T473" s="4">
        <f t="shared" si="37"/>
        <v>0</v>
      </c>
      <c r="U473" s="4">
        <f t="shared" si="33"/>
        <v>0</v>
      </c>
      <c r="W473">
        <v>14</v>
      </c>
      <c r="X473">
        <v>4</v>
      </c>
      <c r="AA473" s="4">
        <f t="shared" si="34"/>
        <v>0</v>
      </c>
      <c r="AB473" s="4">
        <f t="shared" si="35"/>
        <v>0</v>
      </c>
    </row>
    <row r="474" spans="2:28" x14ac:dyDescent="0.2">
      <c r="B474">
        <v>15</v>
      </c>
      <c r="C474">
        <v>5</v>
      </c>
      <c r="F474" s="4">
        <f t="shared" si="30"/>
        <v>1</v>
      </c>
      <c r="G474" s="4">
        <f t="shared" si="31"/>
        <v>0</v>
      </c>
      <c r="P474">
        <v>15</v>
      </c>
      <c r="Q474">
        <v>6</v>
      </c>
      <c r="T474" s="4">
        <f t="shared" si="37"/>
        <v>1</v>
      </c>
      <c r="U474" s="4">
        <f t="shared" si="33"/>
        <v>0</v>
      </c>
      <c r="W474">
        <v>15</v>
      </c>
      <c r="X474">
        <v>6</v>
      </c>
      <c r="AA474" s="4">
        <f t="shared" si="34"/>
        <v>1</v>
      </c>
      <c r="AB474" s="4">
        <f t="shared" si="35"/>
        <v>0</v>
      </c>
    </row>
    <row r="475" spans="2:28" x14ac:dyDescent="0.2">
      <c r="D475" s="20">
        <f>COUNT(B460:B474)</f>
        <v>15</v>
      </c>
      <c r="E475" s="15">
        <f>(   (D475-SUM(F460:G474)) / D475   )</f>
        <v>0.6</v>
      </c>
      <c r="F475" s="17">
        <f>SUM(F460:F474)/D475</f>
        <v>0.4</v>
      </c>
      <c r="G475" s="17">
        <f>SUM(G460:G474)/D475</f>
        <v>0</v>
      </c>
      <c r="R475" s="20">
        <f>COUNT(P460:P474)</f>
        <v>15</v>
      </c>
      <c r="S475" s="15">
        <f>(   (R475-SUM(T460:U474)) / R475   )</f>
        <v>0.6</v>
      </c>
      <c r="T475" s="17">
        <f>SUM(T460:T474)/R475</f>
        <v>0.33333333333333331</v>
      </c>
      <c r="U475" s="17">
        <f>SUM(U460:U474)/R475</f>
        <v>6.6666666666666666E-2</v>
      </c>
      <c r="W475">
        <v>16</v>
      </c>
      <c r="X475">
        <v>5</v>
      </c>
      <c r="AA475" s="4">
        <f t="shared" si="34"/>
        <v>1</v>
      </c>
      <c r="AB475" s="4">
        <f t="shared" si="35"/>
        <v>0</v>
      </c>
    </row>
    <row r="476" spans="2:28" x14ac:dyDescent="0.2">
      <c r="W476">
        <v>17</v>
      </c>
      <c r="X476">
        <v>5</v>
      </c>
      <c r="AA476" s="4">
        <f t="shared" si="34"/>
        <v>1</v>
      </c>
      <c r="AB476" s="4">
        <f t="shared" si="35"/>
        <v>0</v>
      </c>
    </row>
    <row r="477" spans="2:28" x14ac:dyDescent="0.2">
      <c r="W477">
        <v>18</v>
      </c>
      <c r="Z477" t="s">
        <v>2</v>
      </c>
      <c r="AA477" s="4">
        <f t="shared" si="34"/>
        <v>0</v>
      </c>
      <c r="AB477" s="4">
        <f t="shared" si="35"/>
        <v>1</v>
      </c>
    </row>
    <row r="478" spans="2:28" x14ac:dyDescent="0.2">
      <c r="W478">
        <v>19</v>
      </c>
      <c r="X478">
        <v>1</v>
      </c>
      <c r="AA478" s="4">
        <f t="shared" si="34"/>
        <v>0</v>
      </c>
      <c r="AB478" s="4">
        <f t="shared" si="35"/>
        <v>0</v>
      </c>
    </row>
    <row r="479" spans="2:28" x14ac:dyDescent="0.2">
      <c r="W479">
        <v>20</v>
      </c>
      <c r="Z479" t="s">
        <v>2</v>
      </c>
      <c r="AA479" s="4">
        <f t="shared" si="34"/>
        <v>0</v>
      </c>
      <c r="AB479" s="4">
        <f t="shared" si="35"/>
        <v>1</v>
      </c>
    </row>
    <row r="480" spans="2:28" x14ac:dyDescent="0.2">
      <c r="W480">
        <v>21</v>
      </c>
      <c r="X480">
        <v>2</v>
      </c>
      <c r="AA480" s="4">
        <f t="shared" si="34"/>
        <v>0</v>
      </c>
      <c r="AB480" s="4">
        <f t="shared" si="35"/>
        <v>0</v>
      </c>
    </row>
    <row r="481" spans="2:33" x14ac:dyDescent="0.2">
      <c r="Y481" s="20">
        <f>COUNT(W460:W480)</f>
        <v>21</v>
      </c>
      <c r="Z481" s="15">
        <f>(   (Y481-SUM(AA460:AB480)) / Y481   )</f>
        <v>0.47619047619047616</v>
      </c>
      <c r="AA481" s="17">
        <f>SUM(AA460:AA480)/Y481</f>
        <v>0.42857142857142855</v>
      </c>
      <c r="AB481" s="17">
        <f>SUM(AB460:AB480)/Y481</f>
        <v>9.5238095238095233E-2</v>
      </c>
    </row>
    <row r="483" spans="2:33" x14ac:dyDescent="0.2">
      <c r="B483" s="3" t="s">
        <v>715</v>
      </c>
      <c r="C483" s="10" t="s">
        <v>6</v>
      </c>
      <c r="D483" s="10" t="s">
        <v>12</v>
      </c>
      <c r="E483" s="3"/>
      <c r="F483" s="10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D483" s="23"/>
      <c r="AE483" s="23"/>
      <c r="AF483" s="23"/>
      <c r="AG483" s="23"/>
    </row>
    <row r="485" spans="2:33" ht="17" x14ac:dyDescent="0.2">
      <c r="B485" s="19" t="s">
        <v>0</v>
      </c>
      <c r="C485" s="19" t="s">
        <v>9</v>
      </c>
      <c r="D485" s="19" t="s">
        <v>1</v>
      </c>
      <c r="E485" s="19" t="s">
        <v>3</v>
      </c>
      <c r="I485" s="19" t="s">
        <v>0</v>
      </c>
      <c r="J485" s="19" t="s">
        <v>9</v>
      </c>
      <c r="K485" s="19" t="s">
        <v>1</v>
      </c>
      <c r="L485" s="19" t="s">
        <v>3</v>
      </c>
      <c r="P485" s="19" t="s">
        <v>0</v>
      </c>
      <c r="Q485" s="19" t="s">
        <v>9</v>
      </c>
      <c r="R485" s="19" t="s">
        <v>1</v>
      </c>
      <c r="S485" s="19" t="s">
        <v>3</v>
      </c>
      <c r="W485" s="19" t="s">
        <v>0</v>
      </c>
      <c r="X485" s="19" t="s">
        <v>9</v>
      </c>
      <c r="Y485" s="19" t="s">
        <v>1</v>
      </c>
      <c r="Z485" s="19" t="s">
        <v>3</v>
      </c>
      <c r="AD485" s="22"/>
      <c r="AE485" s="21"/>
    </row>
    <row r="486" spans="2:33" ht="17" x14ac:dyDescent="0.2">
      <c r="B486">
        <v>1</v>
      </c>
      <c r="C486">
        <v>4</v>
      </c>
      <c r="F486" s="4">
        <f t="shared" ref="F486:F493" si="38">IF(C486&gt;=5,1,   IF(D486&gt;=2,1,   IF(E486=1,1,   IF(E486="yes",1,0))))-G486</f>
        <v>0</v>
      </c>
      <c r="G486" s="4">
        <f t="shared" ref="G486:G493" si="39">IF(C486&gt;=10, 1,  IF(D486&gt;=3, 1,  IF(E486=1, 1, IF(E486="yes", 1, 0)) ) )</f>
        <v>0</v>
      </c>
      <c r="I486">
        <v>1</v>
      </c>
      <c r="L486" t="s">
        <v>2</v>
      </c>
      <c r="M486" s="4">
        <f>IF(N486 = 1, 0,IF(J486&gt;=5,1,IF(K486&gt;=2,1,IF(L486=1,1,0))))</f>
        <v>0</v>
      </c>
      <c r="N486" s="4">
        <f t="shared" ref="N486:N509" si="40">IF(J486&gt;=10, 1,  IF(K486&gt;=3, 1,  IF(L486=1, 1, IF(L486="yes", 1, 0)) ) )</f>
        <v>1</v>
      </c>
      <c r="P486">
        <v>1</v>
      </c>
      <c r="S486" t="s">
        <v>2</v>
      </c>
      <c r="T486" s="4">
        <f>IF(U486 = 1, 0,IF(Q486&gt;=5,1,IF(R486&gt;=2,1,IF(S486=1,1,0))))</f>
        <v>0</v>
      </c>
      <c r="U486" s="4">
        <f t="shared" ref="U486:U499" si="41">IF(Q486&gt;=10, 1,  IF(R486&gt;=3, 1,  IF(S486=1, 1, IF(S486="yes", 1, 0)) ) )</f>
        <v>1</v>
      </c>
      <c r="W486">
        <v>1</v>
      </c>
      <c r="X486">
        <v>3</v>
      </c>
      <c r="AA486" s="4">
        <f t="shared" ref="AA486:AA498" si="42">IF(AB486 = 1, 0,IF(X486&gt;=5,1,IF(Y486&gt;=2,1,IF(Z486=1,1,0))))</f>
        <v>0</v>
      </c>
      <c r="AB486" s="4">
        <f t="shared" ref="AB486:AB498" si="43">IF(X486&gt;=10, 1,  IF(Y486&gt;=3, 1,  IF(Z486=1, 1, IF(Z486="yes", 1, 0)) ) )</f>
        <v>0</v>
      </c>
      <c r="AD486" s="22"/>
      <c r="AE486" s="21"/>
    </row>
    <row r="487" spans="2:33" ht="17" x14ac:dyDescent="0.2">
      <c r="B487">
        <v>2</v>
      </c>
      <c r="C487">
        <v>3</v>
      </c>
      <c r="F487" s="4">
        <f t="shared" si="38"/>
        <v>0</v>
      </c>
      <c r="G487" s="4">
        <f t="shared" si="39"/>
        <v>0</v>
      </c>
      <c r="I487">
        <v>2</v>
      </c>
      <c r="J487">
        <v>16</v>
      </c>
      <c r="M487" s="4">
        <f>IF(J487&gt;=5, 1,  IF(K487&gt;=2, 1,  IF(L487=1, 1, 0) ) )-N487</f>
        <v>0</v>
      </c>
      <c r="N487" s="4">
        <f t="shared" si="40"/>
        <v>1</v>
      </c>
      <c r="P487">
        <v>2</v>
      </c>
      <c r="Q487">
        <v>2</v>
      </c>
      <c r="T487" s="4">
        <f>IF(Q487&gt;=5, 1,  IF(R487&gt;=2, 1,  IF(S487=1, 1, 0) ) )-U487</f>
        <v>0</v>
      </c>
      <c r="U487" s="4">
        <f t="shared" si="41"/>
        <v>0</v>
      </c>
      <c r="W487">
        <v>2</v>
      </c>
      <c r="X487">
        <v>7</v>
      </c>
      <c r="AA487" s="4">
        <f t="shared" si="42"/>
        <v>1</v>
      </c>
      <c r="AB487" s="4">
        <f t="shared" si="43"/>
        <v>0</v>
      </c>
      <c r="AD487" s="22"/>
      <c r="AE487" s="21"/>
    </row>
    <row r="488" spans="2:33" ht="17" x14ac:dyDescent="0.2">
      <c r="B488">
        <v>3</v>
      </c>
      <c r="C488">
        <v>4</v>
      </c>
      <c r="D488">
        <v>1</v>
      </c>
      <c r="F488" s="4">
        <f t="shared" si="38"/>
        <v>0</v>
      </c>
      <c r="G488" s="4">
        <f t="shared" si="39"/>
        <v>0</v>
      </c>
      <c r="I488">
        <v>3</v>
      </c>
      <c r="J488">
        <v>8</v>
      </c>
      <c r="M488" s="4">
        <f>IF(J488&gt;=5, 1,  IF(K488&gt;=2, 1,  IF(L488=1, 1, 0) ) )-N488</f>
        <v>1</v>
      </c>
      <c r="N488" s="4">
        <f t="shared" si="40"/>
        <v>0</v>
      </c>
      <c r="P488">
        <v>3</v>
      </c>
      <c r="Q488">
        <v>8</v>
      </c>
      <c r="T488" s="4">
        <f>IF(Q488&gt;=5, 1,  IF(R488&gt;=2, 1,  IF(S488=1, 1, 0) ) )-U488</f>
        <v>1</v>
      </c>
      <c r="U488" s="4">
        <f t="shared" si="41"/>
        <v>0</v>
      </c>
      <c r="W488">
        <v>3</v>
      </c>
      <c r="X488">
        <v>1</v>
      </c>
      <c r="AA488" s="4">
        <f t="shared" si="42"/>
        <v>0</v>
      </c>
      <c r="AB488" s="4">
        <f t="shared" si="43"/>
        <v>0</v>
      </c>
      <c r="AD488" s="22"/>
      <c r="AE488" s="21"/>
    </row>
    <row r="489" spans="2:33" ht="17" x14ac:dyDescent="0.2">
      <c r="B489">
        <v>4</v>
      </c>
      <c r="C489">
        <v>2</v>
      </c>
      <c r="D489">
        <v>1</v>
      </c>
      <c r="F489" s="4">
        <f t="shared" si="38"/>
        <v>0</v>
      </c>
      <c r="G489" s="4">
        <f t="shared" si="39"/>
        <v>0</v>
      </c>
      <c r="I489">
        <v>4</v>
      </c>
      <c r="J489">
        <v>4</v>
      </c>
      <c r="M489" s="4">
        <f>IF(N489 = 1, 0,IF(J489&gt;=5,1,IF(K489&gt;=2,1,IF(L489=1,1,0))))</f>
        <v>0</v>
      </c>
      <c r="N489" s="4">
        <f t="shared" si="40"/>
        <v>0</v>
      </c>
      <c r="P489">
        <v>4</v>
      </c>
      <c r="Q489">
        <v>11</v>
      </c>
      <c r="R489">
        <v>4</v>
      </c>
      <c r="T489" s="4">
        <f>IF(U489 = 1, 0,IF(Q489&gt;=5,1,IF(R489&gt;=2,1,IF(S489=1,1,0))))</f>
        <v>0</v>
      </c>
      <c r="U489" s="4">
        <f t="shared" si="41"/>
        <v>1</v>
      </c>
      <c r="W489">
        <v>4</v>
      </c>
      <c r="X489">
        <v>7</v>
      </c>
      <c r="AA489" s="4">
        <f t="shared" si="42"/>
        <v>1</v>
      </c>
      <c r="AB489" s="4">
        <f t="shared" si="43"/>
        <v>0</v>
      </c>
      <c r="AD489" s="22"/>
      <c r="AE489" s="21"/>
    </row>
    <row r="490" spans="2:33" ht="17" x14ac:dyDescent="0.2">
      <c r="B490">
        <v>5</v>
      </c>
      <c r="C490">
        <v>5</v>
      </c>
      <c r="F490" s="4">
        <f t="shared" si="38"/>
        <v>1</v>
      </c>
      <c r="G490" s="4">
        <f t="shared" si="39"/>
        <v>0</v>
      </c>
      <c r="I490">
        <v>5</v>
      </c>
      <c r="J490">
        <v>9</v>
      </c>
      <c r="M490" s="4">
        <f>IF(N490 = 1, 0,IF(J490&gt;=5,1,IF(K490&gt;=2,1,IF(L490=1,1,0))))</f>
        <v>1</v>
      </c>
      <c r="N490" s="4">
        <f t="shared" si="40"/>
        <v>0</v>
      </c>
      <c r="P490">
        <v>5</v>
      </c>
      <c r="Q490">
        <v>3</v>
      </c>
      <c r="T490" s="4">
        <f>IF(U490 = 1, 0,IF(Q490&gt;=5,1,IF(R490&gt;=2,1,IF(S490=1,1,0))))</f>
        <v>0</v>
      </c>
      <c r="U490" s="4">
        <f t="shared" si="41"/>
        <v>0</v>
      </c>
      <c r="W490">
        <v>5</v>
      </c>
      <c r="X490">
        <v>4</v>
      </c>
      <c r="AA490" s="4">
        <f t="shared" si="42"/>
        <v>0</v>
      </c>
      <c r="AB490" s="4">
        <f t="shared" si="43"/>
        <v>0</v>
      </c>
      <c r="AD490" s="22"/>
      <c r="AE490" s="21"/>
    </row>
    <row r="491" spans="2:33" ht="17" x14ac:dyDescent="0.2">
      <c r="B491">
        <v>6</v>
      </c>
      <c r="C491">
        <v>7</v>
      </c>
      <c r="F491" s="4">
        <f t="shared" si="38"/>
        <v>1</v>
      </c>
      <c r="G491" s="4">
        <f t="shared" si="39"/>
        <v>0</v>
      </c>
      <c r="I491">
        <v>6</v>
      </c>
      <c r="J491">
        <v>9</v>
      </c>
      <c r="M491" s="4">
        <f t="shared" ref="M491:M503" si="44">IF(J491&gt;=5, 1,  IF(K491&gt;=2, 1,  IF(L491=1, 1, 0) ) )-N491</f>
        <v>1</v>
      </c>
      <c r="N491" s="4">
        <f t="shared" si="40"/>
        <v>0</v>
      </c>
      <c r="P491">
        <v>6</v>
      </c>
      <c r="Q491">
        <v>4</v>
      </c>
      <c r="T491" s="4">
        <f t="shared" ref="T491:T499" si="45">IF(Q491&gt;=5, 1,  IF(R491&gt;=2, 1,  IF(S491=1, 1, 0) ) )-U491</f>
        <v>0</v>
      </c>
      <c r="U491" s="4">
        <f t="shared" si="41"/>
        <v>0</v>
      </c>
      <c r="W491">
        <v>6</v>
      </c>
      <c r="X491">
        <v>2</v>
      </c>
      <c r="AA491" s="4">
        <f t="shared" si="42"/>
        <v>0</v>
      </c>
      <c r="AB491" s="4">
        <f t="shared" si="43"/>
        <v>0</v>
      </c>
      <c r="AD491" s="22"/>
      <c r="AE491" s="21"/>
    </row>
    <row r="492" spans="2:33" ht="17" x14ac:dyDescent="0.2">
      <c r="B492">
        <v>7</v>
      </c>
      <c r="C492">
        <v>3</v>
      </c>
      <c r="F492" s="4">
        <f t="shared" si="38"/>
        <v>0</v>
      </c>
      <c r="G492" s="4">
        <f t="shared" si="39"/>
        <v>0</v>
      </c>
      <c r="I492">
        <v>7</v>
      </c>
      <c r="J492">
        <v>4</v>
      </c>
      <c r="M492" s="4">
        <f t="shared" si="44"/>
        <v>0</v>
      </c>
      <c r="N492" s="4">
        <f t="shared" si="40"/>
        <v>0</v>
      </c>
      <c r="P492">
        <v>7</v>
      </c>
      <c r="Q492">
        <v>2</v>
      </c>
      <c r="T492" s="4">
        <f t="shared" si="45"/>
        <v>0</v>
      </c>
      <c r="U492" s="4">
        <f t="shared" si="41"/>
        <v>0</v>
      </c>
      <c r="W492">
        <v>7</v>
      </c>
      <c r="X492">
        <v>0</v>
      </c>
      <c r="AA492" s="4">
        <f t="shared" si="42"/>
        <v>0</v>
      </c>
      <c r="AB492" s="4">
        <f t="shared" si="43"/>
        <v>0</v>
      </c>
      <c r="AD492" s="22"/>
      <c r="AE492" s="21"/>
    </row>
    <row r="493" spans="2:33" ht="17" x14ac:dyDescent="0.2">
      <c r="B493">
        <v>8</v>
      </c>
      <c r="C493">
        <v>5</v>
      </c>
      <c r="D493">
        <v>1</v>
      </c>
      <c r="F493" s="4">
        <f t="shared" si="38"/>
        <v>1</v>
      </c>
      <c r="G493" s="4">
        <f t="shared" si="39"/>
        <v>0</v>
      </c>
      <c r="I493">
        <v>8</v>
      </c>
      <c r="J493">
        <v>5</v>
      </c>
      <c r="M493" s="4">
        <f t="shared" si="44"/>
        <v>1</v>
      </c>
      <c r="N493" s="4">
        <f t="shared" si="40"/>
        <v>0</v>
      </c>
      <c r="P493">
        <v>8</v>
      </c>
      <c r="Q493">
        <v>5</v>
      </c>
      <c r="T493" s="4">
        <f t="shared" si="45"/>
        <v>1</v>
      </c>
      <c r="U493" s="4">
        <f t="shared" si="41"/>
        <v>0</v>
      </c>
      <c r="W493">
        <v>8</v>
      </c>
      <c r="X493">
        <v>3</v>
      </c>
      <c r="AA493" s="4">
        <f t="shared" si="42"/>
        <v>0</v>
      </c>
      <c r="AB493" s="4">
        <f t="shared" si="43"/>
        <v>0</v>
      </c>
      <c r="AD493" s="22"/>
      <c r="AE493" s="21"/>
    </row>
    <row r="494" spans="2:33" ht="17" x14ac:dyDescent="0.2">
      <c r="D494" s="20">
        <f>COUNT(B486:B493)</f>
        <v>8</v>
      </c>
      <c r="E494" s="15">
        <f>(   (D494-SUM(F486:G493)) / D494   )</f>
        <v>0.625</v>
      </c>
      <c r="F494" s="17">
        <f>SUM(F486:F493)/D494</f>
        <v>0.375</v>
      </c>
      <c r="G494" s="17">
        <f>SUM(G486:G493)/D494</f>
        <v>0</v>
      </c>
      <c r="I494">
        <v>9</v>
      </c>
      <c r="J494">
        <v>8</v>
      </c>
      <c r="M494" s="4">
        <f t="shared" si="44"/>
        <v>1</v>
      </c>
      <c r="N494" s="4">
        <f t="shared" si="40"/>
        <v>0</v>
      </c>
      <c r="P494">
        <v>9</v>
      </c>
      <c r="Q494">
        <v>2</v>
      </c>
      <c r="T494" s="4">
        <f t="shared" si="45"/>
        <v>0</v>
      </c>
      <c r="U494" s="4">
        <f t="shared" si="41"/>
        <v>0</v>
      </c>
      <c r="W494">
        <v>9</v>
      </c>
      <c r="X494">
        <v>4</v>
      </c>
      <c r="AA494" s="4">
        <f t="shared" si="42"/>
        <v>0</v>
      </c>
      <c r="AB494" s="4">
        <f t="shared" si="43"/>
        <v>0</v>
      </c>
      <c r="AD494" s="22"/>
      <c r="AE494" s="21"/>
    </row>
    <row r="495" spans="2:33" ht="17" x14ac:dyDescent="0.2">
      <c r="I495">
        <v>10</v>
      </c>
      <c r="J495">
        <v>7</v>
      </c>
      <c r="M495" s="4">
        <f t="shared" si="44"/>
        <v>1</v>
      </c>
      <c r="N495" s="4">
        <f t="shared" si="40"/>
        <v>0</v>
      </c>
      <c r="P495">
        <v>10</v>
      </c>
      <c r="Q495">
        <v>3</v>
      </c>
      <c r="T495" s="4">
        <f t="shared" si="45"/>
        <v>0</v>
      </c>
      <c r="U495" s="4">
        <f t="shared" si="41"/>
        <v>0</v>
      </c>
      <c r="W495">
        <v>10</v>
      </c>
      <c r="X495">
        <v>2</v>
      </c>
      <c r="AA495" s="4">
        <f t="shared" si="42"/>
        <v>0</v>
      </c>
      <c r="AB495" s="4">
        <f t="shared" si="43"/>
        <v>0</v>
      </c>
      <c r="AD495" s="22"/>
      <c r="AE495" s="21"/>
    </row>
    <row r="496" spans="2:33" ht="17" x14ac:dyDescent="0.2">
      <c r="I496">
        <v>11</v>
      </c>
      <c r="J496">
        <v>17</v>
      </c>
      <c r="M496" s="4">
        <f t="shared" si="44"/>
        <v>0</v>
      </c>
      <c r="N496" s="4">
        <f t="shared" si="40"/>
        <v>1</v>
      </c>
      <c r="P496">
        <v>11</v>
      </c>
      <c r="Q496">
        <v>6</v>
      </c>
      <c r="T496" s="4">
        <f t="shared" si="45"/>
        <v>1</v>
      </c>
      <c r="U496" s="4">
        <f t="shared" si="41"/>
        <v>0</v>
      </c>
      <c r="W496">
        <v>11</v>
      </c>
      <c r="X496">
        <v>1</v>
      </c>
      <c r="AA496" s="4">
        <f t="shared" si="42"/>
        <v>0</v>
      </c>
      <c r="AB496" s="4">
        <f t="shared" si="43"/>
        <v>0</v>
      </c>
      <c r="AD496" s="22"/>
      <c r="AE496" s="21"/>
    </row>
    <row r="497" spans="2:31" ht="17" x14ac:dyDescent="0.2">
      <c r="I497">
        <v>12</v>
      </c>
      <c r="J497">
        <v>2</v>
      </c>
      <c r="M497" s="4">
        <f t="shared" si="44"/>
        <v>0</v>
      </c>
      <c r="N497" s="4">
        <f t="shared" si="40"/>
        <v>0</v>
      </c>
      <c r="P497">
        <v>12</v>
      </c>
      <c r="Q497">
        <v>4</v>
      </c>
      <c r="T497" s="4">
        <f t="shared" si="45"/>
        <v>0</v>
      </c>
      <c r="U497" s="4">
        <f t="shared" si="41"/>
        <v>0</v>
      </c>
      <c r="W497">
        <v>12</v>
      </c>
      <c r="X497">
        <v>3</v>
      </c>
      <c r="AA497" s="4">
        <f t="shared" si="42"/>
        <v>0</v>
      </c>
      <c r="AB497" s="4">
        <f t="shared" si="43"/>
        <v>0</v>
      </c>
      <c r="AD497" s="22"/>
      <c r="AE497" s="21"/>
    </row>
    <row r="498" spans="2:31" ht="17" x14ac:dyDescent="0.2">
      <c r="I498">
        <v>13</v>
      </c>
      <c r="J498">
        <v>4</v>
      </c>
      <c r="M498" s="4">
        <f t="shared" si="44"/>
        <v>0</v>
      </c>
      <c r="N498" s="4">
        <f t="shared" si="40"/>
        <v>0</v>
      </c>
      <c r="P498">
        <v>13</v>
      </c>
      <c r="Q498">
        <v>3</v>
      </c>
      <c r="T498" s="4">
        <f t="shared" si="45"/>
        <v>0</v>
      </c>
      <c r="U498" s="4">
        <f t="shared" si="41"/>
        <v>0</v>
      </c>
      <c r="W498">
        <v>13</v>
      </c>
      <c r="X498">
        <v>0</v>
      </c>
      <c r="AA498" s="4">
        <f t="shared" si="42"/>
        <v>0</v>
      </c>
      <c r="AB498" s="4">
        <f t="shared" si="43"/>
        <v>0</v>
      </c>
      <c r="AD498" s="22"/>
      <c r="AE498" s="21"/>
    </row>
    <row r="499" spans="2:31" ht="17" x14ac:dyDescent="0.2">
      <c r="I499">
        <v>14</v>
      </c>
      <c r="J499">
        <v>4</v>
      </c>
      <c r="M499" s="4">
        <f t="shared" si="44"/>
        <v>0</v>
      </c>
      <c r="N499" s="4">
        <f t="shared" si="40"/>
        <v>0</v>
      </c>
      <c r="P499">
        <v>14</v>
      </c>
      <c r="Q499">
        <v>4</v>
      </c>
      <c r="T499" s="4">
        <f t="shared" si="45"/>
        <v>0</v>
      </c>
      <c r="U499" s="4">
        <f t="shared" si="41"/>
        <v>0</v>
      </c>
      <c r="Y499" s="20">
        <f>COUNT(W486:W498)</f>
        <v>13</v>
      </c>
      <c r="Z499" s="15">
        <f>(   (Y499-SUM(AA486:AB498)) / Y499   )</f>
        <v>0.84615384615384615</v>
      </c>
      <c r="AA499" s="17">
        <f>SUM(AA486:AA498)/Y499</f>
        <v>0.15384615384615385</v>
      </c>
      <c r="AB499" s="17">
        <f>SUM(AB486:AB498)/Y499</f>
        <v>0</v>
      </c>
      <c r="AD499" s="22"/>
      <c r="AE499" s="21"/>
    </row>
    <row r="500" spans="2:31" ht="17" x14ac:dyDescent="0.2">
      <c r="I500">
        <v>15</v>
      </c>
      <c r="J500">
        <v>3</v>
      </c>
      <c r="M500" s="4">
        <f t="shared" si="44"/>
        <v>0</v>
      </c>
      <c r="N500" s="4">
        <f t="shared" si="40"/>
        <v>0</v>
      </c>
      <c r="R500" s="20">
        <f>COUNT(P486:P499)</f>
        <v>14</v>
      </c>
      <c r="S500" s="15">
        <f>(   (R500-SUM(T486:U499)) / R500   )</f>
        <v>0.6428571428571429</v>
      </c>
      <c r="T500" s="17">
        <f>SUM(T486:T499)/R500</f>
        <v>0.21428571428571427</v>
      </c>
      <c r="U500" s="17">
        <f>SUM(U486:U499)/R500</f>
        <v>0.14285714285714285</v>
      </c>
      <c r="AD500" s="22"/>
      <c r="AE500" s="21"/>
    </row>
    <row r="501" spans="2:31" ht="17" x14ac:dyDescent="0.2">
      <c r="I501">
        <v>16</v>
      </c>
      <c r="J501">
        <v>4</v>
      </c>
      <c r="M501" s="4">
        <f t="shared" si="44"/>
        <v>0</v>
      </c>
      <c r="N501" s="4">
        <f t="shared" si="40"/>
        <v>0</v>
      </c>
      <c r="AD501" s="22"/>
      <c r="AE501" s="21"/>
    </row>
    <row r="502" spans="2:31" ht="17" x14ac:dyDescent="0.2">
      <c r="I502">
        <v>17</v>
      </c>
      <c r="J502">
        <v>4</v>
      </c>
      <c r="M502" s="4">
        <f t="shared" si="44"/>
        <v>0</v>
      </c>
      <c r="N502" s="4">
        <f t="shared" si="40"/>
        <v>0</v>
      </c>
      <c r="AD502" s="22"/>
      <c r="AE502" s="21"/>
    </row>
    <row r="503" spans="2:31" ht="17" x14ac:dyDescent="0.2">
      <c r="I503">
        <v>18</v>
      </c>
      <c r="J503">
        <v>1</v>
      </c>
      <c r="M503" s="4">
        <f t="shared" si="44"/>
        <v>0</v>
      </c>
      <c r="N503" s="4">
        <f t="shared" si="40"/>
        <v>0</v>
      </c>
      <c r="AD503" s="22"/>
      <c r="AE503" s="21"/>
    </row>
    <row r="504" spans="2:31" ht="17" x14ac:dyDescent="0.2">
      <c r="I504">
        <v>19</v>
      </c>
      <c r="L504" t="s">
        <v>2</v>
      </c>
      <c r="M504" s="4">
        <f>IF(N504 = 1, 0,IF(J504&gt;=5,1,IF(K504&gt;=2,1,IF(L504=1,1,0))))</f>
        <v>0</v>
      </c>
      <c r="N504" s="4">
        <f t="shared" si="40"/>
        <v>1</v>
      </c>
      <c r="AD504" s="22"/>
      <c r="AE504" s="21"/>
    </row>
    <row r="505" spans="2:31" x14ac:dyDescent="0.2">
      <c r="I505">
        <v>20</v>
      </c>
      <c r="J505">
        <v>4</v>
      </c>
      <c r="M505" s="4">
        <f>IF(J505&gt;=5, 1,  IF(K505&gt;=2, 1,  IF(L505=1, 1, 0) ) )-N505</f>
        <v>0</v>
      </c>
      <c r="N505" s="4">
        <f t="shared" si="40"/>
        <v>0</v>
      </c>
    </row>
    <row r="506" spans="2:31" x14ac:dyDescent="0.2">
      <c r="I506">
        <v>21</v>
      </c>
      <c r="J506">
        <v>5</v>
      </c>
      <c r="M506" s="4">
        <f>IF(J506&gt;=5, 1,  IF(K506&gt;=2, 1,  IF(L506=1, 1, 0) ) )-N506</f>
        <v>1</v>
      </c>
      <c r="N506" s="4">
        <f t="shared" si="40"/>
        <v>0</v>
      </c>
    </row>
    <row r="507" spans="2:31" x14ac:dyDescent="0.2">
      <c r="I507">
        <v>22</v>
      </c>
      <c r="J507">
        <v>7</v>
      </c>
      <c r="M507" s="4">
        <f>IF(J507&gt;=5, 1,  IF(K507&gt;=2, 1,  IF(L507=1, 1, 0) ) )-N507</f>
        <v>1</v>
      </c>
      <c r="N507" s="4">
        <f t="shared" si="40"/>
        <v>0</v>
      </c>
    </row>
    <row r="508" spans="2:31" x14ac:dyDescent="0.2">
      <c r="I508">
        <v>23</v>
      </c>
      <c r="J508">
        <v>4</v>
      </c>
      <c r="M508" s="4">
        <f>IF(J508&gt;=5, 1,  IF(K508&gt;=2, 1,  IF(L508=1, 1, 0) ) )-N508</f>
        <v>0</v>
      </c>
      <c r="N508" s="4">
        <f t="shared" si="40"/>
        <v>0</v>
      </c>
    </row>
    <row r="509" spans="2:31" x14ac:dyDescent="0.2">
      <c r="I509">
        <v>24</v>
      </c>
      <c r="J509">
        <v>3</v>
      </c>
      <c r="K509">
        <v>1</v>
      </c>
      <c r="M509" s="4">
        <f>IF(J509&gt;=5, 1,  IF(K509&gt;=2, 1,  IF(L509=1, 1, 0) ) )-N509</f>
        <v>0</v>
      </c>
      <c r="N509" s="4">
        <f t="shared" si="40"/>
        <v>0</v>
      </c>
    </row>
    <row r="510" spans="2:31" x14ac:dyDescent="0.2">
      <c r="K510" s="20">
        <f>COUNT(I486:I509)</f>
        <v>24</v>
      </c>
      <c r="L510" s="15">
        <f>(   (K510-SUM(M486:N509)) / K510   )</f>
        <v>0.5</v>
      </c>
      <c r="M510" s="17">
        <f>SUM(M486:M509)/K510</f>
        <v>0.33333333333333331</v>
      </c>
      <c r="N510" s="17">
        <f>SUM(N486:N509)/K510</f>
        <v>0.16666666666666666</v>
      </c>
    </row>
    <row r="512" spans="2:31" x14ac:dyDescent="0.2">
      <c r="B512" s="3" t="s">
        <v>715</v>
      </c>
      <c r="C512" s="10" t="s">
        <v>6</v>
      </c>
      <c r="D512" s="10" t="s">
        <v>13</v>
      </c>
      <c r="E512" s="3"/>
      <c r="F512" s="10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4" spans="2:28" x14ac:dyDescent="0.2">
      <c r="B514" s="19" t="s">
        <v>0</v>
      </c>
      <c r="C514" s="19" t="s">
        <v>9</v>
      </c>
      <c r="D514" s="19" t="s">
        <v>1</v>
      </c>
      <c r="E514" s="19" t="s">
        <v>3</v>
      </c>
      <c r="I514" s="19" t="s">
        <v>0</v>
      </c>
      <c r="J514" s="19" t="s">
        <v>9</v>
      </c>
      <c r="K514" s="19" t="s">
        <v>1</v>
      </c>
      <c r="L514" s="19" t="s">
        <v>3</v>
      </c>
      <c r="P514" s="19" t="s">
        <v>0</v>
      </c>
      <c r="Q514" s="19" t="s">
        <v>9</v>
      </c>
      <c r="R514" s="19" t="s">
        <v>1</v>
      </c>
      <c r="S514" s="19" t="s">
        <v>3</v>
      </c>
      <c r="W514" s="19" t="s">
        <v>0</v>
      </c>
      <c r="X514" s="19" t="s">
        <v>9</v>
      </c>
      <c r="Y514" s="19" t="s">
        <v>1</v>
      </c>
      <c r="Z514" s="19" t="s">
        <v>3</v>
      </c>
    </row>
    <row r="515" spans="2:28" x14ac:dyDescent="0.2">
      <c r="B515">
        <v>1</v>
      </c>
      <c r="C515">
        <v>9</v>
      </c>
      <c r="F515" s="4">
        <f t="shared" ref="F515:F522" si="46">IF(C515&gt;=5,1,   IF(D515&gt;=2,1,   IF(E515=1,1,   IF(E515="yes",1,0))))-G515</f>
        <v>1</v>
      </c>
      <c r="G515" s="4">
        <f t="shared" ref="G515:G522" si="47">IF(C515&gt;=10, 1,  IF(D515&gt;=3, 1,  IF(E515=1, 1, IF(E515="yes", 1, 0)) ) )</f>
        <v>0</v>
      </c>
      <c r="I515">
        <v>1</v>
      </c>
      <c r="J515">
        <v>11</v>
      </c>
      <c r="K515">
        <v>2</v>
      </c>
      <c r="M515" s="4">
        <f>IF(J515&gt;=5, 1,  IF(K515&gt;=2, 1,  IF(L515=1, 1, 0) ) )-N515</f>
        <v>0</v>
      </c>
      <c r="N515" s="4">
        <f t="shared" ref="N515:N536" si="48">IF(J515&gt;=10, 1,  IF(K515&gt;=3, 1,  IF(L515=1, 1, IF(L515="yes", 1, 0)) ) )</f>
        <v>1</v>
      </c>
      <c r="P515">
        <v>1</v>
      </c>
      <c r="Q515">
        <v>6</v>
      </c>
      <c r="T515" s="4">
        <f>IF(U515 = 1, 0,IF(Q515&gt;=5,1,IF(R515&gt;=2,1,IF(S515=1,1,0))))</f>
        <v>1</v>
      </c>
      <c r="U515" s="4">
        <f t="shared" ref="U515:U526" si="49">IF(Q515&gt;=10, 1,  IF(R515&gt;=3, 1,  IF(S515=1, 1, IF(S515="yes", 1, 0)) ) )</f>
        <v>0</v>
      </c>
      <c r="W515">
        <v>1</v>
      </c>
      <c r="X515">
        <v>5</v>
      </c>
      <c r="AA515" s="4">
        <f t="shared" ref="AA515:AA533" si="50">IF(AB515 = 1, 0,IF(X515&gt;=5,1,IF(Y515&gt;=2,1,IF(Z515=1,1,0))))</f>
        <v>1</v>
      </c>
      <c r="AB515" s="4">
        <f t="shared" ref="AB515:AB533" si="51">IF(X515&gt;=10, 1,  IF(Y515&gt;=3, 1,  IF(Z515=1, 1, IF(Z515="yes", 1, 0)) ) )</f>
        <v>0</v>
      </c>
    </row>
    <row r="516" spans="2:28" x14ac:dyDescent="0.2">
      <c r="B516">
        <v>2</v>
      </c>
      <c r="C516">
        <v>9</v>
      </c>
      <c r="F516" s="4">
        <f t="shared" si="46"/>
        <v>1</v>
      </c>
      <c r="G516" s="4">
        <f t="shared" si="47"/>
        <v>0</v>
      </c>
      <c r="I516">
        <v>2</v>
      </c>
      <c r="J516">
        <v>7</v>
      </c>
      <c r="M516" s="4">
        <f>IF(J516&gt;=5, 1,  IF(K516&gt;=2, 1,  IF(L516=1, 1, 0) ) )-N516</f>
        <v>1</v>
      </c>
      <c r="N516" s="4">
        <f t="shared" si="48"/>
        <v>0</v>
      </c>
      <c r="P516">
        <v>2</v>
      </c>
      <c r="Q516">
        <v>10</v>
      </c>
      <c r="T516" s="4">
        <f>IF(Q516&gt;=5, 1,  IF(R516&gt;=2, 1,  IF(S516=1, 1, 0) ) )-U516</f>
        <v>0</v>
      </c>
      <c r="U516" s="4">
        <f t="shared" si="49"/>
        <v>1</v>
      </c>
      <c r="W516">
        <v>2</v>
      </c>
      <c r="X516">
        <v>0</v>
      </c>
      <c r="Y516">
        <v>1</v>
      </c>
      <c r="AA516" s="4">
        <f t="shared" si="50"/>
        <v>0</v>
      </c>
      <c r="AB516" s="4">
        <f t="shared" si="51"/>
        <v>0</v>
      </c>
    </row>
    <row r="517" spans="2:28" x14ac:dyDescent="0.2">
      <c r="B517">
        <v>3</v>
      </c>
      <c r="C517">
        <v>10</v>
      </c>
      <c r="F517" s="4">
        <f t="shared" si="46"/>
        <v>0</v>
      </c>
      <c r="G517" s="4">
        <f t="shared" si="47"/>
        <v>1</v>
      </c>
      <c r="I517">
        <v>3</v>
      </c>
      <c r="J517">
        <v>6</v>
      </c>
      <c r="M517" s="4">
        <f>IF(J517&gt;=5, 1,  IF(K517&gt;=2, 1,  IF(L517=1, 1, 0) ) )-N517</f>
        <v>1</v>
      </c>
      <c r="N517" s="4">
        <f t="shared" si="48"/>
        <v>0</v>
      </c>
      <c r="P517">
        <v>3</v>
      </c>
      <c r="Q517">
        <v>2</v>
      </c>
      <c r="T517" s="4">
        <f>IF(Q517&gt;=5, 1,  IF(R517&gt;=2, 1,  IF(S517=1, 1, 0) ) )-U517</f>
        <v>0</v>
      </c>
      <c r="U517" s="4">
        <f t="shared" si="49"/>
        <v>0</v>
      </c>
      <c r="W517">
        <v>3</v>
      </c>
      <c r="X517">
        <v>4</v>
      </c>
      <c r="AA517" s="4">
        <f t="shared" si="50"/>
        <v>0</v>
      </c>
      <c r="AB517" s="4">
        <f t="shared" si="51"/>
        <v>0</v>
      </c>
    </row>
    <row r="518" spans="2:28" x14ac:dyDescent="0.2">
      <c r="B518">
        <v>4</v>
      </c>
      <c r="C518">
        <v>7</v>
      </c>
      <c r="F518" s="4">
        <f t="shared" si="46"/>
        <v>1</v>
      </c>
      <c r="G518" s="4">
        <f t="shared" si="47"/>
        <v>0</v>
      </c>
      <c r="I518">
        <v>4</v>
      </c>
      <c r="J518">
        <v>8</v>
      </c>
      <c r="M518" s="4">
        <f>IF(N518 = 1, 0,IF(J518&gt;=5,1,IF(K518&gt;=2,1,IF(L518=1,1,0))))</f>
        <v>1</v>
      </c>
      <c r="N518" s="4">
        <f t="shared" si="48"/>
        <v>0</v>
      </c>
      <c r="P518">
        <v>4</v>
      </c>
      <c r="Q518">
        <v>11</v>
      </c>
      <c r="T518" s="4">
        <f>IF(U518 = 1, 0,IF(Q518&gt;=5,1,IF(R518&gt;=2,1,IF(S518=1,1,0))))</f>
        <v>0</v>
      </c>
      <c r="U518" s="4">
        <f t="shared" si="49"/>
        <v>1</v>
      </c>
      <c r="W518">
        <v>4</v>
      </c>
      <c r="X518">
        <v>5</v>
      </c>
      <c r="AA518" s="4">
        <f t="shared" si="50"/>
        <v>1</v>
      </c>
      <c r="AB518" s="4">
        <f t="shared" si="51"/>
        <v>0</v>
      </c>
    </row>
    <row r="519" spans="2:28" x14ac:dyDescent="0.2">
      <c r="B519">
        <v>5</v>
      </c>
      <c r="C519">
        <v>3</v>
      </c>
      <c r="F519" s="4">
        <f t="shared" si="46"/>
        <v>0</v>
      </c>
      <c r="G519" s="4">
        <f t="shared" si="47"/>
        <v>0</v>
      </c>
      <c r="I519">
        <v>5</v>
      </c>
      <c r="L519" t="s">
        <v>2</v>
      </c>
      <c r="M519" s="4">
        <f>IF(N519 = 1, 0,IF(J519&gt;=5,1,IF(K519&gt;=2,1,IF(L519=1,1,0))))</f>
        <v>0</v>
      </c>
      <c r="N519" s="4">
        <f t="shared" si="48"/>
        <v>1</v>
      </c>
      <c r="P519">
        <v>5</v>
      </c>
      <c r="Q519">
        <v>8</v>
      </c>
      <c r="T519" s="4">
        <f>IF(U519 = 1, 0,IF(Q519&gt;=5,1,IF(R519&gt;=2,1,IF(S519=1,1,0))))</f>
        <v>1</v>
      </c>
      <c r="U519" s="4">
        <f t="shared" si="49"/>
        <v>0</v>
      </c>
      <c r="W519">
        <v>5</v>
      </c>
      <c r="X519">
        <v>6</v>
      </c>
      <c r="AA519" s="4">
        <f t="shared" si="50"/>
        <v>1</v>
      </c>
      <c r="AB519" s="4">
        <f t="shared" si="51"/>
        <v>0</v>
      </c>
    </row>
    <row r="520" spans="2:28" x14ac:dyDescent="0.2">
      <c r="B520">
        <v>6</v>
      </c>
      <c r="C520">
        <v>14</v>
      </c>
      <c r="F520" s="4">
        <f t="shared" si="46"/>
        <v>0</v>
      </c>
      <c r="G520" s="4">
        <f t="shared" si="47"/>
        <v>1</v>
      </c>
      <c r="I520">
        <v>6</v>
      </c>
      <c r="J520">
        <v>3</v>
      </c>
      <c r="K520">
        <v>3</v>
      </c>
      <c r="M520" s="4">
        <f t="shared" ref="M520:M536" si="52">IF(J520&gt;=5, 1,  IF(K520&gt;=2, 1,  IF(L520=1, 1, 0) ) )-N520</f>
        <v>0</v>
      </c>
      <c r="N520" s="4">
        <f t="shared" si="48"/>
        <v>1</v>
      </c>
      <c r="P520">
        <v>6</v>
      </c>
      <c r="Q520">
        <v>6</v>
      </c>
      <c r="T520" s="4">
        <f t="shared" ref="T520:T526" si="53">IF(Q520&gt;=5, 1,  IF(R520&gt;=2, 1,  IF(S520=1, 1, 0) ) )-U520</f>
        <v>1</v>
      </c>
      <c r="U520" s="4">
        <f t="shared" si="49"/>
        <v>0</v>
      </c>
      <c r="W520">
        <v>6</v>
      </c>
      <c r="X520">
        <v>6</v>
      </c>
      <c r="AA520" s="4">
        <f t="shared" si="50"/>
        <v>1</v>
      </c>
      <c r="AB520" s="4">
        <f t="shared" si="51"/>
        <v>0</v>
      </c>
    </row>
    <row r="521" spans="2:28" x14ac:dyDescent="0.2">
      <c r="B521">
        <v>7</v>
      </c>
      <c r="E521" t="s">
        <v>2</v>
      </c>
      <c r="F521" s="4">
        <f t="shared" si="46"/>
        <v>0</v>
      </c>
      <c r="G521" s="4">
        <f t="shared" si="47"/>
        <v>1</v>
      </c>
      <c r="I521">
        <v>7</v>
      </c>
      <c r="J521">
        <v>6</v>
      </c>
      <c r="K521">
        <v>1</v>
      </c>
      <c r="M521" s="4">
        <f t="shared" si="52"/>
        <v>1</v>
      </c>
      <c r="N521" s="4">
        <f t="shared" si="48"/>
        <v>0</v>
      </c>
      <c r="P521">
        <v>7</v>
      </c>
      <c r="Q521">
        <v>7</v>
      </c>
      <c r="T521" s="4">
        <f t="shared" si="53"/>
        <v>1</v>
      </c>
      <c r="U521" s="4">
        <f t="shared" si="49"/>
        <v>0</v>
      </c>
      <c r="W521">
        <v>7</v>
      </c>
      <c r="X521">
        <v>7</v>
      </c>
      <c r="AA521" s="4">
        <f t="shared" si="50"/>
        <v>1</v>
      </c>
      <c r="AB521" s="4">
        <f t="shared" si="51"/>
        <v>0</v>
      </c>
    </row>
    <row r="522" spans="2:28" x14ac:dyDescent="0.2">
      <c r="B522">
        <v>8</v>
      </c>
      <c r="C522">
        <v>4</v>
      </c>
      <c r="F522" s="4">
        <f t="shared" si="46"/>
        <v>0</v>
      </c>
      <c r="G522" s="4">
        <f t="shared" si="47"/>
        <v>0</v>
      </c>
      <c r="I522">
        <v>8</v>
      </c>
      <c r="J522">
        <v>3</v>
      </c>
      <c r="K522">
        <v>1</v>
      </c>
      <c r="M522" s="4">
        <f t="shared" si="52"/>
        <v>0</v>
      </c>
      <c r="N522" s="4">
        <f t="shared" si="48"/>
        <v>0</v>
      </c>
      <c r="P522">
        <v>8</v>
      </c>
      <c r="Q522">
        <v>5</v>
      </c>
      <c r="T522" s="4">
        <f t="shared" si="53"/>
        <v>1</v>
      </c>
      <c r="U522" s="4">
        <f t="shared" si="49"/>
        <v>0</v>
      </c>
      <c r="W522">
        <v>8</v>
      </c>
      <c r="X522">
        <v>5</v>
      </c>
      <c r="AA522" s="4">
        <f t="shared" si="50"/>
        <v>1</v>
      </c>
      <c r="AB522" s="4">
        <f t="shared" si="51"/>
        <v>0</v>
      </c>
    </row>
    <row r="523" spans="2:28" x14ac:dyDescent="0.2">
      <c r="D523" s="20">
        <f>COUNT(B515:B522)</f>
        <v>8</v>
      </c>
      <c r="E523" s="15">
        <f>(   (D523-SUM(F515:G522)) / D523   )</f>
        <v>0.25</v>
      </c>
      <c r="F523" s="17">
        <f>SUM(F515:F522)/D523</f>
        <v>0.375</v>
      </c>
      <c r="G523" s="17">
        <f>SUM(G515:G522)/D523</f>
        <v>0.375</v>
      </c>
      <c r="I523">
        <v>9</v>
      </c>
      <c r="J523">
        <v>8</v>
      </c>
      <c r="M523" s="4">
        <f t="shared" si="52"/>
        <v>1</v>
      </c>
      <c r="N523" s="4">
        <f t="shared" si="48"/>
        <v>0</v>
      </c>
      <c r="P523">
        <v>9</v>
      </c>
      <c r="Q523">
        <v>2</v>
      </c>
      <c r="T523" s="4">
        <f t="shared" si="53"/>
        <v>0</v>
      </c>
      <c r="U523" s="4">
        <f t="shared" si="49"/>
        <v>0</v>
      </c>
      <c r="W523">
        <v>9</v>
      </c>
      <c r="X523">
        <v>2</v>
      </c>
      <c r="AA523" s="4">
        <f t="shared" si="50"/>
        <v>0</v>
      </c>
      <c r="AB523" s="4">
        <f t="shared" si="51"/>
        <v>0</v>
      </c>
    </row>
    <row r="524" spans="2:28" x14ac:dyDescent="0.2">
      <c r="I524">
        <v>10</v>
      </c>
      <c r="J524">
        <v>4</v>
      </c>
      <c r="M524" s="4">
        <f t="shared" si="52"/>
        <v>0</v>
      </c>
      <c r="N524" s="4">
        <f t="shared" si="48"/>
        <v>0</v>
      </c>
      <c r="P524">
        <v>10</v>
      </c>
      <c r="Q524">
        <v>1</v>
      </c>
      <c r="T524" s="4">
        <f t="shared" si="53"/>
        <v>0</v>
      </c>
      <c r="U524" s="4">
        <f t="shared" si="49"/>
        <v>0</v>
      </c>
      <c r="W524">
        <v>10</v>
      </c>
      <c r="X524">
        <v>6</v>
      </c>
      <c r="AA524" s="4">
        <f t="shared" si="50"/>
        <v>1</v>
      </c>
      <c r="AB524" s="4">
        <f t="shared" si="51"/>
        <v>0</v>
      </c>
    </row>
    <row r="525" spans="2:28" x14ac:dyDescent="0.2">
      <c r="I525">
        <v>11</v>
      </c>
      <c r="J525">
        <v>8</v>
      </c>
      <c r="K525">
        <v>1</v>
      </c>
      <c r="M525" s="4">
        <f t="shared" si="52"/>
        <v>1</v>
      </c>
      <c r="N525" s="4">
        <f t="shared" si="48"/>
        <v>0</v>
      </c>
      <c r="P525">
        <v>11</v>
      </c>
      <c r="Q525">
        <v>7</v>
      </c>
      <c r="T525" s="4">
        <f t="shared" si="53"/>
        <v>1</v>
      </c>
      <c r="U525" s="4">
        <f t="shared" si="49"/>
        <v>0</v>
      </c>
      <c r="W525">
        <v>11</v>
      </c>
      <c r="X525">
        <v>2</v>
      </c>
      <c r="AA525" s="4">
        <f t="shared" si="50"/>
        <v>0</v>
      </c>
      <c r="AB525" s="4">
        <f t="shared" si="51"/>
        <v>0</v>
      </c>
    </row>
    <row r="526" spans="2:28" x14ac:dyDescent="0.2">
      <c r="I526">
        <v>12</v>
      </c>
      <c r="J526">
        <v>5</v>
      </c>
      <c r="M526" s="4">
        <f t="shared" si="52"/>
        <v>1</v>
      </c>
      <c r="N526" s="4">
        <f t="shared" si="48"/>
        <v>0</v>
      </c>
      <c r="P526">
        <v>12</v>
      </c>
      <c r="Q526">
        <v>8</v>
      </c>
      <c r="T526" s="4">
        <f t="shared" si="53"/>
        <v>1</v>
      </c>
      <c r="U526" s="4">
        <f t="shared" si="49"/>
        <v>0</v>
      </c>
      <c r="W526">
        <v>12</v>
      </c>
      <c r="X526">
        <v>4</v>
      </c>
      <c r="AA526" s="4">
        <f t="shared" si="50"/>
        <v>0</v>
      </c>
      <c r="AB526" s="4">
        <f t="shared" si="51"/>
        <v>0</v>
      </c>
    </row>
    <row r="527" spans="2:28" x14ac:dyDescent="0.2">
      <c r="I527">
        <v>13</v>
      </c>
      <c r="J527">
        <v>6</v>
      </c>
      <c r="M527" s="4">
        <f t="shared" si="52"/>
        <v>1</v>
      </c>
      <c r="N527" s="4">
        <f t="shared" si="48"/>
        <v>0</v>
      </c>
      <c r="R527" s="20">
        <f>COUNT(P515:P526)</f>
        <v>12</v>
      </c>
      <c r="S527" s="15">
        <f>(   (R527-SUM(T515:U526)) / R527   )</f>
        <v>0.25</v>
      </c>
      <c r="T527" s="17">
        <f>SUM(T515:T526)/R527</f>
        <v>0.58333333333333337</v>
      </c>
      <c r="U527" s="17">
        <f>SUM(U515:U526)/R527</f>
        <v>0.16666666666666666</v>
      </c>
      <c r="W527">
        <v>13</v>
      </c>
      <c r="Z527" t="s">
        <v>2</v>
      </c>
      <c r="AA527" s="4">
        <f t="shared" si="50"/>
        <v>0</v>
      </c>
      <c r="AB527" s="4">
        <f t="shared" si="51"/>
        <v>1</v>
      </c>
    </row>
    <row r="528" spans="2:28" x14ac:dyDescent="0.2">
      <c r="I528">
        <v>14</v>
      </c>
      <c r="J528">
        <v>8</v>
      </c>
      <c r="M528" s="4">
        <f t="shared" si="52"/>
        <v>1</v>
      </c>
      <c r="N528" s="4">
        <f t="shared" si="48"/>
        <v>0</v>
      </c>
      <c r="W528">
        <v>14</v>
      </c>
      <c r="X528">
        <v>7</v>
      </c>
      <c r="AA528" s="4">
        <f t="shared" si="50"/>
        <v>1</v>
      </c>
      <c r="AB528" s="4">
        <f t="shared" si="51"/>
        <v>0</v>
      </c>
    </row>
    <row r="529" spans="2:28" x14ac:dyDescent="0.2">
      <c r="I529">
        <v>15</v>
      </c>
      <c r="J529">
        <v>4</v>
      </c>
      <c r="M529" s="4">
        <f t="shared" si="52"/>
        <v>0</v>
      </c>
      <c r="N529" s="4">
        <f t="shared" si="48"/>
        <v>0</v>
      </c>
      <c r="W529">
        <v>15</v>
      </c>
      <c r="X529">
        <v>5</v>
      </c>
      <c r="AA529" s="4">
        <f t="shared" si="50"/>
        <v>1</v>
      </c>
      <c r="AB529" s="4">
        <f t="shared" si="51"/>
        <v>0</v>
      </c>
    </row>
    <row r="530" spans="2:28" x14ac:dyDescent="0.2">
      <c r="I530">
        <v>16</v>
      </c>
      <c r="J530">
        <v>6</v>
      </c>
      <c r="K530">
        <v>2</v>
      </c>
      <c r="M530" s="4">
        <f t="shared" si="52"/>
        <v>1</v>
      </c>
      <c r="N530" s="4">
        <f t="shared" si="48"/>
        <v>0</v>
      </c>
      <c r="W530">
        <v>16</v>
      </c>
      <c r="X530">
        <v>4</v>
      </c>
      <c r="AA530" s="4">
        <f t="shared" si="50"/>
        <v>0</v>
      </c>
      <c r="AB530" s="4">
        <f t="shared" si="51"/>
        <v>0</v>
      </c>
    </row>
    <row r="531" spans="2:28" x14ac:dyDescent="0.2">
      <c r="I531">
        <v>17</v>
      </c>
      <c r="J531">
        <v>7</v>
      </c>
      <c r="M531" s="4">
        <f t="shared" si="52"/>
        <v>1</v>
      </c>
      <c r="N531" s="4">
        <f t="shared" si="48"/>
        <v>0</v>
      </c>
      <c r="W531">
        <v>17</v>
      </c>
      <c r="X531">
        <v>6</v>
      </c>
      <c r="AA531" s="4">
        <f t="shared" si="50"/>
        <v>1</v>
      </c>
      <c r="AB531" s="4">
        <f t="shared" si="51"/>
        <v>0</v>
      </c>
    </row>
    <row r="532" spans="2:28" x14ac:dyDescent="0.2">
      <c r="I532">
        <v>18</v>
      </c>
      <c r="J532">
        <v>5</v>
      </c>
      <c r="M532" s="4">
        <f t="shared" si="52"/>
        <v>1</v>
      </c>
      <c r="N532" s="4">
        <f t="shared" si="48"/>
        <v>0</v>
      </c>
      <c r="W532">
        <v>18</v>
      </c>
      <c r="X532">
        <v>6</v>
      </c>
      <c r="AA532" s="4">
        <f t="shared" si="50"/>
        <v>1</v>
      </c>
      <c r="AB532" s="4">
        <f t="shared" si="51"/>
        <v>0</v>
      </c>
    </row>
    <row r="533" spans="2:28" x14ac:dyDescent="0.2">
      <c r="I533">
        <v>19</v>
      </c>
      <c r="J533">
        <v>6</v>
      </c>
      <c r="M533" s="4">
        <f t="shared" si="52"/>
        <v>1</v>
      </c>
      <c r="N533" s="4">
        <f t="shared" si="48"/>
        <v>0</v>
      </c>
      <c r="W533">
        <v>19</v>
      </c>
      <c r="X533">
        <v>11</v>
      </c>
      <c r="AA533" s="4">
        <f t="shared" si="50"/>
        <v>0</v>
      </c>
      <c r="AB533" s="4">
        <f t="shared" si="51"/>
        <v>1</v>
      </c>
    </row>
    <row r="534" spans="2:28" x14ac:dyDescent="0.2">
      <c r="I534">
        <v>20</v>
      </c>
      <c r="J534">
        <v>7</v>
      </c>
      <c r="M534" s="4">
        <f t="shared" si="52"/>
        <v>1</v>
      </c>
      <c r="N534" s="4">
        <f t="shared" si="48"/>
        <v>0</v>
      </c>
      <c r="Y534" s="20">
        <f>COUNT(W515:W533)</f>
        <v>19</v>
      </c>
      <c r="Z534" s="15">
        <f>(   (Y534-SUM(AA515:AB533)) / Y534   )</f>
        <v>0.31578947368421051</v>
      </c>
      <c r="AA534" s="17">
        <f>SUM(AA515:AA533)/Y534</f>
        <v>0.57894736842105265</v>
      </c>
      <c r="AB534" s="17">
        <f>SUM(AB515:AB533)/Y534</f>
        <v>0.10526315789473684</v>
      </c>
    </row>
    <row r="535" spans="2:28" x14ac:dyDescent="0.2">
      <c r="I535">
        <v>21</v>
      </c>
      <c r="J535">
        <v>5</v>
      </c>
      <c r="M535" s="4">
        <f t="shared" si="52"/>
        <v>1</v>
      </c>
      <c r="N535" s="4">
        <f t="shared" si="48"/>
        <v>0</v>
      </c>
    </row>
    <row r="536" spans="2:28" x14ac:dyDescent="0.2">
      <c r="I536">
        <v>22</v>
      </c>
      <c r="J536">
        <v>4</v>
      </c>
      <c r="M536" s="4">
        <f t="shared" si="52"/>
        <v>0</v>
      </c>
      <c r="N536" s="4">
        <f t="shared" si="48"/>
        <v>0</v>
      </c>
    </row>
    <row r="537" spans="2:28" x14ac:dyDescent="0.2">
      <c r="K537" s="20">
        <f>COUNT(I515:I536)</f>
        <v>22</v>
      </c>
      <c r="L537" s="15">
        <f>(   (K537-SUM(M515:N536)) / K537   )</f>
        <v>0.18181818181818182</v>
      </c>
      <c r="M537" s="17">
        <f>SUM(M515:M536)/K537</f>
        <v>0.68181818181818177</v>
      </c>
      <c r="N537" s="17">
        <f>SUM(N515:N536)/K537</f>
        <v>0.13636363636363635</v>
      </c>
    </row>
    <row r="538" spans="2:28" x14ac:dyDescent="0.2">
      <c r="K538" s="20"/>
      <c r="L538" s="30"/>
      <c r="M538" s="31"/>
      <c r="N538" s="31"/>
    </row>
    <row r="539" spans="2:28" x14ac:dyDescent="0.2">
      <c r="B539" s="3" t="s">
        <v>715</v>
      </c>
      <c r="C539" s="10" t="s">
        <v>5</v>
      </c>
      <c r="D539" s="10" t="s">
        <v>12</v>
      </c>
      <c r="E539" s="3"/>
      <c r="F539" s="10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2:28" x14ac:dyDescent="0.2">
      <c r="K540" s="20"/>
      <c r="L540" s="30"/>
      <c r="M540" s="31"/>
      <c r="N540" s="31"/>
    </row>
    <row r="541" spans="2:28" x14ac:dyDescent="0.2">
      <c r="B541" s="11" t="s">
        <v>0</v>
      </c>
      <c r="C541" s="11" t="s">
        <v>9</v>
      </c>
      <c r="D541" s="11" t="s">
        <v>1</v>
      </c>
      <c r="E541" s="11" t="s">
        <v>3</v>
      </c>
      <c r="F541" s="8"/>
      <c r="G541" s="8"/>
      <c r="I541" s="11" t="s">
        <v>0</v>
      </c>
      <c r="J541" s="11" t="s">
        <v>9</v>
      </c>
      <c r="K541" s="11" t="s">
        <v>1</v>
      </c>
      <c r="L541" s="11" t="s">
        <v>3</v>
      </c>
      <c r="M541" s="8"/>
      <c r="N541" s="8"/>
      <c r="P541" s="11" t="s">
        <v>0</v>
      </c>
      <c r="Q541" s="11" t="s">
        <v>9</v>
      </c>
      <c r="R541" s="11" t="s">
        <v>1</v>
      </c>
      <c r="S541" s="11" t="s">
        <v>3</v>
      </c>
      <c r="T541" s="8"/>
      <c r="U541" s="8"/>
    </row>
    <row r="542" spans="2:28" x14ac:dyDescent="0.2">
      <c r="B542" s="8">
        <v>1</v>
      </c>
      <c r="C542" s="8">
        <v>5</v>
      </c>
      <c r="D542" s="8"/>
      <c r="E542" s="8"/>
      <c r="F542" s="12">
        <v>1</v>
      </c>
      <c r="G542" s="13">
        <v>0</v>
      </c>
      <c r="I542" s="8">
        <v>1</v>
      </c>
      <c r="J542" s="8">
        <v>2</v>
      </c>
      <c r="K542" s="8"/>
      <c r="L542" s="8"/>
      <c r="M542" s="12">
        <v>0</v>
      </c>
      <c r="N542" s="12">
        <v>0</v>
      </c>
      <c r="P542" s="8">
        <v>1</v>
      </c>
      <c r="Q542" s="8">
        <v>3</v>
      </c>
      <c r="R542" s="8"/>
      <c r="S542" s="8"/>
      <c r="T542" s="12">
        <v>0</v>
      </c>
      <c r="U542" s="12">
        <v>0</v>
      </c>
    </row>
    <row r="543" spans="2:28" x14ac:dyDescent="0.2">
      <c r="B543" s="8">
        <v>2</v>
      </c>
      <c r="C543" s="8">
        <v>0</v>
      </c>
      <c r="D543" s="8"/>
      <c r="E543" s="8"/>
      <c r="F543" s="13">
        <v>0</v>
      </c>
      <c r="G543" s="13">
        <v>0</v>
      </c>
      <c r="I543" s="8">
        <v>2</v>
      </c>
      <c r="J543" s="8">
        <v>1</v>
      </c>
      <c r="K543" s="8"/>
      <c r="L543" s="8"/>
      <c r="M543" s="12">
        <v>0</v>
      </c>
      <c r="N543" s="12">
        <v>0</v>
      </c>
      <c r="P543" s="8">
        <v>2</v>
      </c>
      <c r="Q543" s="8">
        <v>0</v>
      </c>
      <c r="R543" s="8"/>
      <c r="S543" s="8"/>
      <c r="T543" s="12">
        <v>0</v>
      </c>
      <c r="U543" s="12">
        <v>0</v>
      </c>
    </row>
    <row r="544" spans="2:28" x14ac:dyDescent="0.2">
      <c r="B544" s="8">
        <v>3</v>
      </c>
      <c r="C544" s="8">
        <v>0</v>
      </c>
      <c r="D544" s="8"/>
      <c r="E544" s="8"/>
      <c r="F544" s="13">
        <v>0</v>
      </c>
      <c r="G544" s="13">
        <v>0</v>
      </c>
      <c r="I544" s="8">
        <v>3</v>
      </c>
      <c r="J544" s="8">
        <v>0</v>
      </c>
      <c r="K544" s="8"/>
      <c r="L544" s="8"/>
      <c r="M544" s="12">
        <v>0</v>
      </c>
      <c r="N544" s="12">
        <v>0</v>
      </c>
      <c r="P544" s="8">
        <v>3</v>
      </c>
      <c r="Q544" s="8">
        <v>4</v>
      </c>
      <c r="R544" s="8"/>
      <c r="S544" s="8"/>
      <c r="T544" s="12">
        <v>0</v>
      </c>
      <c r="U544" s="12">
        <v>0</v>
      </c>
    </row>
    <row r="545" spans="2:21" x14ac:dyDescent="0.2">
      <c r="B545" s="8">
        <v>4</v>
      </c>
      <c r="C545" s="8">
        <v>1</v>
      </c>
      <c r="D545" s="8"/>
      <c r="E545" s="8"/>
      <c r="F545" s="13">
        <v>0</v>
      </c>
      <c r="G545" s="13">
        <v>0</v>
      </c>
      <c r="I545" s="8">
        <v>4</v>
      </c>
      <c r="J545" s="8">
        <v>0</v>
      </c>
      <c r="K545" s="8"/>
      <c r="L545" s="8"/>
      <c r="M545" s="12">
        <v>0</v>
      </c>
      <c r="N545" s="12">
        <v>0</v>
      </c>
      <c r="P545" s="8">
        <v>4</v>
      </c>
      <c r="Q545" s="8">
        <v>2</v>
      </c>
      <c r="R545" s="8"/>
      <c r="S545" s="8"/>
      <c r="T545" s="12">
        <v>0</v>
      </c>
      <c r="U545" s="12">
        <v>0</v>
      </c>
    </row>
    <row r="546" spans="2:21" x14ac:dyDescent="0.2">
      <c r="B546" s="8">
        <v>5</v>
      </c>
      <c r="C546" s="8">
        <v>1</v>
      </c>
      <c r="D546" s="8"/>
      <c r="E546" s="8"/>
      <c r="F546" s="13">
        <v>0</v>
      </c>
      <c r="G546" s="13">
        <v>0</v>
      </c>
      <c r="I546" s="8">
        <v>5</v>
      </c>
      <c r="J546" s="8">
        <v>0</v>
      </c>
      <c r="K546" s="8"/>
      <c r="L546" s="8"/>
      <c r="M546" s="12">
        <v>0</v>
      </c>
      <c r="N546" s="12">
        <v>0</v>
      </c>
      <c r="P546" s="8">
        <v>5</v>
      </c>
      <c r="Q546" s="8">
        <v>3</v>
      </c>
      <c r="R546" s="8"/>
      <c r="S546" s="8"/>
      <c r="T546" s="12">
        <v>0</v>
      </c>
      <c r="U546" s="12">
        <v>0</v>
      </c>
    </row>
    <row r="547" spans="2:21" x14ac:dyDescent="0.2">
      <c r="B547" s="8">
        <v>6</v>
      </c>
      <c r="C547" s="8">
        <v>3</v>
      </c>
      <c r="D547" s="8"/>
      <c r="E547" s="8"/>
      <c r="F547" s="13">
        <v>0</v>
      </c>
      <c r="G547" s="13">
        <v>0</v>
      </c>
      <c r="I547" s="8">
        <v>6</v>
      </c>
      <c r="J547" s="8">
        <v>3</v>
      </c>
      <c r="K547" s="8"/>
      <c r="L547" s="8"/>
      <c r="M547" s="12">
        <v>0</v>
      </c>
      <c r="N547" s="12">
        <v>0</v>
      </c>
      <c r="P547" s="8">
        <v>6</v>
      </c>
      <c r="Q547" s="8">
        <v>1</v>
      </c>
      <c r="R547" s="8"/>
      <c r="S547" s="8"/>
      <c r="T547" s="12">
        <v>0</v>
      </c>
      <c r="U547" s="12">
        <v>0</v>
      </c>
    </row>
    <row r="548" spans="2:21" x14ac:dyDescent="0.2">
      <c r="B548" s="8">
        <v>7</v>
      </c>
      <c r="C548" s="8">
        <v>2</v>
      </c>
      <c r="D548" s="8"/>
      <c r="E548" s="8"/>
      <c r="F548" s="13">
        <v>0</v>
      </c>
      <c r="G548" s="13">
        <v>0</v>
      </c>
      <c r="I548" s="8">
        <v>7</v>
      </c>
      <c r="J548" s="8">
        <v>3</v>
      </c>
      <c r="K548" s="8"/>
      <c r="L548" s="8"/>
      <c r="M548" s="12">
        <v>0</v>
      </c>
      <c r="N548" s="12">
        <v>0</v>
      </c>
      <c r="P548" s="8">
        <v>7</v>
      </c>
      <c r="Q548" s="8">
        <v>1</v>
      </c>
      <c r="R548" s="8"/>
      <c r="S548" s="8"/>
      <c r="T548" s="12">
        <v>0</v>
      </c>
      <c r="U548" s="12">
        <v>0</v>
      </c>
    </row>
    <row r="549" spans="2:21" x14ac:dyDescent="0.2">
      <c r="B549" s="8">
        <v>8</v>
      </c>
      <c r="C549" s="8">
        <v>1</v>
      </c>
      <c r="D549" s="8"/>
      <c r="E549" s="8"/>
      <c r="F549" s="13">
        <v>0</v>
      </c>
      <c r="G549" s="13">
        <v>0</v>
      </c>
      <c r="I549" s="8">
        <v>8</v>
      </c>
      <c r="J549" s="8">
        <v>2</v>
      </c>
      <c r="K549" s="8"/>
      <c r="L549" s="8"/>
      <c r="M549" s="12">
        <v>0</v>
      </c>
      <c r="N549" s="12">
        <v>0</v>
      </c>
      <c r="P549" s="8">
        <v>8</v>
      </c>
      <c r="Q549" s="8">
        <v>3</v>
      </c>
      <c r="R549" s="8"/>
      <c r="S549" s="8"/>
      <c r="T549" s="12">
        <v>0</v>
      </c>
      <c r="U549" s="12">
        <v>0</v>
      </c>
    </row>
    <row r="550" spans="2:21" x14ac:dyDescent="0.2">
      <c r="B550" s="8">
        <v>9</v>
      </c>
      <c r="C550" s="8">
        <v>3</v>
      </c>
      <c r="D550" s="8"/>
      <c r="E550" s="8"/>
      <c r="F550" s="13">
        <v>0</v>
      </c>
      <c r="G550" s="13">
        <v>0</v>
      </c>
      <c r="I550" s="8">
        <v>9</v>
      </c>
      <c r="J550" s="8">
        <v>1</v>
      </c>
      <c r="K550" s="8"/>
      <c r="L550" s="8"/>
      <c r="M550" s="12">
        <v>0</v>
      </c>
      <c r="N550" s="12">
        <v>0</v>
      </c>
      <c r="P550" s="8">
        <v>9</v>
      </c>
      <c r="Q550" s="8">
        <v>1</v>
      </c>
      <c r="R550" s="8"/>
      <c r="S550" s="8"/>
      <c r="T550" s="12">
        <v>0</v>
      </c>
      <c r="U550" s="12">
        <v>0</v>
      </c>
    </row>
    <row r="551" spans="2:21" x14ac:dyDescent="0.2">
      <c r="B551" s="8">
        <v>10</v>
      </c>
      <c r="C551" s="8">
        <v>2</v>
      </c>
      <c r="D551" s="8"/>
      <c r="E551" s="8"/>
      <c r="F551" s="13">
        <v>0</v>
      </c>
      <c r="G551" s="13">
        <v>0</v>
      </c>
      <c r="I551" s="8">
        <v>10</v>
      </c>
      <c r="J551" s="8">
        <v>1</v>
      </c>
      <c r="K551" s="8"/>
      <c r="L551" s="8"/>
      <c r="M551" s="12">
        <v>0</v>
      </c>
      <c r="N551" s="12">
        <v>0</v>
      </c>
      <c r="P551" s="8">
        <v>10</v>
      </c>
      <c r="Q551" s="8">
        <v>2</v>
      </c>
      <c r="R551" s="8"/>
      <c r="S551" s="8"/>
      <c r="T551" s="12">
        <v>0</v>
      </c>
      <c r="U551" s="12">
        <v>0</v>
      </c>
    </row>
    <row r="552" spans="2:21" x14ac:dyDescent="0.2">
      <c r="B552" s="8">
        <v>11</v>
      </c>
      <c r="C552" s="8">
        <v>0</v>
      </c>
      <c r="D552" s="8"/>
      <c r="E552" s="8"/>
      <c r="F552" s="13">
        <v>0</v>
      </c>
      <c r="G552" s="13">
        <v>0</v>
      </c>
      <c r="I552" s="8">
        <v>11</v>
      </c>
      <c r="J552" s="8">
        <v>0</v>
      </c>
      <c r="K552" s="8"/>
      <c r="L552" s="8"/>
      <c r="M552" s="12">
        <v>0</v>
      </c>
      <c r="N552" s="12">
        <v>0</v>
      </c>
      <c r="P552" s="8">
        <v>11</v>
      </c>
      <c r="Q552" s="8">
        <v>2</v>
      </c>
      <c r="R552" s="8"/>
      <c r="S552" s="8"/>
      <c r="T552" s="12">
        <v>0</v>
      </c>
      <c r="U552" s="12">
        <v>0</v>
      </c>
    </row>
    <row r="553" spans="2:21" x14ac:dyDescent="0.2">
      <c r="B553" s="8">
        <v>12</v>
      </c>
      <c r="C553" s="8">
        <v>5</v>
      </c>
      <c r="D553" s="8"/>
      <c r="E553" s="8"/>
      <c r="F553" s="12">
        <v>1</v>
      </c>
      <c r="G553" s="13">
        <v>0</v>
      </c>
      <c r="I553" s="8">
        <v>12</v>
      </c>
      <c r="J553" s="8">
        <v>1</v>
      </c>
      <c r="K553" s="8"/>
      <c r="L553" s="8"/>
      <c r="M553" s="12">
        <v>0</v>
      </c>
      <c r="N553" s="12">
        <v>0</v>
      </c>
      <c r="P553" s="8">
        <v>12</v>
      </c>
      <c r="Q553" s="8">
        <v>3</v>
      </c>
      <c r="R553" s="8"/>
      <c r="S553" s="8"/>
      <c r="T553" s="12">
        <v>0</v>
      </c>
      <c r="U553" s="12">
        <v>0</v>
      </c>
    </row>
    <row r="554" spans="2:21" x14ac:dyDescent="0.2">
      <c r="B554" s="8">
        <v>13</v>
      </c>
      <c r="C554" s="8">
        <v>0</v>
      </c>
      <c r="D554" s="8"/>
      <c r="E554" s="8"/>
      <c r="F554" s="13">
        <v>0</v>
      </c>
      <c r="G554" s="13">
        <v>0</v>
      </c>
      <c r="I554" s="8">
        <v>13</v>
      </c>
      <c r="J554" s="8">
        <v>1</v>
      </c>
      <c r="K554" s="8"/>
      <c r="L554" s="8"/>
      <c r="M554" s="12">
        <v>0</v>
      </c>
      <c r="N554" s="12">
        <v>0</v>
      </c>
      <c r="P554" s="8">
        <v>13</v>
      </c>
      <c r="Q554" s="8">
        <v>3</v>
      </c>
      <c r="R554" s="8"/>
      <c r="S554" s="8"/>
      <c r="T554" s="12">
        <v>0</v>
      </c>
      <c r="U554" s="12">
        <v>0</v>
      </c>
    </row>
    <row r="555" spans="2:21" x14ac:dyDescent="0.2">
      <c r="B555" s="8">
        <v>14</v>
      </c>
      <c r="C555" s="8">
        <v>3</v>
      </c>
      <c r="D555" s="8"/>
      <c r="E555" s="8"/>
      <c r="F555" s="13">
        <v>0</v>
      </c>
      <c r="G555" s="13">
        <v>0</v>
      </c>
      <c r="I555" s="8">
        <v>14</v>
      </c>
      <c r="J555" s="8">
        <v>4</v>
      </c>
      <c r="K555" s="8"/>
      <c r="L555" s="8"/>
      <c r="M555" s="12">
        <v>0</v>
      </c>
      <c r="N555" s="12">
        <v>0</v>
      </c>
      <c r="P555" s="8">
        <v>14</v>
      </c>
      <c r="Q555" s="8">
        <v>1</v>
      </c>
      <c r="R555" s="8"/>
      <c r="S555" s="8"/>
      <c r="T555" s="12">
        <v>0</v>
      </c>
      <c r="U555" s="12">
        <v>0</v>
      </c>
    </row>
    <row r="556" spans="2:21" x14ac:dyDescent="0.2">
      <c r="B556" s="8"/>
      <c r="C556" s="8"/>
      <c r="D556" s="14">
        <v>14</v>
      </c>
      <c r="E556" s="16">
        <v>0.86</v>
      </c>
      <c r="F556" s="18">
        <v>0.14000000000000001</v>
      </c>
      <c r="G556" s="18">
        <v>0</v>
      </c>
      <c r="I556" s="8">
        <v>15</v>
      </c>
      <c r="J556" s="8">
        <v>0</v>
      </c>
      <c r="K556" s="8"/>
      <c r="L556" s="8"/>
      <c r="M556" s="12">
        <v>0</v>
      </c>
      <c r="N556" s="12">
        <v>0</v>
      </c>
      <c r="P556" s="8">
        <v>15</v>
      </c>
      <c r="Q556" s="8">
        <v>2</v>
      </c>
      <c r="R556" s="8"/>
      <c r="S556" s="8"/>
      <c r="T556" s="12">
        <v>0</v>
      </c>
      <c r="U556" s="12">
        <v>0</v>
      </c>
    </row>
    <row r="557" spans="2:21" x14ac:dyDescent="0.2">
      <c r="I557" s="8">
        <v>16</v>
      </c>
      <c r="J557" s="8">
        <v>0</v>
      </c>
      <c r="K557" s="8"/>
      <c r="L557" s="8"/>
      <c r="M557" s="12">
        <v>0</v>
      </c>
      <c r="N557" s="12">
        <v>0</v>
      </c>
      <c r="P557" s="8">
        <v>16</v>
      </c>
      <c r="Q557" s="8">
        <v>3</v>
      </c>
      <c r="R557" s="8"/>
      <c r="S557" s="8"/>
      <c r="T557" s="12">
        <v>0</v>
      </c>
      <c r="U557" s="12">
        <v>0</v>
      </c>
    </row>
    <row r="558" spans="2:21" x14ac:dyDescent="0.2">
      <c r="I558" s="8"/>
      <c r="J558" s="8"/>
      <c r="K558" s="14">
        <v>16</v>
      </c>
      <c r="L558" s="16">
        <v>1</v>
      </c>
      <c r="M558" s="18">
        <v>0</v>
      </c>
      <c r="N558" s="18">
        <v>0</v>
      </c>
      <c r="P558" s="8"/>
      <c r="Q558" s="8"/>
      <c r="R558" s="14">
        <v>16</v>
      </c>
      <c r="S558" s="16">
        <v>1</v>
      </c>
      <c r="T558" s="18">
        <v>0</v>
      </c>
      <c r="U558" s="18">
        <v>0</v>
      </c>
    </row>
    <row r="559" spans="2:21" x14ac:dyDescent="0.2">
      <c r="K559" s="20"/>
      <c r="L559" s="30"/>
      <c r="M559" s="31"/>
      <c r="N559" s="31"/>
    </row>
    <row r="560" spans="2:21" x14ac:dyDescent="0.2">
      <c r="K560" s="20"/>
      <c r="L560" s="30"/>
      <c r="M560" s="31"/>
      <c r="N560" s="31"/>
    </row>
    <row r="561" spans="2:28" x14ac:dyDescent="0.2">
      <c r="B561" s="3" t="s">
        <v>715</v>
      </c>
      <c r="C561" s="10" t="s">
        <v>5</v>
      </c>
      <c r="D561" s="10" t="s">
        <v>685</v>
      </c>
      <c r="E561" s="3"/>
      <c r="F561" s="10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2:28" x14ac:dyDescent="0.2">
      <c r="K562" s="20"/>
      <c r="L562" s="30"/>
      <c r="M562" s="31"/>
      <c r="N562" s="31"/>
    </row>
    <row r="563" spans="2:28" x14ac:dyDescent="0.2">
      <c r="B563" s="11" t="s">
        <v>0</v>
      </c>
      <c r="C563" s="11" t="s">
        <v>9</v>
      </c>
      <c r="D563" s="11" t="s">
        <v>1</v>
      </c>
      <c r="E563" s="11" t="s">
        <v>3</v>
      </c>
      <c r="F563" s="8"/>
      <c r="G563" s="8"/>
      <c r="I563" s="11" t="s">
        <v>0</v>
      </c>
      <c r="J563" s="11" t="s">
        <v>9</v>
      </c>
      <c r="K563" s="11" t="s">
        <v>1</v>
      </c>
      <c r="L563" s="11" t="s">
        <v>3</v>
      </c>
      <c r="M563" s="8"/>
      <c r="N563" s="8"/>
      <c r="P563" s="11" t="s">
        <v>0</v>
      </c>
      <c r="Q563" s="11" t="s">
        <v>9</v>
      </c>
      <c r="R563" s="11" t="s">
        <v>1</v>
      </c>
      <c r="S563" s="11" t="s">
        <v>3</v>
      </c>
      <c r="T563" s="8"/>
      <c r="U563" s="8"/>
    </row>
    <row r="564" spans="2:28" x14ac:dyDescent="0.2">
      <c r="B564" s="8">
        <v>1</v>
      </c>
      <c r="C564" s="8">
        <v>0</v>
      </c>
      <c r="D564" s="8"/>
      <c r="E564" s="8"/>
      <c r="F564" s="12">
        <v>0</v>
      </c>
      <c r="G564" s="12">
        <v>0</v>
      </c>
      <c r="I564" s="8">
        <v>1</v>
      </c>
      <c r="J564" s="8">
        <v>4</v>
      </c>
      <c r="K564" s="8"/>
      <c r="L564" s="8"/>
      <c r="M564" s="13">
        <v>0</v>
      </c>
      <c r="N564" s="13">
        <v>0</v>
      </c>
      <c r="P564" s="8">
        <v>1</v>
      </c>
      <c r="Q564" s="8">
        <v>0</v>
      </c>
      <c r="R564" s="8"/>
      <c r="S564" s="8"/>
      <c r="T564" s="12">
        <v>0</v>
      </c>
      <c r="U564" s="12">
        <v>0</v>
      </c>
    </row>
    <row r="565" spans="2:28" x14ac:dyDescent="0.2">
      <c r="B565" s="8">
        <v>2</v>
      </c>
      <c r="C565" s="8">
        <v>0</v>
      </c>
      <c r="D565" s="8"/>
      <c r="E565" s="8"/>
      <c r="F565" s="12">
        <v>0</v>
      </c>
      <c r="G565" s="12">
        <v>0</v>
      </c>
      <c r="I565" s="8">
        <v>2</v>
      </c>
      <c r="J565" s="8">
        <v>2</v>
      </c>
      <c r="K565" s="8"/>
      <c r="L565" s="8"/>
      <c r="M565" s="13">
        <v>0</v>
      </c>
      <c r="N565" s="13">
        <v>0</v>
      </c>
      <c r="P565" s="8">
        <v>2</v>
      </c>
      <c r="Q565" s="8">
        <v>1</v>
      </c>
      <c r="R565" s="8"/>
      <c r="S565" s="8"/>
      <c r="T565" s="12">
        <v>0</v>
      </c>
      <c r="U565" s="12">
        <v>0</v>
      </c>
    </row>
    <row r="566" spans="2:28" x14ac:dyDescent="0.2">
      <c r="B566" s="8">
        <v>3</v>
      </c>
      <c r="C566" s="8">
        <v>2</v>
      </c>
      <c r="D566" s="8"/>
      <c r="E566" s="8"/>
      <c r="F566" s="12">
        <v>0</v>
      </c>
      <c r="G566" s="12">
        <v>0</v>
      </c>
      <c r="I566" s="8">
        <v>3</v>
      </c>
      <c r="J566" s="8">
        <v>1</v>
      </c>
      <c r="K566" s="8"/>
      <c r="L566" s="8"/>
      <c r="M566" s="13">
        <v>0</v>
      </c>
      <c r="N566" s="13">
        <v>0</v>
      </c>
      <c r="P566" s="8">
        <v>3</v>
      </c>
      <c r="Q566" s="8">
        <v>2</v>
      </c>
      <c r="R566" s="8"/>
      <c r="S566" s="8"/>
      <c r="T566" s="12">
        <v>0</v>
      </c>
      <c r="U566" s="12">
        <v>0</v>
      </c>
    </row>
    <row r="567" spans="2:28" x14ac:dyDescent="0.2">
      <c r="B567" s="8">
        <v>4</v>
      </c>
      <c r="C567" s="8">
        <v>1</v>
      </c>
      <c r="D567" s="8"/>
      <c r="E567" s="8"/>
      <c r="F567" s="12">
        <v>0</v>
      </c>
      <c r="G567" s="12">
        <v>0</v>
      </c>
      <c r="I567" s="8">
        <v>4</v>
      </c>
      <c r="J567" s="8">
        <v>0</v>
      </c>
      <c r="K567" s="8"/>
      <c r="L567" s="8"/>
      <c r="M567" s="13">
        <v>0</v>
      </c>
      <c r="N567" s="13">
        <v>0</v>
      </c>
      <c r="P567" s="8">
        <v>4</v>
      </c>
      <c r="Q567" s="8">
        <v>0</v>
      </c>
      <c r="R567" s="8"/>
      <c r="S567" s="8"/>
      <c r="T567" s="12">
        <v>0</v>
      </c>
      <c r="U567" s="12">
        <v>0</v>
      </c>
    </row>
    <row r="568" spans="2:28" x14ac:dyDescent="0.2">
      <c r="B568" s="8">
        <v>5</v>
      </c>
      <c r="C568" s="8">
        <v>2</v>
      </c>
      <c r="D568" s="8"/>
      <c r="E568" s="8"/>
      <c r="F568" s="12">
        <v>0</v>
      </c>
      <c r="G568" s="12">
        <v>0</v>
      </c>
      <c r="I568" s="8">
        <v>5</v>
      </c>
      <c r="J568" s="8">
        <v>2</v>
      </c>
      <c r="K568" s="8"/>
      <c r="L568" s="8"/>
      <c r="M568" s="13">
        <v>0</v>
      </c>
      <c r="N568" s="13">
        <v>0</v>
      </c>
      <c r="P568" s="8">
        <v>5</v>
      </c>
      <c r="Q568" s="8">
        <v>0</v>
      </c>
      <c r="R568" s="8"/>
      <c r="S568" s="8"/>
      <c r="T568" s="12">
        <v>0</v>
      </c>
      <c r="U568" s="12">
        <v>0</v>
      </c>
    </row>
    <row r="569" spans="2:28" x14ac:dyDescent="0.2">
      <c r="B569" s="8">
        <v>6</v>
      </c>
      <c r="C569" s="8">
        <v>2</v>
      </c>
      <c r="D569" s="8"/>
      <c r="E569" s="8"/>
      <c r="F569" s="12">
        <v>0</v>
      </c>
      <c r="G569" s="12">
        <v>0</v>
      </c>
      <c r="I569" s="8">
        <v>6</v>
      </c>
      <c r="J569" s="8">
        <v>2</v>
      </c>
      <c r="K569" s="8"/>
      <c r="L569" s="8"/>
      <c r="M569" s="13">
        <v>0</v>
      </c>
      <c r="N569" s="13">
        <v>0</v>
      </c>
      <c r="P569" s="8">
        <v>6</v>
      </c>
      <c r="Q569" s="8">
        <v>1</v>
      </c>
      <c r="R569" s="8"/>
      <c r="S569" s="8"/>
      <c r="T569" s="12">
        <v>0</v>
      </c>
      <c r="U569" s="12">
        <v>0</v>
      </c>
    </row>
    <row r="570" spans="2:28" x14ac:dyDescent="0.2">
      <c r="B570" s="8">
        <v>7</v>
      </c>
      <c r="C570" s="8">
        <v>0</v>
      </c>
      <c r="D570" s="8"/>
      <c r="E570" s="8"/>
      <c r="F570" s="12">
        <v>0</v>
      </c>
      <c r="G570" s="12">
        <v>0</v>
      </c>
      <c r="I570" s="8">
        <v>7</v>
      </c>
      <c r="J570" s="8">
        <v>0</v>
      </c>
      <c r="K570" s="8"/>
      <c r="L570" s="8"/>
      <c r="M570" s="13">
        <v>0</v>
      </c>
      <c r="N570" s="13">
        <v>0</v>
      </c>
      <c r="P570" s="8">
        <v>7</v>
      </c>
      <c r="Q570" s="8">
        <v>0</v>
      </c>
      <c r="R570" s="8"/>
      <c r="S570" s="8"/>
      <c r="T570" s="12">
        <v>0</v>
      </c>
      <c r="U570" s="12">
        <v>0</v>
      </c>
    </row>
    <row r="571" spans="2:28" x14ac:dyDescent="0.2">
      <c r="B571" s="8">
        <v>8</v>
      </c>
      <c r="C571" s="8">
        <v>3</v>
      </c>
      <c r="D571" s="8"/>
      <c r="E571" s="8"/>
      <c r="F571" s="12">
        <v>0</v>
      </c>
      <c r="G571" s="12">
        <v>0</v>
      </c>
      <c r="I571" s="8">
        <v>8</v>
      </c>
      <c r="J571" s="8">
        <v>1</v>
      </c>
      <c r="K571" s="8"/>
      <c r="L571" s="8"/>
      <c r="M571" s="13">
        <v>0</v>
      </c>
      <c r="N571" s="13">
        <v>0</v>
      </c>
      <c r="P571" s="8">
        <v>8</v>
      </c>
      <c r="Q571" s="8">
        <v>0</v>
      </c>
      <c r="R571" s="8"/>
      <c r="S571" s="8"/>
      <c r="T571" s="12">
        <v>0</v>
      </c>
      <c r="U571" s="12">
        <v>0</v>
      </c>
    </row>
    <row r="572" spans="2:28" x14ac:dyDescent="0.2">
      <c r="B572" s="8">
        <v>9</v>
      </c>
      <c r="C572" s="8">
        <v>2</v>
      </c>
      <c r="D572" s="8"/>
      <c r="E572" s="8"/>
      <c r="F572" s="12">
        <v>0</v>
      </c>
      <c r="G572" s="12">
        <v>0</v>
      </c>
      <c r="I572" s="8">
        <v>9</v>
      </c>
      <c r="J572" s="8">
        <v>3</v>
      </c>
      <c r="K572" s="8"/>
      <c r="L572" s="8"/>
      <c r="M572" s="13">
        <v>0</v>
      </c>
      <c r="N572" s="13">
        <v>0</v>
      </c>
      <c r="P572" s="8">
        <v>9</v>
      </c>
      <c r="Q572" s="8">
        <v>2</v>
      </c>
      <c r="R572" s="8"/>
      <c r="S572" s="8"/>
      <c r="T572" s="12">
        <v>0</v>
      </c>
      <c r="U572" s="12">
        <v>0</v>
      </c>
    </row>
    <row r="573" spans="2:28" x14ac:dyDescent="0.2">
      <c r="B573" s="8">
        <v>10</v>
      </c>
      <c r="C573" s="8">
        <v>0</v>
      </c>
      <c r="D573" s="8"/>
      <c r="E573" s="8"/>
      <c r="F573" s="12">
        <v>0</v>
      </c>
      <c r="G573" s="12">
        <v>0</v>
      </c>
      <c r="I573" s="8">
        <v>10</v>
      </c>
      <c r="J573" s="8">
        <v>1</v>
      </c>
      <c r="K573" s="8"/>
      <c r="L573" s="8"/>
      <c r="M573" s="13">
        <v>0</v>
      </c>
      <c r="N573" s="13">
        <v>0</v>
      </c>
      <c r="P573" s="8">
        <v>10</v>
      </c>
      <c r="Q573" s="8">
        <v>1</v>
      </c>
      <c r="R573" s="8"/>
      <c r="S573" s="8"/>
      <c r="T573" s="12">
        <v>0</v>
      </c>
      <c r="U573" s="12">
        <v>0</v>
      </c>
    </row>
    <row r="574" spans="2:28" x14ac:dyDescent="0.2">
      <c r="B574" s="8">
        <v>11</v>
      </c>
      <c r="C574" s="8">
        <v>1</v>
      </c>
      <c r="D574" s="8"/>
      <c r="E574" s="8"/>
      <c r="F574" s="12">
        <v>0</v>
      </c>
      <c r="G574" s="12">
        <v>0</v>
      </c>
      <c r="I574" s="8">
        <v>11</v>
      </c>
      <c r="J574" s="8">
        <v>10</v>
      </c>
      <c r="K574" s="8"/>
      <c r="L574" s="8"/>
      <c r="M574" s="13">
        <v>0</v>
      </c>
      <c r="N574" s="12">
        <v>1</v>
      </c>
      <c r="P574" s="8">
        <v>11</v>
      </c>
      <c r="Q574" s="8">
        <v>0</v>
      </c>
      <c r="R574" s="8"/>
      <c r="S574" s="8"/>
      <c r="T574" s="12">
        <v>0</v>
      </c>
      <c r="U574" s="12">
        <v>0</v>
      </c>
    </row>
    <row r="575" spans="2:28" x14ac:dyDescent="0.2">
      <c r="B575" s="8">
        <v>12</v>
      </c>
      <c r="C575" s="8">
        <v>0</v>
      </c>
      <c r="D575" s="8"/>
      <c r="E575" s="8"/>
      <c r="F575" s="12">
        <v>0</v>
      </c>
      <c r="G575" s="12">
        <v>0</v>
      </c>
      <c r="I575" s="8">
        <v>12</v>
      </c>
      <c r="J575" s="8">
        <v>0</v>
      </c>
      <c r="K575" s="8"/>
      <c r="L575" s="8"/>
      <c r="M575" s="13">
        <v>0</v>
      </c>
      <c r="N575" s="13">
        <v>0</v>
      </c>
      <c r="P575" s="8">
        <v>12</v>
      </c>
      <c r="Q575" s="8">
        <v>3</v>
      </c>
      <c r="R575" s="8"/>
      <c r="S575" s="8"/>
      <c r="T575" s="12">
        <v>0</v>
      </c>
      <c r="U575" s="12">
        <v>0</v>
      </c>
    </row>
    <row r="576" spans="2:28" x14ac:dyDescent="0.2">
      <c r="B576" s="8"/>
      <c r="C576" s="8"/>
      <c r="D576" s="14">
        <v>12</v>
      </c>
      <c r="E576" s="16">
        <v>1</v>
      </c>
      <c r="F576" s="18">
        <v>0</v>
      </c>
      <c r="G576" s="18">
        <v>0</v>
      </c>
      <c r="I576" s="8"/>
      <c r="J576" s="8"/>
      <c r="K576" s="14">
        <v>12</v>
      </c>
      <c r="L576" s="16">
        <v>0.92</v>
      </c>
      <c r="M576" s="18">
        <v>0</v>
      </c>
      <c r="N576" s="18">
        <v>0.08</v>
      </c>
      <c r="P576" s="8">
        <v>13</v>
      </c>
      <c r="Q576" s="8">
        <v>1</v>
      </c>
      <c r="R576" s="8"/>
      <c r="S576" s="8"/>
      <c r="T576" s="12">
        <v>0</v>
      </c>
      <c r="U576" s="12">
        <v>0</v>
      </c>
    </row>
    <row r="577" spans="2:33" x14ac:dyDescent="0.2">
      <c r="K577" s="20"/>
      <c r="L577" s="30"/>
      <c r="M577" s="31"/>
      <c r="N577" s="31"/>
      <c r="P577" s="8"/>
      <c r="Q577" s="8"/>
      <c r="R577" s="14">
        <v>13</v>
      </c>
      <c r="S577" s="16">
        <v>1</v>
      </c>
      <c r="T577" s="18">
        <v>0</v>
      </c>
      <c r="U577" s="18">
        <v>0</v>
      </c>
    </row>
    <row r="578" spans="2:33" x14ac:dyDescent="0.2">
      <c r="K578" s="20"/>
      <c r="L578" s="30"/>
      <c r="M578" s="31"/>
      <c r="N578" s="31"/>
    </row>
    <row r="579" spans="2:33" x14ac:dyDescent="0.2">
      <c r="K579" s="20"/>
      <c r="L579" s="30"/>
      <c r="M579" s="31"/>
      <c r="N579" s="31"/>
    </row>
    <row r="580" spans="2:33" x14ac:dyDescent="0.2">
      <c r="K580" s="20"/>
      <c r="L580" s="30"/>
      <c r="M580" s="31"/>
      <c r="N580" s="31"/>
    </row>
    <row r="581" spans="2:33" x14ac:dyDescent="0.2">
      <c r="K581" s="20"/>
      <c r="L581" s="30"/>
      <c r="M581" s="31"/>
      <c r="N581" s="31"/>
    </row>
    <row r="582" spans="2:33" x14ac:dyDescent="0.2">
      <c r="K582" s="20"/>
      <c r="L582" s="30"/>
      <c r="M582" s="31"/>
      <c r="N582" s="31"/>
    </row>
    <row r="583" spans="2:33" x14ac:dyDescent="0.2">
      <c r="K583" s="20"/>
      <c r="L583" s="30"/>
      <c r="M583" s="31"/>
      <c r="N583" s="31"/>
    </row>
    <row r="586" spans="2:33" s="2" customFormat="1" x14ac:dyDescent="0.2"/>
    <row r="588" spans="2:33" x14ac:dyDescent="0.2">
      <c r="B588" s="3" t="s">
        <v>715</v>
      </c>
      <c r="C588" s="10" t="s">
        <v>7</v>
      </c>
      <c r="D588" s="10" t="s">
        <v>682</v>
      </c>
      <c r="E588" s="3"/>
      <c r="F588" s="10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D588" s="23"/>
      <c r="AE588" s="23"/>
      <c r="AF588" s="23"/>
      <c r="AG588" s="23"/>
    </row>
    <row r="591" spans="2:33" x14ac:dyDescent="0.2">
      <c r="B591" s="11" t="s">
        <v>0</v>
      </c>
      <c r="C591" s="11" t="s">
        <v>9</v>
      </c>
      <c r="D591" s="11" t="s">
        <v>1</v>
      </c>
      <c r="E591" s="11" t="s">
        <v>3</v>
      </c>
      <c r="F591" s="8"/>
      <c r="G591" s="8"/>
      <c r="I591" s="11" t="s">
        <v>0</v>
      </c>
      <c r="J591" s="11" t="s">
        <v>9</v>
      </c>
      <c r="K591" s="11" t="s">
        <v>1</v>
      </c>
      <c r="L591" s="11" t="s">
        <v>3</v>
      </c>
      <c r="M591" s="8"/>
      <c r="N591" s="8"/>
      <c r="P591" s="11" t="s">
        <v>0</v>
      </c>
      <c r="Q591" s="11" t="s">
        <v>9</v>
      </c>
      <c r="R591" s="11" t="s">
        <v>1</v>
      </c>
      <c r="S591" s="11" t="s">
        <v>3</v>
      </c>
      <c r="T591" s="8"/>
      <c r="U591" s="8"/>
      <c r="W591" s="11" t="s">
        <v>0</v>
      </c>
      <c r="X591" s="11" t="s">
        <v>9</v>
      </c>
      <c r="Y591" s="11" t="s">
        <v>1</v>
      </c>
      <c r="Z591" s="11" t="s">
        <v>3</v>
      </c>
      <c r="AA591" s="8"/>
      <c r="AB591" s="8"/>
    </row>
    <row r="592" spans="2:33" x14ac:dyDescent="0.2">
      <c r="B592" s="8">
        <v>1</v>
      </c>
      <c r="C592" s="8">
        <v>0</v>
      </c>
      <c r="D592" s="8"/>
      <c r="E592" s="8"/>
      <c r="F592" s="13">
        <v>0</v>
      </c>
      <c r="G592" s="13">
        <v>0</v>
      </c>
      <c r="I592" s="8">
        <v>1</v>
      </c>
      <c r="J592" s="8">
        <v>2</v>
      </c>
      <c r="K592" s="8"/>
      <c r="L592" s="8"/>
      <c r="M592" s="13">
        <v>0</v>
      </c>
      <c r="N592" s="13">
        <v>0</v>
      </c>
      <c r="P592" s="8">
        <v>1</v>
      </c>
      <c r="Q592" s="8">
        <v>1</v>
      </c>
      <c r="R592" s="8"/>
      <c r="S592" s="8"/>
      <c r="T592" s="13">
        <v>0</v>
      </c>
      <c r="U592" s="13">
        <v>0</v>
      </c>
      <c r="W592" s="8">
        <v>1</v>
      </c>
      <c r="X592" s="8">
        <v>8</v>
      </c>
      <c r="Y592" s="8"/>
      <c r="Z592" s="8"/>
      <c r="AA592" s="12">
        <v>1</v>
      </c>
      <c r="AB592" s="13">
        <v>0</v>
      </c>
    </row>
    <row r="593" spans="2:28" x14ac:dyDescent="0.2">
      <c r="B593" s="8">
        <v>2</v>
      </c>
      <c r="C593" s="8">
        <v>6</v>
      </c>
      <c r="D593" s="8"/>
      <c r="E593" s="8"/>
      <c r="F593" s="12">
        <v>1</v>
      </c>
      <c r="G593" s="13">
        <v>0</v>
      </c>
      <c r="I593" s="8">
        <v>2</v>
      </c>
      <c r="J593" s="8"/>
      <c r="K593" s="8"/>
      <c r="L593" s="8" t="s">
        <v>2</v>
      </c>
      <c r="M593" s="13">
        <v>0</v>
      </c>
      <c r="N593" s="12">
        <v>1</v>
      </c>
      <c r="P593" s="8">
        <v>2</v>
      </c>
      <c r="Q593" s="8">
        <v>0</v>
      </c>
      <c r="R593" s="8"/>
      <c r="S593" s="8"/>
      <c r="T593" s="13">
        <v>0</v>
      </c>
      <c r="U593" s="13">
        <v>0</v>
      </c>
      <c r="W593" s="8">
        <v>2</v>
      </c>
      <c r="X593" s="8">
        <v>6</v>
      </c>
      <c r="Y593" s="8"/>
      <c r="Z593" s="8"/>
      <c r="AA593" s="12">
        <v>1</v>
      </c>
      <c r="AB593" s="13">
        <v>0</v>
      </c>
    </row>
    <row r="594" spans="2:28" x14ac:dyDescent="0.2">
      <c r="B594" s="8">
        <v>3</v>
      </c>
      <c r="C594" s="8">
        <v>8</v>
      </c>
      <c r="D594" s="8"/>
      <c r="E594" s="8"/>
      <c r="F594" s="12">
        <v>1</v>
      </c>
      <c r="G594" s="13">
        <v>0</v>
      </c>
      <c r="I594" s="8">
        <v>3</v>
      </c>
      <c r="J594" s="8">
        <v>2</v>
      </c>
      <c r="K594" s="8"/>
      <c r="L594" s="8"/>
      <c r="M594" s="13">
        <v>0</v>
      </c>
      <c r="N594" s="13">
        <v>0</v>
      </c>
      <c r="P594" s="8">
        <v>3</v>
      </c>
      <c r="Q594" s="8">
        <v>1</v>
      </c>
      <c r="R594" s="8"/>
      <c r="S594" s="8"/>
      <c r="T594" s="13">
        <v>0</v>
      </c>
      <c r="U594" s="13">
        <v>0</v>
      </c>
      <c r="W594" s="8">
        <v>3</v>
      </c>
      <c r="X594" s="8">
        <v>5</v>
      </c>
      <c r="Y594" s="8"/>
      <c r="Z594" s="8"/>
      <c r="AA594" s="12">
        <v>1</v>
      </c>
      <c r="AB594" s="13">
        <v>0</v>
      </c>
    </row>
    <row r="595" spans="2:28" x14ac:dyDescent="0.2">
      <c r="B595" s="8">
        <v>4</v>
      </c>
      <c r="C595" s="8">
        <v>0</v>
      </c>
      <c r="D595" s="8"/>
      <c r="E595" s="8"/>
      <c r="F595" s="13">
        <v>0</v>
      </c>
      <c r="G595" s="13">
        <v>0</v>
      </c>
      <c r="I595" s="8">
        <v>4</v>
      </c>
      <c r="J595" s="8">
        <v>1</v>
      </c>
      <c r="K595" s="8"/>
      <c r="L595" s="8"/>
      <c r="M595" s="13">
        <v>0</v>
      </c>
      <c r="N595" s="13">
        <v>0</v>
      </c>
      <c r="P595" s="8">
        <v>4</v>
      </c>
      <c r="Q595" s="8">
        <v>8</v>
      </c>
      <c r="R595" s="8"/>
      <c r="S595" s="8" t="s">
        <v>2</v>
      </c>
      <c r="T595" s="13">
        <v>0</v>
      </c>
      <c r="U595" s="12">
        <v>1</v>
      </c>
      <c r="W595" s="8">
        <v>4</v>
      </c>
      <c r="X595" s="8">
        <v>0</v>
      </c>
      <c r="Y595" s="8"/>
      <c r="Z595" s="8"/>
      <c r="AA595" s="13">
        <v>0</v>
      </c>
      <c r="AB595" s="13">
        <v>0</v>
      </c>
    </row>
    <row r="596" spans="2:28" x14ac:dyDescent="0.2">
      <c r="B596" s="8">
        <v>5</v>
      </c>
      <c r="C596" s="8">
        <v>1</v>
      </c>
      <c r="D596" s="8"/>
      <c r="E596" s="8"/>
      <c r="F596" s="13">
        <v>0</v>
      </c>
      <c r="G596" s="13">
        <v>0</v>
      </c>
      <c r="I596" s="8">
        <v>5</v>
      </c>
      <c r="J596" s="8">
        <v>1</v>
      </c>
      <c r="K596" s="8"/>
      <c r="L596" s="8"/>
      <c r="M596" s="13">
        <v>0</v>
      </c>
      <c r="N596" s="13">
        <v>0</v>
      </c>
      <c r="P596" s="8">
        <v>5</v>
      </c>
      <c r="Q596" s="8">
        <v>6</v>
      </c>
      <c r="R596" s="8"/>
      <c r="S596" s="8"/>
      <c r="T596" s="12">
        <v>1</v>
      </c>
      <c r="U596" s="13">
        <v>0</v>
      </c>
      <c r="W596" s="8">
        <v>5</v>
      </c>
      <c r="X596" s="8">
        <v>1</v>
      </c>
      <c r="Y596" s="8"/>
      <c r="Z596" s="8"/>
      <c r="AA596" s="13">
        <v>0</v>
      </c>
      <c r="AB596" s="13">
        <v>0</v>
      </c>
    </row>
    <row r="597" spans="2:28" x14ac:dyDescent="0.2">
      <c r="B597" s="8">
        <v>6</v>
      </c>
      <c r="C597" s="8">
        <v>2</v>
      </c>
      <c r="D597" s="8"/>
      <c r="E597" s="8"/>
      <c r="F597" s="13">
        <v>0</v>
      </c>
      <c r="G597" s="13">
        <v>0</v>
      </c>
      <c r="I597" s="8">
        <v>6</v>
      </c>
      <c r="J597" s="8">
        <v>5</v>
      </c>
      <c r="K597" s="8"/>
      <c r="L597" s="8"/>
      <c r="M597" s="12">
        <v>1</v>
      </c>
      <c r="N597" s="13">
        <v>0</v>
      </c>
      <c r="P597" s="8">
        <v>6</v>
      </c>
      <c r="Q597" s="8">
        <v>2</v>
      </c>
      <c r="R597" s="8"/>
      <c r="S597" s="8"/>
      <c r="T597" s="13">
        <v>0</v>
      </c>
      <c r="U597" s="13">
        <v>0</v>
      </c>
      <c r="W597" s="8">
        <v>6</v>
      </c>
      <c r="X597" s="8">
        <v>2</v>
      </c>
      <c r="Y597" s="8"/>
      <c r="Z597" s="8"/>
      <c r="AA597" s="13">
        <v>0</v>
      </c>
      <c r="AB597" s="13">
        <v>0</v>
      </c>
    </row>
    <row r="598" spans="2:28" x14ac:dyDescent="0.2">
      <c r="B598" s="8">
        <v>7</v>
      </c>
      <c r="C598" s="8">
        <v>6</v>
      </c>
      <c r="D598" s="8">
        <v>2</v>
      </c>
      <c r="E598" s="8"/>
      <c r="F598" s="12">
        <v>1</v>
      </c>
      <c r="G598" s="13">
        <v>0</v>
      </c>
      <c r="I598" s="8">
        <v>7</v>
      </c>
      <c r="J598" s="8"/>
      <c r="K598" s="8">
        <v>4</v>
      </c>
      <c r="L598" s="8" t="s">
        <v>2</v>
      </c>
      <c r="M598" s="13">
        <v>0</v>
      </c>
      <c r="N598" s="12">
        <v>1</v>
      </c>
      <c r="P598" s="8">
        <v>7</v>
      </c>
      <c r="Q598" s="8">
        <v>1</v>
      </c>
      <c r="R598" s="8"/>
      <c r="S598" s="8"/>
      <c r="T598" s="13">
        <v>0</v>
      </c>
      <c r="U598" s="13">
        <v>0</v>
      </c>
      <c r="W598" s="8">
        <v>7</v>
      </c>
      <c r="X598" s="8">
        <v>6</v>
      </c>
      <c r="Y598" s="8"/>
      <c r="Z598" s="8"/>
      <c r="AA598" s="12">
        <v>1</v>
      </c>
      <c r="AB598" s="13">
        <v>0</v>
      </c>
    </row>
    <row r="599" spans="2:28" x14ac:dyDescent="0.2">
      <c r="B599" s="8">
        <v>8</v>
      </c>
      <c r="C599" s="8"/>
      <c r="D599" s="8"/>
      <c r="E599" s="8" t="s">
        <v>2</v>
      </c>
      <c r="F599" s="13">
        <v>0</v>
      </c>
      <c r="G599" s="12">
        <v>1</v>
      </c>
      <c r="I599" s="8">
        <v>8</v>
      </c>
      <c r="J599" s="8">
        <v>0</v>
      </c>
      <c r="K599" s="8"/>
      <c r="L599" s="8"/>
      <c r="M599" s="13">
        <v>0</v>
      </c>
      <c r="N599" s="13">
        <v>0</v>
      </c>
      <c r="P599" s="8">
        <v>8</v>
      </c>
      <c r="Q599" s="8">
        <v>1</v>
      </c>
      <c r="R599" s="8"/>
      <c r="S599" s="8"/>
      <c r="T599" s="13">
        <v>0</v>
      </c>
      <c r="U599" s="13">
        <v>0</v>
      </c>
      <c r="W599" s="8">
        <v>8</v>
      </c>
      <c r="X599" s="8">
        <v>3</v>
      </c>
      <c r="Y599" s="8"/>
      <c r="Z599" s="8"/>
      <c r="AA599" s="13">
        <v>0</v>
      </c>
      <c r="AB599" s="13">
        <v>0</v>
      </c>
    </row>
    <row r="600" spans="2:28" x14ac:dyDescent="0.2">
      <c r="B600" s="8">
        <v>9</v>
      </c>
      <c r="C600" s="8">
        <v>2</v>
      </c>
      <c r="D600" s="8"/>
      <c r="E600" s="8"/>
      <c r="F600" s="13">
        <v>0</v>
      </c>
      <c r="G600" s="13">
        <v>0</v>
      </c>
      <c r="I600" s="8">
        <v>9</v>
      </c>
      <c r="J600" s="8">
        <v>5</v>
      </c>
      <c r="K600" s="8"/>
      <c r="L600" s="8"/>
      <c r="M600" s="12">
        <v>1</v>
      </c>
      <c r="N600" s="13">
        <v>0</v>
      </c>
      <c r="P600" s="8">
        <v>9</v>
      </c>
      <c r="Q600" s="8">
        <v>3</v>
      </c>
      <c r="R600" s="8"/>
      <c r="S600" s="8"/>
      <c r="T600" s="13">
        <v>0</v>
      </c>
      <c r="U600" s="13">
        <v>0</v>
      </c>
      <c r="W600" s="8">
        <v>9</v>
      </c>
      <c r="X600" s="8"/>
      <c r="Y600" s="8"/>
      <c r="Z600" s="8" t="s">
        <v>2</v>
      </c>
      <c r="AA600" s="13">
        <v>0</v>
      </c>
      <c r="AB600" s="12">
        <v>1</v>
      </c>
    </row>
    <row r="601" spans="2:28" x14ac:dyDescent="0.2">
      <c r="B601" s="8">
        <v>10</v>
      </c>
      <c r="C601" s="8">
        <v>3</v>
      </c>
      <c r="D601" s="8"/>
      <c r="E601" s="8"/>
      <c r="F601" s="13">
        <v>0</v>
      </c>
      <c r="G601" s="13">
        <v>0</v>
      </c>
      <c r="I601" s="8">
        <v>10</v>
      </c>
      <c r="J601" s="8">
        <v>2</v>
      </c>
      <c r="K601" s="8"/>
      <c r="L601" s="8"/>
      <c r="M601" s="13">
        <v>0</v>
      </c>
      <c r="N601" s="13">
        <v>0</v>
      </c>
      <c r="P601" s="8">
        <v>10</v>
      </c>
      <c r="Q601" s="8">
        <v>5</v>
      </c>
      <c r="R601" s="8">
        <v>2</v>
      </c>
      <c r="S601" s="8"/>
      <c r="T601" s="12">
        <v>1</v>
      </c>
      <c r="U601" s="13">
        <v>0</v>
      </c>
      <c r="W601" s="8">
        <v>10</v>
      </c>
      <c r="X601" s="8">
        <v>0</v>
      </c>
      <c r="Y601" s="8"/>
      <c r="Z601" s="8"/>
      <c r="AA601" s="13">
        <v>0</v>
      </c>
      <c r="AB601" s="13">
        <v>0</v>
      </c>
    </row>
    <row r="602" spans="2:28" x14ac:dyDescent="0.2">
      <c r="B602" s="8">
        <v>11</v>
      </c>
      <c r="C602" s="8">
        <v>0</v>
      </c>
      <c r="D602" s="8"/>
      <c r="E602" s="8"/>
      <c r="F602" s="13">
        <v>0</v>
      </c>
      <c r="G602" s="13">
        <v>0</v>
      </c>
      <c r="I602" s="8">
        <v>11</v>
      </c>
      <c r="J602" s="8">
        <v>3</v>
      </c>
      <c r="K602" s="8"/>
      <c r="L602" s="8"/>
      <c r="M602" s="13">
        <v>0</v>
      </c>
      <c r="N602" s="13">
        <v>0</v>
      </c>
      <c r="P602" s="8">
        <v>11</v>
      </c>
      <c r="Q602" s="8">
        <v>0</v>
      </c>
      <c r="R602" s="8"/>
      <c r="S602" s="8"/>
      <c r="T602" s="13">
        <v>0</v>
      </c>
      <c r="U602" s="13">
        <v>0</v>
      </c>
      <c r="W602" s="8"/>
      <c r="X602" s="8"/>
      <c r="Y602" s="14">
        <v>10</v>
      </c>
      <c r="Z602" s="16">
        <v>0.5</v>
      </c>
      <c r="AA602" s="18">
        <v>0.4</v>
      </c>
      <c r="AB602" s="18">
        <v>0.1</v>
      </c>
    </row>
    <row r="603" spans="2:28" x14ac:dyDescent="0.2">
      <c r="B603" s="8">
        <v>12</v>
      </c>
      <c r="C603" s="8">
        <v>0</v>
      </c>
      <c r="D603" s="8"/>
      <c r="E603" s="8"/>
      <c r="F603" s="13">
        <v>0</v>
      </c>
      <c r="G603" s="13">
        <v>0</v>
      </c>
      <c r="I603" s="8">
        <v>12</v>
      </c>
      <c r="J603" s="8">
        <v>5</v>
      </c>
      <c r="K603" s="8"/>
      <c r="L603" s="8"/>
      <c r="M603" s="12">
        <v>1</v>
      </c>
      <c r="N603" s="13">
        <v>0</v>
      </c>
      <c r="P603" s="8">
        <v>12</v>
      </c>
      <c r="Q603" s="8">
        <v>5</v>
      </c>
      <c r="R603" s="8"/>
      <c r="S603" s="8"/>
      <c r="T603" s="12">
        <v>1</v>
      </c>
      <c r="U603" s="13">
        <v>0</v>
      </c>
    </row>
    <row r="604" spans="2:28" x14ac:dyDescent="0.2">
      <c r="B604" s="8">
        <v>13</v>
      </c>
      <c r="C604" s="8">
        <v>3</v>
      </c>
      <c r="D604" s="8"/>
      <c r="E604" s="8"/>
      <c r="F604" s="13">
        <v>0</v>
      </c>
      <c r="G604" s="13">
        <v>0</v>
      </c>
      <c r="I604" s="8">
        <v>13</v>
      </c>
      <c r="J604" s="8">
        <v>2</v>
      </c>
      <c r="K604" s="8"/>
      <c r="L604" s="8"/>
      <c r="M604" s="13">
        <v>0</v>
      </c>
      <c r="N604" s="13">
        <v>0</v>
      </c>
      <c r="P604" s="8">
        <v>13</v>
      </c>
      <c r="Q604" s="8">
        <v>1</v>
      </c>
      <c r="R604" s="8"/>
      <c r="S604" s="8"/>
      <c r="T604" s="13">
        <v>0</v>
      </c>
      <c r="U604" s="13">
        <v>0</v>
      </c>
    </row>
    <row r="605" spans="2:28" x14ac:dyDescent="0.2">
      <c r="B605" s="8">
        <v>14</v>
      </c>
      <c r="C605" s="8">
        <v>5</v>
      </c>
      <c r="D605" s="8"/>
      <c r="E605" s="8"/>
      <c r="F605" s="12">
        <v>1</v>
      </c>
      <c r="G605" s="13">
        <v>0</v>
      </c>
      <c r="I605" s="8">
        <v>14</v>
      </c>
      <c r="J605" s="8">
        <v>4</v>
      </c>
      <c r="K605" s="8"/>
      <c r="L605" s="8"/>
      <c r="M605" s="13">
        <v>0</v>
      </c>
      <c r="N605" s="13">
        <v>0</v>
      </c>
      <c r="P605" s="8">
        <v>14</v>
      </c>
      <c r="Q605" s="8">
        <v>6</v>
      </c>
      <c r="R605" s="8"/>
      <c r="S605" s="8"/>
      <c r="T605" s="12">
        <v>1</v>
      </c>
      <c r="U605" s="13">
        <v>0</v>
      </c>
    </row>
    <row r="606" spans="2:28" x14ac:dyDescent="0.2">
      <c r="B606" s="8">
        <v>15</v>
      </c>
      <c r="C606" s="8">
        <v>5</v>
      </c>
      <c r="D606" s="8">
        <v>1</v>
      </c>
      <c r="E606" s="8"/>
      <c r="F606" s="12">
        <v>1</v>
      </c>
      <c r="G606" s="13">
        <v>0</v>
      </c>
      <c r="I606" s="8"/>
      <c r="J606" s="8"/>
      <c r="K606" s="14">
        <v>14</v>
      </c>
      <c r="L606" s="16">
        <v>0.64</v>
      </c>
      <c r="M606" s="18">
        <v>0.21</v>
      </c>
      <c r="N606" s="18">
        <v>0.14000000000000001</v>
      </c>
      <c r="P606" s="8">
        <v>15</v>
      </c>
      <c r="Q606" s="8">
        <v>2</v>
      </c>
      <c r="R606" s="8"/>
      <c r="S606" s="8"/>
      <c r="T606" s="13">
        <v>0</v>
      </c>
      <c r="U606" s="13">
        <v>0</v>
      </c>
    </row>
    <row r="607" spans="2:28" x14ac:dyDescent="0.2">
      <c r="B607" s="8"/>
      <c r="C607" s="8"/>
      <c r="D607" s="14">
        <v>15</v>
      </c>
      <c r="E607" s="16">
        <v>0.6</v>
      </c>
      <c r="F607" s="18">
        <v>0.33</v>
      </c>
      <c r="G607" s="18">
        <v>7.0000000000000007E-2</v>
      </c>
      <c r="P607" s="8">
        <v>16</v>
      </c>
      <c r="Q607" s="8">
        <v>5</v>
      </c>
      <c r="R607" s="8"/>
      <c r="S607" s="8"/>
      <c r="T607" s="12">
        <v>1</v>
      </c>
      <c r="U607" s="13">
        <v>0</v>
      </c>
    </row>
    <row r="608" spans="2:28" x14ac:dyDescent="0.2">
      <c r="P608" s="8"/>
      <c r="Q608" s="8"/>
      <c r="R608" s="14">
        <v>16</v>
      </c>
      <c r="S608" s="16">
        <v>0.63</v>
      </c>
      <c r="T608" s="18">
        <v>0.31</v>
      </c>
      <c r="U608" s="18">
        <v>0.06</v>
      </c>
    </row>
    <row r="609" spans="2:28" x14ac:dyDescent="0.2">
      <c r="B609" s="3" t="s">
        <v>715</v>
      </c>
      <c r="C609" s="10" t="s">
        <v>7</v>
      </c>
      <c r="D609" s="10" t="s">
        <v>683</v>
      </c>
      <c r="E609" s="3"/>
      <c r="F609" s="10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2" spans="2:28" x14ac:dyDescent="0.2">
      <c r="B612" s="11" t="s">
        <v>0</v>
      </c>
      <c r="C612" s="11" t="s">
        <v>9</v>
      </c>
      <c r="D612" s="11" t="s">
        <v>1</v>
      </c>
      <c r="E612" s="11" t="s">
        <v>3</v>
      </c>
      <c r="F612" s="8"/>
      <c r="G612" s="8"/>
      <c r="I612" s="11" t="s">
        <v>0</v>
      </c>
      <c r="J612" s="11" t="s">
        <v>9</v>
      </c>
      <c r="K612" s="11" t="s">
        <v>1</v>
      </c>
      <c r="L612" s="11" t="s">
        <v>3</v>
      </c>
      <c r="M612" s="8"/>
      <c r="N612" s="8"/>
      <c r="P612" s="11" t="s">
        <v>0</v>
      </c>
      <c r="Q612" s="11" t="s">
        <v>9</v>
      </c>
      <c r="R612" s="11" t="s">
        <v>1</v>
      </c>
      <c r="S612" s="11" t="s">
        <v>3</v>
      </c>
      <c r="T612" s="8"/>
      <c r="U612" s="8"/>
      <c r="W612" s="11" t="s">
        <v>0</v>
      </c>
      <c r="X612" s="11" t="s">
        <v>9</v>
      </c>
      <c r="Y612" s="11" t="s">
        <v>1</v>
      </c>
      <c r="Z612" s="11" t="s">
        <v>3</v>
      </c>
      <c r="AA612" s="8"/>
      <c r="AB612" s="8"/>
    </row>
    <row r="613" spans="2:28" x14ac:dyDescent="0.2">
      <c r="B613" s="8">
        <v>1</v>
      </c>
      <c r="C613" s="8">
        <v>3</v>
      </c>
      <c r="D613" s="8"/>
      <c r="E613" s="8"/>
      <c r="F613" s="12">
        <v>0</v>
      </c>
      <c r="G613" s="12">
        <v>0</v>
      </c>
      <c r="I613" s="8">
        <v>1</v>
      </c>
      <c r="J613" s="8">
        <v>1</v>
      </c>
      <c r="K613" s="8"/>
      <c r="L613" s="8"/>
      <c r="M613" s="13">
        <v>0</v>
      </c>
      <c r="N613" s="13">
        <v>0</v>
      </c>
      <c r="P613" s="8">
        <v>1</v>
      </c>
      <c r="Q613" s="8">
        <v>0</v>
      </c>
      <c r="R613" s="8"/>
      <c r="S613" s="8"/>
      <c r="T613" s="13">
        <v>0</v>
      </c>
      <c r="U613" s="13">
        <v>0</v>
      </c>
      <c r="W613" s="8">
        <v>1</v>
      </c>
      <c r="X613" s="8">
        <v>2</v>
      </c>
      <c r="Y613" s="8"/>
      <c r="Z613" s="8"/>
      <c r="AA613" s="12">
        <v>0</v>
      </c>
      <c r="AB613" s="12">
        <v>0</v>
      </c>
    </row>
    <row r="614" spans="2:28" x14ac:dyDescent="0.2">
      <c r="B614" s="8">
        <v>2</v>
      </c>
      <c r="C614" s="8">
        <v>0</v>
      </c>
      <c r="D614" s="8">
        <v>1</v>
      </c>
      <c r="E614" s="8"/>
      <c r="F614" s="12">
        <v>0</v>
      </c>
      <c r="G614" s="12">
        <v>0</v>
      </c>
      <c r="I614" s="8">
        <v>2</v>
      </c>
      <c r="J614" s="8">
        <v>0</v>
      </c>
      <c r="K614" s="8"/>
      <c r="L614" s="8"/>
      <c r="M614" s="13">
        <v>0</v>
      </c>
      <c r="N614" s="13">
        <v>0</v>
      </c>
      <c r="P614" s="8">
        <v>2</v>
      </c>
      <c r="Q614" s="8">
        <v>3</v>
      </c>
      <c r="R614" s="8"/>
      <c r="S614" s="8"/>
      <c r="T614" s="13">
        <v>0</v>
      </c>
      <c r="U614" s="13">
        <v>0</v>
      </c>
      <c r="W614" s="8">
        <v>2</v>
      </c>
      <c r="X614" s="8">
        <v>1</v>
      </c>
      <c r="Y614" s="8"/>
      <c r="Z614" s="8"/>
      <c r="AA614" s="12">
        <v>0</v>
      </c>
      <c r="AB614" s="12">
        <v>0</v>
      </c>
    </row>
    <row r="615" spans="2:28" x14ac:dyDescent="0.2">
      <c r="B615" s="8">
        <v>3</v>
      </c>
      <c r="C615" s="8">
        <v>3</v>
      </c>
      <c r="D615" s="8"/>
      <c r="E615" s="8"/>
      <c r="F615" s="12">
        <v>0</v>
      </c>
      <c r="G615" s="12">
        <v>0</v>
      </c>
      <c r="I615" s="8">
        <v>3</v>
      </c>
      <c r="J615" s="8">
        <v>1</v>
      </c>
      <c r="K615" s="8">
        <v>1</v>
      </c>
      <c r="L615" s="8"/>
      <c r="M615" s="13">
        <v>0</v>
      </c>
      <c r="N615" s="13">
        <v>0</v>
      </c>
      <c r="P615" s="8">
        <v>3</v>
      </c>
      <c r="Q615" s="8">
        <v>3</v>
      </c>
      <c r="R615" s="8"/>
      <c r="S615" s="8"/>
      <c r="T615" s="13">
        <v>0</v>
      </c>
      <c r="U615" s="13">
        <v>0</v>
      </c>
      <c r="W615" s="8">
        <v>3</v>
      </c>
      <c r="X615" s="8">
        <v>0</v>
      </c>
      <c r="Y615" s="8"/>
      <c r="Z615" s="8"/>
      <c r="AA615" s="12">
        <v>0</v>
      </c>
      <c r="AB615" s="12">
        <v>0</v>
      </c>
    </row>
    <row r="616" spans="2:28" x14ac:dyDescent="0.2">
      <c r="B616" s="8">
        <v>4</v>
      </c>
      <c r="C616" s="8">
        <v>1</v>
      </c>
      <c r="D616" s="8"/>
      <c r="E616" s="8"/>
      <c r="F616" s="12">
        <v>0</v>
      </c>
      <c r="G616" s="12">
        <v>0</v>
      </c>
      <c r="I616" s="8">
        <v>4</v>
      </c>
      <c r="J616" s="8">
        <v>0</v>
      </c>
      <c r="K616" s="8"/>
      <c r="L616" s="8"/>
      <c r="M616" s="13">
        <v>0</v>
      </c>
      <c r="N616" s="13">
        <v>0</v>
      </c>
      <c r="P616" s="8">
        <v>4</v>
      </c>
      <c r="Q616" s="8">
        <v>1</v>
      </c>
      <c r="R616" s="8"/>
      <c r="S616" s="8"/>
      <c r="T616" s="13">
        <v>0</v>
      </c>
      <c r="U616" s="13">
        <v>0</v>
      </c>
      <c r="W616" s="8">
        <v>4</v>
      </c>
      <c r="X616" s="8">
        <v>3</v>
      </c>
      <c r="Y616" s="8"/>
      <c r="Z616" s="8"/>
      <c r="AA616" s="12">
        <v>0</v>
      </c>
      <c r="AB616" s="12">
        <v>0</v>
      </c>
    </row>
    <row r="617" spans="2:28" x14ac:dyDescent="0.2">
      <c r="B617" s="8">
        <v>5</v>
      </c>
      <c r="C617" s="8">
        <v>0</v>
      </c>
      <c r="D617" s="8"/>
      <c r="E617" s="8"/>
      <c r="F617" s="12">
        <v>0</v>
      </c>
      <c r="G617" s="12">
        <v>0</v>
      </c>
      <c r="I617" s="8">
        <v>5</v>
      </c>
      <c r="J617" s="8">
        <v>1</v>
      </c>
      <c r="K617" s="8"/>
      <c r="L617" s="8"/>
      <c r="M617" s="13">
        <v>0</v>
      </c>
      <c r="N617" s="13">
        <v>0</v>
      </c>
      <c r="P617" s="8">
        <v>5</v>
      </c>
      <c r="Q617" s="8">
        <v>1</v>
      </c>
      <c r="R617" s="8"/>
      <c r="S617" s="8"/>
      <c r="T617" s="13">
        <v>0</v>
      </c>
      <c r="U617" s="13">
        <v>0</v>
      </c>
      <c r="W617" s="8">
        <v>5</v>
      </c>
      <c r="X617" s="8">
        <v>3</v>
      </c>
      <c r="Y617" s="8"/>
      <c r="Z617" s="8"/>
      <c r="AA617" s="12">
        <v>0</v>
      </c>
      <c r="AB617" s="12">
        <v>0</v>
      </c>
    </row>
    <row r="618" spans="2:28" x14ac:dyDescent="0.2">
      <c r="B618" s="8">
        <v>6</v>
      </c>
      <c r="C618" s="8">
        <v>0</v>
      </c>
      <c r="D618" s="8"/>
      <c r="E618" s="8"/>
      <c r="F618" s="12">
        <v>0</v>
      </c>
      <c r="G618" s="12">
        <v>0</v>
      </c>
      <c r="I618" s="8">
        <v>6</v>
      </c>
      <c r="J618" s="8">
        <v>7</v>
      </c>
      <c r="K618" s="8"/>
      <c r="L618" s="8"/>
      <c r="M618" s="12">
        <v>1</v>
      </c>
      <c r="N618" s="13">
        <v>0</v>
      </c>
      <c r="P618" s="8">
        <v>6</v>
      </c>
      <c r="Q618" s="8">
        <v>2</v>
      </c>
      <c r="R618" s="8"/>
      <c r="S618" s="8"/>
      <c r="T618" s="13">
        <v>0</v>
      </c>
      <c r="U618" s="13">
        <v>0</v>
      </c>
      <c r="W618" s="8">
        <v>6</v>
      </c>
      <c r="X618" s="8">
        <v>2</v>
      </c>
      <c r="Y618" s="8"/>
      <c r="Z618" s="8"/>
      <c r="AA618" s="12">
        <v>0</v>
      </c>
      <c r="AB618" s="12">
        <v>0</v>
      </c>
    </row>
    <row r="619" spans="2:28" x14ac:dyDescent="0.2">
      <c r="B619" s="8">
        <v>7</v>
      </c>
      <c r="C619" s="8">
        <v>1</v>
      </c>
      <c r="D619" s="8"/>
      <c r="E619" s="8"/>
      <c r="F619" s="12">
        <v>0</v>
      </c>
      <c r="G619" s="12">
        <v>0</v>
      </c>
      <c r="I619" s="8">
        <v>7</v>
      </c>
      <c r="J619" s="8">
        <v>0</v>
      </c>
      <c r="K619" s="8">
        <v>1</v>
      </c>
      <c r="L619" s="8"/>
      <c r="M619" s="13">
        <v>0</v>
      </c>
      <c r="N619" s="13">
        <v>0</v>
      </c>
      <c r="P619" s="8">
        <v>7</v>
      </c>
      <c r="Q619" s="8">
        <v>1</v>
      </c>
      <c r="R619" s="8"/>
      <c r="S619" s="8"/>
      <c r="T619" s="13">
        <v>0</v>
      </c>
      <c r="U619" s="13">
        <v>0</v>
      </c>
      <c r="W619" s="8">
        <v>7</v>
      </c>
      <c r="X619" s="8">
        <v>2</v>
      </c>
      <c r="Y619" s="8"/>
      <c r="Z619" s="8"/>
      <c r="AA619" s="12">
        <v>0</v>
      </c>
      <c r="AB619" s="12">
        <v>0</v>
      </c>
    </row>
    <row r="620" spans="2:28" x14ac:dyDescent="0.2">
      <c r="B620" s="8">
        <v>8</v>
      </c>
      <c r="C620" s="8">
        <v>0</v>
      </c>
      <c r="D620" s="8"/>
      <c r="E620" s="8"/>
      <c r="F620" s="12">
        <v>0</v>
      </c>
      <c r="G620" s="12">
        <v>0</v>
      </c>
      <c r="I620" s="8">
        <v>8</v>
      </c>
      <c r="J620" s="8">
        <v>7</v>
      </c>
      <c r="K620" s="8"/>
      <c r="L620" s="8"/>
      <c r="M620" s="12">
        <v>1</v>
      </c>
      <c r="N620" s="13">
        <v>0</v>
      </c>
      <c r="P620" s="8">
        <v>8</v>
      </c>
      <c r="Q620" s="8">
        <v>7</v>
      </c>
      <c r="R620" s="8">
        <v>1</v>
      </c>
      <c r="S620" s="8"/>
      <c r="T620" s="12">
        <v>1</v>
      </c>
      <c r="U620" s="13">
        <v>0</v>
      </c>
      <c r="W620" s="8">
        <v>8</v>
      </c>
      <c r="X620" s="8">
        <v>4</v>
      </c>
      <c r="Y620" s="8"/>
      <c r="Z620" s="8"/>
      <c r="AA620" s="12">
        <v>0</v>
      </c>
      <c r="AB620" s="12">
        <v>0</v>
      </c>
    </row>
    <row r="621" spans="2:28" x14ac:dyDescent="0.2">
      <c r="B621" s="8">
        <v>9</v>
      </c>
      <c r="C621" s="8">
        <v>0</v>
      </c>
      <c r="D621" s="8"/>
      <c r="E621" s="8"/>
      <c r="F621" s="12">
        <v>0</v>
      </c>
      <c r="G621" s="12">
        <v>0</v>
      </c>
      <c r="I621" s="8">
        <v>9</v>
      </c>
      <c r="J621" s="8">
        <v>3</v>
      </c>
      <c r="K621" s="8"/>
      <c r="L621" s="8"/>
      <c r="M621" s="13">
        <v>0</v>
      </c>
      <c r="N621" s="13">
        <v>0</v>
      </c>
      <c r="P621" s="8">
        <v>9</v>
      </c>
      <c r="Q621" s="8">
        <v>2</v>
      </c>
      <c r="R621" s="8"/>
      <c r="S621" s="8"/>
      <c r="T621" s="13">
        <v>0</v>
      </c>
      <c r="U621" s="13">
        <v>0</v>
      </c>
      <c r="W621" s="8">
        <v>9</v>
      </c>
      <c r="X621" s="8">
        <v>1</v>
      </c>
      <c r="Y621" s="8"/>
      <c r="Z621" s="8"/>
      <c r="AA621" s="12">
        <v>0</v>
      </c>
      <c r="AB621" s="12">
        <v>0</v>
      </c>
    </row>
    <row r="622" spans="2:28" x14ac:dyDescent="0.2">
      <c r="B622" s="8">
        <v>10</v>
      </c>
      <c r="C622" s="8">
        <v>3</v>
      </c>
      <c r="D622" s="8">
        <v>1</v>
      </c>
      <c r="E622" s="8"/>
      <c r="F622" s="12">
        <v>0</v>
      </c>
      <c r="G622" s="12">
        <v>0</v>
      </c>
      <c r="I622" s="8">
        <v>10</v>
      </c>
      <c r="J622" s="8">
        <v>0</v>
      </c>
      <c r="K622" s="8"/>
      <c r="L622" s="8"/>
      <c r="M622" s="13">
        <v>0</v>
      </c>
      <c r="N622" s="13">
        <v>0</v>
      </c>
      <c r="P622" s="8">
        <v>10</v>
      </c>
      <c r="Q622" s="8">
        <v>6</v>
      </c>
      <c r="R622" s="8"/>
      <c r="S622" s="8"/>
      <c r="T622" s="12">
        <v>1</v>
      </c>
      <c r="U622" s="13">
        <v>0</v>
      </c>
      <c r="W622" s="8">
        <v>10</v>
      </c>
      <c r="X622" s="8">
        <v>2</v>
      </c>
      <c r="Y622" s="8"/>
      <c r="Z622" s="8"/>
      <c r="AA622" s="12">
        <v>0</v>
      </c>
      <c r="AB622" s="12">
        <v>0</v>
      </c>
    </row>
    <row r="623" spans="2:28" x14ac:dyDescent="0.2">
      <c r="B623" s="8"/>
      <c r="C623" s="8"/>
      <c r="D623" s="14">
        <v>10</v>
      </c>
      <c r="E623" s="16">
        <v>1</v>
      </c>
      <c r="F623" s="18">
        <v>0</v>
      </c>
      <c r="G623" s="18">
        <v>0</v>
      </c>
      <c r="I623" s="8">
        <v>11</v>
      </c>
      <c r="J623" s="8">
        <v>1</v>
      </c>
      <c r="K623" s="8"/>
      <c r="L623" s="8"/>
      <c r="M623" s="13">
        <v>0</v>
      </c>
      <c r="N623" s="13">
        <v>0</v>
      </c>
      <c r="P623" s="8">
        <v>11</v>
      </c>
      <c r="Q623" s="8">
        <v>1</v>
      </c>
      <c r="R623" s="8"/>
      <c r="S623" s="8"/>
      <c r="T623" s="13">
        <v>0</v>
      </c>
      <c r="U623" s="13">
        <v>0</v>
      </c>
      <c r="W623" s="8">
        <v>11</v>
      </c>
      <c r="X623" s="8">
        <v>2</v>
      </c>
      <c r="Y623" s="8"/>
      <c r="Z623" s="8"/>
      <c r="AA623" s="12">
        <v>0</v>
      </c>
      <c r="AB623" s="12">
        <v>0</v>
      </c>
    </row>
    <row r="624" spans="2:28" x14ac:dyDescent="0.2">
      <c r="I624" s="8">
        <v>12</v>
      </c>
      <c r="J624" s="8">
        <v>0</v>
      </c>
      <c r="K624" s="8"/>
      <c r="L624" s="8"/>
      <c r="M624" s="13">
        <v>0</v>
      </c>
      <c r="N624" s="13">
        <v>0</v>
      </c>
      <c r="P624" s="8">
        <v>12</v>
      </c>
      <c r="Q624" s="8">
        <v>6</v>
      </c>
      <c r="R624" s="8"/>
      <c r="S624" s="8"/>
      <c r="T624" s="12">
        <v>1</v>
      </c>
      <c r="U624" s="13">
        <v>0</v>
      </c>
      <c r="W624" s="8">
        <v>12</v>
      </c>
      <c r="X624" s="8">
        <v>1</v>
      </c>
      <c r="Y624" s="8"/>
      <c r="Z624" s="8"/>
      <c r="AA624" s="12">
        <v>0</v>
      </c>
      <c r="AB624" s="12">
        <v>0</v>
      </c>
    </row>
    <row r="625" spans="2:33" x14ac:dyDescent="0.2">
      <c r="I625" s="8"/>
      <c r="J625" s="8"/>
      <c r="K625" s="14">
        <v>12</v>
      </c>
      <c r="L625" s="16">
        <v>0.83</v>
      </c>
      <c r="M625" s="18">
        <v>0.17</v>
      </c>
      <c r="N625" s="18">
        <v>0</v>
      </c>
      <c r="P625" s="8">
        <v>13</v>
      </c>
      <c r="Q625" s="8">
        <v>1</v>
      </c>
      <c r="R625" s="8"/>
      <c r="S625" s="8"/>
      <c r="T625" s="13">
        <v>0</v>
      </c>
      <c r="U625" s="13">
        <v>0</v>
      </c>
      <c r="W625" s="8"/>
      <c r="X625" s="8"/>
      <c r="Y625" s="14">
        <v>12</v>
      </c>
      <c r="Z625" s="16">
        <v>1</v>
      </c>
      <c r="AA625" s="18">
        <v>0</v>
      </c>
      <c r="AB625" s="18">
        <v>0</v>
      </c>
    </row>
    <row r="626" spans="2:33" x14ac:dyDescent="0.2">
      <c r="P626" s="8">
        <v>14</v>
      </c>
      <c r="Q626" s="8">
        <v>1</v>
      </c>
      <c r="R626" s="8"/>
      <c r="S626" s="8"/>
      <c r="T626" s="13">
        <v>0</v>
      </c>
      <c r="U626" s="13">
        <v>0</v>
      </c>
    </row>
    <row r="627" spans="2:33" x14ac:dyDescent="0.2">
      <c r="P627" s="8"/>
      <c r="Q627" s="8"/>
      <c r="R627" s="14">
        <v>14</v>
      </c>
      <c r="S627" s="16">
        <v>0.79</v>
      </c>
      <c r="T627" s="18">
        <v>0.21</v>
      </c>
      <c r="U627" s="18">
        <v>0</v>
      </c>
    </row>
    <row r="629" spans="2:33" x14ac:dyDescent="0.2">
      <c r="B629" s="3" t="s">
        <v>715</v>
      </c>
      <c r="C629" s="10" t="s">
        <v>5</v>
      </c>
      <c r="D629" s="10" t="s">
        <v>682</v>
      </c>
      <c r="E629" s="3"/>
      <c r="F629" s="10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D629" s="23"/>
      <c r="AE629" s="23"/>
      <c r="AF629" s="23"/>
      <c r="AG629" s="23"/>
    </row>
    <row r="631" spans="2:33" x14ac:dyDescent="0.2">
      <c r="B631" s="11" t="s">
        <v>0</v>
      </c>
      <c r="C631" s="11" t="s">
        <v>9</v>
      </c>
      <c r="D631" s="11" t="s">
        <v>1</v>
      </c>
      <c r="E631" s="11" t="s">
        <v>3</v>
      </c>
      <c r="F631" s="8"/>
      <c r="G631" s="8"/>
      <c r="I631" s="11" t="s">
        <v>0</v>
      </c>
      <c r="J631" s="11" t="s">
        <v>9</v>
      </c>
      <c r="K631" s="11" t="s">
        <v>1</v>
      </c>
      <c r="L631" s="11" t="s">
        <v>3</v>
      </c>
      <c r="M631" s="8"/>
      <c r="N631" s="8"/>
      <c r="P631" s="11" t="s">
        <v>0</v>
      </c>
      <c r="Q631" s="11" t="s">
        <v>9</v>
      </c>
      <c r="R631" s="11" t="s">
        <v>1</v>
      </c>
      <c r="S631" s="11" t="s">
        <v>3</v>
      </c>
      <c r="T631" s="8"/>
      <c r="U631" s="8"/>
      <c r="W631" s="11" t="s">
        <v>0</v>
      </c>
      <c r="X631" s="11" t="s">
        <v>9</v>
      </c>
      <c r="Y631" s="11" t="s">
        <v>1</v>
      </c>
      <c r="Z631" s="11" t="s">
        <v>3</v>
      </c>
      <c r="AA631" s="8"/>
      <c r="AB631" s="8"/>
    </row>
    <row r="632" spans="2:33" x14ac:dyDescent="0.2">
      <c r="B632" s="8">
        <v>1</v>
      </c>
      <c r="C632" s="8">
        <v>0</v>
      </c>
      <c r="D632" s="8"/>
      <c r="E632" s="8"/>
      <c r="F632" s="13">
        <v>0</v>
      </c>
      <c r="G632" s="13">
        <v>0</v>
      </c>
      <c r="I632" s="8">
        <v>1</v>
      </c>
      <c r="J632" s="8">
        <v>1</v>
      </c>
      <c r="K632" s="8"/>
      <c r="L632" s="8"/>
      <c r="M632" s="13">
        <v>0</v>
      </c>
      <c r="N632" s="13">
        <v>0</v>
      </c>
      <c r="P632" s="8">
        <v>1</v>
      </c>
      <c r="Q632" s="8">
        <v>0</v>
      </c>
      <c r="R632" s="8"/>
      <c r="S632" s="8"/>
      <c r="T632" s="13">
        <v>0</v>
      </c>
      <c r="U632" s="13">
        <v>0</v>
      </c>
      <c r="W632" s="8">
        <v>1</v>
      </c>
      <c r="X632" s="8">
        <v>0</v>
      </c>
      <c r="Y632" s="8"/>
      <c r="Z632" s="8"/>
      <c r="AA632" s="13">
        <v>0</v>
      </c>
      <c r="AB632" s="13">
        <v>0</v>
      </c>
    </row>
    <row r="633" spans="2:33" x14ac:dyDescent="0.2">
      <c r="B633" s="8">
        <v>2</v>
      </c>
      <c r="C633" s="8">
        <v>1</v>
      </c>
      <c r="D633" s="8"/>
      <c r="E633" s="8"/>
      <c r="F633" s="13">
        <v>0</v>
      </c>
      <c r="G633" s="13">
        <v>0</v>
      </c>
      <c r="I633" s="8">
        <v>2</v>
      </c>
      <c r="J633" s="8">
        <v>0</v>
      </c>
      <c r="K633" s="8"/>
      <c r="L633" s="8"/>
      <c r="M633" s="13">
        <v>0</v>
      </c>
      <c r="N633" s="13">
        <v>0</v>
      </c>
      <c r="P633" s="8">
        <v>2</v>
      </c>
      <c r="Q633" s="8">
        <v>2</v>
      </c>
      <c r="R633" s="8"/>
      <c r="S633" s="8"/>
      <c r="T633" s="13">
        <v>0</v>
      </c>
      <c r="U633" s="13">
        <v>0</v>
      </c>
      <c r="W633" s="8">
        <v>2</v>
      </c>
      <c r="X633" s="8">
        <v>2</v>
      </c>
      <c r="Y633" s="8"/>
      <c r="Z633" s="8"/>
      <c r="AA633" s="13">
        <v>0</v>
      </c>
      <c r="AB633" s="13">
        <v>0</v>
      </c>
    </row>
    <row r="634" spans="2:33" x14ac:dyDescent="0.2">
      <c r="B634" s="8">
        <v>3</v>
      </c>
      <c r="C634" s="8">
        <v>3</v>
      </c>
      <c r="D634" s="8"/>
      <c r="E634" s="8"/>
      <c r="F634" s="13">
        <v>0</v>
      </c>
      <c r="G634" s="13">
        <v>0</v>
      </c>
      <c r="I634" s="8">
        <v>3</v>
      </c>
      <c r="J634" s="8">
        <v>1</v>
      </c>
      <c r="K634" s="8"/>
      <c r="L634" s="8"/>
      <c r="M634" s="13">
        <v>0</v>
      </c>
      <c r="N634" s="13">
        <v>0</v>
      </c>
      <c r="P634" s="8">
        <v>3</v>
      </c>
      <c r="Q634" s="8">
        <v>5</v>
      </c>
      <c r="R634" s="8"/>
      <c r="S634" s="8"/>
      <c r="T634" s="12">
        <v>1</v>
      </c>
      <c r="U634" s="13">
        <v>0</v>
      </c>
      <c r="W634" s="8">
        <v>3</v>
      </c>
      <c r="X634" s="8">
        <v>1</v>
      </c>
      <c r="Y634" s="8"/>
      <c r="Z634" s="8"/>
      <c r="AA634" s="13">
        <v>0</v>
      </c>
      <c r="AB634" s="13">
        <v>0</v>
      </c>
    </row>
    <row r="635" spans="2:33" x14ac:dyDescent="0.2">
      <c r="B635" s="8">
        <v>4</v>
      </c>
      <c r="C635" s="8">
        <v>2</v>
      </c>
      <c r="D635" s="8"/>
      <c r="E635" s="8"/>
      <c r="F635" s="13">
        <v>0</v>
      </c>
      <c r="G635" s="13">
        <v>0</v>
      </c>
      <c r="I635" s="8">
        <v>4</v>
      </c>
      <c r="J635" s="8">
        <v>1</v>
      </c>
      <c r="K635" s="8"/>
      <c r="L635" s="8"/>
      <c r="M635" s="13">
        <v>0</v>
      </c>
      <c r="N635" s="13">
        <v>0</v>
      </c>
      <c r="P635" s="8">
        <v>4</v>
      </c>
      <c r="Q635" s="8">
        <v>1</v>
      </c>
      <c r="R635" s="8"/>
      <c r="S635" s="8"/>
      <c r="T635" s="13">
        <v>0</v>
      </c>
      <c r="U635" s="13">
        <v>0</v>
      </c>
      <c r="W635" s="8">
        <v>4</v>
      </c>
      <c r="X635" s="8">
        <v>0</v>
      </c>
      <c r="Y635" s="8"/>
      <c r="Z635" s="8"/>
      <c r="AA635" s="13">
        <v>0</v>
      </c>
      <c r="AB635" s="13">
        <v>0</v>
      </c>
    </row>
    <row r="636" spans="2:33" x14ac:dyDescent="0.2">
      <c r="B636" s="8">
        <v>5</v>
      </c>
      <c r="C636" s="8">
        <v>1</v>
      </c>
      <c r="D636" s="8"/>
      <c r="E636" s="8"/>
      <c r="F636" s="13">
        <v>0</v>
      </c>
      <c r="G636" s="13">
        <v>0</v>
      </c>
      <c r="I636" s="8">
        <v>5</v>
      </c>
      <c r="J636" s="8">
        <v>2</v>
      </c>
      <c r="K636" s="8"/>
      <c r="L636" s="8"/>
      <c r="M636" s="13">
        <v>0</v>
      </c>
      <c r="N636" s="13">
        <v>0</v>
      </c>
      <c r="P636" s="8">
        <v>5</v>
      </c>
      <c r="Q636" s="8">
        <v>0</v>
      </c>
      <c r="R636" s="8"/>
      <c r="S636" s="8"/>
      <c r="T636" s="13">
        <v>0</v>
      </c>
      <c r="U636" s="13">
        <v>0</v>
      </c>
      <c r="W636" s="8">
        <v>5</v>
      </c>
      <c r="X636" s="8">
        <v>3</v>
      </c>
      <c r="Y636" s="8"/>
      <c r="Z636" s="8"/>
      <c r="AA636" s="13">
        <v>0</v>
      </c>
      <c r="AB636" s="13">
        <v>0</v>
      </c>
    </row>
    <row r="637" spans="2:33" x14ac:dyDescent="0.2">
      <c r="B637" s="8">
        <v>6</v>
      </c>
      <c r="C637" s="8">
        <v>0</v>
      </c>
      <c r="D637" s="8"/>
      <c r="E637" s="8"/>
      <c r="F637" s="13">
        <v>0</v>
      </c>
      <c r="G637" s="13">
        <v>0</v>
      </c>
      <c r="I637" s="8">
        <v>6</v>
      </c>
      <c r="J637" s="8">
        <v>1</v>
      </c>
      <c r="K637" s="8"/>
      <c r="L637" s="8"/>
      <c r="M637" s="13">
        <v>0</v>
      </c>
      <c r="N637" s="13">
        <v>0</v>
      </c>
      <c r="P637" s="8">
        <v>6</v>
      </c>
      <c r="Q637" s="8">
        <v>4</v>
      </c>
      <c r="R637" s="8"/>
      <c r="S637" s="8"/>
      <c r="T637" s="13">
        <v>0</v>
      </c>
      <c r="U637" s="13">
        <v>0</v>
      </c>
      <c r="W637" s="8">
        <v>6</v>
      </c>
      <c r="X637" s="8">
        <v>3</v>
      </c>
      <c r="Y637" s="8"/>
      <c r="Z637" s="8"/>
      <c r="AA637" s="13">
        <v>0</v>
      </c>
      <c r="AB637" s="13">
        <v>0</v>
      </c>
    </row>
    <row r="638" spans="2:33" x14ac:dyDescent="0.2">
      <c r="B638" s="8">
        <v>7</v>
      </c>
      <c r="C638" s="8">
        <v>3</v>
      </c>
      <c r="D638" s="8"/>
      <c r="E638" s="8"/>
      <c r="F638" s="13">
        <v>0</v>
      </c>
      <c r="G638" s="13">
        <v>0</v>
      </c>
      <c r="I638" s="8">
        <v>7</v>
      </c>
      <c r="J638" s="8">
        <v>0</v>
      </c>
      <c r="K638" s="8"/>
      <c r="L638" s="8"/>
      <c r="M638" s="13">
        <v>0</v>
      </c>
      <c r="N638" s="13">
        <v>0</v>
      </c>
      <c r="P638" s="8">
        <v>7</v>
      </c>
      <c r="Q638" s="8">
        <v>5</v>
      </c>
      <c r="R638" s="8"/>
      <c r="S638" s="8"/>
      <c r="T638" s="12">
        <v>1</v>
      </c>
      <c r="U638" s="13">
        <v>0</v>
      </c>
      <c r="W638" s="8">
        <v>7</v>
      </c>
      <c r="X638" s="8">
        <v>5</v>
      </c>
      <c r="Y638" s="8"/>
      <c r="Z638" s="8"/>
      <c r="AA638" s="12">
        <v>1</v>
      </c>
      <c r="AB638" s="13">
        <v>0</v>
      </c>
    </row>
    <row r="639" spans="2:33" x14ac:dyDescent="0.2">
      <c r="B639" s="8">
        <v>8</v>
      </c>
      <c r="C639" s="8">
        <v>2</v>
      </c>
      <c r="D639" s="8"/>
      <c r="E639" s="8"/>
      <c r="F639" s="13">
        <v>0</v>
      </c>
      <c r="G639" s="13">
        <v>0</v>
      </c>
      <c r="I639" s="8">
        <v>8</v>
      </c>
      <c r="J639" s="8">
        <v>0</v>
      </c>
      <c r="K639" s="8"/>
      <c r="L639" s="8"/>
      <c r="M639" s="13">
        <v>0</v>
      </c>
      <c r="N639" s="13">
        <v>0</v>
      </c>
      <c r="P639" s="8">
        <v>8</v>
      </c>
      <c r="Q639" s="8">
        <v>6</v>
      </c>
      <c r="R639" s="8"/>
      <c r="S639" s="8"/>
      <c r="T639" s="12">
        <v>1</v>
      </c>
      <c r="U639" s="13">
        <v>0</v>
      </c>
      <c r="W639" s="8">
        <v>8</v>
      </c>
      <c r="X639" s="8">
        <v>3</v>
      </c>
      <c r="Y639" s="8"/>
      <c r="Z639" s="8"/>
      <c r="AA639" s="13">
        <v>0</v>
      </c>
      <c r="AB639" s="13">
        <v>0</v>
      </c>
    </row>
    <row r="640" spans="2:33" x14ac:dyDescent="0.2">
      <c r="B640" s="8">
        <v>9</v>
      </c>
      <c r="C640" s="8">
        <v>12</v>
      </c>
      <c r="D640" s="8"/>
      <c r="E640" s="8"/>
      <c r="F640" s="13">
        <v>0</v>
      </c>
      <c r="G640" s="12">
        <v>1</v>
      </c>
      <c r="I640" s="8">
        <v>9</v>
      </c>
      <c r="J640" s="8">
        <v>0</v>
      </c>
      <c r="K640" s="8"/>
      <c r="L640" s="8"/>
      <c r="M640" s="13">
        <v>0</v>
      </c>
      <c r="N640" s="13">
        <v>0</v>
      </c>
      <c r="P640" s="8">
        <v>9</v>
      </c>
      <c r="Q640" s="8">
        <v>5</v>
      </c>
      <c r="R640" s="8"/>
      <c r="S640" s="8"/>
      <c r="T640" s="12">
        <v>1</v>
      </c>
      <c r="U640" s="13">
        <v>0</v>
      </c>
      <c r="W640" s="8">
        <v>9</v>
      </c>
      <c r="X640" s="8">
        <v>2</v>
      </c>
      <c r="Y640" s="8"/>
      <c r="Z640" s="8"/>
      <c r="AA640" s="13">
        <v>0</v>
      </c>
      <c r="AB640" s="13">
        <v>0</v>
      </c>
    </row>
    <row r="641" spans="2:28" x14ac:dyDescent="0.2">
      <c r="B641" s="8">
        <v>10</v>
      </c>
      <c r="C641" s="8">
        <v>1</v>
      </c>
      <c r="D641" s="8"/>
      <c r="E641" s="8"/>
      <c r="F641" s="13">
        <v>0</v>
      </c>
      <c r="G641" s="13">
        <v>0</v>
      </c>
      <c r="I641" s="8">
        <v>10</v>
      </c>
      <c r="J641" s="8">
        <v>1</v>
      </c>
      <c r="K641" s="8"/>
      <c r="L641" s="8"/>
      <c r="M641" s="13">
        <v>0</v>
      </c>
      <c r="N641" s="13">
        <v>0</v>
      </c>
      <c r="P641" s="8">
        <v>10</v>
      </c>
      <c r="Q641" s="8">
        <v>6</v>
      </c>
      <c r="R641" s="8"/>
      <c r="S641" s="8"/>
      <c r="T641" s="12">
        <v>1</v>
      </c>
      <c r="U641" s="13">
        <v>0</v>
      </c>
      <c r="W641" s="8">
        <v>10</v>
      </c>
      <c r="X641" s="8">
        <v>6</v>
      </c>
      <c r="Y641" s="8"/>
      <c r="Z641" s="8"/>
      <c r="AA641" s="12">
        <v>1</v>
      </c>
      <c r="AB641" s="13">
        <v>0</v>
      </c>
    </row>
    <row r="642" spans="2:28" x14ac:dyDescent="0.2">
      <c r="B642" s="8">
        <v>11</v>
      </c>
      <c r="C642" s="8">
        <v>0</v>
      </c>
      <c r="D642" s="8"/>
      <c r="E642" s="8"/>
      <c r="F642" s="13">
        <v>0</v>
      </c>
      <c r="G642" s="13">
        <v>0</v>
      </c>
      <c r="I642" s="8">
        <v>11</v>
      </c>
      <c r="J642" s="8">
        <v>0</v>
      </c>
      <c r="K642" s="8"/>
      <c r="L642" s="8"/>
      <c r="M642" s="13">
        <v>0</v>
      </c>
      <c r="N642" s="13">
        <v>0</v>
      </c>
      <c r="P642" s="8">
        <v>11</v>
      </c>
      <c r="Q642" s="8">
        <v>3</v>
      </c>
      <c r="R642" s="8"/>
      <c r="S642" s="8"/>
      <c r="T642" s="13">
        <v>0</v>
      </c>
      <c r="U642" s="13">
        <v>0</v>
      </c>
      <c r="W642" s="8">
        <v>11</v>
      </c>
      <c r="X642" s="8">
        <v>5</v>
      </c>
      <c r="Y642" s="8"/>
      <c r="Z642" s="8"/>
      <c r="AA642" s="12">
        <v>1</v>
      </c>
      <c r="AB642" s="13">
        <v>0</v>
      </c>
    </row>
    <row r="643" spans="2:28" x14ac:dyDescent="0.2">
      <c r="B643" s="8">
        <v>12</v>
      </c>
      <c r="C643" s="8">
        <v>1</v>
      </c>
      <c r="D643" s="8"/>
      <c r="E643" s="8"/>
      <c r="F643" s="13">
        <v>0</v>
      </c>
      <c r="G643" s="13">
        <v>0</v>
      </c>
      <c r="I643" s="8">
        <v>12</v>
      </c>
      <c r="J643" s="8">
        <v>2</v>
      </c>
      <c r="K643" s="8"/>
      <c r="L643" s="8"/>
      <c r="M643" s="13">
        <v>0</v>
      </c>
      <c r="N643" s="13">
        <v>0</v>
      </c>
      <c r="P643" s="8">
        <v>12</v>
      </c>
      <c r="Q643" s="8">
        <v>4</v>
      </c>
      <c r="R643" s="8"/>
      <c r="S643" s="8"/>
      <c r="T643" s="13">
        <v>0</v>
      </c>
      <c r="U643" s="13">
        <v>0</v>
      </c>
      <c r="W643" s="8">
        <v>12</v>
      </c>
      <c r="X643" s="8">
        <v>3</v>
      </c>
      <c r="Y643" s="8"/>
      <c r="Z643" s="8"/>
      <c r="AA643" s="13">
        <v>0</v>
      </c>
      <c r="AB643" s="13">
        <v>0</v>
      </c>
    </row>
    <row r="644" spans="2:28" x14ac:dyDescent="0.2">
      <c r="B644" s="8">
        <v>13</v>
      </c>
      <c r="C644" s="8">
        <v>3</v>
      </c>
      <c r="D644" s="8"/>
      <c r="E644" s="8"/>
      <c r="F644" s="13">
        <v>0</v>
      </c>
      <c r="G644" s="13">
        <v>0</v>
      </c>
      <c r="I644" s="8">
        <v>13</v>
      </c>
      <c r="J644" s="8">
        <v>1</v>
      </c>
      <c r="K644" s="8"/>
      <c r="L644" s="8"/>
      <c r="M644" s="13">
        <v>0</v>
      </c>
      <c r="N644" s="13">
        <v>0</v>
      </c>
      <c r="P644" s="8">
        <v>13</v>
      </c>
      <c r="Q644" s="8">
        <v>6</v>
      </c>
      <c r="R644" s="8"/>
      <c r="S644" s="8"/>
      <c r="T644" s="12">
        <v>1</v>
      </c>
      <c r="U644" s="13">
        <v>0</v>
      </c>
      <c r="W644" s="8">
        <v>13</v>
      </c>
      <c r="X644" s="8">
        <v>5</v>
      </c>
      <c r="Y644" s="8"/>
      <c r="Z644" s="8"/>
      <c r="AA644" s="12">
        <v>1</v>
      </c>
      <c r="AB644" s="13">
        <v>0</v>
      </c>
    </row>
    <row r="645" spans="2:28" x14ac:dyDescent="0.2">
      <c r="B645" s="8">
        <v>14</v>
      </c>
      <c r="C645" s="8">
        <v>2</v>
      </c>
      <c r="D645" s="8"/>
      <c r="E645" s="8"/>
      <c r="F645" s="13">
        <v>0</v>
      </c>
      <c r="G645" s="13">
        <v>0</v>
      </c>
      <c r="I645" s="8">
        <v>14</v>
      </c>
      <c r="J645" s="8">
        <v>0</v>
      </c>
      <c r="K645" s="8"/>
      <c r="L645" s="8"/>
      <c r="M645" s="13">
        <v>0</v>
      </c>
      <c r="N645" s="13">
        <v>0</v>
      </c>
      <c r="P645" s="8">
        <v>14</v>
      </c>
      <c r="Q645" s="8">
        <v>1</v>
      </c>
      <c r="R645" s="8"/>
      <c r="S645" s="8"/>
      <c r="T645" s="13">
        <v>0</v>
      </c>
      <c r="U645" s="13">
        <v>0</v>
      </c>
      <c r="W645" s="8">
        <v>14</v>
      </c>
      <c r="X645" s="8">
        <v>2</v>
      </c>
      <c r="Y645" s="8"/>
      <c r="Z645" s="8"/>
      <c r="AA645" s="13">
        <v>0</v>
      </c>
      <c r="AB645" s="13">
        <v>0</v>
      </c>
    </row>
    <row r="646" spans="2:28" x14ac:dyDescent="0.2">
      <c r="B646" s="8">
        <v>15</v>
      </c>
      <c r="C646" s="8">
        <v>5</v>
      </c>
      <c r="D646" s="8"/>
      <c r="E646" s="8"/>
      <c r="F646" s="12">
        <v>1</v>
      </c>
      <c r="G646" s="13">
        <v>0</v>
      </c>
      <c r="I646" s="8">
        <v>15</v>
      </c>
      <c r="J646" s="8">
        <v>0</v>
      </c>
      <c r="K646" s="8"/>
      <c r="L646" s="8"/>
      <c r="M646" s="13">
        <v>0</v>
      </c>
      <c r="N646" s="13">
        <v>0</v>
      </c>
      <c r="P646" s="8">
        <v>15</v>
      </c>
      <c r="Q646" s="8">
        <v>1</v>
      </c>
      <c r="R646" s="8"/>
      <c r="S646" s="8"/>
      <c r="T646" s="13">
        <v>0</v>
      </c>
      <c r="U646" s="13">
        <v>0</v>
      </c>
      <c r="W646" s="8">
        <v>15</v>
      </c>
      <c r="X646" s="8">
        <v>2</v>
      </c>
      <c r="Y646" s="8"/>
      <c r="Z646" s="8"/>
      <c r="AA646" s="13">
        <v>0</v>
      </c>
      <c r="AB646" s="13">
        <v>0</v>
      </c>
    </row>
    <row r="647" spans="2:28" x14ac:dyDescent="0.2">
      <c r="B647" s="8">
        <v>16</v>
      </c>
      <c r="C647" s="8">
        <v>0</v>
      </c>
      <c r="D647" s="8"/>
      <c r="E647" s="8"/>
      <c r="F647" s="13">
        <v>0</v>
      </c>
      <c r="G647" s="13">
        <v>0</v>
      </c>
      <c r="I647" s="8">
        <v>16</v>
      </c>
      <c r="J647" s="8">
        <v>0</v>
      </c>
      <c r="K647" s="8"/>
      <c r="L647" s="8"/>
      <c r="M647" s="13">
        <v>0</v>
      </c>
      <c r="N647" s="13">
        <v>0</v>
      </c>
      <c r="P647" s="8">
        <v>16</v>
      </c>
      <c r="Q647" s="8">
        <v>3</v>
      </c>
      <c r="R647" s="8"/>
      <c r="S647" s="8"/>
      <c r="T647" s="13">
        <v>0</v>
      </c>
      <c r="U647" s="13">
        <v>0</v>
      </c>
      <c r="W647" s="8">
        <v>16</v>
      </c>
      <c r="X647" s="8">
        <v>5</v>
      </c>
      <c r="Y647" s="8"/>
      <c r="Z647" s="8"/>
      <c r="AA647" s="12">
        <v>1</v>
      </c>
      <c r="AB647" s="13">
        <v>0</v>
      </c>
    </row>
    <row r="648" spans="2:28" x14ac:dyDescent="0.2">
      <c r="B648" s="8">
        <v>17</v>
      </c>
      <c r="C648" s="8">
        <v>3</v>
      </c>
      <c r="D648" s="8"/>
      <c r="E648" s="8"/>
      <c r="F648" s="13">
        <v>0</v>
      </c>
      <c r="G648" s="13">
        <v>0</v>
      </c>
      <c r="I648" s="8">
        <v>17</v>
      </c>
      <c r="J648" s="8">
        <v>5</v>
      </c>
      <c r="K648" s="8"/>
      <c r="L648" s="8"/>
      <c r="M648" s="12">
        <v>1</v>
      </c>
      <c r="N648" s="13">
        <v>0</v>
      </c>
      <c r="P648" s="8">
        <v>17</v>
      </c>
      <c r="Q648" s="8">
        <v>5</v>
      </c>
      <c r="R648" s="8"/>
      <c r="S648" s="8"/>
      <c r="T648" s="12">
        <v>1</v>
      </c>
      <c r="U648" s="13">
        <v>0</v>
      </c>
      <c r="W648" s="8">
        <v>17</v>
      </c>
      <c r="X648" s="8">
        <v>1</v>
      </c>
      <c r="Y648" s="8"/>
      <c r="Z648" s="8"/>
      <c r="AA648" s="13">
        <v>0</v>
      </c>
      <c r="AB648" s="13">
        <v>0</v>
      </c>
    </row>
    <row r="649" spans="2:28" x14ac:dyDescent="0.2">
      <c r="B649" s="8">
        <v>18</v>
      </c>
      <c r="C649" s="8">
        <v>6</v>
      </c>
      <c r="D649" s="8"/>
      <c r="E649" s="8"/>
      <c r="F649" s="12">
        <v>1</v>
      </c>
      <c r="G649" s="13">
        <v>0</v>
      </c>
      <c r="I649" s="8">
        <v>18</v>
      </c>
      <c r="J649" s="8">
        <v>5</v>
      </c>
      <c r="K649" s="8"/>
      <c r="L649" s="8"/>
      <c r="M649" s="12">
        <v>1</v>
      </c>
      <c r="N649" s="13">
        <v>0</v>
      </c>
      <c r="P649" s="8">
        <v>18</v>
      </c>
      <c r="Q649" s="8">
        <v>4</v>
      </c>
      <c r="R649" s="8"/>
      <c r="S649" s="8"/>
      <c r="T649" s="13">
        <v>0</v>
      </c>
      <c r="U649" s="13">
        <v>0</v>
      </c>
      <c r="W649" s="8">
        <v>18</v>
      </c>
      <c r="X649" s="8">
        <v>2</v>
      </c>
      <c r="Y649" s="8"/>
      <c r="Z649" s="8"/>
      <c r="AA649" s="13">
        <v>0</v>
      </c>
      <c r="AB649" s="13">
        <v>0</v>
      </c>
    </row>
    <row r="650" spans="2:28" x14ac:dyDescent="0.2">
      <c r="B650" s="8"/>
      <c r="C650" s="8"/>
      <c r="D650" s="14">
        <v>18</v>
      </c>
      <c r="E650" s="16">
        <v>0.83</v>
      </c>
      <c r="F650" s="18">
        <v>0.11</v>
      </c>
      <c r="G650" s="18">
        <v>0.06</v>
      </c>
      <c r="I650" s="8"/>
      <c r="J650" s="8"/>
      <c r="K650" s="14">
        <v>18</v>
      </c>
      <c r="L650" s="16">
        <v>0.89</v>
      </c>
      <c r="M650" s="18">
        <v>0.11</v>
      </c>
      <c r="N650" s="18">
        <v>0</v>
      </c>
      <c r="P650" s="8">
        <v>19</v>
      </c>
      <c r="Q650" s="8">
        <v>2</v>
      </c>
      <c r="R650" s="8"/>
      <c r="S650" s="8"/>
      <c r="T650" s="13">
        <v>0</v>
      </c>
      <c r="U650" s="13">
        <v>0</v>
      </c>
      <c r="W650" s="8">
        <v>19</v>
      </c>
      <c r="X650" s="8">
        <v>1</v>
      </c>
      <c r="Y650" s="8"/>
      <c r="Z650" s="8"/>
      <c r="AA650" s="13">
        <v>0</v>
      </c>
      <c r="AB650" s="13">
        <v>0</v>
      </c>
    </row>
    <row r="651" spans="2:28" x14ac:dyDescent="0.2">
      <c r="P651" s="8">
        <v>20</v>
      </c>
      <c r="Q651" s="8">
        <v>2</v>
      </c>
      <c r="R651" s="8"/>
      <c r="S651" s="8"/>
      <c r="T651" s="13">
        <v>0</v>
      </c>
      <c r="U651" s="13">
        <v>0</v>
      </c>
      <c r="W651" s="8">
        <v>20</v>
      </c>
      <c r="X651" s="8">
        <v>5</v>
      </c>
      <c r="Y651" s="8"/>
      <c r="Z651" s="8"/>
      <c r="AA651" s="12">
        <v>1</v>
      </c>
      <c r="AB651" s="13">
        <v>0</v>
      </c>
    </row>
    <row r="652" spans="2:28" x14ac:dyDescent="0.2">
      <c r="P652" s="8"/>
      <c r="Q652" s="8"/>
      <c r="R652" s="14">
        <v>20</v>
      </c>
      <c r="S652" s="16">
        <v>0.65</v>
      </c>
      <c r="T652" s="18">
        <v>0.35</v>
      </c>
      <c r="U652" s="18">
        <v>0</v>
      </c>
      <c r="W652" s="8">
        <v>21</v>
      </c>
      <c r="X652" s="8">
        <v>4</v>
      </c>
      <c r="Y652" s="8"/>
      <c r="Z652" s="8"/>
      <c r="AA652" s="13">
        <v>0</v>
      </c>
      <c r="AB652" s="13">
        <v>0</v>
      </c>
    </row>
    <row r="653" spans="2:28" x14ac:dyDescent="0.2">
      <c r="P653" s="8"/>
      <c r="Q653" s="8"/>
      <c r="R653" s="14"/>
      <c r="S653" s="32"/>
      <c r="T653" s="33"/>
      <c r="U653" s="33"/>
      <c r="W653" s="8">
        <v>22</v>
      </c>
      <c r="X653" s="8">
        <v>4</v>
      </c>
      <c r="Y653" s="8"/>
      <c r="Z653" s="8"/>
      <c r="AA653" s="13">
        <v>0</v>
      </c>
      <c r="AB653" s="13">
        <v>0</v>
      </c>
    </row>
    <row r="654" spans="2:28" x14ac:dyDescent="0.2">
      <c r="P654" s="8"/>
      <c r="Q654" s="8"/>
      <c r="R654" s="14"/>
      <c r="S654" s="32"/>
      <c r="T654" s="33"/>
      <c r="U654" s="33"/>
      <c r="W654" s="8"/>
      <c r="X654" s="8"/>
      <c r="Y654" s="14">
        <v>22</v>
      </c>
      <c r="Z654" s="16">
        <v>0.73</v>
      </c>
      <c r="AA654" s="18">
        <v>0.27</v>
      </c>
      <c r="AB654" s="18">
        <v>0</v>
      </c>
    </row>
    <row r="655" spans="2:28" x14ac:dyDescent="0.2">
      <c r="P655" s="8"/>
      <c r="Q655" s="8"/>
      <c r="R655" s="14"/>
      <c r="S655" s="32"/>
      <c r="T655" s="33"/>
      <c r="U655" s="33"/>
    </row>
    <row r="656" spans="2:28" x14ac:dyDescent="0.2">
      <c r="B656" s="3" t="s">
        <v>715</v>
      </c>
      <c r="C656" s="10" t="s">
        <v>5</v>
      </c>
      <c r="D656" s="10" t="s">
        <v>684</v>
      </c>
      <c r="E656" s="3"/>
      <c r="F656" s="10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2:28" x14ac:dyDescent="0.2">
      <c r="D657" s="20"/>
      <c r="E657" s="30"/>
      <c r="F657" s="31"/>
      <c r="G657" s="31"/>
    </row>
    <row r="658" spans="2:28" x14ac:dyDescent="0.2">
      <c r="B658" s="11" t="s">
        <v>0</v>
      </c>
      <c r="C658" s="11" t="s">
        <v>9</v>
      </c>
      <c r="D658" s="11" t="s">
        <v>1</v>
      </c>
      <c r="E658" s="11" t="s">
        <v>3</v>
      </c>
      <c r="F658" s="8"/>
      <c r="G658" s="8"/>
      <c r="I658" s="11" t="s">
        <v>0</v>
      </c>
      <c r="J658" s="11" t="s">
        <v>9</v>
      </c>
      <c r="K658" s="11" t="s">
        <v>1</v>
      </c>
      <c r="L658" s="11" t="s">
        <v>3</v>
      </c>
      <c r="M658" s="8"/>
      <c r="N658" s="8"/>
      <c r="P658" s="11" t="s">
        <v>0</v>
      </c>
      <c r="Q658" s="11" t="s">
        <v>9</v>
      </c>
      <c r="R658" s="11" t="s">
        <v>1</v>
      </c>
      <c r="S658" s="11" t="s">
        <v>3</v>
      </c>
      <c r="T658" s="8"/>
      <c r="U658" s="8"/>
      <c r="W658" s="11" t="s">
        <v>0</v>
      </c>
      <c r="X658" s="11" t="s">
        <v>9</v>
      </c>
      <c r="Y658" s="11" t="s">
        <v>1</v>
      </c>
      <c r="Z658" s="11" t="s">
        <v>3</v>
      </c>
      <c r="AA658" s="8"/>
      <c r="AB658" s="8"/>
    </row>
    <row r="659" spans="2:28" x14ac:dyDescent="0.2">
      <c r="B659" s="8">
        <v>1</v>
      </c>
      <c r="C659" s="8">
        <v>0</v>
      </c>
      <c r="D659" s="8"/>
      <c r="E659" s="8"/>
      <c r="F659" s="13">
        <v>0</v>
      </c>
      <c r="G659" s="13">
        <v>0</v>
      </c>
      <c r="I659" s="8">
        <v>1</v>
      </c>
      <c r="J659" s="8">
        <v>1</v>
      </c>
      <c r="K659" s="8"/>
      <c r="L659" s="8"/>
      <c r="M659" s="13">
        <v>0</v>
      </c>
      <c r="N659" s="13">
        <v>0</v>
      </c>
      <c r="P659" s="8">
        <v>1</v>
      </c>
      <c r="Q659" s="8">
        <v>0</v>
      </c>
      <c r="R659" s="8"/>
      <c r="S659" s="8"/>
      <c r="T659" s="13">
        <v>0</v>
      </c>
      <c r="U659" s="13">
        <v>0</v>
      </c>
      <c r="W659" s="8">
        <v>1</v>
      </c>
      <c r="X659" s="8">
        <v>1</v>
      </c>
      <c r="Y659" s="8"/>
      <c r="Z659" s="8"/>
      <c r="AA659" s="13">
        <v>0</v>
      </c>
      <c r="AB659" s="13">
        <v>0</v>
      </c>
    </row>
    <row r="660" spans="2:28" x14ac:dyDescent="0.2">
      <c r="B660" s="8">
        <v>2</v>
      </c>
      <c r="C660" s="8">
        <v>1</v>
      </c>
      <c r="D660" s="8"/>
      <c r="E660" s="8"/>
      <c r="F660" s="13">
        <v>0</v>
      </c>
      <c r="G660" s="13">
        <v>0</v>
      </c>
      <c r="I660" s="8">
        <v>2</v>
      </c>
      <c r="J660" s="8">
        <v>0</v>
      </c>
      <c r="K660" s="8"/>
      <c r="L660" s="8"/>
      <c r="M660" s="13">
        <v>0</v>
      </c>
      <c r="N660" s="13">
        <v>0</v>
      </c>
      <c r="P660" s="8">
        <v>2</v>
      </c>
      <c r="Q660" s="8">
        <v>2</v>
      </c>
      <c r="R660" s="8"/>
      <c r="S660" s="8"/>
      <c r="T660" s="13">
        <v>0</v>
      </c>
      <c r="U660" s="13">
        <v>0</v>
      </c>
      <c r="W660" s="8">
        <v>2</v>
      </c>
      <c r="X660" s="8">
        <v>1</v>
      </c>
      <c r="Y660" s="8"/>
      <c r="Z660" s="8"/>
      <c r="AA660" s="13">
        <v>0</v>
      </c>
      <c r="AB660" s="13">
        <v>0</v>
      </c>
    </row>
    <row r="661" spans="2:28" x14ac:dyDescent="0.2">
      <c r="B661" s="8">
        <v>3</v>
      </c>
      <c r="C661" s="8">
        <v>0</v>
      </c>
      <c r="D661" s="8"/>
      <c r="E661" s="8"/>
      <c r="F661" s="13">
        <v>0</v>
      </c>
      <c r="G661" s="13">
        <v>0</v>
      </c>
      <c r="I661" s="8">
        <v>3</v>
      </c>
      <c r="J661" s="8">
        <v>0</v>
      </c>
      <c r="K661" s="8"/>
      <c r="L661" s="8"/>
      <c r="M661" s="13">
        <v>0</v>
      </c>
      <c r="N661" s="13">
        <v>0</v>
      </c>
      <c r="P661" s="8">
        <v>3</v>
      </c>
      <c r="Q661" s="8">
        <v>1</v>
      </c>
      <c r="R661" s="8"/>
      <c r="S661" s="8"/>
      <c r="T661" s="13">
        <v>0</v>
      </c>
      <c r="U661" s="13">
        <v>0</v>
      </c>
      <c r="W661" s="8">
        <v>3</v>
      </c>
      <c r="X661" s="8">
        <v>2</v>
      </c>
      <c r="Y661" s="8"/>
      <c r="Z661" s="8"/>
      <c r="AA661" s="13">
        <v>0</v>
      </c>
      <c r="AB661" s="13">
        <v>0</v>
      </c>
    </row>
    <row r="662" spans="2:28" x14ac:dyDescent="0.2">
      <c r="B662" s="8">
        <v>4</v>
      </c>
      <c r="C662" s="8">
        <v>1</v>
      </c>
      <c r="D662" s="8"/>
      <c r="E662" s="8"/>
      <c r="F662" s="13">
        <v>0</v>
      </c>
      <c r="G662" s="13">
        <v>0</v>
      </c>
      <c r="I662" s="8">
        <v>4</v>
      </c>
      <c r="J662" s="8">
        <v>0</v>
      </c>
      <c r="K662" s="8"/>
      <c r="L662" s="8"/>
      <c r="M662" s="13">
        <v>0</v>
      </c>
      <c r="N662" s="13">
        <v>0</v>
      </c>
      <c r="P662" s="8">
        <v>4</v>
      </c>
      <c r="Q662" s="8">
        <v>3</v>
      </c>
      <c r="R662" s="8"/>
      <c r="S662" s="8"/>
      <c r="T662" s="13">
        <v>0</v>
      </c>
      <c r="U662" s="13">
        <v>0</v>
      </c>
      <c r="W662" s="8">
        <v>4</v>
      </c>
      <c r="X662" s="8">
        <v>1</v>
      </c>
      <c r="Y662" s="8"/>
      <c r="Z662" s="8"/>
      <c r="AA662" s="13">
        <v>0</v>
      </c>
      <c r="AB662" s="13">
        <v>0</v>
      </c>
    </row>
    <row r="663" spans="2:28" x14ac:dyDescent="0.2">
      <c r="B663" s="8">
        <v>5</v>
      </c>
      <c r="C663" s="8">
        <v>1</v>
      </c>
      <c r="D663" s="8"/>
      <c r="E663" s="8"/>
      <c r="F663" s="13">
        <v>0</v>
      </c>
      <c r="G663" s="13">
        <v>0</v>
      </c>
      <c r="I663" s="8">
        <v>5</v>
      </c>
      <c r="J663" s="8">
        <v>1</v>
      </c>
      <c r="K663" s="8"/>
      <c r="L663" s="8"/>
      <c r="M663" s="13">
        <v>0</v>
      </c>
      <c r="N663" s="13">
        <v>0</v>
      </c>
      <c r="P663" s="8">
        <v>5</v>
      </c>
      <c r="Q663" s="8">
        <v>1</v>
      </c>
      <c r="R663" s="8"/>
      <c r="S663" s="8"/>
      <c r="T663" s="13">
        <v>0</v>
      </c>
      <c r="U663" s="13">
        <v>0</v>
      </c>
      <c r="W663" s="8">
        <v>5</v>
      </c>
      <c r="X663" s="8">
        <v>0</v>
      </c>
      <c r="Y663" s="8"/>
      <c r="Z663" s="8"/>
      <c r="AA663" s="13">
        <v>0</v>
      </c>
      <c r="AB663" s="13">
        <v>0</v>
      </c>
    </row>
    <row r="664" spans="2:28" x14ac:dyDescent="0.2">
      <c r="B664" s="8">
        <v>6</v>
      </c>
      <c r="C664" s="8">
        <v>0</v>
      </c>
      <c r="D664" s="8"/>
      <c r="E664" s="8"/>
      <c r="F664" s="13">
        <v>0</v>
      </c>
      <c r="G664" s="13">
        <v>0</v>
      </c>
      <c r="I664" s="8">
        <v>6</v>
      </c>
      <c r="J664" s="8">
        <v>1</v>
      </c>
      <c r="K664" s="8"/>
      <c r="L664" s="8"/>
      <c r="M664" s="13">
        <v>0</v>
      </c>
      <c r="N664" s="13">
        <v>0</v>
      </c>
      <c r="P664" s="8">
        <v>6</v>
      </c>
      <c r="Q664" s="8">
        <v>5</v>
      </c>
      <c r="R664" s="8"/>
      <c r="S664" s="8"/>
      <c r="T664" s="12">
        <v>1</v>
      </c>
      <c r="U664" s="13">
        <v>0</v>
      </c>
      <c r="W664" s="8">
        <v>6</v>
      </c>
      <c r="X664" s="8">
        <v>2</v>
      </c>
      <c r="Y664" s="8"/>
      <c r="Z664" s="8"/>
      <c r="AA664" s="13">
        <v>0</v>
      </c>
      <c r="AB664" s="13">
        <v>0</v>
      </c>
    </row>
    <row r="665" spans="2:28" x14ac:dyDescent="0.2">
      <c r="B665" s="8">
        <v>7</v>
      </c>
      <c r="C665" s="8">
        <v>2</v>
      </c>
      <c r="D665" s="8"/>
      <c r="E665" s="8"/>
      <c r="F665" s="13">
        <v>0</v>
      </c>
      <c r="G665" s="13">
        <v>0</v>
      </c>
      <c r="I665" s="8">
        <v>7</v>
      </c>
      <c r="J665" s="8">
        <v>4</v>
      </c>
      <c r="K665" s="8"/>
      <c r="L665" s="8"/>
      <c r="M665" s="13">
        <v>0</v>
      </c>
      <c r="N665" s="13">
        <v>0</v>
      </c>
      <c r="P665" s="8">
        <v>7</v>
      </c>
      <c r="Q665" s="8">
        <v>1</v>
      </c>
      <c r="R665" s="8"/>
      <c r="S665" s="8"/>
      <c r="T665" s="13">
        <v>0</v>
      </c>
      <c r="U665" s="13">
        <v>0</v>
      </c>
      <c r="W665" s="8">
        <v>7</v>
      </c>
      <c r="X665" s="8">
        <v>3</v>
      </c>
      <c r="Y665" s="8"/>
      <c r="Z665" s="8"/>
      <c r="AA665" s="13">
        <v>0</v>
      </c>
      <c r="AB665" s="13">
        <v>0</v>
      </c>
    </row>
    <row r="666" spans="2:28" x14ac:dyDescent="0.2">
      <c r="B666" s="8">
        <v>8</v>
      </c>
      <c r="C666" s="8">
        <v>5</v>
      </c>
      <c r="D666" s="8"/>
      <c r="E666" s="8"/>
      <c r="F666" s="12">
        <v>1</v>
      </c>
      <c r="G666" s="13">
        <v>0</v>
      </c>
      <c r="I666" s="8">
        <v>8</v>
      </c>
      <c r="J666" s="8">
        <v>0</v>
      </c>
      <c r="K666" s="8"/>
      <c r="L666" s="8"/>
      <c r="M666" s="13">
        <v>0</v>
      </c>
      <c r="N666" s="13">
        <v>0</v>
      </c>
      <c r="P666" s="8">
        <v>8</v>
      </c>
      <c r="Q666" s="8">
        <v>7</v>
      </c>
      <c r="R666" s="8"/>
      <c r="S666" s="8"/>
      <c r="T666" s="12">
        <v>1</v>
      </c>
      <c r="U666" s="13">
        <v>0</v>
      </c>
      <c r="W666" s="8">
        <v>8</v>
      </c>
      <c r="X666" s="8">
        <v>5</v>
      </c>
      <c r="Y666" s="8"/>
      <c r="Z666" s="8"/>
      <c r="AA666" s="12">
        <v>1</v>
      </c>
      <c r="AB666" s="13">
        <v>0</v>
      </c>
    </row>
    <row r="667" spans="2:28" x14ac:dyDescent="0.2">
      <c r="B667" s="8">
        <v>9</v>
      </c>
      <c r="C667" s="8">
        <v>1</v>
      </c>
      <c r="D667" s="8"/>
      <c r="E667" s="8"/>
      <c r="F667" s="13">
        <v>0</v>
      </c>
      <c r="G667" s="13">
        <v>0</v>
      </c>
      <c r="I667" s="8">
        <v>9</v>
      </c>
      <c r="J667" s="8">
        <v>6</v>
      </c>
      <c r="K667" s="8"/>
      <c r="L667" s="8"/>
      <c r="M667" s="12">
        <v>1</v>
      </c>
      <c r="N667" s="13">
        <v>0</v>
      </c>
      <c r="P667" s="8">
        <v>9</v>
      </c>
      <c r="Q667" s="8">
        <v>4</v>
      </c>
      <c r="R667" s="8"/>
      <c r="S667" s="8"/>
      <c r="T667" s="13">
        <v>0</v>
      </c>
      <c r="U667" s="13">
        <v>0</v>
      </c>
      <c r="W667" s="8">
        <v>9</v>
      </c>
      <c r="X667" s="8">
        <v>0</v>
      </c>
      <c r="Y667" s="8"/>
      <c r="Z667" s="8"/>
      <c r="AA667" s="13">
        <v>0</v>
      </c>
      <c r="AB667" s="13">
        <v>0</v>
      </c>
    </row>
    <row r="668" spans="2:28" x14ac:dyDescent="0.2">
      <c r="B668" s="8">
        <v>10</v>
      </c>
      <c r="C668" s="8">
        <v>2</v>
      </c>
      <c r="D668" s="8"/>
      <c r="E668" s="8"/>
      <c r="F668" s="13">
        <v>0</v>
      </c>
      <c r="G668" s="13">
        <v>0</v>
      </c>
      <c r="I668" s="8">
        <v>10</v>
      </c>
      <c r="J668" s="8">
        <v>1</v>
      </c>
      <c r="K668" s="8"/>
      <c r="L668" s="8"/>
      <c r="M668" s="13">
        <v>0</v>
      </c>
      <c r="N668" s="13">
        <v>0</v>
      </c>
      <c r="P668" s="8">
        <v>10</v>
      </c>
      <c r="Q668" s="8">
        <v>2</v>
      </c>
      <c r="R668" s="8"/>
      <c r="S668" s="8"/>
      <c r="T668" s="13">
        <v>0</v>
      </c>
      <c r="U668" s="13">
        <v>0</v>
      </c>
      <c r="W668" s="8">
        <v>10</v>
      </c>
      <c r="X668" s="8">
        <v>0</v>
      </c>
      <c r="Y668" s="8"/>
      <c r="Z668" s="8"/>
      <c r="AA668" s="13">
        <v>0</v>
      </c>
      <c r="AB668" s="13">
        <v>0</v>
      </c>
    </row>
    <row r="669" spans="2:28" x14ac:dyDescent="0.2">
      <c r="B669" s="8">
        <v>11</v>
      </c>
      <c r="C669" s="8">
        <v>5</v>
      </c>
      <c r="D669" s="8"/>
      <c r="E669" s="8"/>
      <c r="F669" s="12">
        <v>1</v>
      </c>
      <c r="G669" s="13">
        <v>0</v>
      </c>
      <c r="I669" s="8">
        <v>11</v>
      </c>
      <c r="J669" s="8">
        <v>1</v>
      </c>
      <c r="K669" s="8"/>
      <c r="L669" s="8"/>
      <c r="M669" s="13">
        <v>0</v>
      </c>
      <c r="N669" s="13">
        <v>0</v>
      </c>
      <c r="P669" s="8">
        <v>11</v>
      </c>
      <c r="Q669" s="8">
        <v>0</v>
      </c>
      <c r="R669" s="8"/>
      <c r="S669" s="8"/>
      <c r="T669" s="13">
        <v>0</v>
      </c>
      <c r="U669" s="13">
        <v>0</v>
      </c>
      <c r="W669" s="8">
        <v>11</v>
      </c>
      <c r="X669" s="8">
        <v>1</v>
      </c>
      <c r="Y669" s="8"/>
      <c r="Z669" s="8"/>
      <c r="AA669" s="13">
        <v>0</v>
      </c>
      <c r="AB669" s="13">
        <v>0</v>
      </c>
    </row>
    <row r="670" spans="2:28" x14ac:dyDescent="0.2">
      <c r="B670" s="8">
        <v>12</v>
      </c>
      <c r="C670" s="8">
        <v>3</v>
      </c>
      <c r="D670" s="8"/>
      <c r="E670" s="8"/>
      <c r="F670" s="13">
        <v>0</v>
      </c>
      <c r="G670" s="13">
        <v>0</v>
      </c>
      <c r="I670" s="8">
        <v>12</v>
      </c>
      <c r="J670" s="8">
        <v>1</v>
      </c>
      <c r="K670" s="8"/>
      <c r="L670" s="8"/>
      <c r="M670" s="13">
        <v>0</v>
      </c>
      <c r="N670" s="13">
        <v>0</v>
      </c>
      <c r="P670" s="8">
        <v>12</v>
      </c>
      <c r="Q670" s="8">
        <v>0</v>
      </c>
      <c r="R670" s="8"/>
      <c r="S670" s="8"/>
      <c r="T670" s="13">
        <v>0</v>
      </c>
      <c r="U670" s="13">
        <v>0</v>
      </c>
      <c r="W670" s="8">
        <v>12</v>
      </c>
      <c r="X670" s="8">
        <v>3</v>
      </c>
      <c r="Y670" s="8"/>
      <c r="Z670" s="8"/>
      <c r="AA670" s="13">
        <v>0</v>
      </c>
      <c r="AB670" s="13">
        <v>0</v>
      </c>
    </row>
    <row r="671" spans="2:28" x14ac:dyDescent="0.2">
      <c r="B671" s="8">
        <v>13</v>
      </c>
      <c r="C671" s="8">
        <v>2</v>
      </c>
      <c r="D671" s="8"/>
      <c r="E671" s="8"/>
      <c r="F671" s="13">
        <v>0</v>
      </c>
      <c r="G671" s="13">
        <v>0</v>
      </c>
      <c r="I671" s="8">
        <v>13</v>
      </c>
      <c r="J671" s="8">
        <v>2</v>
      </c>
      <c r="K671" s="8"/>
      <c r="L671" s="8"/>
      <c r="M671" s="13">
        <v>0</v>
      </c>
      <c r="N671" s="13">
        <v>0</v>
      </c>
      <c r="P671" s="8">
        <v>13</v>
      </c>
      <c r="Q671" s="8">
        <v>0</v>
      </c>
      <c r="R671" s="8"/>
      <c r="S671" s="8"/>
      <c r="T671" s="13">
        <v>0</v>
      </c>
      <c r="U671" s="13">
        <v>0</v>
      </c>
      <c r="W671" s="8">
        <v>13</v>
      </c>
      <c r="X671" s="8">
        <v>2</v>
      </c>
      <c r="Y671" s="8"/>
      <c r="Z671" s="8"/>
      <c r="AA671" s="13">
        <v>0</v>
      </c>
      <c r="AB671" s="13">
        <v>0</v>
      </c>
    </row>
    <row r="672" spans="2:28" x14ac:dyDescent="0.2">
      <c r="B672" s="8">
        <v>14</v>
      </c>
      <c r="C672" s="8">
        <v>0</v>
      </c>
      <c r="D672" s="8"/>
      <c r="E672" s="8"/>
      <c r="F672" s="13">
        <v>0</v>
      </c>
      <c r="G672" s="13">
        <v>0</v>
      </c>
      <c r="I672" s="8">
        <v>14</v>
      </c>
      <c r="J672" s="8">
        <v>2</v>
      </c>
      <c r="K672" s="8"/>
      <c r="L672" s="8"/>
      <c r="M672" s="13">
        <v>0</v>
      </c>
      <c r="N672" s="13">
        <v>0</v>
      </c>
      <c r="P672" s="8"/>
      <c r="Q672" s="8"/>
      <c r="R672" s="14">
        <v>13</v>
      </c>
      <c r="S672" s="16">
        <v>0.85</v>
      </c>
      <c r="T672" s="18">
        <v>0.15</v>
      </c>
      <c r="U672" s="18">
        <v>0</v>
      </c>
      <c r="W672" s="8">
        <v>14</v>
      </c>
      <c r="X672" s="8">
        <v>2</v>
      </c>
      <c r="Y672" s="8"/>
      <c r="Z672" s="8"/>
      <c r="AA672" s="13">
        <v>0</v>
      </c>
      <c r="AB672" s="13">
        <v>0</v>
      </c>
    </row>
    <row r="673" spans="2:33" x14ac:dyDescent="0.2">
      <c r="B673" s="8">
        <v>15</v>
      </c>
      <c r="C673" s="8">
        <v>3</v>
      </c>
      <c r="D673" s="8"/>
      <c r="E673" s="8"/>
      <c r="F673" s="13">
        <v>0</v>
      </c>
      <c r="G673" s="13">
        <v>0</v>
      </c>
      <c r="I673" s="8"/>
      <c r="J673" s="8"/>
      <c r="K673" s="14">
        <v>14</v>
      </c>
      <c r="L673" s="16">
        <v>0.93</v>
      </c>
      <c r="M673" s="18">
        <v>7.0000000000000007E-2</v>
      </c>
      <c r="N673" s="18">
        <v>0</v>
      </c>
      <c r="W673" s="8"/>
      <c r="X673" s="8"/>
      <c r="Y673" s="14">
        <v>14</v>
      </c>
      <c r="Z673" s="16">
        <v>0.93</v>
      </c>
      <c r="AA673" s="18">
        <v>7.0000000000000007E-2</v>
      </c>
      <c r="AB673" s="18">
        <v>0</v>
      </c>
    </row>
    <row r="674" spans="2:33" x14ac:dyDescent="0.2">
      <c r="B674" s="8">
        <v>16</v>
      </c>
      <c r="C674" s="8">
        <v>3</v>
      </c>
      <c r="D674" s="8"/>
      <c r="E674" s="8"/>
      <c r="F674" s="13">
        <v>0</v>
      </c>
      <c r="G674" s="13">
        <v>0</v>
      </c>
    </row>
    <row r="675" spans="2:33" x14ac:dyDescent="0.2">
      <c r="B675" s="8"/>
      <c r="C675" s="8"/>
      <c r="D675" s="14">
        <v>16</v>
      </c>
      <c r="E675" s="16">
        <v>0.88</v>
      </c>
      <c r="F675" s="18">
        <v>0.13</v>
      </c>
      <c r="G675" s="18">
        <v>0</v>
      </c>
    </row>
    <row r="676" spans="2:33" x14ac:dyDescent="0.2">
      <c r="D676" s="20"/>
      <c r="E676" s="30"/>
      <c r="F676" s="31"/>
      <c r="G676" s="31"/>
    </row>
    <row r="678" spans="2:33" s="2" customFormat="1" x14ac:dyDescent="0.2"/>
    <row r="680" spans="2:33" x14ac:dyDescent="0.2">
      <c r="B680" s="3" t="s">
        <v>715</v>
      </c>
      <c r="C680" s="10" t="s">
        <v>7</v>
      </c>
      <c r="D680" s="10" t="s">
        <v>712</v>
      </c>
      <c r="E680" s="3"/>
      <c r="F680" s="10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D680" s="23"/>
      <c r="AE680" s="23"/>
      <c r="AF680" s="23"/>
      <c r="AG680" s="23"/>
    </row>
    <row r="682" spans="2:33" x14ac:dyDescent="0.2">
      <c r="B682" s="9" t="s">
        <v>0</v>
      </c>
      <c r="C682" s="9" t="s">
        <v>687</v>
      </c>
      <c r="D682" s="9" t="s">
        <v>688</v>
      </c>
      <c r="E682" s="9" t="s">
        <v>689</v>
      </c>
      <c r="I682" s="9" t="s">
        <v>0</v>
      </c>
      <c r="J682" s="9" t="s">
        <v>687</v>
      </c>
      <c r="K682" s="9" t="s">
        <v>688</v>
      </c>
      <c r="L682" s="9" t="s">
        <v>689</v>
      </c>
      <c r="P682" s="9" t="s">
        <v>0</v>
      </c>
      <c r="Q682" s="9" t="s">
        <v>687</v>
      </c>
      <c r="R682" s="9" t="s">
        <v>688</v>
      </c>
      <c r="S682" s="9" t="s">
        <v>689</v>
      </c>
      <c r="W682" s="9" t="s">
        <v>0</v>
      </c>
      <c r="X682" s="9" t="s">
        <v>687</v>
      </c>
      <c r="Y682" s="9" t="s">
        <v>688</v>
      </c>
      <c r="Z682" s="9" t="s">
        <v>689</v>
      </c>
    </row>
    <row r="683" spans="2:33" x14ac:dyDescent="0.2">
      <c r="B683">
        <v>1</v>
      </c>
      <c r="C683">
        <v>1</v>
      </c>
      <c r="F683" s="4">
        <f>IF(C683&gt;=5, 1,  IF(D683&gt;=2, 1,  IF(E683=1, 1, 0) ) )-G683</f>
        <v>0</v>
      </c>
      <c r="G683" s="4">
        <f>IF(C683&gt;=10, 1,  IF(D683&gt;=3, 1,  IF(E683=1, 1, 0) ) )</f>
        <v>0</v>
      </c>
      <c r="I683">
        <v>1</v>
      </c>
      <c r="J683">
        <v>4</v>
      </c>
      <c r="K683">
        <v>3</v>
      </c>
      <c r="M683" s="4">
        <f>IF(J683&gt;=5, 1,  IF(K683&gt;=2, 1,  IF(L683=1, 1, 0) ) )-N683</f>
        <v>0</v>
      </c>
      <c r="N683" s="4">
        <f>IF(J683&gt;=10, 1,  IF(K683&gt;=3, 1,  IF(L683=1, 1, 0) ) )</f>
        <v>1</v>
      </c>
      <c r="P683">
        <v>1</v>
      </c>
      <c r="Q683">
        <v>2</v>
      </c>
      <c r="T683" s="4">
        <f>IF(Q683&gt;=5, 1,  IF(R683&gt;=2, 1,  IF(S683=1, 1, 0) ) )-U683</f>
        <v>0</v>
      </c>
      <c r="U683" s="4">
        <f>IF(Q683&gt;=10, 1,  IF(R683&gt;=3, 1,  IF(S683=1, 1, 0) ) )</f>
        <v>0</v>
      </c>
      <c r="W683">
        <v>1</v>
      </c>
      <c r="X683">
        <v>5</v>
      </c>
      <c r="Y683">
        <v>1</v>
      </c>
      <c r="AA683" s="4">
        <f>IF(X683&gt;=5, 1,  IF(Y683&gt;=2, 1,  IF(Z683=1, 1, 0) ) )-AB683</f>
        <v>1</v>
      </c>
      <c r="AB683" s="4">
        <f>IF(X683&gt;=10, 1,  IF(Y683&gt;=3, 1,  IF(Z683=1, 1, 0) ) )</f>
        <v>0</v>
      </c>
    </row>
    <row r="684" spans="2:33" x14ac:dyDescent="0.2">
      <c r="B684">
        <v>2</v>
      </c>
      <c r="C684">
        <v>5</v>
      </c>
      <c r="F684" s="4">
        <f t="shared" ref="F684:F705" si="54">IF(C684&gt;=5, 1,  IF(D684&gt;=2, 1,  IF(E684=1, 1, 0) ) )-G684</f>
        <v>1</v>
      </c>
      <c r="G684" s="4">
        <f t="shared" ref="G684:G705" si="55">IF(C684&gt;=10, 1,  IF(D684&gt;=3, 1,  IF(E684=1, 1, 0) ) )</f>
        <v>0</v>
      </c>
      <c r="I684">
        <v>2</v>
      </c>
      <c r="J684">
        <v>4</v>
      </c>
      <c r="K684">
        <v>4</v>
      </c>
      <c r="M684" s="4">
        <f t="shared" ref="M684:M705" si="56">IF(J684&gt;=5, 1,  IF(K684&gt;=2, 1,  IF(L684=1, 1, 0) ) )-N684</f>
        <v>0</v>
      </c>
      <c r="N684" s="4">
        <f t="shared" ref="N684:N705" si="57">IF(J684&gt;=10, 1,  IF(K684&gt;=3, 1,  IF(L684=1, 1, 0) ) )</f>
        <v>1</v>
      </c>
      <c r="P684">
        <v>2</v>
      </c>
      <c r="Q684">
        <v>5</v>
      </c>
      <c r="T684" s="4">
        <f t="shared" ref="T684:T705" si="58">IF(Q684&gt;=5, 1,  IF(R684&gt;=2, 1,  IF(S684=1, 1, 0) ) )-U684</f>
        <v>1</v>
      </c>
      <c r="U684" s="4">
        <f t="shared" ref="U684:U705" si="59">IF(Q684&gt;=10, 1,  IF(R684&gt;=3, 1,  IF(S684=1, 1, 0) ) )</f>
        <v>0</v>
      </c>
      <c r="W684">
        <v>2</v>
      </c>
      <c r="X684">
        <v>5</v>
      </c>
      <c r="AA684" s="4">
        <f t="shared" ref="AA684:AA705" si="60">IF(X684&gt;=5, 1,  IF(Y684&gt;=2, 1,  IF(Z684=1, 1, 0) ) )-AB684</f>
        <v>1</v>
      </c>
      <c r="AB684" s="4">
        <f t="shared" ref="AB684:AB705" si="61">IF(X684&gt;=10, 1,  IF(Y684&gt;=3, 1,  IF(Z684=1, 1, 0) ) )</f>
        <v>0</v>
      </c>
    </row>
    <row r="685" spans="2:33" x14ac:dyDescent="0.2">
      <c r="B685">
        <v>3</v>
      </c>
      <c r="C685">
        <v>5</v>
      </c>
      <c r="F685" s="4">
        <f t="shared" si="54"/>
        <v>1</v>
      </c>
      <c r="G685" s="4">
        <f t="shared" si="55"/>
        <v>0</v>
      </c>
      <c r="I685">
        <v>3</v>
      </c>
      <c r="J685">
        <v>0</v>
      </c>
      <c r="M685" s="4">
        <f t="shared" si="56"/>
        <v>0</v>
      </c>
      <c r="N685" s="4">
        <f t="shared" si="57"/>
        <v>0</v>
      </c>
      <c r="P685">
        <v>3</v>
      </c>
      <c r="Q685">
        <v>2</v>
      </c>
      <c r="T685" s="4">
        <f t="shared" si="58"/>
        <v>0</v>
      </c>
      <c r="U685" s="4">
        <f t="shared" si="59"/>
        <v>0</v>
      </c>
      <c r="W685">
        <v>3</v>
      </c>
      <c r="X685">
        <v>1</v>
      </c>
      <c r="Y685">
        <v>2</v>
      </c>
      <c r="AA685" s="4">
        <f t="shared" si="60"/>
        <v>1</v>
      </c>
      <c r="AB685" s="4">
        <f t="shared" si="61"/>
        <v>0</v>
      </c>
    </row>
    <row r="686" spans="2:33" x14ac:dyDescent="0.2">
      <c r="B686">
        <v>4</v>
      </c>
      <c r="C686">
        <v>1</v>
      </c>
      <c r="D686">
        <v>1</v>
      </c>
      <c r="F686" s="4">
        <f t="shared" si="54"/>
        <v>0</v>
      </c>
      <c r="G686" s="4">
        <f t="shared" si="55"/>
        <v>0</v>
      </c>
      <c r="I686">
        <v>4</v>
      </c>
      <c r="J686">
        <v>3</v>
      </c>
      <c r="M686" s="4">
        <f t="shared" si="56"/>
        <v>0</v>
      </c>
      <c r="N686" s="4">
        <f t="shared" si="57"/>
        <v>0</v>
      </c>
      <c r="P686">
        <v>4</v>
      </c>
      <c r="Q686">
        <v>5</v>
      </c>
      <c r="T686" s="4">
        <f t="shared" si="58"/>
        <v>1</v>
      </c>
      <c r="U686" s="4">
        <f t="shared" si="59"/>
        <v>0</v>
      </c>
      <c r="W686">
        <v>4</v>
      </c>
      <c r="X686">
        <v>0</v>
      </c>
      <c r="Y686">
        <v>2</v>
      </c>
      <c r="AA686" s="4">
        <f t="shared" si="60"/>
        <v>1</v>
      </c>
      <c r="AB686" s="4">
        <f t="shared" si="61"/>
        <v>0</v>
      </c>
    </row>
    <row r="687" spans="2:33" x14ac:dyDescent="0.2">
      <c r="B687">
        <v>5</v>
      </c>
      <c r="C687">
        <v>1</v>
      </c>
      <c r="F687" s="4">
        <f t="shared" si="54"/>
        <v>0</v>
      </c>
      <c r="G687" s="4">
        <f t="shared" si="55"/>
        <v>0</v>
      </c>
      <c r="I687">
        <v>5</v>
      </c>
      <c r="J687">
        <v>5</v>
      </c>
      <c r="M687" s="4">
        <f t="shared" si="56"/>
        <v>1</v>
      </c>
      <c r="N687" s="4">
        <f t="shared" si="57"/>
        <v>0</v>
      </c>
      <c r="P687">
        <v>5</v>
      </c>
      <c r="Q687">
        <v>3</v>
      </c>
      <c r="T687" s="4">
        <f t="shared" si="58"/>
        <v>0</v>
      </c>
      <c r="U687" s="4">
        <f t="shared" si="59"/>
        <v>0</v>
      </c>
      <c r="W687">
        <v>5</v>
      </c>
      <c r="X687">
        <v>1</v>
      </c>
      <c r="AA687" s="4">
        <f t="shared" si="60"/>
        <v>0</v>
      </c>
      <c r="AB687" s="4">
        <f t="shared" si="61"/>
        <v>0</v>
      </c>
    </row>
    <row r="688" spans="2:33" x14ac:dyDescent="0.2">
      <c r="B688">
        <v>6</v>
      </c>
      <c r="C688">
        <v>1</v>
      </c>
      <c r="F688" s="4">
        <f t="shared" si="54"/>
        <v>0</v>
      </c>
      <c r="G688" s="4">
        <f t="shared" si="55"/>
        <v>0</v>
      </c>
      <c r="I688">
        <v>6</v>
      </c>
      <c r="J688">
        <v>1</v>
      </c>
      <c r="K688">
        <v>2</v>
      </c>
      <c r="M688" s="4">
        <f t="shared" si="56"/>
        <v>1</v>
      </c>
      <c r="N688" s="4">
        <f t="shared" si="57"/>
        <v>0</v>
      </c>
      <c r="P688">
        <v>6</v>
      </c>
      <c r="Q688">
        <v>0</v>
      </c>
      <c r="R688">
        <v>1</v>
      </c>
      <c r="T688" s="4">
        <f t="shared" si="58"/>
        <v>0</v>
      </c>
      <c r="U688" s="4">
        <f t="shared" si="59"/>
        <v>0</v>
      </c>
      <c r="W688">
        <v>6</v>
      </c>
      <c r="X688">
        <v>5</v>
      </c>
      <c r="AA688" s="4">
        <f t="shared" si="60"/>
        <v>1</v>
      </c>
      <c r="AB688" s="4">
        <f t="shared" si="61"/>
        <v>0</v>
      </c>
    </row>
    <row r="689" spans="2:28" x14ac:dyDescent="0.2">
      <c r="B689">
        <v>7</v>
      </c>
      <c r="C689">
        <v>6</v>
      </c>
      <c r="F689" s="4">
        <f t="shared" si="54"/>
        <v>1</v>
      </c>
      <c r="G689" s="4">
        <f t="shared" si="55"/>
        <v>0</v>
      </c>
      <c r="I689">
        <v>7</v>
      </c>
      <c r="J689">
        <v>0</v>
      </c>
      <c r="M689" s="4">
        <f t="shared" si="56"/>
        <v>0</v>
      </c>
      <c r="N689" s="4">
        <f t="shared" si="57"/>
        <v>0</v>
      </c>
      <c r="P689">
        <v>7</v>
      </c>
      <c r="Q689">
        <v>0</v>
      </c>
      <c r="T689" s="4">
        <f t="shared" si="58"/>
        <v>0</v>
      </c>
      <c r="U689" s="4">
        <f t="shared" si="59"/>
        <v>0</v>
      </c>
      <c r="W689">
        <v>7</v>
      </c>
      <c r="X689">
        <v>3</v>
      </c>
      <c r="AA689" s="4">
        <f t="shared" si="60"/>
        <v>0</v>
      </c>
      <c r="AB689" s="4">
        <f t="shared" si="61"/>
        <v>0</v>
      </c>
    </row>
    <row r="690" spans="2:28" x14ac:dyDescent="0.2">
      <c r="B690">
        <v>8</v>
      </c>
      <c r="C690">
        <v>3</v>
      </c>
      <c r="F690" s="4">
        <f t="shared" si="54"/>
        <v>0</v>
      </c>
      <c r="G690" s="4">
        <f t="shared" si="55"/>
        <v>0</v>
      </c>
      <c r="I690">
        <v>8</v>
      </c>
      <c r="J690">
        <v>5</v>
      </c>
      <c r="M690" s="4">
        <f t="shared" si="56"/>
        <v>1</v>
      </c>
      <c r="N690" s="4">
        <f t="shared" si="57"/>
        <v>0</v>
      </c>
      <c r="P690">
        <v>8</v>
      </c>
      <c r="Q690">
        <v>8</v>
      </c>
      <c r="T690" s="4">
        <f t="shared" si="58"/>
        <v>1</v>
      </c>
      <c r="U690" s="4">
        <f t="shared" si="59"/>
        <v>0</v>
      </c>
      <c r="AA690" s="4">
        <f t="shared" si="60"/>
        <v>0</v>
      </c>
      <c r="AB690" s="4">
        <f t="shared" si="61"/>
        <v>0</v>
      </c>
    </row>
    <row r="691" spans="2:28" x14ac:dyDescent="0.2">
      <c r="B691">
        <v>9</v>
      </c>
      <c r="C691">
        <v>5</v>
      </c>
      <c r="F691" s="4">
        <f t="shared" si="54"/>
        <v>1</v>
      </c>
      <c r="G691" s="4">
        <f t="shared" si="55"/>
        <v>0</v>
      </c>
      <c r="I691">
        <v>9</v>
      </c>
      <c r="J691">
        <v>2</v>
      </c>
      <c r="M691" s="4">
        <f t="shared" si="56"/>
        <v>0</v>
      </c>
      <c r="N691" s="4">
        <f t="shared" si="57"/>
        <v>0</v>
      </c>
      <c r="P691">
        <v>9</v>
      </c>
      <c r="Q691">
        <v>5</v>
      </c>
      <c r="T691" s="4">
        <f t="shared" si="58"/>
        <v>1</v>
      </c>
      <c r="U691" s="4">
        <f t="shared" si="59"/>
        <v>0</v>
      </c>
      <c r="AA691" s="4">
        <f t="shared" si="60"/>
        <v>0</v>
      </c>
      <c r="AB691" s="4">
        <f t="shared" si="61"/>
        <v>0</v>
      </c>
    </row>
    <row r="692" spans="2:28" x14ac:dyDescent="0.2">
      <c r="B692">
        <v>10</v>
      </c>
      <c r="C692">
        <v>5</v>
      </c>
      <c r="F692" s="4">
        <f t="shared" si="54"/>
        <v>1</v>
      </c>
      <c r="G692" s="4">
        <f t="shared" si="55"/>
        <v>0</v>
      </c>
      <c r="I692">
        <v>10</v>
      </c>
      <c r="J692">
        <v>1</v>
      </c>
      <c r="M692" s="4">
        <f t="shared" si="56"/>
        <v>0</v>
      </c>
      <c r="N692" s="4">
        <f t="shared" si="57"/>
        <v>0</v>
      </c>
      <c r="P692">
        <v>10</v>
      </c>
      <c r="Q692">
        <v>5</v>
      </c>
      <c r="T692" s="4">
        <f t="shared" si="58"/>
        <v>1</v>
      </c>
      <c r="U692" s="4">
        <f t="shared" si="59"/>
        <v>0</v>
      </c>
      <c r="AA692" s="4">
        <f t="shared" si="60"/>
        <v>0</v>
      </c>
      <c r="AB692" s="4">
        <f t="shared" si="61"/>
        <v>0</v>
      </c>
    </row>
    <row r="693" spans="2:28" x14ac:dyDescent="0.2">
      <c r="B693">
        <v>11</v>
      </c>
      <c r="C693">
        <v>10</v>
      </c>
      <c r="F693" s="4">
        <f t="shared" si="54"/>
        <v>0</v>
      </c>
      <c r="G693" s="4">
        <f t="shared" si="55"/>
        <v>1</v>
      </c>
      <c r="I693">
        <v>11</v>
      </c>
      <c r="L693">
        <v>1</v>
      </c>
      <c r="M693" s="4">
        <f t="shared" si="56"/>
        <v>0</v>
      </c>
      <c r="N693" s="4">
        <f t="shared" si="57"/>
        <v>1</v>
      </c>
      <c r="P693">
        <v>11</v>
      </c>
      <c r="Q693">
        <v>3</v>
      </c>
      <c r="T693" s="4">
        <f t="shared" si="58"/>
        <v>0</v>
      </c>
      <c r="U693" s="4">
        <f t="shared" si="59"/>
        <v>0</v>
      </c>
      <c r="AA693" s="4">
        <f t="shared" si="60"/>
        <v>0</v>
      </c>
      <c r="AB693" s="4">
        <f t="shared" si="61"/>
        <v>0</v>
      </c>
    </row>
    <row r="694" spans="2:28" x14ac:dyDescent="0.2">
      <c r="B694">
        <v>12</v>
      </c>
      <c r="C694">
        <v>1</v>
      </c>
      <c r="F694" s="4">
        <f t="shared" si="54"/>
        <v>0</v>
      </c>
      <c r="G694" s="4">
        <f t="shared" si="55"/>
        <v>0</v>
      </c>
      <c r="I694">
        <v>12</v>
      </c>
      <c r="J694">
        <v>2</v>
      </c>
      <c r="K694">
        <v>1</v>
      </c>
      <c r="M694" s="4">
        <f t="shared" si="56"/>
        <v>0</v>
      </c>
      <c r="N694" s="4">
        <f t="shared" si="57"/>
        <v>0</v>
      </c>
      <c r="P694">
        <v>12</v>
      </c>
      <c r="Q694">
        <v>5</v>
      </c>
      <c r="T694" s="4">
        <f t="shared" si="58"/>
        <v>1</v>
      </c>
      <c r="U694" s="4">
        <f t="shared" si="59"/>
        <v>0</v>
      </c>
      <c r="AA694" s="4">
        <f t="shared" si="60"/>
        <v>0</v>
      </c>
      <c r="AB694" s="4">
        <f t="shared" si="61"/>
        <v>0</v>
      </c>
    </row>
    <row r="695" spans="2:28" x14ac:dyDescent="0.2">
      <c r="F695" s="4">
        <f t="shared" si="54"/>
        <v>0</v>
      </c>
      <c r="G695" s="4">
        <f t="shared" si="55"/>
        <v>0</v>
      </c>
      <c r="I695">
        <v>13</v>
      </c>
      <c r="J695">
        <v>5</v>
      </c>
      <c r="M695" s="4">
        <f t="shared" si="56"/>
        <v>1</v>
      </c>
      <c r="N695" s="4">
        <f t="shared" si="57"/>
        <v>0</v>
      </c>
      <c r="P695">
        <v>13</v>
      </c>
      <c r="Q695">
        <v>3</v>
      </c>
      <c r="T695" s="4">
        <f t="shared" si="58"/>
        <v>0</v>
      </c>
      <c r="U695" s="4">
        <f t="shared" si="59"/>
        <v>0</v>
      </c>
      <c r="AA695" s="4">
        <f t="shared" si="60"/>
        <v>0</v>
      </c>
      <c r="AB695" s="4">
        <f t="shared" si="61"/>
        <v>0</v>
      </c>
    </row>
    <row r="696" spans="2:28" x14ac:dyDescent="0.2">
      <c r="F696" s="4">
        <f t="shared" si="54"/>
        <v>0</v>
      </c>
      <c r="G696" s="4">
        <f t="shared" si="55"/>
        <v>0</v>
      </c>
      <c r="M696" s="4">
        <f t="shared" si="56"/>
        <v>0</v>
      </c>
      <c r="N696" s="4">
        <f t="shared" si="57"/>
        <v>0</v>
      </c>
      <c r="T696" s="4">
        <f t="shared" si="58"/>
        <v>0</v>
      </c>
      <c r="U696" s="4">
        <f t="shared" si="59"/>
        <v>0</v>
      </c>
      <c r="AA696" s="4">
        <f t="shared" si="60"/>
        <v>0</v>
      </c>
      <c r="AB696" s="4">
        <f t="shared" si="61"/>
        <v>0</v>
      </c>
    </row>
    <row r="697" spans="2:28" x14ac:dyDescent="0.2">
      <c r="F697" s="4">
        <f t="shared" si="54"/>
        <v>0</v>
      </c>
      <c r="G697" s="4">
        <f t="shared" si="55"/>
        <v>0</v>
      </c>
      <c r="M697" s="4">
        <f t="shared" si="56"/>
        <v>0</v>
      </c>
      <c r="N697" s="4">
        <f t="shared" si="57"/>
        <v>0</v>
      </c>
      <c r="T697" s="4">
        <f t="shared" si="58"/>
        <v>0</v>
      </c>
      <c r="U697" s="4">
        <f t="shared" si="59"/>
        <v>0</v>
      </c>
      <c r="AA697" s="4">
        <f t="shared" si="60"/>
        <v>0</v>
      </c>
      <c r="AB697" s="4">
        <f t="shared" si="61"/>
        <v>0</v>
      </c>
    </row>
    <row r="698" spans="2:28" x14ac:dyDescent="0.2">
      <c r="F698" s="4">
        <f t="shared" si="54"/>
        <v>0</v>
      </c>
      <c r="G698" s="4">
        <f t="shared" si="55"/>
        <v>0</v>
      </c>
      <c r="M698" s="4">
        <f t="shared" si="56"/>
        <v>0</v>
      </c>
      <c r="N698" s="4">
        <f t="shared" si="57"/>
        <v>0</v>
      </c>
      <c r="T698" s="4">
        <f t="shared" si="58"/>
        <v>0</v>
      </c>
      <c r="U698" s="4">
        <f t="shared" si="59"/>
        <v>0</v>
      </c>
      <c r="AA698" s="4">
        <f t="shared" si="60"/>
        <v>0</v>
      </c>
      <c r="AB698" s="4">
        <f t="shared" si="61"/>
        <v>0</v>
      </c>
    </row>
    <row r="699" spans="2:28" x14ac:dyDescent="0.2">
      <c r="F699" s="4">
        <f t="shared" si="54"/>
        <v>0</v>
      </c>
      <c r="G699" s="4">
        <f t="shared" si="55"/>
        <v>0</v>
      </c>
      <c r="M699" s="4">
        <f t="shared" si="56"/>
        <v>0</v>
      </c>
      <c r="N699" s="4">
        <f t="shared" si="57"/>
        <v>0</v>
      </c>
      <c r="T699" s="4">
        <f t="shared" si="58"/>
        <v>0</v>
      </c>
      <c r="U699" s="4">
        <f t="shared" si="59"/>
        <v>0</v>
      </c>
      <c r="AA699" s="4">
        <f t="shared" si="60"/>
        <v>0</v>
      </c>
      <c r="AB699" s="4">
        <f t="shared" si="61"/>
        <v>0</v>
      </c>
    </row>
    <row r="700" spans="2:28" x14ac:dyDescent="0.2">
      <c r="F700" s="4">
        <f t="shared" si="54"/>
        <v>0</v>
      </c>
      <c r="G700" s="4">
        <f t="shared" si="55"/>
        <v>0</v>
      </c>
      <c r="M700" s="4">
        <f t="shared" si="56"/>
        <v>0</v>
      </c>
      <c r="N700" s="4">
        <f t="shared" si="57"/>
        <v>0</v>
      </c>
      <c r="T700" s="4">
        <f t="shared" si="58"/>
        <v>0</v>
      </c>
      <c r="U700" s="4">
        <f t="shared" si="59"/>
        <v>0</v>
      </c>
      <c r="AA700" s="4">
        <f t="shared" si="60"/>
        <v>0</v>
      </c>
      <c r="AB700" s="4">
        <f t="shared" si="61"/>
        <v>0</v>
      </c>
    </row>
    <row r="701" spans="2:28" x14ac:dyDescent="0.2">
      <c r="F701" s="4">
        <f t="shared" si="54"/>
        <v>0</v>
      </c>
      <c r="G701" s="4">
        <f t="shared" si="55"/>
        <v>0</v>
      </c>
      <c r="M701" s="4">
        <f t="shared" si="56"/>
        <v>0</v>
      </c>
      <c r="N701" s="4">
        <f t="shared" si="57"/>
        <v>0</v>
      </c>
      <c r="T701" s="4">
        <f t="shared" si="58"/>
        <v>0</v>
      </c>
      <c r="U701" s="4">
        <f t="shared" si="59"/>
        <v>0</v>
      </c>
      <c r="AA701" s="4">
        <f t="shared" si="60"/>
        <v>0</v>
      </c>
      <c r="AB701" s="4">
        <f t="shared" si="61"/>
        <v>0</v>
      </c>
    </row>
    <row r="702" spans="2:28" x14ac:dyDescent="0.2">
      <c r="F702" s="4">
        <f t="shared" si="54"/>
        <v>0</v>
      </c>
      <c r="G702" s="4">
        <f t="shared" si="55"/>
        <v>0</v>
      </c>
      <c r="M702" s="4">
        <f t="shared" si="56"/>
        <v>0</v>
      </c>
      <c r="N702" s="4">
        <f t="shared" si="57"/>
        <v>0</v>
      </c>
      <c r="T702" s="4">
        <f t="shared" si="58"/>
        <v>0</v>
      </c>
      <c r="U702" s="4">
        <f t="shared" si="59"/>
        <v>0</v>
      </c>
      <c r="AA702" s="4">
        <f t="shared" si="60"/>
        <v>0</v>
      </c>
      <c r="AB702" s="4">
        <f t="shared" si="61"/>
        <v>0</v>
      </c>
    </row>
    <row r="703" spans="2:28" x14ac:dyDescent="0.2">
      <c r="F703" s="4">
        <f t="shared" si="54"/>
        <v>0</v>
      </c>
      <c r="G703" s="4">
        <f t="shared" si="55"/>
        <v>0</v>
      </c>
      <c r="M703" s="4">
        <f t="shared" si="56"/>
        <v>0</v>
      </c>
      <c r="N703" s="4">
        <f t="shared" si="57"/>
        <v>0</v>
      </c>
      <c r="T703" s="4">
        <f t="shared" si="58"/>
        <v>0</v>
      </c>
      <c r="U703" s="4">
        <f t="shared" si="59"/>
        <v>0</v>
      </c>
      <c r="AA703" s="4">
        <f t="shared" si="60"/>
        <v>0</v>
      </c>
      <c r="AB703" s="4">
        <f t="shared" si="61"/>
        <v>0</v>
      </c>
    </row>
    <row r="704" spans="2:28" x14ac:dyDescent="0.2">
      <c r="F704" s="4">
        <f t="shared" si="54"/>
        <v>0</v>
      </c>
      <c r="G704" s="4">
        <f t="shared" si="55"/>
        <v>0</v>
      </c>
      <c r="M704" s="4">
        <f t="shared" si="56"/>
        <v>0</v>
      </c>
      <c r="N704" s="4">
        <f t="shared" si="57"/>
        <v>0</v>
      </c>
      <c r="T704" s="4">
        <f t="shared" si="58"/>
        <v>0</v>
      </c>
      <c r="U704" s="4">
        <f t="shared" si="59"/>
        <v>0</v>
      </c>
      <c r="AA704" s="4">
        <f t="shared" si="60"/>
        <v>0</v>
      </c>
      <c r="AB704" s="4">
        <f t="shared" si="61"/>
        <v>0</v>
      </c>
    </row>
    <row r="705" spans="2:28" x14ac:dyDescent="0.2">
      <c r="F705" s="4">
        <f t="shared" si="54"/>
        <v>0</v>
      </c>
      <c r="G705" s="4">
        <f t="shared" si="55"/>
        <v>0</v>
      </c>
      <c r="M705" s="4">
        <f t="shared" si="56"/>
        <v>0</v>
      </c>
      <c r="N705" s="4">
        <f t="shared" si="57"/>
        <v>0</v>
      </c>
      <c r="T705" s="4">
        <f t="shared" si="58"/>
        <v>0</v>
      </c>
      <c r="U705" s="4">
        <f t="shared" si="59"/>
        <v>0</v>
      </c>
      <c r="AA705" s="4">
        <f t="shared" si="60"/>
        <v>0</v>
      </c>
      <c r="AB705" s="4">
        <f t="shared" si="61"/>
        <v>0</v>
      </c>
    </row>
    <row r="706" spans="2:28" x14ac:dyDescent="0.2">
      <c r="F706" s="4">
        <f>IF(C706&gt;=5, 1,  IF(D706&gt;=2, 1,  IF(E706=1, 1, 0) ) )-G706</f>
        <v>0</v>
      </c>
      <c r="G706" s="4">
        <f>IF(C706&gt;=10, 1,  IF(D706&gt;=3, 1,  IF(E706=1, 1, 0) ) )</f>
        <v>0</v>
      </c>
      <c r="M706" s="4">
        <f>IF(J706&gt;=5, 1,  IF(K706&gt;=2, 1,  IF(L706=1, 1, 0) ) )-N706</f>
        <v>0</v>
      </c>
      <c r="N706" s="4">
        <f>IF(J706&gt;=10, 1,  IF(K706&gt;=3, 1,  IF(L706=1, 1, 0) ) )</f>
        <v>0</v>
      </c>
      <c r="T706" s="4">
        <f>IF(Q706&gt;=5, 1,  IF(R706&gt;=2, 1,  IF(S706=1, 1, 0) ) )-U706</f>
        <v>0</v>
      </c>
      <c r="U706" s="4">
        <f>IF(Q706&gt;=10, 1,  IF(R706&gt;=3, 1,  IF(S706=1, 1, 0) ) )</f>
        <v>0</v>
      </c>
      <c r="AA706" s="4">
        <f>IF(X706&gt;=5, 1,  IF(Y706&gt;=2, 1,  IF(Z706=1, 1, 0) ) )-AB706</f>
        <v>0</v>
      </c>
      <c r="AB706" s="4">
        <f>IF(X706&gt;=10, 1,  IF(Y706&gt;=3, 1,  IF(Z706=1, 1, 0) ) )</f>
        <v>0</v>
      </c>
    </row>
    <row r="707" spans="2:28" x14ac:dyDescent="0.2">
      <c r="F707" s="4">
        <f>IF(C707&gt;=5, 1,  IF(D707&gt;=2, 1,  IF(E707=1, 1, 0) ) )-G707</f>
        <v>0</v>
      </c>
      <c r="G707" s="4">
        <f>IF(C707&gt;=10, 1,  IF(D707&gt;=3, 1,  IF(E707=1, 1, 0) ) )</f>
        <v>0</v>
      </c>
      <c r="M707" s="4">
        <f>IF(J707&gt;=5, 1,  IF(K707&gt;=2, 1,  IF(L707=1, 1, 0) ) )-N707</f>
        <v>0</v>
      </c>
      <c r="N707" s="4">
        <f>IF(J707&gt;=10, 1,  IF(K707&gt;=3, 1,  IF(L707=1, 1, 0) ) )</f>
        <v>0</v>
      </c>
      <c r="T707" s="4">
        <f>IF(Q707&gt;=5, 1,  IF(R707&gt;=2, 1,  IF(S707=1, 1, 0) ) )-U707</f>
        <v>0</v>
      </c>
      <c r="U707" s="4">
        <f>IF(Q707&gt;=10, 1,  IF(R707&gt;=3, 1,  IF(S707=1, 1, 0) ) )</f>
        <v>0</v>
      </c>
      <c r="AA707" s="4">
        <f>IF(X707&gt;=5, 1,  IF(Y707&gt;=2, 1,  IF(Z707=1, 1, 0) ) )-AB707</f>
        <v>0</v>
      </c>
      <c r="AB707" s="4">
        <f>IF(X707&gt;=10, 1,  IF(Y707&gt;=3, 1,  IF(Z707=1, 1, 0) ) )</f>
        <v>0</v>
      </c>
    </row>
    <row r="708" spans="2:28" x14ac:dyDescent="0.2">
      <c r="D708" s="20">
        <f>COUNTIF(E683:E707, "&gt;-1")+COUNTIF(C683:C707, "&gt;-1")</f>
        <v>12</v>
      </c>
      <c r="E708" s="15">
        <f>(   (D708-SUM(F683:G707)) / D708   )</f>
        <v>0.5</v>
      </c>
      <c r="F708" s="17">
        <f>SUM(F683:F707)/D708</f>
        <v>0.41666666666666669</v>
      </c>
      <c r="G708" s="17">
        <f>SUM(G683:G707)/D708</f>
        <v>8.3333333333333329E-2</v>
      </c>
      <c r="K708" s="20">
        <f>COUNTIF(L683:L707, "&gt;-1")+COUNTIF(J683:J707, "&gt;-1")</f>
        <v>13</v>
      </c>
      <c r="L708" s="15">
        <f>(   (K708-SUM(M683:N707)) / K708   )</f>
        <v>0.46153846153846156</v>
      </c>
      <c r="M708" s="17">
        <f>SUM(M683:M707)/K708</f>
        <v>0.30769230769230771</v>
      </c>
      <c r="N708" s="17">
        <f>SUM(N683:N707)/K708</f>
        <v>0.23076923076923078</v>
      </c>
      <c r="R708" s="20">
        <f>COUNTIF(S683:S707, "&gt;-1")+COUNTIF(Q683:Q707, "&gt;-1")</f>
        <v>13</v>
      </c>
      <c r="S708" s="15">
        <f>(   (R708-SUM(T683:U707)) / R708   )</f>
        <v>0.53846153846153844</v>
      </c>
      <c r="T708" s="17">
        <f>SUM(T683:T707)/R708</f>
        <v>0.46153846153846156</v>
      </c>
      <c r="U708" s="17">
        <f>SUM(U683:U707)/R708</f>
        <v>0</v>
      </c>
      <c r="Y708" s="20">
        <f>COUNTIF(Z683:Z707, "&gt;-1")+COUNTIF(X683:X707, "&gt;-1")</f>
        <v>7</v>
      </c>
      <c r="Z708" s="15">
        <f>(   (Y708-SUM(AA683:AB707)) / Y708   )</f>
        <v>0.2857142857142857</v>
      </c>
      <c r="AA708" s="17">
        <f>SUM(AA683:AA707)/Y708</f>
        <v>0.7142857142857143</v>
      </c>
      <c r="AB708" s="17">
        <f>SUM(AB683:AB707)/Y708</f>
        <v>0</v>
      </c>
    </row>
    <row r="711" spans="2:28" x14ac:dyDescent="0.2">
      <c r="B711" s="34" t="s">
        <v>715</v>
      </c>
      <c r="C711" s="34" t="s">
        <v>7</v>
      </c>
      <c r="D711" s="48" t="s">
        <v>13</v>
      </c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</row>
    <row r="713" spans="2:28" x14ac:dyDescent="0.2">
      <c r="B713" s="9" t="s">
        <v>0</v>
      </c>
      <c r="C713" s="9" t="s">
        <v>687</v>
      </c>
      <c r="D713" s="9" t="s">
        <v>688</v>
      </c>
      <c r="E713" s="9" t="s">
        <v>689</v>
      </c>
      <c r="I713" s="9" t="s">
        <v>0</v>
      </c>
      <c r="J713" s="9" t="s">
        <v>687</v>
      </c>
      <c r="K713" s="9" t="s">
        <v>688</v>
      </c>
      <c r="L713" s="9" t="s">
        <v>689</v>
      </c>
      <c r="P713" s="9" t="s">
        <v>0</v>
      </c>
      <c r="Q713" s="9" t="s">
        <v>687</v>
      </c>
      <c r="R713" s="9" t="s">
        <v>688</v>
      </c>
      <c r="S713" s="9" t="s">
        <v>689</v>
      </c>
      <c r="W713" s="9" t="s">
        <v>0</v>
      </c>
      <c r="X713" s="9" t="s">
        <v>687</v>
      </c>
      <c r="Y713" s="9" t="s">
        <v>688</v>
      </c>
      <c r="Z713" s="9" t="s">
        <v>689</v>
      </c>
    </row>
    <row r="714" spans="2:28" x14ac:dyDescent="0.2">
      <c r="B714">
        <v>1</v>
      </c>
      <c r="C714">
        <v>2</v>
      </c>
      <c r="F714" s="4">
        <f>IF(C714&gt;=5, 1,  IF(D714&gt;=2, 1,  IF(E714=1, 1, 0) ) )-G714</f>
        <v>0</v>
      </c>
      <c r="G714" s="4">
        <f>IF(C714&gt;=10, 1,  IF(D714&gt;=3, 1,  IF(E714=1, 1, 0) ) )</f>
        <v>0</v>
      </c>
      <c r="I714">
        <v>1</v>
      </c>
      <c r="J714">
        <v>4</v>
      </c>
      <c r="M714" s="4">
        <f>IF(J714&gt;=5, 1,  IF(K714&gt;=2, 1,  IF(L714=1, 1, 0) ) )-N714</f>
        <v>0</v>
      </c>
      <c r="N714" s="4">
        <f>IF(J714&gt;=10, 1,  IF(K714&gt;=3, 1,  IF(L714=1, 1, 0) ) )</f>
        <v>0</v>
      </c>
      <c r="P714">
        <v>1</v>
      </c>
      <c r="Q714">
        <v>2</v>
      </c>
      <c r="T714" s="4">
        <f>IF(Q714&gt;=5, 1,  IF(R714&gt;=2, 1,  IF(S714=1, 1, 0) ) )-U714</f>
        <v>0</v>
      </c>
      <c r="U714" s="4">
        <f>IF(Q714&gt;=10, 1,  IF(R714&gt;=3, 1,  IF(S714=1, 1, 0) ) )</f>
        <v>0</v>
      </c>
      <c r="W714">
        <v>1</v>
      </c>
      <c r="X714">
        <v>1</v>
      </c>
      <c r="AA714" s="4">
        <f>IF(X714&gt;=5, 1,  IF(Y714&gt;=2, 1,  IF(Z714=1, 1, 0) ) )-AB714</f>
        <v>0</v>
      </c>
      <c r="AB714" s="4">
        <f>IF(X714&gt;=10, 1,  IF(Y714&gt;=3, 1,  IF(Z714=1, 1, 0) ) )</f>
        <v>0</v>
      </c>
    </row>
    <row r="715" spans="2:28" x14ac:dyDescent="0.2">
      <c r="B715">
        <v>2</v>
      </c>
      <c r="C715">
        <v>2</v>
      </c>
      <c r="F715" s="4">
        <f t="shared" ref="F715:F736" si="62">IF(C715&gt;=5, 1,  IF(D715&gt;=2, 1,  IF(E715=1, 1, 0) ) )-G715</f>
        <v>0</v>
      </c>
      <c r="G715" s="4">
        <f t="shared" ref="G715:G736" si="63">IF(C715&gt;=10, 1,  IF(D715&gt;=3, 1,  IF(E715=1, 1, 0) ) )</f>
        <v>0</v>
      </c>
      <c r="I715">
        <v>2</v>
      </c>
      <c r="J715">
        <v>0</v>
      </c>
      <c r="M715" s="4">
        <f t="shared" ref="M715:M736" si="64">IF(J715&gt;=5, 1,  IF(K715&gt;=2, 1,  IF(L715=1, 1, 0) ) )-N715</f>
        <v>0</v>
      </c>
      <c r="N715" s="4">
        <f t="shared" ref="N715:N736" si="65">IF(J715&gt;=10, 1,  IF(K715&gt;=3, 1,  IF(L715=1, 1, 0) ) )</f>
        <v>0</v>
      </c>
      <c r="P715">
        <v>2</v>
      </c>
      <c r="Q715">
        <v>3</v>
      </c>
      <c r="T715" s="4">
        <f t="shared" ref="T715:T736" si="66">IF(Q715&gt;=5, 1,  IF(R715&gt;=2, 1,  IF(S715=1, 1, 0) ) )-U715</f>
        <v>0</v>
      </c>
      <c r="U715" s="4">
        <f t="shared" ref="U715:U736" si="67">IF(Q715&gt;=10, 1,  IF(R715&gt;=3, 1,  IF(S715=1, 1, 0) ) )</f>
        <v>0</v>
      </c>
      <c r="W715">
        <v>2</v>
      </c>
      <c r="X715">
        <v>1</v>
      </c>
      <c r="AA715" s="4">
        <f t="shared" ref="AA715:AA736" si="68">IF(X715&gt;=5, 1,  IF(Y715&gt;=2, 1,  IF(Z715=1, 1, 0) ) )-AB715</f>
        <v>0</v>
      </c>
      <c r="AB715" s="4">
        <f t="shared" ref="AB715:AB736" si="69">IF(X715&gt;=10, 1,  IF(Y715&gt;=3, 1,  IF(Z715=1, 1, 0) ) )</f>
        <v>0</v>
      </c>
    </row>
    <row r="716" spans="2:28" x14ac:dyDescent="0.2">
      <c r="B716">
        <v>3</v>
      </c>
      <c r="C716">
        <v>0</v>
      </c>
      <c r="F716" s="4">
        <f t="shared" si="62"/>
        <v>0</v>
      </c>
      <c r="G716" s="4">
        <f t="shared" si="63"/>
        <v>0</v>
      </c>
      <c r="I716">
        <v>3</v>
      </c>
      <c r="J716">
        <v>0</v>
      </c>
      <c r="M716" s="4">
        <f t="shared" si="64"/>
        <v>0</v>
      </c>
      <c r="N716" s="4">
        <f t="shared" si="65"/>
        <v>0</v>
      </c>
      <c r="P716">
        <v>3</v>
      </c>
      <c r="Q716">
        <v>0</v>
      </c>
      <c r="T716" s="4">
        <f t="shared" si="66"/>
        <v>0</v>
      </c>
      <c r="U716" s="4">
        <f t="shared" si="67"/>
        <v>0</v>
      </c>
      <c r="W716">
        <v>3</v>
      </c>
      <c r="X716">
        <v>4</v>
      </c>
      <c r="AA716" s="4">
        <f t="shared" si="68"/>
        <v>0</v>
      </c>
      <c r="AB716" s="4">
        <f t="shared" si="69"/>
        <v>0</v>
      </c>
    </row>
    <row r="717" spans="2:28" x14ac:dyDescent="0.2">
      <c r="B717">
        <v>4</v>
      </c>
      <c r="C717">
        <v>1</v>
      </c>
      <c r="F717" s="4">
        <f t="shared" si="62"/>
        <v>0</v>
      </c>
      <c r="G717" s="4">
        <f t="shared" si="63"/>
        <v>0</v>
      </c>
      <c r="I717">
        <v>4</v>
      </c>
      <c r="J717">
        <v>2</v>
      </c>
      <c r="M717" s="4">
        <f t="shared" si="64"/>
        <v>0</v>
      </c>
      <c r="N717" s="4">
        <f t="shared" si="65"/>
        <v>0</v>
      </c>
      <c r="P717">
        <v>4</v>
      </c>
      <c r="Q717">
        <v>5</v>
      </c>
      <c r="T717" s="4">
        <f t="shared" si="66"/>
        <v>1</v>
      </c>
      <c r="U717" s="4">
        <f t="shared" si="67"/>
        <v>0</v>
      </c>
      <c r="W717">
        <v>4</v>
      </c>
      <c r="X717">
        <v>0</v>
      </c>
      <c r="AA717" s="4">
        <f t="shared" si="68"/>
        <v>0</v>
      </c>
      <c r="AB717" s="4">
        <f t="shared" si="69"/>
        <v>0</v>
      </c>
    </row>
    <row r="718" spans="2:28" x14ac:dyDescent="0.2">
      <c r="B718">
        <v>5</v>
      </c>
      <c r="C718">
        <v>2</v>
      </c>
      <c r="F718" s="4">
        <f t="shared" si="62"/>
        <v>0</v>
      </c>
      <c r="G718" s="4">
        <f t="shared" si="63"/>
        <v>0</v>
      </c>
      <c r="I718">
        <v>5</v>
      </c>
      <c r="J718">
        <v>3</v>
      </c>
      <c r="M718" s="4">
        <f t="shared" si="64"/>
        <v>0</v>
      </c>
      <c r="N718" s="4">
        <f t="shared" si="65"/>
        <v>0</v>
      </c>
      <c r="P718">
        <v>5</v>
      </c>
      <c r="Q718">
        <v>2</v>
      </c>
      <c r="R718">
        <v>1</v>
      </c>
      <c r="T718" s="4">
        <f t="shared" si="66"/>
        <v>0</v>
      </c>
      <c r="U718" s="4">
        <f t="shared" si="67"/>
        <v>0</v>
      </c>
      <c r="W718">
        <v>5</v>
      </c>
      <c r="X718">
        <v>5</v>
      </c>
      <c r="AA718" s="4">
        <f t="shared" si="68"/>
        <v>1</v>
      </c>
      <c r="AB718" s="4">
        <f t="shared" si="69"/>
        <v>0</v>
      </c>
    </row>
    <row r="719" spans="2:28" x14ac:dyDescent="0.2">
      <c r="B719">
        <v>6</v>
      </c>
      <c r="C719">
        <v>0</v>
      </c>
      <c r="F719" s="4">
        <f t="shared" si="62"/>
        <v>0</v>
      </c>
      <c r="G719" s="4">
        <f t="shared" si="63"/>
        <v>0</v>
      </c>
      <c r="I719">
        <v>6</v>
      </c>
      <c r="J719">
        <v>0</v>
      </c>
      <c r="M719" s="4">
        <f t="shared" si="64"/>
        <v>0</v>
      </c>
      <c r="N719" s="4">
        <f t="shared" si="65"/>
        <v>0</v>
      </c>
      <c r="P719">
        <v>6</v>
      </c>
      <c r="Q719">
        <v>4</v>
      </c>
      <c r="T719" s="4">
        <f t="shared" si="66"/>
        <v>0</v>
      </c>
      <c r="U719" s="4">
        <f t="shared" si="67"/>
        <v>0</v>
      </c>
      <c r="W719">
        <v>6</v>
      </c>
      <c r="X719">
        <v>3</v>
      </c>
      <c r="AA719" s="4">
        <f t="shared" si="68"/>
        <v>0</v>
      </c>
      <c r="AB719" s="4">
        <f t="shared" si="69"/>
        <v>0</v>
      </c>
    </row>
    <row r="720" spans="2:28" x14ac:dyDescent="0.2">
      <c r="B720">
        <v>7</v>
      </c>
      <c r="C720">
        <v>0</v>
      </c>
      <c r="F720" s="4">
        <f t="shared" si="62"/>
        <v>0</v>
      </c>
      <c r="G720" s="4">
        <f t="shared" si="63"/>
        <v>0</v>
      </c>
      <c r="I720">
        <v>7</v>
      </c>
      <c r="J720">
        <v>7</v>
      </c>
      <c r="M720" s="4">
        <f t="shared" si="64"/>
        <v>1</v>
      </c>
      <c r="N720" s="4">
        <f t="shared" si="65"/>
        <v>0</v>
      </c>
      <c r="P720">
        <v>7</v>
      </c>
      <c r="Q720">
        <v>1</v>
      </c>
      <c r="T720" s="4">
        <f t="shared" si="66"/>
        <v>0</v>
      </c>
      <c r="U720" s="4">
        <f t="shared" si="67"/>
        <v>0</v>
      </c>
      <c r="AA720" s="4">
        <f t="shared" si="68"/>
        <v>0</v>
      </c>
      <c r="AB720" s="4">
        <f t="shared" si="69"/>
        <v>0</v>
      </c>
    </row>
    <row r="721" spans="2:28" x14ac:dyDescent="0.2">
      <c r="B721">
        <v>8</v>
      </c>
      <c r="C721">
        <v>2</v>
      </c>
      <c r="F721" s="4">
        <f t="shared" si="62"/>
        <v>0</v>
      </c>
      <c r="G721" s="4">
        <f t="shared" si="63"/>
        <v>0</v>
      </c>
      <c r="M721" s="4">
        <f t="shared" si="64"/>
        <v>0</v>
      </c>
      <c r="N721" s="4">
        <f t="shared" si="65"/>
        <v>0</v>
      </c>
      <c r="P721">
        <v>8</v>
      </c>
      <c r="Q721">
        <v>2</v>
      </c>
      <c r="R721">
        <v>1</v>
      </c>
      <c r="T721" s="4">
        <f t="shared" si="66"/>
        <v>0</v>
      </c>
      <c r="U721" s="4">
        <f t="shared" si="67"/>
        <v>0</v>
      </c>
      <c r="AA721" s="4">
        <f t="shared" si="68"/>
        <v>0</v>
      </c>
      <c r="AB721" s="4">
        <f t="shared" si="69"/>
        <v>0</v>
      </c>
    </row>
    <row r="722" spans="2:28" x14ac:dyDescent="0.2">
      <c r="F722" s="4">
        <f t="shared" si="62"/>
        <v>0</v>
      </c>
      <c r="G722" s="4">
        <f t="shared" si="63"/>
        <v>0</v>
      </c>
      <c r="M722" s="4">
        <f t="shared" si="64"/>
        <v>0</v>
      </c>
      <c r="N722" s="4">
        <f t="shared" si="65"/>
        <v>0</v>
      </c>
      <c r="P722">
        <v>9</v>
      </c>
      <c r="Q722">
        <v>2</v>
      </c>
      <c r="T722" s="4">
        <f t="shared" si="66"/>
        <v>0</v>
      </c>
      <c r="U722" s="4">
        <f t="shared" si="67"/>
        <v>0</v>
      </c>
      <c r="AA722" s="4">
        <f t="shared" si="68"/>
        <v>0</v>
      </c>
      <c r="AB722" s="4">
        <f t="shared" si="69"/>
        <v>0</v>
      </c>
    </row>
    <row r="723" spans="2:28" x14ac:dyDescent="0.2">
      <c r="F723" s="4">
        <f t="shared" si="62"/>
        <v>0</v>
      </c>
      <c r="G723" s="4">
        <f t="shared" si="63"/>
        <v>0</v>
      </c>
      <c r="M723" s="4">
        <f t="shared" si="64"/>
        <v>0</v>
      </c>
      <c r="N723" s="4">
        <f t="shared" si="65"/>
        <v>0</v>
      </c>
      <c r="P723">
        <v>10</v>
      </c>
      <c r="Q723">
        <v>7</v>
      </c>
      <c r="T723" s="4">
        <f t="shared" si="66"/>
        <v>1</v>
      </c>
      <c r="U723" s="4">
        <f t="shared" si="67"/>
        <v>0</v>
      </c>
      <c r="AA723" s="4">
        <f t="shared" si="68"/>
        <v>0</v>
      </c>
      <c r="AB723" s="4">
        <f t="shared" si="69"/>
        <v>0</v>
      </c>
    </row>
    <row r="724" spans="2:28" x14ac:dyDescent="0.2">
      <c r="F724" s="4">
        <f t="shared" si="62"/>
        <v>0</v>
      </c>
      <c r="G724" s="4">
        <f t="shared" si="63"/>
        <v>0</v>
      </c>
      <c r="M724" s="4">
        <f t="shared" si="64"/>
        <v>0</v>
      </c>
      <c r="N724" s="4">
        <f t="shared" si="65"/>
        <v>0</v>
      </c>
      <c r="P724">
        <v>11</v>
      </c>
      <c r="Q724">
        <v>3</v>
      </c>
      <c r="T724" s="4">
        <f t="shared" si="66"/>
        <v>0</v>
      </c>
      <c r="U724" s="4">
        <f t="shared" si="67"/>
        <v>0</v>
      </c>
      <c r="AA724" s="4">
        <f t="shared" si="68"/>
        <v>0</v>
      </c>
      <c r="AB724" s="4">
        <f t="shared" si="69"/>
        <v>0</v>
      </c>
    </row>
    <row r="725" spans="2:28" x14ac:dyDescent="0.2">
      <c r="F725" s="4">
        <f t="shared" si="62"/>
        <v>0</v>
      </c>
      <c r="G725" s="4">
        <f t="shared" si="63"/>
        <v>0</v>
      </c>
      <c r="M725" s="4">
        <f t="shared" si="64"/>
        <v>0</v>
      </c>
      <c r="N725" s="4">
        <f t="shared" si="65"/>
        <v>0</v>
      </c>
      <c r="T725" s="4">
        <f t="shared" si="66"/>
        <v>0</v>
      </c>
      <c r="U725" s="4">
        <f t="shared" si="67"/>
        <v>0</v>
      </c>
      <c r="AA725" s="4">
        <f t="shared" si="68"/>
        <v>0</v>
      </c>
      <c r="AB725" s="4">
        <f t="shared" si="69"/>
        <v>0</v>
      </c>
    </row>
    <row r="726" spans="2:28" x14ac:dyDescent="0.2">
      <c r="F726" s="4">
        <f t="shared" si="62"/>
        <v>0</v>
      </c>
      <c r="G726" s="4">
        <f t="shared" si="63"/>
        <v>0</v>
      </c>
      <c r="M726" s="4">
        <f t="shared" si="64"/>
        <v>0</v>
      </c>
      <c r="N726" s="4">
        <f t="shared" si="65"/>
        <v>0</v>
      </c>
      <c r="T726" s="4">
        <f t="shared" si="66"/>
        <v>0</v>
      </c>
      <c r="U726" s="4">
        <f t="shared" si="67"/>
        <v>0</v>
      </c>
      <c r="AA726" s="4">
        <f t="shared" si="68"/>
        <v>0</v>
      </c>
      <c r="AB726" s="4">
        <f t="shared" si="69"/>
        <v>0</v>
      </c>
    </row>
    <row r="727" spans="2:28" x14ac:dyDescent="0.2">
      <c r="F727" s="4">
        <f t="shared" si="62"/>
        <v>0</v>
      </c>
      <c r="G727" s="4">
        <f t="shared" si="63"/>
        <v>0</v>
      </c>
      <c r="M727" s="4">
        <f t="shared" si="64"/>
        <v>0</v>
      </c>
      <c r="N727" s="4">
        <f t="shared" si="65"/>
        <v>0</v>
      </c>
      <c r="T727" s="4">
        <f t="shared" si="66"/>
        <v>0</v>
      </c>
      <c r="U727" s="4">
        <f t="shared" si="67"/>
        <v>0</v>
      </c>
      <c r="AA727" s="4">
        <f t="shared" si="68"/>
        <v>0</v>
      </c>
      <c r="AB727" s="4">
        <f t="shared" si="69"/>
        <v>0</v>
      </c>
    </row>
    <row r="728" spans="2:28" x14ac:dyDescent="0.2">
      <c r="F728" s="4">
        <f t="shared" si="62"/>
        <v>0</v>
      </c>
      <c r="G728" s="4">
        <f t="shared" si="63"/>
        <v>0</v>
      </c>
      <c r="M728" s="4">
        <f t="shared" si="64"/>
        <v>0</v>
      </c>
      <c r="N728" s="4">
        <f t="shared" si="65"/>
        <v>0</v>
      </c>
      <c r="T728" s="4">
        <f t="shared" si="66"/>
        <v>0</v>
      </c>
      <c r="U728" s="4">
        <f t="shared" si="67"/>
        <v>0</v>
      </c>
      <c r="AA728" s="4">
        <f t="shared" si="68"/>
        <v>0</v>
      </c>
      <c r="AB728" s="4">
        <f t="shared" si="69"/>
        <v>0</v>
      </c>
    </row>
    <row r="729" spans="2:28" x14ac:dyDescent="0.2">
      <c r="F729" s="4">
        <f t="shared" si="62"/>
        <v>0</v>
      </c>
      <c r="G729" s="4">
        <f t="shared" si="63"/>
        <v>0</v>
      </c>
      <c r="M729" s="4">
        <f t="shared" si="64"/>
        <v>0</v>
      </c>
      <c r="N729" s="4">
        <f t="shared" si="65"/>
        <v>0</v>
      </c>
      <c r="T729" s="4">
        <f t="shared" si="66"/>
        <v>0</v>
      </c>
      <c r="U729" s="4">
        <f t="shared" si="67"/>
        <v>0</v>
      </c>
      <c r="AA729" s="4">
        <f t="shared" si="68"/>
        <v>0</v>
      </c>
      <c r="AB729" s="4">
        <f t="shared" si="69"/>
        <v>0</v>
      </c>
    </row>
    <row r="730" spans="2:28" x14ac:dyDescent="0.2">
      <c r="F730" s="4">
        <f t="shared" si="62"/>
        <v>0</v>
      </c>
      <c r="G730" s="4">
        <f t="shared" si="63"/>
        <v>0</v>
      </c>
      <c r="M730" s="4">
        <f t="shared" si="64"/>
        <v>0</v>
      </c>
      <c r="N730" s="4">
        <f t="shared" si="65"/>
        <v>0</v>
      </c>
      <c r="T730" s="4">
        <f t="shared" si="66"/>
        <v>0</v>
      </c>
      <c r="U730" s="4">
        <f t="shared" si="67"/>
        <v>0</v>
      </c>
      <c r="AA730" s="4">
        <f t="shared" si="68"/>
        <v>0</v>
      </c>
      <c r="AB730" s="4">
        <f t="shared" si="69"/>
        <v>0</v>
      </c>
    </row>
    <row r="731" spans="2:28" x14ac:dyDescent="0.2">
      <c r="F731" s="4">
        <f t="shared" si="62"/>
        <v>0</v>
      </c>
      <c r="G731" s="4">
        <f t="shared" si="63"/>
        <v>0</v>
      </c>
      <c r="M731" s="4">
        <f t="shared" si="64"/>
        <v>0</v>
      </c>
      <c r="N731" s="4">
        <f t="shared" si="65"/>
        <v>0</v>
      </c>
      <c r="T731" s="4">
        <f t="shared" si="66"/>
        <v>0</v>
      </c>
      <c r="U731" s="4">
        <f t="shared" si="67"/>
        <v>0</v>
      </c>
      <c r="AA731" s="4">
        <f t="shared" si="68"/>
        <v>0</v>
      </c>
      <c r="AB731" s="4">
        <f t="shared" si="69"/>
        <v>0</v>
      </c>
    </row>
    <row r="732" spans="2:28" x14ac:dyDescent="0.2">
      <c r="F732" s="4">
        <f t="shared" si="62"/>
        <v>0</v>
      </c>
      <c r="G732" s="4">
        <f t="shared" si="63"/>
        <v>0</v>
      </c>
      <c r="M732" s="4">
        <f t="shared" si="64"/>
        <v>0</v>
      </c>
      <c r="N732" s="4">
        <f t="shared" si="65"/>
        <v>0</v>
      </c>
      <c r="T732" s="4">
        <f t="shared" si="66"/>
        <v>0</v>
      </c>
      <c r="U732" s="4">
        <f t="shared" si="67"/>
        <v>0</v>
      </c>
      <c r="AA732" s="4">
        <f t="shared" si="68"/>
        <v>0</v>
      </c>
      <c r="AB732" s="4">
        <f t="shared" si="69"/>
        <v>0</v>
      </c>
    </row>
    <row r="733" spans="2:28" x14ac:dyDescent="0.2">
      <c r="F733" s="4">
        <f t="shared" si="62"/>
        <v>0</v>
      </c>
      <c r="G733" s="4">
        <f t="shared" si="63"/>
        <v>0</v>
      </c>
      <c r="M733" s="4">
        <f t="shared" si="64"/>
        <v>0</v>
      </c>
      <c r="N733" s="4">
        <f t="shared" si="65"/>
        <v>0</v>
      </c>
      <c r="T733" s="4">
        <f t="shared" si="66"/>
        <v>0</v>
      </c>
      <c r="U733" s="4">
        <f t="shared" si="67"/>
        <v>0</v>
      </c>
      <c r="AA733" s="4">
        <f t="shared" si="68"/>
        <v>0</v>
      </c>
      <c r="AB733" s="4">
        <f t="shared" si="69"/>
        <v>0</v>
      </c>
    </row>
    <row r="734" spans="2:28" x14ac:dyDescent="0.2">
      <c r="F734" s="4">
        <f t="shared" si="62"/>
        <v>0</v>
      </c>
      <c r="G734" s="4">
        <f t="shared" si="63"/>
        <v>0</v>
      </c>
      <c r="M734" s="4">
        <f t="shared" si="64"/>
        <v>0</v>
      </c>
      <c r="N734" s="4">
        <f t="shared" si="65"/>
        <v>0</v>
      </c>
      <c r="T734" s="4">
        <f t="shared" si="66"/>
        <v>0</v>
      </c>
      <c r="U734" s="4">
        <f t="shared" si="67"/>
        <v>0</v>
      </c>
      <c r="AA734" s="4">
        <f t="shared" si="68"/>
        <v>0</v>
      </c>
      <c r="AB734" s="4">
        <f t="shared" si="69"/>
        <v>0</v>
      </c>
    </row>
    <row r="735" spans="2:28" x14ac:dyDescent="0.2">
      <c r="F735" s="4">
        <f t="shared" si="62"/>
        <v>0</v>
      </c>
      <c r="G735" s="4">
        <f t="shared" si="63"/>
        <v>0</v>
      </c>
      <c r="M735" s="4">
        <f t="shared" si="64"/>
        <v>0</v>
      </c>
      <c r="N735" s="4">
        <f t="shared" si="65"/>
        <v>0</v>
      </c>
      <c r="T735" s="4">
        <f t="shared" si="66"/>
        <v>0</v>
      </c>
      <c r="U735" s="4">
        <f t="shared" si="67"/>
        <v>0</v>
      </c>
      <c r="AA735" s="4">
        <f t="shared" si="68"/>
        <v>0</v>
      </c>
      <c r="AB735" s="4">
        <f t="shared" si="69"/>
        <v>0</v>
      </c>
    </row>
    <row r="736" spans="2:28" x14ac:dyDescent="0.2">
      <c r="F736" s="4">
        <f t="shared" si="62"/>
        <v>0</v>
      </c>
      <c r="G736" s="4">
        <f t="shared" si="63"/>
        <v>0</v>
      </c>
      <c r="M736" s="4">
        <f t="shared" si="64"/>
        <v>0</v>
      </c>
      <c r="N736" s="4">
        <f t="shared" si="65"/>
        <v>0</v>
      </c>
      <c r="T736" s="4">
        <f t="shared" si="66"/>
        <v>0</v>
      </c>
      <c r="U736" s="4">
        <f t="shared" si="67"/>
        <v>0</v>
      </c>
      <c r="AA736" s="4">
        <f t="shared" si="68"/>
        <v>0</v>
      </c>
      <c r="AB736" s="4">
        <f t="shared" si="69"/>
        <v>0</v>
      </c>
    </row>
    <row r="737" spans="2:28" x14ac:dyDescent="0.2">
      <c r="F737" s="4">
        <f>IF(C737&gt;=5, 1,  IF(D737&gt;=2, 1,  IF(E737=1, 1, 0) ) )-G737</f>
        <v>0</v>
      </c>
      <c r="G737" s="4">
        <f>IF(C737&gt;=10, 1,  IF(D737&gt;=3, 1,  IF(E737=1, 1, 0) ) )</f>
        <v>0</v>
      </c>
      <c r="M737" s="4">
        <f>IF(J737&gt;=5, 1,  IF(K737&gt;=2, 1,  IF(L737=1, 1, 0) ) )-N737</f>
        <v>0</v>
      </c>
      <c r="N737" s="4">
        <f>IF(J737&gt;=10, 1,  IF(K737&gt;=3, 1,  IF(L737=1, 1, 0) ) )</f>
        <v>0</v>
      </c>
      <c r="T737" s="4">
        <f>IF(Q737&gt;=5, 1,  IF(R737&gt;=2, 1,  IF(S737=1, 1, 0) ) )-U737</f>
        <v>0</v>
      </c>
      <c r="U737" s="4">
        <f>IF(Q737&gt;=10, 1,  IF(R737&gt;=3, 1,  IF(S737=1, 1, 0) ) )</f>
        <v>0</v>
      </c>
      <c r="AA737" s="4">
        <f>IF(X737&gt;=5, 1,  IF(Y737&gt;=2, 1,  IF(Z737=1, 1, 0) ) )-AB737</f>
        <v>0</v>
      </c>
      <c r="AB737" s="4">
        <f>IF(X737&gt;=10, 1,  IF(Y737&gt;=3, 1,  IF(Z737=1, 1, 0) ) )</f>
        <v>0</v>
      </c>
    </row>
    <row r="738" spans="2:28" x14ac:dyDescent="0.2">
      <c r="F738" s="4">
        <f>IF(C738&gt;=5, 1,  IF(D738&gt;=2, 1,  IF(E738=1, 1, 0) ) )-G738</f>
        <v>0</v>
      </c>
      <c r="G738" s="4">
        <f>IF(C738&gt;=10, 1,  IF(D738&gt;=3, 1,  IF(E738=1, 1, 0) ) )</f>
        <v>0</v>
      </c>
      <c r="M738" s="4">
        <f>IF(J738&gt;=5, 1,  IF(K738&gt;=2, 1,  IF(L738=1, 1, 0) ) )-N738</f>
        <v>0</v>
      </c>
      <c r="N738" s="4">
        <f>IF(J738&gt;=10, 1,  IF(K738&gt;=3, 1,  IF(L738=1, 1, 0) ) )</f>
        <v>0</v>
      </c>
      <c r="T738" s="4">
        <f>IF(Q738&gt;=5, 1,  IF(R738&gt;=2, 1,  IF(S738=1, 1, 0) ) )-U738</f>
        <v>0</v>
      </c>
      <c r="U738" s="4">
        <f>IF(Q738&gt;=10, 1,  IF(R738&gt;=3, 1,  IF(S738=1, 1, 0) ) )</f>
        <v>0</v>
      </c>
      <c r="AA738" s="4">
        <f>IF(X738&gt;=5, 1,  IF(Y738&gt;=2, 1,  IF(Z738=1, 1, 0) ) )-AB738</f>
        <v>0</v>
      </c>
      <c r="AB738" s="4">
        <f>IF(X738&gt;=10, 1,  IF(Y738&gt;=3, 1,  IF(Z738=1, 1, 0) ) )</f>
        <v>0</v>
      </c>
    </row>
    <row r="739" spans="2:28" x14ac:dyDescent="0.2">
      <c r="D739" s="20">
        <f>COUNTIF(E714:E738, "&gt;-1")+COUNTIF(C714:C738, "&gt;-1")</f>
        <v>8</v>
      </c>
      <c r="E739" s="15">
        <f>(   (D739-SUM(F714:G738)) / D739   )</f>
        <v>1</v>
      </c>
      <c r="F739" s="17">
        <f>SUM(F714:F738)/D739</f>
        <v>0</v>
      </c>
      <c r="G739" s="17">
        <f>SUM(G714:G738)/D739</f>
        <v>0</v>
      </c>
      <c r="K739" s="20">
        <f>COUNTIF(L714:L738, "&gt;-1")+COUNTIF(J714:J738, "&gt;-1")</f>
        <v>7</v>
      </c>
      <c r="L739" s="15">
        <f>(   (K739-SUM(M714:N738)) / K739   )</f>
        <v>0.8571428571428571</v>
      </c>
      <c r="M739" s="17">
        <f>SUM(M714:M738)/K739</f>
        <v>0.14285714285714285</v>
      </c>
      <c r="N739" s="17">
        <f>SUM(N714:N738)/K739</f>
        <v>0</v>
      </c>
      <c r="R739" s="20">
        <f>COUNTIF(S714:S738, "&gt;-1")+COUNTIF(Q714:Q738, "&gt;-1")</f>
        <v>11</v>
      </c>
      <c r="S739" s="15">
        <f>(   (R739-SUM(T714:U738)) / R739   )</f>
        <v>0.81818181818181823</v>
      </c>
      <c r="T739" s="17">
        <f>SUM(T714:T738)/R739</f>
        <v>0.18181818181818182</v>
      </c>
      <c r="U739" s="17">
        <f>SUM(U714:U738)/R739</f>
        <v>0</v>
      </c>
      <c r="Y739" s="20">
        <f>COUNTIF(Z714:Z738, "&gt;-1")+COUNTIF(X714:X738, "&gt;-1")</f>
        <v>6</v>
      </c>
      <c r="Z739" s="15">
        <f>(   (Y739-SUM(AA714:AB738)) / Y739   )</f>
        <v>0.83333333333333337</v>
      </c>
      <c r="AA739" s="17">
        <f>SUM(AA714:AA738)/Y739</f>
        <v>0.16666666666666666</v>
      </c>
      <c r="AB739" s="17">
        <f>SUM(AB714:AB738)/Y739</f>
        <v>0</v>
      </c>
    </row>
    <row r="742" spans="2:28" x14ac:dyDescent="0.2">
      <c r="B742" s="3" t="s">
        <v>715</v>
      </c>
      <c r="C742" s="10" t="s">
        <v>5</v>
      </c>
      <c r="D742" s="10" t="s">
        <v>712</v>
      </c>
      <c r="E742" s="3"/>
      <c r="F742" s="10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4" spans="2:28" x14ac:dyDescent="0.2">
      <c r="B744" s="9" t="s">
        <v>0</v>
      </c>
      <c r="C744" s="9" t="s">
        <v>687</v>
      </c>
      <c r="D744" s="9" t="s">
        <v>688</v>
      </c>
      <c r="E744" s="9" t="s">
        <v>689</v>
      </c>
      <c r="I744" s="9" t="s">
        <v>0</v>
      </c>
      <c r="J744" s="9" t="s">
        <v>687</v>
      </c>
      <c r="K744" s="9" t="s">
        <v>688</v>
      </c>
      <c r="L744" s="9" t="s">
        <v>689</v>
      </c>
      <c r="P744" s="9" t="s">
        <v>0</v>
      </c>
      <c r="Q744" s="9" t="s">
        <v>687</v>
      </c>
      <c r="R744" s="9" t="s">
        <v>688</v>
      </c>
      <c r="S744" s="9" t="s">
        <v>689</v>
      </c>
      <c r="W744" s="9" t="s">
        <v>0</v>
      </c>
      <c r="X744" s="9" t="s">
        <v>687</v>
      </c>
      <c r="Y744" s="9" t="s">
        <v>688</v>
      </c>
      <c r="Z744" s="9" t="s">
        <v>689</v>
      </c>
    </row>
    <row r="745" spans="2:28" x14ac:dyDescent="0.2">
      <c r="B745">
        <v>1</v>
      </c>
      <c r="E745">
        <v>1</v>
      </c>
      <c r="F745" s="4">
        <f>IF(C745&gt;=5, 1,  IF(D745&gt;=2, 1,  IF(E745=1, 1, 0) ) )-G745</f>
        <v>0</v>
      </c>
      <c r="G745" s="4">
        <f>IF(C745&gt;=10, 1,  IF(D745&gt;=3, 1,  IF(E745=1, 1, 0) ) )</f>
        <v>1</v>
      </c>
      <c r="I745">
        <v>1</v>
      </c>
      <c r="J745">
        <v>5</v>
      </c>
      <c r="M745" s="4">
        <f>IF(J745&gt;=5, 1,  IF(K745&gt;=2, 1,  IF(L745=1, 1, 0) ) )-N745</f>
        <v>1</v>
      </c>
      <c r="N745" s="4">
        <f>IF(J745&gt;=10, 1,  IF(K745&gt;=3, 1,  IF(L745=1, 1, 0) ) )</f>
        <v>0</v>
      </c>
      <c r="P745">
        <v>1</v>
      </c>
      <c r="Q745">
        <v>5</v>
      </c>
      <c r="R745">
        <v>3</v>
      </c>
      <c r="T745" s="4">
        <f>IF(Q745&gt;=5, 1,  IF(R745&gt;=2, 1,  IF(S745=1, 1, 0) ) )-U745</f>
        <v>0</v>
      </c>
      <c r="U745" s="4">
        <f>IF(Q745&gt;=10, 1,  IF(R745&gt;=3, 1,  IF(S745=1, 1, 0) ) )</f>
        <v>1</v>
      </c>
      <c r="W745">
        <v>1</v>
      </c>
      <c r="X745">
        <v>5</v>
      </c>
      <c r="AA745" s="4">
        <f>IF(X745&gt;=5, 1,  IF(Y745&gt;=2, 1,  IF(Z745=1, 1, 0) ) )-AB745</f>
        <v>1</v>
      </c>
      <c r="AB745" s="4">
        <f>IF(X745&gt;=10, 1,  IF(Y745&gt;=3, 1,  IF(Z745=1, 1, 0) ) )</f>
        <v>0</v>
      </c>
    </row>
    <row r="746" spans="2:28" x14ac:dyDescent="0.2">
      <c r="B746">
        <v>2</v>
      </c>
      <c r="E746">
        <v>1</v>
      </c>
      <c r="F746" s="4">
        <f t="shared" ref="F746:F767" si="70">IF(C746&gt;=5, 1,  IF(D746&gt;=2, 1,  IF(E746=1, 1, 0) ) )-G746</f>
        <v>0</v>
      </c>
      <c r="G746" s="4">
        <f t="shared" ref="G746:G767" si="71">IF(C746&gt;=10, 1,  IF(D746&gt;=3, 1,  IF(E746=1, 1, 0) ) )</f>
        <v>1</v>
      </c>
      <c r="I746">
        <v>2</v>
      </c>
      <c r="J746">
        <v>2</v>
      </c>
      <c r="M746" s="4">
        <f t="shared" ref="M746:M767" si="72">IF(J746&gt;=5, 1,  IF(K746&gt;=2, 1,  IF(L746=1, 1, 0) ) )-N746</f>
        <v>0</v>
      </c>
      <c r="N746" s="4">
        <f t="shared" ref="N746:N767" si="73">IF(J746&gt;=10, 1,  IF(K746&gt;=3, 1,  IF(L746=1, 1, 0) ) )</f>
        <v>0</v>
      </c>
      <c r="P746">
        <v>2</v>
      </c>
      <c r="Q746">
        <v>5</v>
      </c>
      <c r="T746" s="4">
        <f t="shared" ref="T746:T767" si="74">IF(Q746&gt;=5, 1,  IF(R746&gt;=2, 1,  IF(S746=1, 1, 0) ) )-U746</f>
        <v>1</v>
      </c>
      <c r="U746" s="4">
        <f t="shared" ref="U746:U767" si="75">IF(Q746&gt;=10, 1,  IF(R746&gt;=3, 1,  IF(S746=1, 1, 0) ) )</f>
        <v>0</v>
      </c>
      <c r="W746">
        <v>2</v>
      </c>
      <c r="X746">
        <v>6</v>
      </c>
      <c r="AA746" s="4">
        <f t="shared" ref="AA746:AA767" si="76">IF(X746&gt;=5, 1,  IF(Y746&gt;=2, 1,  IF(Z746=1, 1, 0) ) )-AB746</f>
        <v>1</v>
      </c>
      <c r="AB746" s="4">
        <f t="shared" ref="AB746:AB767" si="77">IF(X746&gt;=10, 1,  IF(Y746&gt;=3, 1,  IF(Z746=1, 1, 0) ) )</f>
        <v>0</v>
      </c>
    </row>
    <row r="747" spans="2:28" x14ac:dyDescent="0.2">
      <c r="B747">
        <v>3</v>
      </c>
      <c r="C747">
        <v>3</v>
      </c>
      <c r="F747" s="4">
        <f t="shared" si="70"/>
        <v>0</v>
      </c>
      <c r="G747" s="4">
        <f t="shared" si="71"/>
        <v>0</v>
      </c>
      <c r="I747">
        <v>3</v>
      </c>
      <c r="J747">
        <v>8</v>
      </c>
      <c r="M747" s="4">
        <f t="shared" si="72"/>
        <v>1</v>
      </c>
      <c r="N747" s="4">
        <f t="shared" si="73"/>
        <v>0</v>
      </c>
      <c r="P747">
        <v>3</v>
      </c>
      <c r="Q747">
        <v>5</v>
      </c>
      <c r="R747">
        <v>3</v>
      </c>
      <c r="T747" s="4">
        <f t="shared" si="74"/>
        <v>0</v>
      </c>
      <c r="U747" s="4">
        <f t="shared" si="75"/>
        <v>1</v>
      </c>
      <c r="W747">
        <v>3</v>
      </c>
      <c r="X747">
        <v>3</v>
      </c>
      <c r="AA747" s="4">
        <f t="shared" si="76"/>
        <v>0</v>
      </c>
      <c r="AB747" s="4">
        <f t="shared" si="77"/>
        <v>0</v>
      </c>
    </row>
    <row r="748" spans="2:28" x14ac:dyDescent="0.2">
      <c r="B748">
        <v>4</v>
      </c>
      <c r="C748">
        <v>2</v>
      </c>
      <c r="F748" s="4">
        <f t="shared" si="70"/>
        <v>0</v>
      </c>
      <c r="G748" s="4">
        <f t="shared" si="71"/>
        <v>0</v>
      </c>
      <c r="I748">
        <v>4</v>
      </c>
      <c r="J748">
        <v>2</v>
      </c>
      <c r="M748" s="4">
        <f t="shared" si="72"/>
        <v>0</v>
      </c>
      <c r="N748" s="4">
        <f t="shared" si="73"/>
        <v>0</v>
      </c>
      <c r="P748">
        <v>4</v>
      </c>
      <c r="Q748">
        <v>6</v>
      </c>
      <c r="R748">
        <v>1</v>
      </c>
      <c r="T748" s="4">
        <f t="shared" si="74"/>
        <v>1</v>
      </c>
      <c r="U748" s="4">
        <f t="shared" si="75"/>
        <v>0</v>
      </c>
      <c r="W748">
        <v>4</v>
      </c>
      <c r="X748">
        <v>8</v>
      </c>
      <c r="AA748" s="4">
        <f t="shared" si="76"/>
        <v>1</v>
      </c>
      <c r="AB748" s="4">
        <f t="shared" si="77"/>
        <v>0</v>
      </c>
    </row>
    <row r="749" spans="2:28" x14ac:dyDescent="0.2">
      <c r="B749">
        <v>5</v>
      </c>
      <c r="C749">
        <v>17</v>
      </c>
      <c r="D749">
        <v>2</v>
      </c>
      <c r="F749" s="4">
        <f t="shared" si="70"/>
        <v>0</v>
      </c>
      <c r="G749" s="4">
        <f t="shared" si="71"/>
        <v>1</v>
      </c>
      <c r="I749">
        <v>5</v>
      </c>
      <c r="J749">
        <v>5</v>
      </c>
      <c r="M749" s="4">
        <f t="shared" si="72"/>
        <v>1</v>
      </c>
      <c r="N749" s="4">
        <f t="shared" si="73"/>
        <v>0</v>
      </c>
      <c r="P749">
        <v>5</v>
      </c>
      <c r="Q749">
        <v>5</v>
      </c>
      <c r="T749" s="4">
        <f t="shared" si="74"/>
        <v>1</v>
      </c>
      <c r="U749" s="4">
        <f t="shared" si="75"/>
        <v>0</v>
      </c>
      <c r="W749">
        <v>5</v>
      </c>
      <c r="X749">
        <v>5</v>
      </c>
      <c r="Y749">
        <v>1</v>
      </c>
      <c r="AA749" s="4">
        <f t="shared" si="76"/>
        <v>1</v>
      </c>
      <c r="AB749" s="4">
        <f t="shared" si="77"/>
        <v>0</v>
      </c>
    </row>
    <row r="750" spans="2:28" x14ac:dyDescent="0.2">
      <c r="B750">
        <v>6</v>
      </c>
      <c r="C750">
        <v>3</v>
      </c>
      <c r="F750" s="4">
        <f t="shared" si="70"/>
        <v>0</v>
      </c>
      <c r="G750" s="4">
        <f t="shared" si="71"/>
        <v>0</v>
      </c>
      <c r="I750">
        <v>6</v>
      </c>
      <c r="J750">
        <v>1</v>
      </c>
      <c r="M750" s="4">
        <f t="shared" si="72"/>
        <v>0</v>
      </c>
      <c r="N750" s="4">
        <f t="shared" si="73"/>
        <v>0</v>
      </c>
      <c r="P750">
        <v>6</v>
      </c>
      <c r="Q750">
        <v>6</v>
      </c>
      <c r="R750">
        <v>3</v>
      </c>
      <c r="T750" s="4">
        <f t="shared" si="74"/>
        <v>0</v>
      </c>
      <c r="U750" s="4">
        <f t="shared" si="75"/>
        <v>1</v>
      </c>
      <c r="W750">
        <v>6</v>
      </c>
      <c r="X750">
        <v>2</v>
      </c>
      <c r="AA750" s="4">
        <f t="shared" si="76"/>
        <v>0</v>
      </c>
      <c r="AB750" s="4">
        <f t="shared" si="77"/>
        <v>0</v>
      </c>
    </row>
    <row r="751" spans="2:28" x14ac:dyDescent="0.2">
      <c r="B751">
        <v>7</v>
      </c>
      <c r="C751">
        <v>2</v>
      </c>
      <c r="F751" s="4">
        <f t="shared" si="70"/>
        <v>0</v>
      </c>
      <c r="G751" s="4">
        <f t="shared" si="71"/>
        <v>0</v>
      </c>
      <c r="I751">
        <v>7</v>
      </c>
      <c r="J751">
        <v>5</v>
      </c>
      <c r="M751" s="4">
        <f t="shared" si="72"/>
        <v>1</v>
      </c>
      <c r="N751" s="4">
        <f t="shared" si="73"/>
        <v>0</v>
      </c>
      <c r="P751">
        <v>7</v>
      </c>
      <c r="Q751">
        <v>3</v>
      </c>
      <c r="T751" s="4">
        <f t="shared" si="74"/>
        <v>0</v>
      </c>
      <c r="U751" s="4">
        <f t="shared" si="75"/>
        <v>0</v>
      </c>
      <c r="W751">
        <v>7</v>
      </c>
      <c r="X751">
        <v>6</v>
      </c>
      <c r="AA751" s="4">
        <f t="shared" si="76"/>
        <v>1</v>
      </c>
      <c r="AB751" s="4">
        <f t="shared" si="77"/>
        <v>0</v>
      </c>
    </row>
    <row r="752" spans="2:28" x14ac:dyDescent="0.2">
      <c r="B752">
        <v>8</v>
      </c>
      <c r="C752">
        <v>5</v>
      </c>
      <c r="F752" s="4">
        <f t="shared" si="70"/>
        <v>1</v>
      </c>
      <c r="G752" s="4">
        <f t="shared" si="71"/>
        <v>0</v>
      </c>
      <c r="I752">
        <v>8</v>
      </c>
      <c r="J752">
        <v>6</v>
      </c>
      <c r="M752" s="4">
        <f t="shared" si="72"/>
        <v>1</v>
      </c>
      <c r="N752" s="4">
        <f t="shared" si="73"/>
        <v>0</v>
      </c>
      <c r="P752">
        <v>8</v>
      </c>
      <c r="Q752">
        <v>1</v>
      </c>
      <c r="T752" s="4">
        <f t="shared" si="74"/>
        <v>0</v>
      </c>
      <c r="U752" s="4">
        <f t="shared" si="75"/>
        <v>0</v>
      </c>
      <c r="W752">
        <v>8</v>
      </c>
      <c r="X752">
        <v>8</v>
      </c>
      <c r="AA752" s="4">
        <f t="shared" si="76"/>
        <v>1</v>
      </c>
      <c r="AB752" s="4">
        <f t="shared" si="77"/>
        <v>0</v>
      </c>
    </row>
    <row r="753" spans="2:28" x14ac:dyDescent="0.2">
      <c r="B753">
        <v>9</v>
      </c>
      <c r="C753">
        <v>5</v>
      </c>
      <c r="F753" s="4">
        <f t="shared" si="70"/>
        <v>1</v>
      </c>
      <c r="G753" s="4">
        <f t="shared" si="71"/>
        <v>0</v>
      </c>
      <c r="I753">
        <v>9</v>
      </c>
      <c r="J753">
        <v>13</v>
      </c>
      <c r="M753" s="4">
        <f t="shared" si="72"/>
        <v>0</v>
      </c>
      <c r="N753" s="4">
        <f t="shared" si="73"/>
        <v>1</v>
      </c>
      <c r="P753">
        <v>9</v>
      </c>
      <c r="Q753">
        <v>1</v>
      </c>
      <c r="T753" s="4">
        <f t="shared" si="74"/>
        <v>0</v>
      </c>
      <c r="U753" s="4">
        <f t="shared" si="75"/>
        <v>0</v>
      </c>
      <c r="W753">
        <v>9</v>
      </c>
      <c r="X753">
        <v>3</v>
      </c>
      <c r="AA753" s="4">
        <f t="shared" si="76"/>
        <v>0</v>
      </c>
      <c r="AB753" s="4">
        <f t="shared" si="77"/>
        <v>0</v>
      </c>
    </row>
    <row r="754" spans="2:28" x14ac:dyDescent="0.2">
      <c r="B754">
        <v>10</v>
      </c>
      <c r="C754">
        <v>2</v>
      </c>
      <c r="F754" s="4">
        <f t="shared" si="70"/>
        <v>0</v>
      </c>
      <c r="G754" s="4">
        <f t="shared" si="71"/>
        <v>0</v>
      </c>
      <c r="I754">
        <v>10</v>
      </c>
      <c r="J754">
        <v>3</v>
      </c>
      <c r="M754" s="4">
        <f t="shared" si="72"/>
        <v>0</v>
      </c>
      <c r="N754" s="4">
        <f t="shared" si="73"/>
        <v>0</v>
      </c>
      <c r="P754">
        <v>10</v>
      </c>
      <c r="Q754">
        <v>7</v>
      </c>
      <c r="R754">
        <v>4</v>
      </c>
      <c r="T754" s="4">
        <f t="shared" si="74"/>
        <v>0</v>
      </c>
      <c r="U754" s="4">
        <f t="shared" si="75"/>
        <v>1</v>
      </c>
      <c r="W754">
        <v>10</v>
      </c>
      <c r="X754">
        <v>7</v>
      </c>
      <c r="AA754" s="4">
        <f t="shared" si="76"/>
        <v>1</v>
      </c>
      <c r="AB754" s="4">
        <f t="shared" si="77"/>
        <v>0</v>
      </c>
    </row>
    <row r="755" spans="2:28" x14ac:dyDescent="0.2">
      <c r="B755">
        <v>11</v>
      </c>
      <c r="C755">
        <v>8</v>
      </c>
      <c r="F755" s="4">
        <f t="shared" si="70"/>
        <v>1</v>
      </c>
      <c r="G755" s="4">
        <f t="shared" si="71"/>
        <v>0</v>
      </c>
      <c r="I755">
        <v>11</v>
      </c>
      <c r="J755">
        <v>3</v>
      </c>
      <c r="M755" s="4">
        <f t="shared" si="72"/>
        <v>0</v>
      </c>
      <c r="N755" s="4">
        <f t="shared" si="73"/>
        <v>0</v>
      </c>
      <c r="P755">
        <v>11</v>
      </c>
      <c r="Q755">
        <v>3</v>
      </c>
      <c r="R755">
        <v>6</v>
      </c>
      <c r="T755" s="4">
        <f t="shared" si="74"/>
        <v>0</v>
      </c>
      <c r="U755" s="4">
        <f t="shared" si="75"/>
        <v>1</v>
      </c>
      <c r="W755">
        <v>11</v>
      </c>
      <c r="X755">
        <v>5</v>
      </c>
      <c r="AA755" s="4">
        <f t="shared" si="76"/>
        <v>1</v>
      </c>
      <c r="AB755" s="4">
        <f t="shared" si="77"/>
        <v>0</v>
      </c>
    </row>
    <row r="756" spans="2:28" x14ac:dyDescent="0.2">
      <c r="B756">
        <v>12</v>
      </c>
      <c r="C756">
        <v>3</v>
      </c>
      <c r="F756" s="4">
        <f t="shared" si="70"/>
        <v>0</v>
      </c>
      <c r="G756" s="4">
        <f t="shared" si="71"/>
        <v>0</v>
      </c>
      <c r="I756">
        <v>12</v>
      </c>
      <c r="J756">
        <v>6</v>
      </c>
      <c r="M756" s="4">
        <f t="shared" si="72"/>
        <v>1</v>
      </c>
      <c r="N756" s="4">
        <f t="shared" si="73"/>
        <v>0</v>
      </c>
      <c r="T756" s="4">
        <f t="shared" si="74"/>
        <v>0</v>
      </c>
      <c r="U756" s="4">
        <f t="shared" si="75"/>
        <v>0</v>
      </c>
      <c r="W756">
        <v>12</v>
      </c>
      <c r="X756">
        <v>13</v>
      </c>
      <c r="AA756" s="4">
        <f t="shared" si="76"/>
        <v>0</v>
      </c>
      <c r="AB756" s="4">
        <f t="shared" si="77"/>
        <v>1</v>
      </c>
    </row>
    <row r="757" spans="2:28" x14ac:dyDescent="0.2">
      <c r="B757">
        <v>13</v>
      </c>
      <c r="E757">
        <v>1</v>
      </c>
      <c r="F757" s="4">
        <f t="shared" si="70"/>
        <v>0</v>
      </c>
      <c r="G757" s="4">
        <f t="shared" si="71"/>
        <v>1</v>
      </c>
      <c r="I757">
        <v>13</v>
      </c>
      <c r="J757">
        <v>4</v>
      </c>
      <c r="M757" s="4">
        <f t="shared" si="72"/>
        <v>0</v>
      </c>
      <c r="N757" s="4">
        <f t="shared" si="73"/>
        <v>0</v>
      </c>
      <c r="T757" s="4">
        <f t="shared" si="74"/>
        <v>0</v>
      </c>
      <c r="U757" s="4">
        <f t="shared" si="75"/>
        <v>0</v>
      </c>
      <c r="W757">
        <v>13</v>
      </c>
      <c r="X757">
        <v>5</v>
      </c>
      <c r="AA757" s="4">
        <f t="shared" si="76"/>
        <v>1</v>
      </c>
      <c r="AB757" s="4">
        <f t="shared" si="77"/>
        <v>0</v>
      </c>
    </row>
    <row r="758" spans="2:28" x14ac:dyDescent="0.2">
      <c r="F758" s="4">
        <f t="shared" si="70"/>
        <v>0</v>
      </c>
      <c r="G758" s="4">
        <f t="shared" si="71"/>
        <v>0</v>
      </c>
      <c r="I758">
        <v>14</v>
      </c>
      <c r="J758">
        <v>13</v>
      </c>
      <c r="M758" s="4">
        <f t="shared" si="72"/>
        <v>0</v>
      </c>
      <c r="N758" s="4">
        <f t="shared" si="73"/>
        <v>1</v>
      </c>
      <c r="T758" s="4">
        <f t="shared" si="74"/>
        <v>0</v>
      </c>
      <c r="U758" s="4">
        <f t="shared" si="75"/>
        <v>0</v>
      </c>
      <c r="W758">
        <v>14</v>
      </c>
      <c r="X758">
        <v>7</v>
      </c>
      <c r="Y758">
        <v>1</v>
      </c>
      <c r="AA758" s="4">
        <f t="shared" si="76"/>
        <v>1</v>
      </c>
      <c r="AB758" s="4">
        <f t="shared" si="77"/>
        <v>0</v>
      </c>
    </row>
    <row r="759" spans="2:28" x14ac:dyDescent="0.2">
      <c r="F759" s="4">
        <f t="shared" si="70"/>
        <v>0</v>
      </c>
      <c r="G759" s="4">
        <f t="shared" si="71"/>
        <v>0</v>
      </c>
      <c r="I759">
        <v>15</v>
      </c>
      <c r="J759">
        <v>7</v>
      </c>
      <c r="M759" s="4">
        <f t="shared" si="72"/>
        <v>1</v>
      </c>
      <c r="N759" s="4">
        <f t="shared" si="73"/>
        <v>0</v>
      </c>
      <c r="T759" s="4">
        <f t="shared" si="74"/>
        <v>0</v>
      </c>
      <c r="U759" s="4">
        <f t="shared" si="75"/>
        <v>0</v>
      </c>
      <c r="W759">
        <v>15</v>
      </c>
      <c r="X759">
        <v>5</v>
      </c>
      <c r="AA759" s="4">
        <f t="shared" si="76"/>
        <v>1</v>
      </c>
      <c r="AB759" s="4">
        <f t="shared" si="77"/>
        <v>0</v>
      </c>
    </row>
    <row r="760" spans="2:28" x14ac:dyDescent="0.2">
      <c r="F760" s="4">
        <f t="shared" si="70"/>
        <v>0</v>
      </c>
      <c r="G760" s="4">
        <f t="shared" si="71"/>
        <v>0</v>
      </c>
      <c r="I760">
        <v>16</v>
      </c>
      <c r="J760">
        <v>3</v>
      </c>
      <c r="M760" s="4">
        <f t="shared" si="72"/>
        <v>0</v>
      </c>
      <c r="N760" s="4">
        <f t="shared" si="73"/>
        <v>0</v>
      </c>
      <c r="T760" s="4">
        <f t="shared" si="74"/>
        <v>0</v>
      </c>
      <c r="U760" s="4">
        <f t="shared" si="75"/>
        <v>0</v>
      </c>
      <c r="W760">
        <v>16</v>
      </c>
      <c r="Z760">
        <v>1</v>
      </c>
      <c r="AA760" s="4">
        <f t="shared" si="76"/>
        <v>0</v>
      </c>
      <c r="AB760" s="4">
        <f t="shared" si="77"/>
        <v>1</v>
      </c>
    </row>
    <row r="761" spans="2:28" x14ac:dyDescent="0.2">
      <c r="F761" s="4">
        <f t="shared" si="70"/>
        <v>0</v>
      </c>
      <c r="G761" s="4">
        <f t="shared" si="71"/>
        <v>0</v>
      </c>
      <c r="I761">
        <v>17</v>
      </c>
      <c r="J761">
        <v>7</v>
      </c>
      <c r="M761" s="4">
        <f t="shared" si="72"/>
        <v>1</v>
      </c>
      <c r="N761" s="4">
        <f t="shared" si="73"/>
        <v>0</v>
      </c>
      <c r="T761" s="4">
        <f t="shared" si="74"/>
        <v>0</v>
      </c>
      <c r="U761" s="4">
        <f t="shared" si="75"/>
        <v>0</v>
      </c>
      <c r="AA761" s="4">
        <f t="shared" si="76"/>
        <v>0</v>
      </c>
      <c r="AB761" s="4">
        <f t="shared" si="77"/>
        <v>0</v>
      </c>
    </row>
    <row r="762" spans="2:28" x14ac:dyDescent="0.2">
      <c r="F762" s="4">
        <f t="shared" si="70"/>
        <v>0</v>
      </c>
      <c r="G762" s="4">
        <f t="shared" si="71"/>
        <v>0</v>
      </c>
      <c r="M762" s="4">
        <f t="shared" si="72"/>
        <v>0</v>
      </c>
      <c r="N762" s="4">
        <f t="shared" si="73"/>
        <v>0</v>
      </c>
      <c r="T762" s="4">
        <f t="shared" si="74"/>
        <v>0</v>
      </c>
      <c r="U762" s="4">
        <f t="shared" si="75"/>
        <v>0</v>
      </c>
      <c r="AA762" s="4">
        <f t="shared" si="76"/>
        <v>0</v>
      </c>
      <c r="AB762" s="4">
        <f t="shared" si="77"/>
        <v>0</v>
      </c>
    </row>
    <row r="763" spans="2:28" x14ac:dyDescent="0.2">
      <c r="F763" s="4">
        <f t="shared" si="70"/>
        <v>0</v>
      </c>
      <c r="G763" s="4">
        <f t="shared" si="71"/>
        <v>0</v>
      </c>
      <c r="M763" s="4">
        <f t="shared" si="72"/>
        <v>0</v>
      </c>
      <c r="N763" s="4">
        <f t="shared" si="73"/>
        <v>0</v>
      </c>
      <c r="T763" s="4">
        <f t="shared" si="74"/>
        <v>0</v>
      </c>
      <c r="U763" s="4">
        <f t="shared" si="75"/>
        <v>0</v>
      </c>
      <c r="AA763" s="4">
        <f t="shared" si="76"/>
        <v>0</v>
      </c>
      <c r="AB763" s="4">
        <f t="shared" si="77"/>
        <v>0</v>
      </c>
    </row>
    <row r="764" spans="2:28" x14ac:dyDescent="0.2">
      <c r="F764" s="4">
        <f t="shared" si="70"/>
        <v>0</v>
      </c>
      <c r="G764" s="4">
        <f t="shared" si="71"/>
        <v>0</v>
      </c>
      <c r="M764" s="4">
        <f t="shared" si="72"/>
        <v>0</v>
      </c>
      <c r="N764" s="4">
        <f t="shared" si="73"/>
        <v>0</v>
      </c>
      <c r="T764" s="4">
        <f t="shared" si="74"/>
        <v>0</v>
      </c>
      <c r="U764" s="4">
        <f t="shared" si="75"/>
        <v>0</v>
      </c>
      <c r="AA764" s="4">
        <f t="shared" si="76"/>
        <v>0</v>
      </c>
      <c r="AB764" s="4">
        <f t="shared" si="77"/>
        <v>0</v>
      </c>
    </row>
    <row r="765" spans="2:28" x14ac:dyDescent="0.2">
      <c r="F765" s="4">
        <f t="shared" si="70"/>
        <v>0</v>
      </c>
      <c r="G765" s="4">
        <f t="shared" si="71"/>
        <v>0</v>
      </c>
      <c r="M765" s="4">
        <f t="shared" si="72"/>
        <v>0</v>
      </c>
      <c r="N765" s="4">
        <f t="shared" si="73"/>
        <v>0</v>
      </c>
      <c r="T765" s="4">
        <f t="shared" si="74"/>
        <v>0</v>
      </c>
      <c r="U765" s="4">
        <f t="shared" si="75"/>
        <v>0</v>
      </c>
      <c r="AA765" s="4">
        <f t="shared" si="76"/>
        <v>0</v>
      </c>
      <c r="AB765" s="4">
        <f t="shared" si="77"/>
        <v>0</v>
      </c>
    </row>
    <row r="766" spans="2:28" x14ac:dyDescent="0.2">
      <c r="F766" s="4">
        <f t="shared" si="70"/>
        <v>0</v>
      </c>
      <c r="G766" s="4">
        <f t="shared" si="71"/>
        <v>0</v>
      </c>
      <c r="M766" s="4">
        <f t="shared" si="72"/>
        <v>0</v>
      </c>
      <c r="N766" s="4">
        <f t="shared" si="73"/>
        <v>0</v>
      </c>
      <c r="T766" s="4">
        <f t="shared" si="74"/>
        <v>0</v>
      </c>
      <c r="U766" s="4">
        <f t="shared" si="75"/>
        <v>0</v>
      </c>
      <c r="AA766" s="4">
        <f t="shared" si="76"/>
        <v>0</v>
      </c>
      <c r="AB766" s="4">
        <f t="shared" si="77"/>
        <v>0</v>
      </c>
    </row>
    <row r="767" spans="2:28" x14ac:dyDescent="0.2">
      <c r="F767" s="4">
        <f t="shared" si="70"/>
        <v>0</v>
      </c>
      <c r="G767" s="4">
        <f t="shared" si="71"/>
        <v>0</v>
      </c>
      <c r="M767" s="4">
        <f t="shared" si="72"/>
        <v>0</v>
      </c>
      <c r="N767" s="4">
        <f t="shared" si="73"/>
        <v>0</v>
      </c>
      <c r="T767" s="4">
        <f t="shared" si="74"/>
        <v>0</v>
      </c>
      <c r="U767" s="4">
        <f t="shared" si="75"/>
        <v>0</v>
      </c>
      <c r="AA767" s="4">
        <f t="shared" si="76"/>
        <v>0</v>
      </c>
      <c r="AB767" s="4">
        <f t="shared" si="77"/>
        <v>0</v>
      </c>
    </row>
    <row r="768" spans="2:28" x14ac:dyDescent="0.2">
      <c r="F768" s="4">
        <f>IF(C768&gt;=5, 1,  IF(D768&gt;=2, 1,  IF(E768=1, 1, 0) ) )-G768</f>
        <v>0</v>
      </c>
      <c r="G768" s="4">
        <f>IF(C768&gt;=10, 1,  IF(D768&gt;=3, 1,  IF(E768=1, 1, 0) ) )</f>
        <v>0</v>
      </c>
      <c r="M768" s="4">
        <f>IF(J768&gt;=5, 1,  IF(K768&gt;=2, 1,  IF(L768=1, 1, 0) ) )-N768</f>
        <v>0</v>
      </c>
      <c r="N768" s="4">
        <f>IF(J768&gt;=10, 1,  IF(K768&gt;=3, 1,  IF(L768=1, 1, 0) ) )</f>
        <v>0</v>
      </c>
      <c r="T768" s="4">
        <f>IF(Q768&gt;=5, 1,  IF(R768&gt;=2, 1,  IF(S768=1, 1, 0) ) )-U768</f>
        <v>0</v>
      </c>
      <c r="U768" s="4">
        <f>IF(Q768&gt;=10, 1,  IF(R768&gt;=3, 1,  IF(S768=1, 1, 0) ) )</f>
        <v>0</v>
      </c>
      <c r="AA768" s="4">
        <f>IF(X768&gt;=5, 1,  IF(Y768&gt;=2, 1,  IF(Z768=1, 1, 0) ) )-AB768</f>
        <v>0</v>
      </c>
      <c r="AB768" s="4">
        <f>IF(X768&gt;=10, 1,  IF(Y768&gt;=3, 1,  IF(Z768=1, 1, 0) ) )</f>
        <v>0</v>
      </c>
    </row>
    <row r="769" spans="2:28" x14ac:dyDescent="0.2">
      <c r="F769" s="4">
        <f>IF(C769&gt;=5, 1,  IF(D769&gt;=2, 1,  IF(E769=1, 1, 0) ) )-G769</f>
        <v>0</v>
      </c>
      <c r="G769" s="4">
        <f>IF(C769&gt;=10, 1,  IF(D769&gt;=3, 1,  IF(E769=1, 1, 0) ) )</f>
        <v>0</v>
      </c>
      <c r="M769" s="4">
        <f>IF(J769&gt;=5, 1,  IF(K769&gt;=2, 1,  IF(L769=1, 1, 0) ) )-N769</f>
        <v>0</v>
      </c>
      <c r="N769" s="4">
        <f>IF(J769&gt;=10, 1,  IF(K769&gt;=3, 1,  IF(L769=1, 1, 0) ) )</f>
        <v>0</v>
      </c>
      <c r="T769" s="4">
        <f>IF(Q769&gt;=5, 1,  IF(R769&gt;=2, 1,  IF(S769=1, 1, 0) ) )-U769</f>
        <v>0</v>
      </c>
      <c r="U769" s="4">
        <f>IF(Q769&gt;=10, 1,  IF(R769&gt;=3, 1,  IF(S769=1, 1, 0) ) )</f>
        <v>0</v>
      </c>
      <c r="AA769" s="4">
        <f>IF(X769&gt;=5, 1,  IF(Y769&gt;=2, 1,  IF(Z769=1, 1, 0) ) )-AB769</f>
        <v>0</v>
      </c>
      <c r="AB769" s="4">
        <f>IF(X769&gt;=10, 1,  IF(Y769&gt;=3, 1,  IF(Z769=1, 1, 0) ) )</f>
        <v>0</v>
      </c>
    </row>
    <row r="770" spans="2:28" x14ac:dyDescent="0.2">
      <c r="D770" s="20">
        <f>COUNTIF(E745:E769, "&gt;-1")+COUNTIF(C745:C769, "&gt;-1")</f>
        <v>13</v>
      </c>
      <c r="E770" s="15">
        <f>(   (D770-SUM(F745:G769)) / D770   )</f>
        <v>0.46153846153846156</v>
      </c>
      <c r="F770" s="17">
        <f>SUM(F745:F769)/D770</f>
        <v>0.23076923076923078</v>
      </c>
      <c r="G770" s="17">
        <f>SUM(G745:G769)/D770</f>
        <v>0.30769230769230771</v>
      </c>
      <c r="K770" s="20">
        <f>COUNTIF(L745:L769, "&gt;-1")+COUNTIF(J745:J769, "&gt;-1")</f>
        <v>17</v>
      </c>
      <c r="L770" s="15">
        <f>(   (K770-SUM(M745:N769)) / K770   )</f>
        <v>0.41176470588235292</v>
      </c>
      <c r="M770" s="17">
        <f>SUM(M745:M769)/K770</f>
        <v>0.47058823529411764</v>
      </c>
      <c r="N770" s="17">
        <f>SUM(N745:N769)/K770</f>
        <v>0.11764705882352941</v>
      </c>
      <c r="R770" s="20">
        <f>COUNTIF(S745:S769, "&gt;-1")+COUNTIF(Q745:Q769, "&gt;-1")</f>
        <v>11</v>
      </c>
      <c r="S770" s="15">
        <f>(   (R770-SUM(T745:U769)) / R770   )</f>
        <v>0.27272727272727271</v>
      </c>
      <c r="T770" s="17">
        <f>SUM(T745:T769)/R770</f>
        <v>0.27272727272727271</v>
      </c>
      <c r="U770" s="17">
        <f>SUM(U745:U769)/R770</f>
        <v>0.45454545454545453</v>
      </c>
      <c r="Y770" s="20">
        <f>COUNTIF(Z745:Z769, "&gt;-1")+COUNTIF(X745:X769, "&gt;-1")</f>
        <v>16</v>
      </c>
      <c r="Z770" s="15">
        <f>(   (Y770-SUM(AA745:AB769)) / Y770   )</f>
        <v>0.1875</v>
      </c>
      <c r="AA770" s="17">
        <f>SUM(AA745:AA769)/Y770</f>
        <v>0.6875</v>
      </c>
      <c r="AB770" s="17">
        <f>SUM(AB745:AB769)/Y770</f>
        <v>0.125</v>
      </c>
    </row>
    <row r="773" spans="2:28" x14ac:dyDescent="0.2">
      <c r="B773" s="34" t="s">
        <v>715</v>
      </c>
      <c r="C773" s="34" t="s">
        <v>5</v>
      </c>
      <c r="D773" s="48" t="s">
        <v>13</v>
      </c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</row>
    <row r="775" spans="2:28" x14ac:dyDescent="0.2">
      <c r="B775" s="9" t="s">
        <v>0</v>
      </c>
      <c r="C775" s="9" t="s">
        <v>687</v>
      </c>
      <c r="D775" s="9" t="s">
        <v>688</v>
      </c>
      <c r="E775" s="9" t="s">
        <v>689</v>
      </c>
      <c r="I775" s="9" t="s">
        <v>0</v>
      </c>
      <c r="J775" s="9" t="s">
        <v>687</v>
      </c>
      <c r="K775" s="9" t="s">
        <v>688</v>
      </c>
      <c r="L775" s="9" t="s">
        <v>689</v>
      </c>
      <c r="P775" s="9" t="s">
        <v>0</v>
      </c>
      <c r="Q775" s="9" t="s">
        <v>687</v>
      </c>
      <c r="R775" s="9" t="s">
        <v>688</v>
      </c>
      <c r="S775" s="9" t="s">
        <v>689</v>
      </c>
      <c r="W775" s="9" t="s">
        <v>0</v>
      </c>
      <c r="X775" s="9" t="s">
        <v>687</v>
      </c>
      <c r="Y775" s="9" t="s">
        <v>688</v>
      </c>
      <c r="Z775" s="9" t="s">
        <v>689</v>
      </c>
    </row>
    <row r="776" spans="2:28" x14ac:dyDescent="0.2">
      <c r="B776">
        <v>1</v>
      </c>
      <c r="C776">
        <v>1</v>
      </c>
      <c r="F776" s="4">
        <f>IF(C776&gt;=5, 1,  IF(D776&gt;=2, 1,  IF(E776=1, 1, 0) ) )-G776</f>
        <v>0</v>
      </c>
      <c r="G776" s="4">
        <f>IF(C776&gt;=10, 1,  IF(D776&gt;=3, 1,  IF(E776=1, 1, 0) ) )</f>
        <v>0</v>
      </c>
      <c r="I776">
        <v>1</v>
      </c>
      <c r="J776">
        <v>3</v>
      </c>
      <c r="M776" s="4">
        <f>IF(J776&gt;=5, 1,  IF(K776&gt;=2, 1,  IF(L776=1, 1, 0) ) )-N776</f>
        <v>0</v>
      </c>
      <c r="N776" s="4">
        <f>IF(J776&gt;=10, 1,  IF(K776&gt;=3, 1,  IF(L776=1, 1, 0) ) )</f>
        <v>0</v>
      </c>
      <c r="P776">
        <v>1</v>
      </c>
      <c r="Q776">
        <v>3</v>
      </c>
      <c r="T776" s="4">
        <f>IF(Q776&gt;=5, 1,  IF(R776&gt;=2, 1,  IF(S776=1, 1, 0) ) )-U776</f>
        <v>0</v>
      </c>
      <c r="U776" s="4">
        <f>IF(Q776&gt;=10, 1,  IF(R776&gt;=3, 1,  IF(S776=1, 1, 0) ) )</f>
        <v>0</v>
      </c>
      <c r="W776">
        <v>1</v>
      </c>
      <c r="X776">
        <v>3</v>
      </c>
      <c r="AA776" s="4">
        <f>IF(X776&gt;=5, 1,  IF(Y776&gt;=2, 1,  IF(Z776=1, 1, 0) ) )-AB776</f>
        <v>0</v>
      </c>
      <c r="AB776" s="4">
        <f>IF(X776&gt;=10, 1,  IF(Y776&gt;=3, 1,  IF(Z776=1, 1, 0) ) )</f>
        <v>0</v>
      </c>
    </row>
    <row r="777" spans="2:28" x14ac:dyDescent="0.2">
      <c r="B777">
        <v>2</v>
      </c>
      <c r="C777">
        <v>1</v>
      </c>
      <c r="F777" s="4">
        <f t="shared" ref="F777:F798" si="78">IF(C777&gt;=5, 1,  IF(D777&gt;=2, 1,  IF(E777=1, 1, 0) ) )-G777</f>
        <v>0</v>
      </c>
      <c r="G777" s="4">
        <f t="shared" ref="G777:G798" si="79">IF(C777&gt;=10, 1,  IF(D777&gt;=3, 1,  IF(E777=1, 1, 0) ) )</f>
        <v>0</v>
      </c>
      <c r="I777">
        <v>2</v>
      </c>
      <c r="J777">
        <v>2</v>
      </c>
      <c r="M777" s="4">
        <f t="shared" ref="M777:M798" si="80">IF(J777&gt;=5, 1,  IF(K777&gt;=2, 1,  IF(L777=1, 1, 0) ) )-N777</f>
        <v>0</v>
      </c>
      <c r="N777" s="4">
        <f t="shared" ref="N777:N798" si="81">IF(J777&gt;=10, 1,  IF(K777&gt;=3, 1,  IF(L777=1, 1, 0) ) )</f>
        <v>0</v>
      </c>
      <c r="P777">
        <v>2</v>
      </c>
      <c r="Q777">
        <v>3</v>
      </c>
      <c r="T777" s="4">
        <f t="shared" ref="T777:T798" si="82">IF(Q777&gt;=5, 1,  IF(R777&gt;=2, 1,  IF(S777=1, 1, 0) ) )-U777</f>
        <v>0</v>
      </c>
      <c r="U777" s="4">
        <f t="shared" ref="U777:U798" si="83">IF(Q777&gt;=10, 1,  IF(R777&gt;=3, 1,  IF(S777=1, 1, 0) ) )</f>
        <v>0</v>
      </c>
      <c r="W777">
        <v>2</v>
      </c>
      <c r="X777">
        <v>2</v>
      </c>
      <c r="AA777" s="4">
        <f t="shared" ref="AA777:AA798" si="84">IF(X777&gt;=5, 1,  IF(Y777&gt;=2, 1,  IF(Z777=1, 1, 0) ) )-AB777</f>
        <v>0</v>
      </c>
      <c r="AB777" s="4">
        <f t="shared" ref="AB777:AB798" si="85">IF(X777&gt;=10, 1,  IF(Y777&gt;=3, 1,  IF(Z777=1, 1, 0) ) )</f>
        <v>0</v>
      </c>
    </row>
    <row r="778" spans="2:28" x14ac:dyDescent="0.2">
      <c r="B778">
        <v>3</v>
      </c>
      <c r="C778">
        <v>0</v>
      </c>
      <c r="D778">
        <v>1</v>
      </c>
      <c r="F778" s="4">
        <f t="shared" si="78"/>
        <v>0</v>
      </c>
      <c r="G778" s="4">
        <f t="shared" si="79"/>
        <v>0</v>
      </c>
      <c r="I778">
        <v>3</v>
      </c>
      <c r="J778">
        <v>2</v>
      </c>
      <c r="M778" s="4">
        <f t="shared" si="80"/>
        <v>0</v>
      </c>
      <c r="N778" s="4">
        <f t="shared" si="81"/>
        <v>0</v>
      </c>
      <c r="P778">
        <v>3</v>
      </c>
      <c r="Q778">
        <v>2</v>
      </c>
      <c r="T778" s="4">
        <f t="shared" si="82"/>
        <v>0</v>
      </c>
      <c r="U778" s="4">
        <f t="shared" si="83"/>
        <v>0</v>
      </c>
      <c r="W778">
        <v>3</v>
      </c>
      <c r="X778">
        <v>4</v>
      </c>
      <c r="AA778" s="4">
        <f t="shared" si="84"/>
        <v>0</v>
      </c>
      <c r="AB778" s="4">
        <f t="shared" si="85"/>
        <v>0</v>
      </c>
    </row>
    <row r="779" spans="2:28" x14ac:dyDescent="0.2">
      <c r="B779">
        <v>4</v>
      </c>
      <c r="C779">
        <v>0</v>
      </c>
      <c r="F779" s="4">
        <f t="shared" si="78"/>
        <v>0</v>
      </c>
      <c r="G779" s="4">
        <f t="shared" si="79"/>
        <v>0</v>
      </c>
      <c r="I779">
        <v>4</v>
      </c>
      <c r="J779">
        <v>3</v>
      </c>
      <c r="M779" s="4">
        <f t="shared" si="80"/>
        <v>0</v>
      </c>
      <c r="N779" s="4">
        <f t="shared" si="81"/>
        <v>0</v>
      </c>
      <c r="P779">
        <v>4</v>
      </c>
      <c r="Q779">
        <v>0</v>
      </c>
      <c r="T779" s="4">
        <f t="shared" si="82"/>
        <v>0</v>
      </c>
      <c r="U779" s="4">
        <f t="shared" si="83"/>
        <v>0</v>
      </c>
      <c r="W779">
        <v>4</v>
      </c>
      <c r="X779">
        <v>2</v>
      </c>
      <c r="AA779" s="4">
        <f t="shared" si="84"/>
        <v>0</v>
      </c>
      <c r="AB779" s="4">
        <f t="shared" si="85"/>
        <v>0</v>
      </c>
    </row>
    <row r="780" spans="2:28" x14ac:dyDescent="0.2">
      <c r="B780">
        <v>5</v>
      </c>
      <c r="C780">
        <v>1</v>
      </c>
      <c r="F780" s="4">
        <f t="shared" si="78"/>
        <v>0</v>
      </c>
      <c r="G780" s="4">
        <f t="shared" si="79"/>
        <v>0</v>
      </c>
      <c r="I780">
        <v>5</v>
      </c>
      <c r="J780">
        <v>5</v>
      </c>
      <c r="M780" s="4">
        <f t="shared" si="80"/>
        <v>1</v>
      </c>
      <c r="N780" s="4">
        <f t="shared" si="81"/>
        <v>0</v>
      </c>
      <c r="P780">
        <v>5</v>
      </c>
      <c r="Q780">
        <v>0</v>
      </c>
      <c r="T780" s="4">
        <f t="shared" si="82"/>
        <v>0</v>
      </c>
      <c r="U780" s="4">
        <f t="shared" si="83"/>
        <v>0</v>
      </c>
      <c r="W780">
        <v>5</v>
      </c>
      <c r="X780">
        <v>5</v>
      </c>
      <c r="AA780" s="4">
        <f t="shared" si="84"/>
        <v>1</v>
      </c>
      <c r="AB780" s="4">
        <f t="shared" si="85"/>
        <v>0</v>
      </c>
    </row>
    <row r="781" spans="2:28" x14ac:dyDescent="0.2">
      <c r="B781">
        <v>6</v>
      </c>
      <c r="C781">
        <v>1</v>
      </c>
      <c r="F781" s="4">
        <f t="shared" si="78"/>
        <v>0</v>
      </c>
      <c r="G781" s="4">
        <f t="shared" si="79"/>
        <v>0</v>
      </c>
      <c r="I781">
        <v>6</v>
      </c>
      <c r="J781">
        <v>2</v>
      </c>
      <c r="M781" s="4">
        <f t="shared" si="80"/>
        <v>0</v>
      </c>
      <c r="N781" s="4">
        <f t="shared" si="81"/>
        <v>0</v>
      </c>
      <c r="P781">
        <v>6</v>
      </c>
      <c r="Q781">
        <v>2</v>
      </c>
      <c r="T781" s="4">
        <f t="shared" si="82"/>
        <v>0</v>
      </c>
      <c r="U781" s="4">
        <f t="shared" si="83"/>
        <v>0</v>
      </c>
      <c r="W781">
        <v>6</v>
      </c>
      <c r="X781">
        <v>3</v>
      </c>
      <c r="AA781" s="4">
        <f t="shared" si="84"/>
        <v>0</v>
      </c>
      <c r="AB781" s="4">
        <f t="shared" si="85"/>
        <v>0</v>
      </c>
    </row>
    <row r="782" spans="2:28" x14ac:dyDescent="0.2">
      <c r="B782">
        <v>7</v>
      </c>
      <c r="C782">
        <v>1</v>
      </c>
      <c r="F782" s="4">
        <f t="shared" si="78"/>
        <v>0</v>
      </c>
      <c r="G782" s="4">
        <f t="shared" si="79"/>
        <v>0</v>
      </c>
      <c r="I782">
        <v>7</v>
      </c>
      <c r="J782">
        <v>3</v>
      </c>
      <c r="M782" s="4">
        <f t="shared" si="80"/>
        <v>0</v>
      </c>
      <c r="N782" s="4">
        <f t="shared" si="81"/>
        <v>0</v>
      </c>
      <c r="P782">
        <v>7</v>
      </c>
      <c r="Q782">
        <v>4</v>
      </c>
      <c r="T782" s="4">
        <f t="shared" si="82"/>
        <v>0</v>
      </c>
      <c r="U782" s="4">
        <f t="shared" si="83"/>
        <v>0</v>
      </c>
      <c r="W782">
        <v>7</v>
      </c>
      <c r="X782">
        <v>2</v>
      </c>
      <c r="AA782" s="4">
        <f t="shared" si="84"/>
        <v>0</v>
      </c>
      <c r="AB782" s="4">
        <f t="shared" si="85"/>
        <v>0</v>
      </c>
    </row>
    <row r="783" spans="2:28" x14ac:dyDescent="0.2">
      <c r="B783">
        <v>8</v>
      </c>
      <c r="C783">
        <v>2</v>
      </c>
      <c r="F783" s="4">
        <f t="shared" si="78"/>
        <v>0</v>
      </c>
      <c r="G783" s="4">
        <f t="shared" si="79"/>
        <v>0</v>
      </c>
      <c r="I783">
        <v>8</v>
      </c>
      <c r="J783">
        <v>0</v>
      </c>
      <c r="M783" s="4">
        <f t="shared" si="80"/>
        <v>0</v>
      </c>
      <c r="N783" s="4">
        <f t="shared" si="81"/>
        <v>0</v>
      </c>
      <c r="P783">
        <v>8</v>
      </c>
      <c r="Q783">
        <v>2</v>
      </c>
      <c r="T783" s="4">
        <f t="shared" si="82"/>
        <v>0</v>
      </c>
      <c r="U783" s="4">
        <f t="shared" si="83"/>
        <v>0</v>
      </c>
      <c r="W783">
        <v>8</v>
      </c>
      <c r="X783">
        <v>4</v>
      </c>
      <c r="AA783" s="4">
        <f t="shared" si="84"/>
        <v>0</v>
      </c>
      <c r="AB783" s="4">
        <f t="shared" si="85"/>
        <v>0</v>
      </c>
    </row>
    <row r="784" spans="2:28" x14ac:dyDescent="0.2">
      <c r="B784">
        <v>9</v>
      </c>
      <c r="C784">
        <v>2</v>
      </c>
      <c r="F784" s="4">
        <f t="shared" si="78"/>
        <v>0</v>
      </c>
      <c r="G784" s="4">
        <f t="shared" si="79"/>
        <v>0</v>
      </c>
      <c r="I784">
        <v>9</v>
      </c>
      <c r="J784">
        <v>3</v>
      </c>
      <c r="M784" s="4">
        <f t="shared" si="80"/>
        <v>0</v>
      </c>
      <c r="N784" s="4">
        <f t="shared" si="81"/>
        <v>0</v>
      </c>
      <c r="P784">
        <v>9</v>
      </c>
      <c r="Q784">
        <v>2</v>
      </c>
      <c r="T784" s="4">
        <f t="shared" si="82"/>
        <v>0</v>
      </c>
      <c r="U784" s="4">
        <f t="shared" si="83"/>
        <v>0</v>
      </c>
      <c r="W784">
        <v>9</v>
      </c>
      <c r="X784">
        <v>0</v>
      </c>
      <c r="AA784" s="4">
        <f t="shared" si="84"/>
        <v>0</v>
      </c>
      <c r="AB784" s="4">
        <f t="shared" si="85"/>
        <v>0</v>
      </c>
    </row>
    <row r="785" spans="2:28" x14ac:dyDescent="0.2">
      <c r="B785">
        <v>10</v>
      </c>
      <c r="C785">
        <v>0</v>
      </c>
      <c r="F785" s="4">
        <f t="shared" si="78"/>
        <v>0</v>
      </c>
      <c r="G785" s="4">
        <f t="shared" si="79"/>
        <v>0</v>
      </c>
      <c r="I785">
        <v>10</v>
      </c>
      <c r="J785">
        <v>8</v>
      </c>
      <c r="K785">
        <v>1</v>
      </c>
      <c r="M785" s="4">
        <f t="shared" si="80"/>
        <v>1</v>
      </c>
      <c r="N785" s="4">
        <f t="shared" si="81"/>
        <v>0</v>
      </c>
      <c r="P785">
        <v>10</v>
      </c>
      <c r="Q785">
        <v>1</v>
      </c>
      <c r="T785" s="4">
        <f t="shared" si="82"/>
        <v>0</v>
      </c>
      <c r="U785" s="4">
        <f t="shared" si="83"/>
        <v>0</v>
      </c>
      <c r="W785">
        <v>10</v>
      </c>
      <c r="X785">
        <v>4</v>
      </c>
      <c r="AA785" s="4">
        <f t="shared" si="84"/>
        <v>0</v>
      </c>
      <c r="AB785" s="4">
        <f t="shared" si="85"/>
        <v>0</v>
      </c>
    </row>
    <row r="786" spans="2:28" x14ac:dyDescent="0.2">
      <c r="B786">
        <v>11</v>
      </c>
      <c r="C786">
        <v>14</v>
      </c>
      <c r="F786" s="4">
        <f t="shared" si="78"/>
        <v>0</v>
      </c>
      <c r="G786" s="4">
        <f t="shared" si="79"/>
        <v>1</v>
      </c>
      <c r="I786">
        <v>11</v>
      </c>
      <c r="J786">
        <v>3</v>
      </c>
      <c r="M786" s="4">
        <f t="shared" si="80"/>
        <v>0</v>
      </c>
      <c r="N786" s="4">
        <f t="shared" si="81"/>
        <v>0</v>
      </c>
      <c r="P786">
        <v>11</v>
      </c>
      <c r="Q786">
        <v>1</v>
      </c>
      <c r="T786" s="4">
        <f t="shared" si="82"/>
        <v>0</v>
      </c>
      <c r="U786" s="4">
        <f t="shared" si="83"/>
        <v>0</v>
      </c>
      <c r="W786">
        <v>11</v>
      </c>
      <c r="X786">
        <v>1</v>
      </c>
      <c r="AA786" s="4">
        <f t="shared" si="84"/>
        <v>0</v>
      </c>
      <c r="AB786" s="4">
        <f t="shared" si="85"/>
        <v>0</v>
      </c>
    </row>
    <row r="787" spans="2:28" x14ac:dyDescent="0.2">
      <c r="B787">
        <v>12</v>
      </c>
      <c r="C787">
        <v>2</v>
      </c>
      <c r="F787" s="4">
        <f t="shared" si="78"/>
        <v>0</v>
      </c>
      <c r="G787" s="4">
        <f t="shared" si="79"/>
        <v>0</v>
      </c>
      <c r="I787">
        <v>12</v>
      </c>
      <c r="J787">
        <v>1</v>
      </c>
      <c r="M787" s="4">
        <f t="shared" si="80"/>
        <v>0</v>
      </c>
      <c r="N787" s="4">
        <f t="shared" si="81"/>
        <v>0</v>
      </c>
      <c r="P787">
        <v>12</v>
      </c>
      <c r="Q787">
        <v>1</v>
      </c>
      <c r="T787" s="4">
        <f t="shared" si="82"/>
        <v>0</v>
      </c>
      <c r="U787" s="4">
        <f t="shared" si="83"/>
        <v>0</v>
      </c>
      <c r="W787">
        <v>12</v>
      </c>
      <c r="X787">
        <v>3</v>
      </c>
      <c r="AA787" s="4">
        <f t="shared" si="84"/>
        <v>0</v>
      </c>
      <c r="AB787" s="4">
        <f t="shared" si="85"/>
        <v>0</v>
      </c>
    </row>
    <row r="788" spans="2:28" x14ac:dyDescent="0.2">
      <c r="B788">
        <v>13</v>
      </c>
      <c r="C788">
        <v>2</v>
      </c>
      <c r="F788" s="4">
        <f t="shared" si="78"/>
        <v>0</v>
      </c>
      <c r="G788" s="4">
        <f t="shared" si="79"/>
        <v>0</v>
      </c>
      <c r="I788">
        <v>13</v>
      </c>
      <c r="J788">
        <v>4</v>
      </c>
      <c r="M788" s="4">
        <f t="shared" si="80"/>
        <v>0</v>
      </c>
      <c r="N788" s="4">
        <f t="shared" si="81"/>
        <v>0</v>
      </c>
      <c r="T788" s="4">
        <f t="shared" si="82"/>
        <v>0</v>
      </c>
      <c r="U788" s="4">
        <f t="shared" si="83"/>
        <v>0</v>
      </c>
      <c r="AA788" s="4">
        <f t="shared" si="84"/>
        <v>0</v>
      </c>
      <c r="AB788" s="4">
        <f t="shared" si="85"/>
        <v>0</v>
      </c>
    </row>
    <row r="789" spans="2:28" x14ac:dyDescent="0.2">
      <c r="F789" s="4">
        <f t="shared" si="78"/>
        <v>0</v>
      </c>
      <c r="G789" s="4">
        <f t="shared" si="79"/>
        <v>0</v>
      </c>
      <c r="I789">
        <v>14</v>
      </c>
      <c r="J789">
        <v>2</v>
      </c>
      <c r="M789" s="4">
        <f t="shared" si="80"/>
        <v>0</v>
      </c>
      <c r="N789" s="4">
        <f t="shared" si="81"/>
        <v>0</v>
      </c>
      <c r="T789" s="4">
        <f t="shared" si="82"/>
        <v>0</v>
      </c>
      <c r="U789" s="4">
        <f t="shared" si="83"/>
        <v>0</v>
      </c>
      <c r="AA789" s="4">
        <f t="shared" si="84"/>
        <v>0</v>
      </c>
      <c r="AB789" s="4">
        <f t="shared" si="85"/>
        <v>0</v>
      </c>
    </row>
    <row r="790" spans="2:28" x14ac:dyDescent="0.2">
      <c r="F790" s="4">
        <f t="shared" si="78"/>
        <v>0</v>
      </c>
      <c r="G790" s="4">
        <f t="shared" si="79"/>
        <v>0</v>
      </c>
      <c r="M790" s="4">
        <f t="shared" si="80"/>
        <v>0</v>
      </c>
      <c r="N790" s="4">
        <f t="shared" si="81"/>
        <v>0</v>
      </c>
      <c r="T790" s="4">
        <f t="shared" si="82"/>
        <v>0</v>
      </c>
      <c r="U790" s="4">
        <f t="shared" si="83"/>
        <v>0</v>
      </c>
      <c r="AA790" s="4">
        <f t="shared" si="84"/>
        <v>0</v>
      </c>
      <c r="AB790" s="4">
        <f t="shared" si="85"/>
        <v>0</v>
      </c>
    </row>
    <row r="791" spans="2:28" x14ac:dyDescent="0.2">
      <c r="F791" s="4">
        <f t="shared" si="78"/>
        <v>0</v>
      </c>
      <c r="G791" s="4">
        <f t="shared" si="79"/>
        <v>0</v>
      </c>
      <c r="M791" s="4">
        <f t="shared" si="80"/>
        <v>0</v>
      </c>
      <c r="N791" s="4">
        <f t="shared" si="81"/>
        <v>0</v>
      </c>
      <c r="T791" s="4">
        <f t="shared" si="82"/>
        <v>0</v>
      </c>
      <c r="U791" s="4">
        <f t="shared" si="83"/>
        <v>0</v>
      </c>
      <c r="AA791" s="4">
        <f t="shared" si="84"/>
        <v>0</v>
      </c>
      <c r="AB791" s="4">
        <f t="shared" si="85"/>
        <v>0</v>
      </c>
    </row>
    <row r="792" spans="2:28" x14ac:dyDescent="0.2">
      <c r="F792" s="4">
        <f t="shared" si="78"/>
        <v>0</v>
      </c>
      <c r="G792" s="4">
        <f t="shared" si="79"/>
        <v>0</v>
      </c>
      <c r="M792" s="4">
        <f t="shared" si="80"/>
        <v>0</v>
      </c>
      <c r="N792" s="4">
        <f t="shared" si="81"/>
        <v>0</v>
      </c>
      <c r="T792" s="4">
        <f t="shared" si="82"/>
        <v>0</v>
      </c>
      <c r="U792" s="4">
        <f t="shared" si="83"/>
        <v>0</v>
      </c>
      <c r="AA792" s="4">
        <f t="shared" si="84"/>
        <v>0</v>
      </c>
      <c r="AB792" s="4">
        <f t="shared" si="85"/>
        <v>0</v>
      </c>
    </row>
    <row r="793" spans="2:28" x14ac:dyDescent="0.2">
      <c r="F793" s="4">
        <f t="shared" si="78"/>
        <v>0</v>
      </c>
      <c r="G793" s="4">
        <f t="shared" si="79"/>
        <v>0</v>
      </c>
      <c r="M793" s="4">
        <f t="shared" si="80"/>
        <v>0</v>
      </c>
      <c r="N793" s="4">
        <f t="shared" si="81"/>
        <v>0</v>
      </c>
      <c r="T793" s="4">
        <f t="shared" si="82"/>
        <v>0</v>
      </c>
      <c r="U793" s="4">
        <f t="shared" si="83"/>
        <v>0</v>
      </c>
      <c r="AA793" s="4">
        <f t="shared" si="84"/>
        <v>0</v>
      </c>
      <c r="AB793" s="4">
        <f t="shared" si="85"/>
        <v>0</v>
      </c>
    </row>
    <row r="794" spans="2:28" x14ac:dyDescent="0.2">
      <c r="F794" s="4">
        <f t="shared" si="78"/>
        <v>0</v>
      </c>
      <c r="G794" s="4">
        <f t="shared" si="79"/>
        <v>0</v>
      </c>
      <c r="M794" s="4">
        <f t="shared" si="80"/>
        <v>0</v>
      </c>
      <c r="N794" s="4">
        <f t="shared" si="81"/>
        <v>0</v>
      </c>
      <c r="T794" s="4">
        <f t="shared" si="82"/>
        <v>0</v>
      </c>
      <c r="U794" s="4">
        <f t="shared" si="83"/>
        <v>0</v>
      </c>
      <c r="AA794" s="4">
        <f t="shared" si="84"/>
        <v>0</v>
      </c>
      <c r="AB794" s="4">
        <f t="shared" si="85"/>
        <v>0</v>
      </c>
    </row>
    <row r="795" spans="2:28" x14ac:dyDescent="0.2">
      <c r="F795" s="4">
        <f t="shared" si="78"/>
        <v>0</v>
      </c>
      <c r="G795" s="4">
        <f t="shared" si="79"/>
        <v>0</v>
      </c>
      <c r="M795" s="4">
        <f t="shared" si="80"/>
        <v>0</v>
      </c>
      <c r="N795" s="4">
        <f t="shared" si="81"/>
        <v>0</v>
      </c>
      <c r="T795" s="4">
        <f t="shared" si="82"/>
        <v>0</v>
      </c>
      <c r="U795" s="4">
        <f t="shared" si="83"/>
        <v>0</v>
      </c>
      <c r="AA795" s="4">
        <f t="shared" si="84"/>
        <v>0</v>
      </c>
      <c r="AB795" s="4">
        <f t="shared" si="85"/>
        <v>0</v>
      </c>
    </row>
    <row r="796" spans="2:28" x14ac:dyDescent="0.2">
      <c r="F796" s="4">
        <f t="shared" si="78"/>
        <v>0</v>
      </c>
      <c r="G796" s="4">
        <f t="shared" si="79"/>
        <v>0</v>
      </c>
      <c r="M796" s="4">
        <f t="shared" si="80"/>
        <v>0</v>
      </c>
      <c r="N796" s="4">
        <f t="shared" si="81"/>
        <v>0</v>
      </c>
      <c r="T796" s="4">
        <f t="shared" si="82"/>
        <v>0</v>
      </c>
      <c r="U796" s="4">
        <f t="shared" si="83"/>
        <v>0</v>
      </c>
      <c r="AA796" s="4">
        <f t="shared" si="84"/>
        <v>0</v>
      </c>
      <c r="AB796" s="4">
        <f t="shared" si="85"/>
        <v>0</v>
      </c>
    </row>
    <row r="797" spans="2:28" x14ac:dyDescent="0.2">
      <c r="F797" s="4">
        <f t="shared" si="78"/>
        <v>0</v>
      </c>
      <c r="G797" s="4">
        <f t="shared" si="79"/>
        <v>0</v>
      </c>
      <c r="M797" s="4">
        <f t="shared" si="80"/>
        <v>0</v>
      </c>
      <c r="N797" s="4">
        <f t="shared" si="81"/>
        <v>0</v>
      </c>
      <c r="T797" s="4">
        <f t="shared" si="82"/>
        <v>0</v>
      </c>
      <c r="U797" s="4">
        <f t="shared" si="83"/>
        <v>0</v>
      </c>
      <c r="AA797" s="4">
        <f t="shared" si="84"/>
        <v>0</v>
      </c>
      <c r="AB797" s="4">
        <f t="shared" si="85"/>
        <v>0</v>
      </c>
    </row>
    <row r="798" spans="2:28" x14ac:dyDescent="0.2">
      <c r="F798" s="4">
        <f t="shared" si="78"/>
        <v>0</v>
      </c>
      <c r="G798" s="4">
        <f t="shared" si="79"/>
        <v>0</v>
      </c>
      <c r="M798" s="4">
        <f t="shared" si="80"/>
        <v>0</v>
      </c>
      <c r="N798" s="4">
        <f t="shared" si="81"/>
        <v>0</v>
      </c>
      <c r="T798" s="4">
        <f t="shared" si="82"/>
        <v>0</v>
      </c>
      <c r="U798" s="4">
        <f t="shared" si="83"/>
        <v>0</v>
      </c>
      <c r="AA798" s="4">
        <f t="shared" si="84"/>
        <v>0</v>
      </c>
      <c r="AB798" s="4">
        <f t="shared" si="85"/>
        <v>0</v>
      </c>
    </row>
    <row r="799" spans="2:28" x14ac:dyDescent="0.2">
      <c r="F799" s="4">
        <f>IF(C799&gt;=5, 1,  IF(D799&gt;=2, 1,  IF(E799=1, 1, 0) ) )-G799</f>
        <v>0</v>
      </c>
      <c r="G799" s="4">
        <f>IF(C799&gt;=10, 1,  IF(D799&gt;=3, 1,  IF(E799=1, 1, 0) ) )</f>
        <v>0</v>
      </c>
      <c r="M799" s="4">
        <f>IF(J799&gt;=5, 1,  IF(K799&gt;=2, 1,  IF(L799=1, 1, 0) ) )-N799</f>
        <v>0</v>
      </c>
      <c r="N799" s="4">
        <f>IF(J799&gt;=10, 1,  IF(K799&gt;=3, 1,  IF(L799=1, 1, 0) ) )</f>
        <v>0</v>
      </c>
      <c r="T799" s="4">
        <f>IF(Q799&gt;=5, 1,  IF(R799&gt;=2, 1,  IF(S799=1, 1, 0) ) )-U799</f>
        <v>0</v>
      </c>
      <c r="U799" s="4">
        <f>IF(Q799&gt;=10, 1,  IF(R799&gt;=3, 1,  IF(S799=1, 1, 0) ) )</f>
        <v>0</v>
      </c>
      <c r="AA799" s="4">
        <f>IF(X799&gt;=5, 1,  IF(Y799&gt;=2, 1,  IF(Z799=1, 1, 0) ) )-AB799</f>
        <v>0</v>
      </c>
      <c r="AB799" s="4">
        <f>IF(X799&gt;=10, 1,  IF(Y799&gt;=3, 1,  IF(Z799=1, 1, 0) ) )</f>
        <v>0</v>
      </c>
    </row>
    <row r="800" spans="2:28" x14ac:dyDescent="0.2">
      <c r="F800" s="4">
        <f>IF(C800&gt;=5, 1,  IF(D800&gt;=2, 1,  IF(E800=1, 1, 0) ) )-G800</f>
        <v>0</v>
      </c>
      <c r="G800" s="4">
        <f>IF(C800&gt;=10, 1,  IF(D800&gt;=3, 1,  IF(E800=1, 1, 0) ) )</f>
        <v>0</v>
      </c>
      <c r="M800" s="4">
        <f>IF(J800&gt;=5, 1,  IF(K800&gt;=2, 1,  IF(L800=1, 1, 0) ) )-N800</f>
        <v>0</v>
      </c>
      <c r="N800" s="4">
        <f>IF(J800&gt;=10, 1,  IF(K800&gt;=3, 1,  IF(L800=1, 1, 0) ) )</f>
        <v>0</v>
      </c>
      <c r="T800" s="4">
        <f>IF(Q800&gt;=5, 1,  IF(R800&gt;=2, 1,  IF(S800=1, 1, 0) ) )-U800</f>
        <v>0</v>
      </c>
      <c r="U800" s="4">
        <f>IF(Q800&gt;=10, 1,  IF(R800&gt;=3, 1,  IF(S800=1, 1, 0) ) )</f>
        <v>0</v>
      </c>
      <c r="AA800" s="4">
        <f>IF(X800&gt;=5, 1,  IF(Y800&gt;=2, 1,  IF(Z800=1, 1, 0) ) )-AB800</f>
        <v>0</v>
      </c>
      <c r="AB800" s="4">
        <f>IF(X800&gt;=10, 1,  IF(Y800&gt;=3, 1,  IF(Z800=1, 1, 0) ) )</f>
        <v>0</v>
      </c>
    </row>
    <row r="801" spans="2:28" x14ac:dyDescent="0.2">
      <c r="D801" s="20">
        <f>COUNTIF(E776:E800, "&gt;-1")+COUNTIF(C776:C800, "&gt;-1")</f>
        <v>13</v>
      </c>
      <c r="E801" s="15">
        <f>(   (D801-SUM(F776:G800)) / D801   )</f>
        <v>0.92307692307692313</v>
      </c>
      <c r="F801" s="17">
        <f>SUM(F776:F800)/D801</f>
        <v>0</v>
      </c>
      <c r="G801" s="17">
        <f>SUM(G776:G800)/D801</f>
        <v>7.6923076923076927E-2</v>
      </c>
      <c r="K801" s="20">
        <f>COUNTIF(L776:L800, "&gt;-1")+COUNTIF(J776:J800, "&gt;-1")</f>
        <v>14</v>
      </c>
      <c r="L801" s="15">
        <f>(   (K801-SUM(M776:N800)) / K801   )</f>
        <v>0.8571428571428571</v>
      </c>
      <c r="M801" s="17">
        <f>SUM(M776:M800)/K801</f>
        <v>0.14285714285714285</v>
      </c>
      <c r="N801" s="17">
        <f>SUM(N776:N800)/K801</f>
        <v>0</v>
      </c>
      <c r="R801" s="20">
        <f>COUNTIF(S776:S800, "&gt;-1")+COUNTIF(Q776:Q800, "&gt;-1")</f>
        <v>12</v>
      </c>
      <c r="S801" s="15">
        <f>(   (R801-SUM(T776:U800)) / R801   )</f>
        <v>1</v>
      </c>
      <c r="T801" s="17">
        <f>SUM(T776:T800)/R801</f>
        <v>0</v>
      </c>
      <c r="U801" s="17">
        <f>SUM(U776:U800)/R801</f>
        <v>0</v>
      </c>
      <c r="Y801" s="20">
        <f>COUNTIF(Z776:Z800, "&gt;-1")+COUNTIF(X776:X800, "&gt;-1")</f>
        <v>12</v>
      </c>
      <c r="Z801" s="15">
        <f>(   (Y801-SUM(AA776:AB800)) / Y801   )</f>
        <v>0.91666666666666663</v>
      </c>
      <c r="AA801" s="17">
        <f>SUM(AA776:AA800)/Y801</f>
        <v>8.3333333333333329E-2</v>
      </c>
      <c r="AB801" s="17">
        <f>SUM(AB776:AB800)/Y801</f>
        <v>0</v>
      </c>
    </row>
    <row r="804" spans="2:28" x14ac:dyDescent="0.2">
      <c r="B804" s="3" t="s">
        <v>715</v>
      </c>
      <c r="C804" s="10" t="s">
        <v>6</v>
      </c>
      <c r="D804" s="10" t="s">
        <v>712</v>
      </c>
      <c r="E804" s="3"/>
      <c r="F804" s="10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6" spans="2:28" x14ac:dyDescent="0.2">
      <c r="B806" s="9" t="s">
        <v>0</v>
      </c>
      <c r="C806" s="9" t="s">
        <v>687</v>
      </c>
      <c r="D806" s="9" t="s">
        <v>688</v>
      </c>
      <c r="E806" s="9" t="s">
        <v>689</v>
      </c>
      <c r="I806" s="9" t="s">
        <v>0</v>
      </c>
      <c r="J806" s="9" t="s">
        <v>687</v>
      </c>
      <c r="K806" s="9" t="s">
        <v>688</v>
      </c>
      <c r="L806" s="9" t="s">
        <v>689</v>
      </c>
      <c r="P806" s="9" t="s">
        <v>0</v>
      </c>
      <c r="Q806" s="9" t="s">
        <v>687</v>
      </c>
      <c r="R806" s="9" t="s">
        <v>688</v>
      </c>
      <c r="S806" s="9" t="s">
        <v>689</v>
      </c>
      <c r="W806" s="9" t="s">
        <v>0</v>
      </c>
      <c r="X806" s="9" t="s">
        <v>687</v>
      </c>
      <c r="Y806" s="9" t="s">
        <v>688</v>
      </c>
      <c r="Z806" s="9" t="s">
        <v>689</v>
      </c>
    </row>
    <row r="807" spans="2:28" x14ac:dyDescent="0.2">
      <c r="B807">
        <v>1</v>
      </c>
      <c r="C807">
        <v>6</v>
      </c>
      <c r="F807" s="4">
        <f>IF(C807&gt;=5, 1,  IF(D807&gt;=2, 1,  IF(E807=1, 1, 0) ) )-G807</f>
        <v>1</v>
      </c>
      <c r="G807" s="4">
        <f>IF(C807&gt;=10, 1,  IF(D807&gt;=3, 1,  IF(E807=1, 1, 0) ) )</f>
        <v>0</v>
      </c>
      <c r="I807">
        <v>1</v>
      </c>
      <c r="J807">
        <v>17</v>
      </c>
      <c r="M807" s="4">
        <f>IF(J807&gt;=5, 1,  IF(K807&gt;=2, 1,  IF(L807=1, 1, 0) ) )-N807</f>
        <v>0</v>
      </c>
      <c r="N807" s="4">
        <f>IF(J807&gt;=10, 1,  IF(K807&gt;=3, 1,  IF(L807=1, 1, 0) ) )</f>
        <v>1</v>
      </c>
      <c r="P807">
        <v>1</v>
      </c>
      <c r="Q807">
        <v>12</v>
      </c>
      <c r="T807" s="4">
        <f>IF(Q807&gt;=5, 1,  IF(R807&gt;=2, 1,  IF(S807=1, 1, 0) ) )-U807</f>
        <v>0</v>
      </c>
      <c r="U807" s="4">
        <f>IF(Q807&gt;=10, 1,  IF(R807&gt;=3, 1,  IF(S807=1, 1, 0) ) )</f>
        <v>1</v>
      </c>
      <c r="W807">
        <v>1</v>
      </c>
      <c r="X807">
        <v>11</v>
      </c>
      <c r="Y807">
        <v>2</v>
      </c>
      <c r="AA807" s="4">
        <f>IF(X807&gt;=5, 1,  IF(Y807&gt;=2, 1,  IF(Z807=1, 1, 0) ) )-AB807</f>
        <v>0</v>
      </c>
      <c r="AB807" s="4">
        <f>IF(X807&gt;=10, 1,  IF(Y807&gt;=3, 1,  IF(Z807=1, 1, 0) ) )</f>
        <v>1</v>
      </c>
    </row>
    <row r="808" spans="2:28" x14ac:dyDescent="0.2">
      <c r="B808">
        <v>2</v>
      </c>
      <c r="E808">
        <v>1</v>
      </c>
      <c r="F808" s="4">
        <f t="shared" ref="F808:F829" si="86">IF(C808&gt;=5, 1,  IF(D808&gt;=2, 1,  IF(E808=1, 1, 0) ) )-G808</f>
        <v>0</v>
      </c>
      <c r="G808" s="4">
        <f t="shared" ref="G808:G829" si="87">IF(C808&gt;=10, 1,  IF(D808&gt;=3, 1,  IF(E808=1, 1, 0) ) )</f>
        <v>1</v>
      </c>
      <c r="I808">
        <v>2</v>
      </c>
      <c r="J808">
        <v>9</v>
      </c>
      <c r="M808" s="4">
        <f t="shared" ref="M808:M829" si="88">IF(J808&gt;=5, 1,  IF(K808&gt;=2, 1,  IF(L808=1, 1, 0) ) )-N808</f>
        <v>1</v>
      </c>
      <c r="N808" s="4">
        <f t="shared" ref="N808:N829" si="89">IF(J808&gt;=10, 1,  IF(K808&gt;=3, 1,  IF(L808=1, 1, 0) ) )</f>
        <v>0</v>
      </c>
      <c r="P808">
        <v>2</v>
      </c>
      <c r="Q808">
        <v>8</v>
      </c>
      <c r="T808" s="4">
        <f t="shared" ref="T808:T829" si="90">IF(Q808&gt;=5, 1,  IF(R808&gt;=2, 1,  IF(S808=1, 1, 0) ) )-U808</f>
        <v>1</v>
      </c>
      <c r="U808" s="4">
        <f t="shared" ref="U808:U829" si="91">IF(Q808&gt;=10, 1,  IF(R808&gt;=3, 1,  IF(S808=1, 1, 0) ) )</f>
        <v>0</v>
      </c>
      <c r="W808">
        <v>2</v>
      </c>
      <c r="X808">
        <v>12</v>
      </c>
      <c r="AA808" s="4">
        <f t="shared" ref="AA808:AA829" si="92">IF(X808&gt;=5, 1,  IF(Y808&gt;=2, 1,  IF(Z808=1, 1, 0) ) )-AB808</f>
        <v>0</v>
      </c>
      <c r="AB808" s="4">
        <f t="shared" ref="AB808:AB829" si="93">IF(X808&gt;=10, 1,  IF(Y808&gt;=3, 1,  IF(Z808=1, 1, 0) ) )</f>
        <v>1</v>
      </c>
    </row>
    <row r="809" spans="2:28" x14ac:dyDescent="0.2">
      <c r="B809">
        <v>3</v>
      </c>
      <c r="E809">
        <v>1</v>
      </c>
      <c r="F809" s="4">
        <f t="shared" si="86"/>
        <v>0</v>
      </c>
      <c r="G809" s="4">
        <f t="shared" si="87"/>
        <v>1</v>
      </c>
      <c r="I809">
        <v>3</v>
      </c>
      <c r="J809">
        <v>13</v>
      </c>
      <c r="M809" s="4">
        <f t="shared" si="88"/>
        <v>0</v>
      </c>
      <c r="N809" s="4">
        <f t="shared" si="89"/>
        <v>1</v>
      </c>
      <c r="P809">
        <v>3</v>
      </c>
      <c r="Q809">
        <v>16</v>
      </c>
      <c r="T809" s="4">
        <f t="shared" si="90"/>
        <v>0</v>
      </c>
      <c r="U809" s="4">
        <f t="shared" si="91"/>
        <v>1</v>
      </c>
      <c r="W809">
        <v>3</v>
      </c>
      <c r="X809">
        <v>14</v>
      </c>
      <c r="AA809" s="4">
        <f t="shared" si="92"/>
        <v>0</v>
      </c>
      <c r="AB809" s="4">
        <f t="shared" si="93"/>
        <v>1</v>
      </c>
    </row>
    <row r="810" spans="2:28" x14ac:dyDescent="0.2">
      <c r="B810">
        <v>4</v>
      </c>
      <c r="C810">
        <v>15</v>
      </c>
      <c r="D810">
        <v>7</v>
      </c>
      <c r="F810" s="4">
        <f t="shared" si="86"/>
        <v>0</v>
      </c>
      <c r="G810" s="4">
        <f t="shared" si="87"/>
        <v>1</v>
      </c>
      <c r="I810">
        <v>4</v>
      </c>
      <c r="J810">
        <v>19</v>
      </c>
      <c r="M810" s="4">
        <f t="shared" si="88"/>
        <v>0</v>
      </c>
      <c r="N810" s="4">
        <f t="shared" si="89"/>
        <v>1</v>
      </c>
      <c r="P810">
        <v>4</v>
      </c>
      <c r="Q810">
        <v>13</v>
      </c>
      <c r="T810" s="4">
        <f t="shared" si="90"/>
        <v>0</v>
      </c>
      <c r="U810" s="4">
        <f t="shared" si="91"/>
        <v>1</v>
      </c>
      <c r="W810">
        <v>4</v>
      </c>
      <c r="X810">
        <v>6</v>
      </c>
      <c r="AA810" s="4">
        <f t="shared" si="92"/>
        <v>1</v>
      </c>
      <c r="AB810" s="4">
        <f t="shared" si="93"/>
        <v>0</v>
      </c>
    </row>
    <row r="811" spans="2:28" x14ac:dyDescent="0.2">
      <c r="B811">
        <v>5</v>
      </c>
      <c r="C811">
        <v>27</v>
      </c>
      <c r="F811" s="4">
        <f t="shared" si="86"/>
        <v>0</v>
      </c>
      <c r="G811" s="4">
        <f t="shared" si="87"/>
        <v>1</v>
      </c>
      <c r="I811">
        <v>5</v>
      </c>
      <c r="J811">
        <v>8</v>
      </c>
      <c r="M811" s="4">
        <f t="shared" si="88"/>
        <v>1</v>
      </c>
      <c r="N811" s="4">
        <f t="shared" si="89"/>
        <v>0</v>
      </c>
      <c r="P811">
        <v>5</v>
      </c>
      <c r="S811">
        <v>1</v>
      </c>
      <c r="T811" s="4">
        <f t="shared" si="90"/>
        <v>0</v>
      </c>
      <c r="U811" s="4">
        <f t="shared" si="91"/>
        <v>1</v>
      </c>
      <c r="W811">
        <v>5</v>
      </c>
      <c r="X811">
        <v>13</v>
      </c>
      <c r="AA811" s="4">
        <f t="shared" si="92"/>
        <v>0</v>
      </c>
      <c r="AB811" s="4">
        <f t="shared" si="93"/>
        <v>1</v>
      </c>
    </row>
    <row r="812" spans="2:28" x14ac:dyDescent="0.2">
      <c r="B812">
        <v>6</v>
      </c>
      <c r="E812">
        <v>1</v>
      </c>
      <c r="F812" s="4">
        <f t="shared" si="86"/>
        <v>0</v>
      </c>
      <c r="G812" s="4">
        <f t="shared" si="87"/>
        <v>1</v>
      </c>
      <c r="I812">
        <v>6</v>
      </c>
      <c r="J812">
        <v>2</v>
      </c>
      <c r="M812" s="4">
        <f t="shared" si="88"/>
        <v>0</v>
      </c>
      <c r="N812" s="4">
        <f t="shared" si="89"/>
        <v>0</v>
      </c>
      <c r="P812">
        <v>6</v>
      </c>
      <c r="Q812">
        <v>11</v>
      </c>
      <c r="T812" s="4">
        <f t="shared" si="90"/>
        <v>0</v>
      </c>
      <c r="U812" s="4">
        <f t="shared" si="91"/>
        <v>1</v>
      </c>
      <c r="W812">
        <v>6</v>
      </c>
      <c r="X812">
        <v>7</v>
      </c>
      <c r="Y812">
        <v>1</v>
      </c>
      <c r="AA812" s="4">
        <f t="shared" si="92"/>
        <v>1</v>
      </c>
      <c r="AB812" s="4">
        <f t="shared" si="93"/>
        <v>0</v>
      </c>
    </row>
    <row r="813" spans="2:28" x14ac:dyDescent="0.2">
      <c r="B813">
        <v>7</v>
      </c>
      <c r="E813">
        <v>1</v>
      </c>
      <c r="F813" s="4">
        <f t="shared" si="86"/>
        <v>0</v>
      </c>
      <c r="G813" s="4">
        <f t="shared" si="87"/>
        <v>1</v>
      </c>
      <c r="I813">
        <v>7</v>
      </c>
      <c r="J813">
        <v>9</v>
      </c>
      <c r="K813">
        <v>1</v>
      </c>
      <c r="M813" s="4">
        <f t="shared" si="88"/>
        <v>1</v>
      </c>
      <c r="N813" s="4">
        <f t="shared" si="89"/>
        <v>0</v>
      </c>
      <c r="P813">
        <v>7</v>
      </c>
      <c r="Q813">
        <v>2</v>
      </c>
      <c r="T813" s="4">
        <f t="shared" si="90"/>
        <v>0</v>
      </c>
      <c r="U813" s="4">
        <f t="shared" si="91"/>
        <v>0</v>
      </c>
      <c r="W813">
        <v>7</v>
      </c>
      <c r="X813">
        <v>12</v>
      </c>
      <c r="AA813" s="4">
        <f t="shared" si="92"/>
        <v>0</v>
      </c>
      <c r="AB813" s="4">
        <f t="shared" si="93"/>
        <v>1</v>
      </c>
    </row>
    <row r="814" spans="2:28" x14ac:dyDescent="0.2">
      <c r="B814">
        <v>8</v>
      </c>
      <c r="E814">
        <v>1</v>
      </c>
      <c r="F814" s="4">
        <f t="shared" si="86"/>
        <v>0</v>
      </c>
      <c r="G814" s="4">
        <f t="shared" si="87"/>
        <v>1</v>
      </c>
      <c r="I814">
        <v>8</v>
      </c>
      <c r="J814">
        <v>9</v>
      </c>
      <c r="M814" s="4">
        <f t="shared" si="88"/>
        <v>1</v>
      </c>
      <c r="N814" s="4">
        <f t="shared" si="89"/>
        <v>0</v>
      </c>
      <c r="P814">
        <v>8</v>
      </c>
      <c r="Q814">
        <v>7</v>
      </c>
      <c r="T814" s="4">
        <f t="shared" si="90"/>
        <v>1</v>
      </c>
      <c r="U814" s="4">
        <f t="shared" si="91"/>
        <v>0</v>
      </c>
      <c r="W814">
        <v>8</v>
      </c>
      <c r="X814">
        <v>10</v>
      </c>
      <c r="AA814" s="4">
        <f t="shared" si="92"/>
        <v>0</v>
      </c>
      <c r="AB814" s="4">
        <f t="shared" si="93"/>
        <v>1</v>
      </c>
    </row>
    <row r="815" spans="2:28" x14ac:dyDescent="0.2">
      <c r="B815">
        <v>9</v>
      </c>
      <c r="C815">
        <v>2</v>
      </c>
      <c r="F815" s="4">
        <f t="shared" si="86"/>
        <v>0</v>
      </c>
      <c r="G815" s="4">
        <f t="shared" si="87"/>
        <v>0</v>
      </c>
      <c r="I815">
        <v>9</v>
      </c>
      <c r="J815">
        <v>11</v>
      </c>
      <c r="K815">
        <v>1</v>
      </c>
      <c r="M815" s="4">
        <f t="shared" si="88"/>
        <v>0</v>
      </c>
      <c r="N815" s="4">
        <f t="shared" si="89"/>
        <v>1</v>
      </c>
      <c r="P815">
        <v>9</v>
      </c>
      <c r="S815">
        <v>1</v>
      </c>
      <c r="T815" s="4">
        <f t="shared" si="90"/>
        <v>0</v>
      </c>
      <c r="U815" s="4">
        <f t="shared" si="91"/>
        <v>1</v>
      </c>
      <c r="W815">
        <v>9</v>
      </c>
      <c r="Z815">
        <v>1</v>
      </c>
      <c r="AA815" s="4">
        <f t="shared" si="92"/>
        <v>0</v>
      </c>
      <c r="AB815" s="4">
        <f t="shared" si="93"/>
        <v>1</v>
      </c>
    </row>
    <row r="816" spans="2:28" x14ac:dyDescent="0.2">
      <c r="B816">
        <v>10</v>
      </c>
      <c r="C816">
        <v>9</v>
      </c>
      <c r="F816" s="4">
        <f t="shared" si="86"/>
        <v>1</v>
      </c>
      <c r="G816" s="4">
        <f t="shared" si="87"/>
        <v>0</v>
      </c>
      <c r="I816">
        <v>10</v>
      </c>
      <c r="J816">
        <v>10</v>
      </c>
      <c r="K816">
        <v>1</v>
      </c>
      <c r="M816" s="4">
        <f t="shared" si="88"/>
        <v>0</v>
      </c>
      <c r="N816" s="4">
        <f t="shared" si="89"/>
        <v>1</v>
      </c>
      <c r="P816">
        <v>10</v>
      </c>
      <c r="Q816">
        <v>6</v>
      </c>
      <c r="T816" s="4">
        <f t="shared" si="90"/>
        <v>1</v>
      </c>
      <c r="U816" s="4">
        <f t="shared" si="91"/>
        <v>0</v>
      </c>
      <c r="W816">
        <v>10</v>
      </c>
      <c r="Z816">
        <v>1</v>
      </c>
      <c r="AA816" s="4">
        <f t="shared" si="92"/>
        <v>0</v>
      </c>
      <c r="AB816" s="4">
        <f t="shared" si="93"/>
        <v>1</v>
      </c>
    </row>
    <row r="817" spans="2:28" x14ac:dyDescent="0.2">
      <c r="B817">
        <v>11</v>
      </c>
      <c r="C817">
        <v>24</v>
      </c>
      <c r="F817" s="4">
        <f t="shared" si="86"/>
        <v>0</v>
      </c>
      <c r="G817" s="4">
        <f t="shared" si="87"/>
        <v>1</v>
      </c>
      <c r="I817">
        <v>11</v>
      </c>
      <c r="J817">
        <v>22</v>
      </c>
      <c r="K817">
        <v>4</v>
      </c>
      <c r="M817" s="4">
        <f t="shared" si="88"/>
        <v>0</v>
      </c>
      <c r="N817" s="4">
        <f t="shared" si="89"/>
        <v>1</v>
      </c>
      <c r="P817">
        <v>11</v>
      </c>
      <c r="Q817">
        <v>5</v>
      </c>
      <c r="R817">
        <v>3</v>
      </c>
      <c r="T817" s="4">
        <f t="shared" si="90"/>
        <v>0</v>
      </c>
      <c r="U817" s="4">
        <f t="shared" si="91"/>
        <v>1</v>
      </c>
      <c r="W817">
        <v>11</v>
      </c>
      <c r="X817">
        <v>11</v>
      </c>
      <c r="Y817">
        <v>3</v>
      </c>
      <c r="AA817" s="4">
        <f t="shared" si="92"/>
        <v>0</v>
      </c>
      <c r="AB817" s="4">
        <f t="shared" si="93"/>
        <v>1</v>
      </c>
    </row>
    <row r="818" spans="2:28" x14ac:dyDescent="0.2">
      <c r="B818">
        <v>12</v>
      </c>
      <c r="C818">
        <v>8</v>
      </c>
      <c r="D818">
        <v>1</v>
      </c>
      <c r="F818" s="4">
        <f t="shared" si="86"/>
        <v>1</v>
      </c>
      <c r="G818" s="4">
        <f t="shared" si="87"/>
        <v>0</v>
      </c>
      <c r="I818">
        <v>12</v>
      </c>
      <c r="J818">
        <v>13</v>
      </c>
      <c r="K818">
        <v>1</v>
      </c>
      <c r="M818" s="4">
        <f t="shared" si="88"/>
        <v>0</v>
      </c>
      <c r="N818" s="4">
        <f t="shared" si="89"/>
        <v>1</v>
      </c>
      <c r="P818">
        <v>12</v>
      </c>
      <c r="Q818">
        <v>7</v>
      </c>
      <c r="T818" s="4">
        <f t="shared" si="90"/>
        <v>1</v>
      </c>
      <c r="U818" s="4">
        <f t="shared" si="91"/>
        <v>0</v>
      </c>
      <c r="W818">
        <v>12</v>
      </c>
      <c r="X818">
        <v>7</v>
      </c>
      <c r="AA818" s="4">
        <f t="shared" si="92"/>
        <v>1</v>
      </c>
      <c r="AB818" s="4">
        <f t="shared" si="93"/>
        <v>0</v>
      </c>
    </row>
    <row r="819" spans="2:28" x14ac:dyDescent="0.2">
      <c r="B819">
        <v>13</v>
      </c>
      <c r="C819">
        <v>15</v>
      </c>
      <c r="D819">
        <v>5</v>
      </c>
      <c r="F819" s="4">
        <f t="shared" si="86"/>
        <v>0</v>
      </c>
      <c r="G819" s="4">
        <f t="shared" si="87"/>
        <v>1</v>
      </c>
      <c r="I819">
        <v>13</v>
      </c>
      <c r="J819">
        <v>7</v>
      </c>
      <c r="M819" s="4">
        <f t="shared" si="88"/>
        <v>1</v>
      </c>
      <c r="N819" s="4">
        <f t="shared" si="89"/>
        <v>0</v>
      </c>
      <c r="P819">
        <v>13</v>
      </c>
      <c r="Q819">
        <v>4</v>
      </c>
      <c r="T819" s="4">
        <f t="shared" si="90"/>
        <v>0</v>
      </c>
      <c r="U819" s="4">
        <f t="shared" si="91"/>
        <v>0</v>
      </c>
      <c r="W819">
        <v>13</v>
      </c>
      <c r="X819">
        <v>11</v>
      </c>
      <c r="AA819" s="4">
        <f t="shared" si="92"/>
        <v>0</v>
      </c>
      <c r="AB819" s="4">
        <f t="shared" si="93"/>
        <v>1</v>
      </c>
    </row>
    <row r="820" spans="2:28" x14ac:dyDescent="0.2">
      <c r="B820">
        <v>14</v>
      </c>
      <c r="E820">
        <v>1</v>
      </c>
      <c r="F820" s="4">
        <f t="shared" si="86"/>
        <v>0</v>
      </c>
      <c r="G820" s="4">
        <f t="shared" si="87"/>
        <v>1</v>
      </c>
      <c r="M820" s="4">
        <f t="shared" si="88"/>
        <v>0</v>
      </c>
      <c r="N820" s="4">
        <f t="shared" si="89"/>
        <v>0</v>
      </c>
      <c r="T820" s="4">
        <f t="shared" si="90"/>
        <v>0</v>
      </c>
      <c r="U820" s="4">
        <f t="shared" si="91"/>
        <v>0</v>
      </c>
      <c r="W820">
        <v>14</v>
      </c>
      <c r="X820">
        <v>13</v>
      </c>
      <c r="Y820">
        <v>6</v>
      </c>
      <c r="AA820" s="4">
        <f t="shared" si="92"/>
        <v>0</v>
      </c>
      <c r="AB820" s="4">
        <f t="shared" si="93"/>
        <v>1</v>
      </c>
    </row>
    <row r="821" spans="2:28" x14ac:dyDescent="0.2">
      <c r="B821">
        <v>15</v>
      </c>
      <c r="C821">
        <v>25</v>
      </c>
      <c r="F821" s="4">
        <f t="shared" si="86"/>
        <v>0</v>
      </c>
      <c r="G821" s="4">
        <f t="shared" si="87"/>
        <v>1</v>
      </c>
      <c r="M821" s="4">
        <f t="shared" si="88"/>
        <v>0</v>
      </c>
      <c r="N821" s="4">
        <f t="shared" si="89"/>
        <v>0</v>
      </c>
      <c r="T821" s="4">
        <f t="shared" si="90"/>
        <v>0</v>
      </c>
      <c r="U821" s="4">
        <f t="shared" si="91"/>
        <v>0</v>
      </c>
      <c r="W821">
        <v>15</v>
      </c>
      <c r="Z821">
        <v>1</v>
      </c>
      <c r="AA821" s="4">
        <f t="shared" si="92"/>
        <v>0</v>
      </c>
      <c r="AB821" s="4">
        <f t="shared" si="93"/>
        <v>1</v>
      </c>
    </row>
    <row r="822" spans="2:28" x14ac:dyDescent="0.2">
      <c r="B822">
        <v>16</v>
      </c>
      <c r="C822">
        <v>8</v>
      </c>
      <c r="D822">
        <v>1</v>
      </c>
      <c r="F822" s="4">
        <f t="shared" si="86"/>
        <v>1</v>
      </c>
      <c r="G822" s="4">
        <f t="shared" si="87"/>
        <v>0</v>
      </c>
      <c r="M822" s="4">
        <f t="shared" si="88"/>
        <v>0</v>
      </c>
      <c r="N822" s="4">
        <f t="shared" si="89"/>
        <v>0</v>
      </c>
      <c r="T822" s="4">
        <f t="shared" si="90"/>
        <v>0</v>
      </c>
      <c r="U822" s="4">
        <f t="shared" si="91"/>
        <v>0</v>
      </c>
      <c r="AA822" s="4">
        <f t="shared" si="92"/>
        <v>0</v>
      </c>
      <c r="AB822" s="4">
        <f t="shared" si="93"/>
        <v>0</v>
      </c>
    </row>
    <row r="823" spans="2:28" x14ac:dyDescent="0.2">
      <c r="B823">
        <v>17</v>
      </c>
      <c r="C823">
        <v>12</v>
      </c>
      <c r="F823" s="4">
        <f t="shared" si="86"/>
        <v>0</v>
      </c>
      <c r="G823" s="4">
        <f t="shared" si="87"/>
        <v>1</v>
      </c>
      <c r="M823" s="4">
        <f t="shared" si="88"/>
        <v>0</v>
      </c>
      <c r="N823" s="4">
        <f t="shared" si="89"/>
        <v>0</v>
      </c>
      <c r="T823" s="4">
        <f t="shared" si="90"/>
        <v>0</v>
      </c>
      <c r="U823" s="4">
        <f t="shared" si="91"/>
        <v>0</v>
      </c>
      <c r="AA823" s="4">
        <f t="shared" si="92"/>
        <v>0</v>
      </c>
      <c r="AB823" s="4">
        <f t="shared" si="93"/>
        <v>0</v>
      </c>
    </row>
    <row r="824" spans="2:28" x14ac:dyDescent="0.2">
      <c r="F824" s="4">
        <f t="shared" si="86"/>
        <v>0</v>
      </c>
      <c r="G824" s="4">
        <f t="shared" si="87"/>
        <v>0</v>
      </c>
      <c r="M824" s="4">
        <f t="shared" si="88"/>
        <v>0</v>
      </c>
      <c r="N824" s="4">
        <f t="shared" si="89"/>
        <v>0</v>
      </c>
      <c r="T824" s="4">
        <f t="shared" si="90"/>
        <v>0</v>
      </c>
      <c r="U824" s="4">
        <f t="shared" si="91"/>
        <v>0</v>
      </c>
      <c r="AA824" s="4">
        <f t="shared" si="92"/>
        <v>0</v>
      </c>
      <c r="AB824" s="4">
        <f t="shared" si="93"/>
        <v>0</v>
      </c>
    </row>
    <row r="825" spans="2:28" x14ac:dyDescent="0.2">
      <c r="F825" s="4">
        <f t="shared" si="86"/>
        <v>0</v>
      </c>
      <c r="G825" s="4">
        <f t="shared" si="87"/>
        <v>0</v>
      </c>
      <c r="M825" s="4">
        <f t="shared" si="88"/>
        <v>0</v>
      </c>
      <c r="N825" s="4">
        <f t="shared" si="89"/>
        <v>0</v>
      </c>
      <c r="T825" s="4">
        <f t="shared" si="90"/>
        <v>0</v>
      </c>
      <c r="U825" s="4">
        <f t="shared" si="91"/>
        <v>0</v>
      </c>
      <c r="AA825" s="4">
        <f t="shared" si="92"/>
        <v>0</v>
      </c>
      <c r="AB825" s="4">
        <f t="shared" si="93"/>
        <v>0</v>
      </c>
    </row>
    <row r="826" spans="2:28" x14ac:dyDescent="0.2">
      <c r="F826" s="4">
        <f t="shared" si="86"/>
        <v>0</v>
      </c>
      <c r="G826" s="4">
        <f t="shared" si="87"/>
        <v>0</v>
      </c>
      <c r="M826" s="4">
        <f t="shared" si="88"/>
        <v>0</v>
      </c>
      <c r="N826" s="4">
        <f t="shared" si="89"/>
        <v>0</v>
      </c>
      <c r="T826" s="4">
        <f t="shared" si="90"/>
        <v>0</v>
      </c>
      <c r="U826" s="4">
        <f t="shared" si="91"/>
        <v>0</v>
      </c>
      <c r="AA826" s="4">
        <f t="shared" si="92"/>
        <v>0</v>
      </c>
      <c r="AB826" s="4">
        <f t="shared" si="93"/>
        <v>0</v>
      </c>
    </row>
    <row r="827" spans="2:28" x14ac:dyDescent="0.2">
      <c r="F827" s="4">
        <f t="shared" si="86"/>
        <v>0</v>
      </c>
      <c r="G827" s="4">
        <f t="shared" si="87"/>
        <v>0</v>
      </c>
      <c r="M827" s="4">
        <f t="shared" si="88"/>
        <v>0</v>
      </c>
      <c r="N827" s="4">
        <f t="shared" si="89"/>
        <v>0</v>
      </c>
      <c r="T827" s="4">
        <f t="shared" si="90"/>
        <v>0</v>
      </c>
      <c r="U827" s="4">
        <f t="shared" si="91"/>
        <v>0</v>
      </c>
      <c r="AA827" s="4">
        <f t="shared" si="92"/>
        <v>0</v>
      </c>
      <c r="AB827" s="4">
        <f t="shared" si="93"/>
        <v>0</v>
      </c>
    </row>
    <row r="828" spans="2:28" x14ac:dyDescent="0.2">
      <c r="F828" s="4">
        <f t="shared" si="86"/>
        <v>0</v>
      </c>
      <c r="G828" s="4">
        <f t="shared" si="87"/>
        <v>0</v>
      </c>
      <c r="M828" s="4">
        <f t="shared" si="88"/>
        <v>0</v>
      </c>
      <c r="N828" s="4">
        <f t="shared" si="89"/>
        <v>0</v>
      </c>
      <c r="T828" s="4">
        <f t="shared" si="90"/>
        <v>0</v>
      </c>
      <c r="U828" s="4">
        <f t="shared" si="91"/>
        <v>0</v>
      </c>
      <c r="AA828" s="4">
        <f t="shared" si="92"/>
        <v>0</v>
      </c>
      <c r="AB828" s="4">
        <f t="shared" si="93"/>
        <v>0</v>
      </c>
    </row>
    <row r="829" spans="2:28" x14ac:dyDescent="0.2">
      <c r="F829" s="4">
        <f t="shared" si="86"/>
        <v>0</v>
      </c>
      <c r="G829" s="4">
        <f t="shared" si="87"/>
        <v>0</v>
      </c>
      <c r="M829" s="4">
        <f t="shared" si="88"/>
        <v>0</v>
      </c>
      <c r="N829" s="4">
        <f t="shared" si="89"/>
        <v>0</v>
      </c>
      <c r="T829" s="4">
        <f t="shared" si="90"/>
        <v>0</v>
      </c>
      <c r="U829" s="4">
        <f t="shared" si="91"/>
        <v>0</v>
      </c>
      <c r="AA829" s="4">
        <f t="shared" si="92"/>
        <v>0</v>
      </c>
      <c r="AB829" s="4">
        <f t="shared" si="93"/>
        <v>0</v>
      </c>
    </row>
    <row r="830" spans="2:28" x14ac:dyDescent="0.2">
      <c r="F830" s="4">
        <f>IF(C830&gt;=5, 1,  IF(D830&gt;=2, 1,  IF(E830=1, 1, 0) ) )-G830</f>
        <v>0</v>
      </c>
      <c r="G830" s="4">
        <f>IF(C830&gt;=10, 1,  IF(D830&gt;=3, 1,  IF(E830=1, 1, 0) ) )</f>
        <v>0</v>
      </c>
      <c r="M830" s="4">
        <f>IF(J830&gt;=5, 1,  IF(K830&gt;=2, 1,  IF(L830=1, 1, 0) ) )-N830</f>
        <v>0</v>
      </c>
      <c r="N830" s="4">
        <f>IF(J830&gt;=10, 1,  IF(K830&gt;=3, 1,  IF(L830=1, 1, 0) ) )</f>
        <v>0</v>
      </c>
      <c r="T830" s="4">
        <f>IF(Q830&gt;=5, 1,  IF(R830&gt;=2, 1,  IF(S830=1, 1, 0) ) )-U830</f>
        <v>0</v>
      </c>
      <c r="U830" s="4">
        <f>IF(Q830&gt;=10, 1,  IF(R830&gt;=3, 1,  IF(S830=1, 1, 0) ) )</f>
        <v>0</v>
      </c>
      <c r="AA830" s="4">
        <f>IF(X830&gt;=5, 1,  IF(Y830&gt;=2, 1,  IF(Z830=1, 1, 0) ) )-AB830</f>
        <v>0</v>
      </c>
      <c r="AB830" s="4">
        <f>IF(X830&gt;=10, 1,  IF(Y830&gt;=3, 1,  IF(Z830=1, 1, 0) ) )</f>
        <v>0</v>
      </c>
    </row>
    <row r="831" spans="2:28" x14ac:dyDescent="0.2">
      <c r="F831" s="4">
        <f>IF(C831&gt;=5, 1,  IF(D831&gt;=2, 1,  IF(E831=1, 1, 0) ) )-G831</f>
        <v>0</v>
      </c>
      <c r="G831" s="4">
        <f>IF(C831&gt;=10, 1,  IF(D831&gt;=3, 1,  IF(E831=1, 1, 0) ) )</f>
        <v>0</v>
      </c>
      <c r="M831" s="4">
        <f>IF(J831&gt;=5, 1,  IF(K831&gt;=2, 1,  IF(L831=1, 1, 0) ) )-N831</f>
        <v>0</v>
      </c>
      <c r="N831" s="4">
        <f>IF(J831&gt;=10, 1,  IF(K831&gt;=3, 1,  IF(L831=1, 1, 0) ) )</f>
        <v>0</v>
      </c>
      <c r="T831" s="4">
        <f>IF(Q831&gt;=5, 1,  IF(R831&gt;=2, 1,  IF(S831=1, 1, 0) ) )-U831</f>
        <v>0</v>
      </c>
      <c r="U831" s="4">
        <f>IF(Q831&gt;=10, 1,  IF(R831&gt;=3, 1,  IF(S831=1, 1, 0) ) )</f>
        <v>0</v>
      </c>
      <c r="AA831" s="4">
        <f>IF(X831&gt;=5, 1,  IF(Y831&gt;=2, 1,  IF(Z831=1, 1, 0) ) )-AB831</f>
        <v>0</v>
      </c>
      <c r="AB831" s="4">
        <f>IF(X831&gt;=10, 1,  IF(Y831&gt;=3, 1,  IF(Z831=1, 1, 0) ) )</f>
        <v>0</v>
      </c>
    </row>
    <row r="832" spans="2:28" x14ac:dyDescent="0.2">
      <c r="D832" s="20">
        <f>COUNTIF(E807:E831, "&gt;-1")+COUNTIF(C807:C831, "&gt;-1")</f>
        <v>17</v>
      </c>
      <c r="E832" s="15">
        <f>(   (D832-SUM(F807:G831)) / D832   )</f>
        <v>5.8823529411764705E-2</v>
      </c>
      <c r="F832" s="17">
        <f>SUM(F807:F831)/D832</f>
        <v>0.23529411764705882</v>
      </c>
      <c r="G832" s="17">
        <f>SUM(G807:G831)/D832</f>
        <v>0.70588235294117652</v>
      </c>
      <c r="K832" s="20">
        <f>COUNTIF(L807:L831, "&gt;-1")+COUNTIF(J807:J831, "&gt;-1")</f>
        <v>13</v>
      </c>
      <c r="L832" s="15">
        <f>(   (K832-SUM(M807:N831)) / K832   )</f>
        <v>7.6923076923076927E-2</v>
      </c>
      <c r="M832" s="17">
        <f>SUM(M807:M831)/K832</f>
        <v>0.38461538461538464</v>
      </c>
      <c r="N832" s="17">
        <f>SUM(N807:N831)/K832</f>
        <v>0.53846153846153844</v>
      </c>
      <c r="R832" s="20">
        <f>COUNTIF(S807:S831, "&gt;-1")+COUNTIF(Q807:Q831, "&gt;-1")</f>
        <v>13</v>
      </c>
      <c r="S832" s="15">
        <f>(   (R832-SUM(T807:U831)) / R832   )</f>
        <v>0.15384615384615385</v>
      </c>
      <c r="T832" s="17">
        <f>SUM(T807:T831)/R832</f>
        <v>0.30769230769230771</v>
      </c>
      <c r="U832" s="17">
        <f>SUM(U807:U831)/R832</f>
        <v>0.53846153846153844</v>
      </c>
      <c r="Y832" s="20">
        <f>COUNTIF(Z807:Z831, "&gt;-1")+COUNTIF(X807:X831, "&gt;-1")</f>
        <v>15</v>
      </c>
      <c r="Z832" s="15">
        <f>(   (Y832-SUM(AA807:AB831)) / Y832   )</f>
        <v>0</v>
      </c>
      <c r="AA832" s="17">
        <f>SUM(AA807:AA831)/Y832</f>
        <v>0.2</v>
      </c>
      <c r="AB832" s="17">
        <f>SUM(AB807:AB831)/Y832</f>
        <v>0.8</v>
      </c>
    </row>
    <row r="835" spans="2:28" x14ac:dyDescent="0.2">
      <c r="B835" s="34" t="s">
        <v>715</v>
      </c>
      <c r="C835" s="34" t="s">
        <v>6</v>
      </c>
      <c r="D835" s="48" t="s">
        <v>13</v>
      </c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</row>
    <row r="837" spans="2:28" x14ac:dyDescent="0.2">
      <c r="B837" s="9" t="s">
        <v>0</v>
      </c>
      <c r="C837" s="9" t="s">
        <v>687</v>
      </c>
      <c r="D837" s="9" t="s">
        <v>688</v>
      </c>
      <c r="E837" s="9" t="s">
        <v>689</v>
      </c>
      <c r="I837" s="9" t="s">
        <v>0</v>
      </c>
      <c r="J837" s="9" t="s">
        <v>687</v>
      </c>
      <c r="K837" s="9" t="s">
        <v>688</v>
      </c>
      <c r="L837" s="9" t="s">
        <v>689</v>
      </c>
      <c r="P837" s="9" t="s">
        <v>0</v>
      </c>
      <c r="Q837" s="9" t="s">
        <v>687</v>
      </c>
      <c r="R837" s="9" t="s">
        <v>688</v>
      </c>
      <c r="S837" s="9" t="s">
        <v>689</v>
      </c>
      <c r="W837" s="9" t="s">
        <v>0</v>
      </c>
      <c r="X837" s="9" t="s">
        <v>687</v>
      </c>
      <c r="Y837" s="9" t="s">
        <v>688</v>
      </c>
      <c r="Z837" s="9" t="s">
        <v>689</v>
      </c>
    </row>
    <row r="838" spans="2:28" x14ac:dyDescent="0.2">
      <c r="B838">
        <v>1</v>
      </c>
      <c r="C838">
        <v>15</v>
      </c>
      <c r="D838">
        <v>2</v>
      </c>
      <c r="F838" s="4">
        <f>IF(C838&gt;=5, 1,  IF(D838&gt;=2, 1,  IF(E838=1, 1, 0) ) )-G838</f>
        <v>0</v>
      </c>
      <c r="G838" s="4">
        <f>IF(C838&gt;=10, 1,  IF(D838&gt;=3, 1,  IF(E838=1, 1, 0) ) )</f>
        <v>1</v>
      </c>
      <c r="I838">
        <v>1</v>
      </c>
      <c r="J838">
        <v>20</v>
      </c>
      <c r="M838" s="4">
        <f>IF(J838&gt;=5, 1,  IF(K838&gt;=2, 1,  IF(L838=1, 1, 0) ) )-N838</f>
        <v>0</v>
      </c>
      <c r="N838" s="4">
        <f>IF(J838&gt;=10, 1,  IF(K838&gt;=3, 1,  IF(L838=1, 1, 0) ) )</f>
        <v>1</v>
      </c>
      <c r="P838">
        <v>1</v>
      </c>
      <c r="Q838">
        <v>4</v>
      </c>
      <c r="T838" s="4">
        <f>IF(Q838&gt;=5, 1,  IF(R838&gt;=2, 1,  IF(S838=1, 1, 0) ) )-U838</f>
        <v>0</v>
      </c>
      <c r="U838" s="4">
        <f>IF(Q838&gt;=10, 1,  IF(R838&gt;=3, 1,  IF(S838=1, 1, 0) ) )</f>
        <v>0</v>
      </c>
      <c r="W838">
        <v>1</v>
      </c>
      <c r="X838">
        <v>8</v>
      </c>
      <c r="AA838" s="4">
        <f>IF(X838&gt;=5, 1,  IF(Y838&gt;=2, 1,  IF(Z838=1, 1, 0) ) )-AB838</f>
        <v>1</v>
      </c>
      <c r="AB838" s="4">
        <f>IF(X838&gt;=10, 1,  IF(Y838&gt;=3, 1,  IF(Z838=1, 1, 0) ) )</f>
        <v>0</v>
      </c>
    </row>
    <row r="839" spans="2:28" x14ac:dyDescent="0.2">
      <c r="B839">
        <v>2</v>
      </c>
      <c r="C839">
        <v>14</v>
      </c>
      <c r="F839" s="4">
        <f t="shared" ref="F839:F859" si="94">IF(C839&gt;=5, 1,  IF(D839&gt;=2, 1,  IF(E839=1, 1, 0) ) )-G839</f>
        <v>0</v>
      </c>
      <c r="G839" s="4">
        <f t="shared" ref="G839:G859" si="95">IF(C839&gt;=10, 1,  IF(D839&gt;=3, 1,  IF(E839=1, 1, 0) ) )</f>
        <v>1</v>
      </c>
      <c r="I839">
        <v>2</v>
      </c>
      <c r="J839">
        <v>2</v>
      </c>
      <c r="M839" s="4">
        <f t="shared" ref="M839:M860" si="96">IF(J839&gt;=5, 1,  IF(K839&gt;=2, 1,  IF(L839=1, 1, 0) ) )-N839</f>
        <v>0</v>
      </c>
      <c r="N839" s="4">
        <f t="shared" ref="N839:N860" si="97">IF(J839&gt;=10, 1,  IF(K839&gt;=3, 1,  IF(L839=1, 1, 0) ) )</f>
        <v>0</v>
      </c>
      <c r="P839">
        <v>2</v>
      </c>
      <c r="Q839">
        <v>4</v>
      </c>
      <c r="T839" s="4">
        <f t="shared" ref="T839:T860" si="98">IF(Q839&gt;=5, 1,  IF(R839&gt;=2, 1,  IF(S839=1, 1, 0) ) )-U839</f>
        <v>0</v>
      </c>
      <c r="U839" s="4">
        <f t="shared" ref="U839:U860" si="99">IF(Q839&gt;=10, 1,  IF(R839&gt;=3, 1,  IF(S839=1, 1, 0) ) )</f>
        <v>0</v>
      </c>
      <c r="W839">
        <v>2</v>
      </c>
      <c r="X839">
        <v>2</v>
      </c>
      <c r="AA839" s="4">
        <f t="shared" ref="AA839:AA860" si="100">IF(X839&gt;=5, 1,  IF(Y839&gt;=2, 1,  IF(Z839=1, 1, 0) ) )-AB839</f>
        <v>0</v>
      </c>
      <c r="AB839" s="4">
        <f t="shared" ref="AB839:AB860" si="101">IF(X839&gt;=10, 1,  IF(Y839&gt;=3, 1,  IF(Z839=1, 1, 0) ) )</f>
        <v>0</v>
      </c>
    </row>
    <row r="840" spans="2:28" x14ac:dyDescent="0.2">
      <c r="B840">
        <v>3</v>
      </c>
      <c r="C840">
        <v>6</v>
      </c>
      <c r="F840" s="4">
        <f t="shared" si="94"/>
        <v>1</v>
      </c>
      <c r="G840" s="4">
        <f t="shared" si="95"/>
        <v>0</v>
      </c>
      <c r="I840">
        <v>3</v>
      </c>
      <c r="J840">
        <v>13</v>
      </c>
      <c r="M840" s="4">
        <f t="shared" si="96"/>
        <v>0</v>
      </c>
      <c r="N840" s="4">
        <f t="shared" si="97"/>
        <v>1</v>
      </c>
      <c r="P840">
        <v>3</v>
      </c>
      <c r="Q840">
        <v>7</v>
      </c>
      <c r="T840" s="4">
        <f t="shared" si="98"/>
        <v>1</v>
      </c>
      <c r="U840" s="4">
        <f t="shared" si="99"/>
        <v>0</v>
      </c>
      <c r="W840">
        <v>3</v>
      </c>
      <c r="X840">
        <v>4</v>
      </c>
      <c r="AA840" s="4">
        <f t="shared" si="100"/>
        <v>0</v>
      </c>
      <c r="AB840" s="4">
        <f t="shared" si="101"/>
        <v>0</v>
      </c>
    </row>
    <row r="841" spans="2:28" x14ac:dyDescent="0.2">
      <c r="B841">
        <v>4</v>
      </c>
      <c r="C841">
        <v>12</v>
      </c>
      <c r="D841">
        <v>1</v>
      </c>
      <c r="F841" s="4">
        <f t="shared" si="94"/>
        <v>0</v>
      </c>
      <c r="G841" s="4">
        <f t="shared" si="95"/>
        <v>1</v>
      </c>
      <c r="I841">
        <v>4</v>
      </c>
      <c r="L841">
        <v>1</v>
      </c>
      <c r="M841" s="4">
        <f t="shared" si="96"/>
        <v>0</v>
      </c>
      <c r="N841" s="4">
        <f t="shared" si="97"/>
        <v>1</v>
      </c>
      <c r="P841">
        <v>4</v>
      </c>
      <c r="Q841">
        <v>4</v>
      </c>
      <c r="T841" s="4">
        <f t="shared" si="98"/>
        <v>0</v>
      </c>
      <c r="U841" s="4">
        <f t="shared" si="99"/>
        <v>0</v>
      </c>
      <c r="W841">
        <v>4</v>
      </c>
      <c r="X841">
        <v>6</v>
      </c>
      <c r="AA841" s="4">
        <f t="shared" si="100"/>
        <v>1</v>
      </c>
      <c r="AB841" s="4">
        <f t="shared" si="101"/>
        <v>0</v>
      </c>
    </row>
    <row r="842" spans="2:28" x14ac:dyDescent="0.2">
      <c r="B842">
        <v>5</v>
      </c>
      <c r="C842">
        <v>17</v>
      </c>
      <c r="F842" s="4">
        <f t="shared" si="94"/>
        <v>0</v>
      </c>
      <c r="G842" s="4">
        <f t="shared" si="95"/>
        <v>1</v>
      </c>
      <c r="I842">
        <v>5</v>
      </c>
      <c r="J842">
        <v>8</v>
      </c>
      <c r="K842">
        <v>4</v>
      </c>
      <c r="M842" s="4">
        <f t="shared" si="96"/>
        <v>0</v>
      </c>
      <c r="N842" s="4">
        <f t="shared" si="97"/>
        <v>1</v>
      </c>
      <c r="P842">
        <v>5</v>
      </c>
      <c r="Q842">
        <v>2</v>
      </c>
      <c r="T842" s="4">
        <f t="shared" si="98"/>
        <v>0</v>
      </c>
      <c r="U842" s="4">
        <f t="shared" si="99"/>
        <v>0</v>
      </c>
      <c r="W842">
        <v>5</v>
      </c>
      <c r="X842">
        <v>3</v>
      </c>
      <c r="AA842" s="4">
        <f t="shared" si="100"/>
        <v>0</v>
      </c>
      <c r="AB842" s="4">
        <f t="shared" si="101"/>
        <v>0</v>
      </c>
    </row>
    <row r="843" spans="2:28" x14ac:dyDescent="0.2">
      <c r="B843">
        <v>6</v>
      </c>
      <c r="C843">
        <v>4</v>
      </c>
      <c r="F843" s="4">
        <f t="shared" si="94"/>
        <v>0</v>
      </c>
      <c r="G843" s="4">
        <f t="shared" si="95"/>
        <v>0</v>
      </c>
      <c r="I843">
        <v>6</v>
      </c>
      <c r="J843">
        <v>8</v>
      </c>
      <c r="M843" s="4">
        <f t="shared" si="96"/>
        <v>1</v>
      </c>
      <c r="N843" s="4">
        <f t="shared" si="97"/>
        <v>0</v>
      </c>
      <c r="P843">
        <v>6</v>
      </c>
      <c r="Q843">
        <v>3</v>
      </c>
      <c r="R843">
        <v>1</v>
      </c>
      <c r="T843" s="4">
        <f t="shared" si="98"/>
        <v>0</v>
      </c>
      <c r="U843" s="4">
        <f t="shared" si="99"/>
        <v>0</v>
      </c>
      <c r="W843">
        <v>6</v>
      </c>
      <c r="X843">
        <v>2</v>
      </c>
      <c r="AA843" s="4">
        <f t="shared" si="100"/>
        <v>0</v>
      </c>
      <c r="AB843" s="4">
        <f t="shared" si="101"/>
        <v>0</v>
      </c>
    </row>
    <row r="844" spans="2:28" x14ac:dyDescent="0.2">
      <c r="B844">
        <v>7</v>
      </c>
      <c r="C844">
        <v>1</v>
      </c>
      <c r="F844" s="4">
        <f t="shared" si="94"/>
        <v>0</v>
      </c>
      <c r="G844" s="4">
        <f t="shared" si="95"/>
        <v>0</v>
      </c>
      <c r="I844">
        <v>7</v>
      </c>
      <c r="J844">
        <v>9</v>
      </c>
      <c r="M844" s="4">
        <f t="shared" si="96"/>
        <v>1</v>
      </c>
      <c r="N844" s="4">
        <f t="shared" si="97"/>
        <v>0</v>
      </c>
      <c r="P844">
        <v>7</v>
      </c>
      <c r="Q844">
        <v>3</v>
      </c>
      <c r="T844" s="4">
        <f t="shared" si="98"/>
        <v>0</v>
      </c>
      <c r="U844" s="4">
        <f t="shared" si="99"/>
        <v>0</v>
      </c>
      <c r="W844">
        <v>7</v>
      </c>
      <c r="X844">
        <v>5</v>
      </c>
      <c r="AA844" s="4">
        <f t="shared" si="100"/>
        <v>1</v>
      </c>
      <c r="AB844" s="4">
        <f t="shared" si="101"/>
        <v>0</v>
      </c>
    </row>
    <row r="845" spans="2:28" x14ac:dyDescent="0.2">
      <c r="B845">
        <v>8</v>
      </c>
      <c r="C845">
        <v>9</v>
      </c>
      <c r="F845" s="4">
        <f t="shared" si="94"/>
        <v>1</v>
      </c>
      <c r="G845" s="4">
        <f t="shared" si="95"/>
        <v>0</v>
      </c>
      <c r="I845">
        <v>8</v>
      </c>
      <c r="J845">
        <v>24</v>
      </c>
      <c r="M845" s="4">
        <f t="shared" si="96"/>
        <v>0</v>
      </c>
      <c r="N845" s="4">
        <f t="shared" si="97"/>
        <v>1</v>
      </c>
      <c r="P845">
        <v>8</v>
      </c>
      <c r="Q845">
        <v>1</v>
      </c>
      <c r="T845" s="4">
        <f t="shared" si="98"/>
        <v>0</v>
      </c>
      <c r="U845" s="4">
        <f t="shared" si="99"/>
        <v>0</v>
      </c>
      <c r="W845">
        <v>8</v>
      </c>
      <c r="X845">
        <v>3</v>
      </c>
      <c r="AA845" s="4">
        <f t="shared" si="100"/>
        <v>0</v>
      </c>
      <c r="AB845" s="4">
        <f t="shared" si="101"/>
        <v>0</v>
      </c>
    </row>
    <row r="846" spans="2:28" x14ac:dyDescent="0.2">
      <c r="B846">
        <v>9</v>
      </c>
      <c r="C846">
        <v>13</v>
      </c>
      <c r="F846" s="4">
        <f t="shared" si="94"/>
        <v>0</v>
      </c>
      <c r="G846" s="4">
        <f t="shared" si="95"/>
        <v>1</v>
      </c>
      <c r="I846">
        <v>9</v>
      </c>
      <c r="J846">
        <v>10</v>
      </c>
      <c r="M846" s="4">
        <f t="shared" si="96"/>
        <v>0</v>
      </c>
      <c r="N846" s="4">
        <f t="shared" si="97"/>
        <v>1</v>
      </c>
      <c r="P846">
        <v>9</v>
      </c>
      <c r="Q846">
        <v>2</v>
      </c>
      <c r="T846" s="4">
        <f t="shared" si="98"/>
        <v>0</v>
      </c>
      <c r="U846" s="4">
        <f t="shared" si="99"/>
        <v>0</v>
      </c>
      <c r="W846">
        <v>9</v>
      </c>
      <c r="X846">
        <v>4</v>
      </c>
      <c r="AA846" s="4">
        <f t="shared" si="100"/>
        <v>0</v>
      </c>
      <c r="AB846" s="4">
        <f t="shared" si="101"/>
        <v>0</v>
      </c>
    </row>
    <row r="847" spans="2:28" x14ac:dyDescent="0.2">
      <c r="B847">
        <v>10</v>
      </c>
      <c r="C847">
        <v>3</v>
      </c>
      <c r="F847" s="4">
        <f t="shared" si="94"/>
        <v>0</v>
      </c>
      <c r="G847" s="4">
        <f t="shared" si="95"/>
        <v>0</v>
      </c>
      <c r="I847">
        <v>10</v>
      </c>
      <c r="J847">
        <v>11</v>
      </c>
      <c r="M847" s="4">
        <f t="shared" si="96"/>
        <v>0</v>
      </c>
      <c r="N847" s="4">
        <f t="shared" si="97"/>
        <v>1</v>
      </c>
      <c r="P847">
        <v>10</v>
      </c>
      <c r="Q847">
        <v>4</v>
      </c>
      <c r="T847" s="4">
        <f t="shared" si="98"/>
        <v>0</v>
      </c>
      <c r="U847" s="4">
        <f t="shared" si="99"/>
        <v>0</v>
      </c>
      <c r="W847">
        <v>10</v>
      </c>
      <c r="X847">
        <v>4</v>
      </c>
      <c r="AA847" s="4">
        <f t="shared" si="100"/>
        <v>0</v>
      </c>
      <c r="AB847" s="4">
        <f t="shared" si="101"/>
        <v>0</v>
      </c>
    </row>
    <row r="848" spans="2:28" x14ac:dyDescent="0.2">
      <c r="B848">
        <v>11</v>
      </c>
      <c r="C848">
        <v>8</v>
      </c>
      <c r="F848" s="4">
        <f t="shared" si="94"/>
        <v>1</v>
      </c>
      <c r="G848" s="4">
        <f t="shared" si="95"/>
        <v>0</v>
      </c>
      <c r="I848">
        <v>11</v>
      </c>
      <c r="J848">
        <v>8</v>
      </c>
      <c r="M848" s="4">
        <f t="shared" si="96"/>
        <v>1</v>
      </c>
      <c r="N848" s="4">
        <f t="shared" si="97"/>
        <v>0</v>
      </c>
      <c r="P848">
        <v>11</v>
      </c>
      <c r="Q848">
        <v>5</v>
      </c>
      <c r="T848" s="4">
        <f t="shared" si="98"/>
        <v>1</v>
      </c>
      <c r="U848" s="4">
        <f t="shared" si="99"/>
        <v>0</v>
      </c>
      <c r="W848">
        <v>11</v>
      </c>
      <c r="X848">
        <v>1</v>
      </c>
      <c r="AA848" s="4">
        <f t="shared" si="100"/>
        <v>0</v>
      </c>
      <c r="AB848" s="4">
        <f t="shared" si="101"/>
        <v>0</v>
      </c>
    </row>
    <row r="849" spans="2:28" x14ac:dyDescent="0.2">
      <c r="B849">
        <v>12</v>
      </c>
      <c r="C849">
        <v>4</v>
      </c>
      <c r="F849" s="4">
        <f t="shared" si="94"/>
        <v>0</v>
      </c>
      <c r="G849" s="4">
        <f t="shared" si="95"/>
        <v>0</v>
      </c>
      <c r="I849">
        <v>12</v>
      </c>
      <c r="J849">
        <v>9</v>
      </c>
      <c r="K849">
        <v>1</v>
      </c>
      <c r="M849" s="4">
        <f t="shared" si="96"/>
        <v>1</v>
      </c>
      <c r="N849" s="4">
        <f t="shared" si="97"/>
        <v>0</v>
      </c>
      <c r="P849">
        <v>12</v>
      </c>
      <c r="Q849">
        <v>8</v>
      </c>
      <c r="T849" s="4">
        <f t="shared" si="98"/>
        <v>1</v>
      </c>
      <c r="U849" s="4">
        <f t="shared" si="99"/>
        <v>0</v>
      </c>
      <c r="W849">
        <v>12</v>
      </c>
      <c r="X849">
        <v>3</v>
      </c>
      <c r="AA849" s="4">
        <f t="shared" si="100"/>
        <v>0</v>
      </c>
      <c r="AB849" s="4">
        <f t="shared" si="101"/>
        <v>0</v>
      </c>
    </row>
    <row r="850" spans="2:28" x14ac:dyDescent="0.2">
      <c r="B850">
        <v>13</v>
      </c>
      <c r="C850">
        <v>4</v>
      </c>
      <c r="F850" s="4">
        <f t="shared" si="94"/>
        <v>0</v>
      </c>
      <c r="G850" s="4">
        <f t="shared" si="95"/>
        <v>0</v>
      </c>
      <c r="I850">
        <v>13</v>
      </c>
      <c r="J850">
        <v>4</v>
      </c>
      <c r="K850">
        <v>1</v>
      </c>
      <c r="M850" s="4">
        <f t="shared" si="96"/>
        <v>0</v>
      </c>
      <c r="N850" s="4">
        <f t="shared" si="97"/>
        <v>0</v>
      </c>
      <c r="P850">
        <v>13</v>
      </c>
      <c r="Q850">
        <v>17</v>
      </c>
      <c r="T850" s="4">
        <f t="shared" si="98"/>
        <v>0</v>
      </c>
      <c r="U850" s="4">
        <f t="shared" si="99"/>
        <v>1</v>
      </c>
      <c r="W850">
        <v>13</v>
      </c>
      <c r="X850">
        <v>6</v>
      </c>
      <c r="AA850" s="4">
        <f t="shared" si="100"/>
        <v>1</v>
      </c>
      <c r="AB850" s="4">
        <f t="shared" si="101"/>
        <v>0</v>
      </c>
    </row>
    <row r="851" spans="2:28" x14ac:dyDescent="0.2">
      <c r="B851">
        <v>14</v>
      </c>
      <c r="C851">
        <v>3</v>
      </c>
      <c r="F851" s="4">
        <f t="shared" si="94"/>
        <v>0</v>
      </c>
      <c r="G851" s="4">
        <f t="shared" si="95"/>
        <v>0</v>
      </c>
      <c r="I851">
        <v>14</v>
      </c>
      <c r="J851">
        <v>4</v>
      </c>
      <c r="K851">
        <v>1</v>
      </c>
      <c r="M851" s="4">
        <f t="shared" si="96"/>
        <v>0</v>
      </c>
      <c r="N851" s="4">
        <f t="shared" si="97"/>
        <v>0</v>
      </c>
      <c r="P851">
        <v>14</v>
      </c>
      <c r="Q851">
        <v>3</v>
      </c>
      <c r="T851" s="4">
        <f t="shared" si="98"/>
        <v>0</v>
      </c>
      <c r="U851" s="4">
        <f t="shared" si="99"/>
        <v>0</v>
      </c>
      <c r="W851">
        <v>14</v>
      </c>
      <c r="X851">
        <v>3</v>
      </c>
      <c r="AA851" s="4">
        <f t="shared" si="100"/>
        <v>0</v>
      </c>
      <c r="AB851" s="4">
        <f t="shared" si="101"/>
        <v>0</v>
      </c>
    </row>
    <row r="852" spans="2:28" x14ac:dyDescent="0.2">
      <c r="B852">
        <v>15</v>
      </c>
      <c r="C852">
        <v>2</v>
      </c>
      <c r="F852" s="4">
        <f t="shared" si="94"/>
        <v>0</v>
      </c>
      <c r="G852" s="4">
        <f t="shared" si="95"/>
        <v>0</v>
      </c>
      <c r="I852">
        <v>15</v>
      </c>
      <c r="J852">
        <v>4</v>
      </c>
      <c r="M852" s="4">
        <f t="shared" si="96"/>
        <v>0</v>
      </c>
      <c r="N852" s="4">
        <f t="shared" si="97"/>
        <v>0</v>
      </c>
      <c r="P852">
        <v>15</v>
      </c>
      <c r="Q852">
        <v>4</v>
      </c>
      <c r="T852" s="4">
        <f t="shared" si="98"/>
        <v>0</v>
      </c>
      <c r="U852" s="4">
        <f t="shared" si="99"/>
        <v>0</v>
      </c>
      <c r="AA852" s="4">
        <f t="shared" si="100"/>
        <v>0</v>
      </c>
      <c r="AB852" s="4">
        <f t="shared" si="101"/>
        <v>0</v>
      </c>
    </row>
    <row r="853" spans="2:28" x14ac:dyDescent="0.2">
      <c r="B853">
        <v>16</v>
      </c>
      <c r="C853">
        <v>3</v>
      </c>
      <c r="F853" s="4">
        <f t="shared" si="94"/>
        <v>0</v>
      </c>
      <c r="G853" s="4">
        <f t="shared" si="95"/>
        <v>0</v>
      </c>
      <c r="M853" s="4">
        <f t="shared" si="96"/>
        <v>0</v>
      </c>
      <c r="N853" s="4">
        <f t="shared" si="97"/>
        <v>0</v>
      </c>
      <c r="P853">
        <v>16</v>
      </c>
      <c r="Q853">
        <v>4</v>
      </c>
      <c r="T853" s="4">
        <f t="shared" si="98"/>
        <v>0</v>
      </c>
      <c r="U853" s="4">
        <f t="shared" si="99"/>
        <v>0</v>
      </c>
      <c r="AA853" s="4">
        <f t="shared" si="100"/>
        <v>0</v>
      </c>
      <c r="AB853" s="4">
        <f t="shared" si="101"/>
        <v>0</v>
      </c>
    </row>
    <row r="854" spans="2:28" x14ac:dyDescent="0.2">
      <c r="B854">
        <v>17</v>
      </c>
      <c r="C854">
        <v>16</v>
      </c>
      <c r="F854" s="4">
        <f t="shared" si="94"/>
        <v>0</v>
      </c>
      <c r="G854" s="4">
        <f t="shared" si="95"/>
        <v>1</v>
      </c>
      <c r="M854" s="4">
        <f t="shared" si="96"/>
        <v>0</v>
      </c>
      <c r="N854" s="4">
        <f t="shared" si="97"/>
        <v>0</v>
      </c>
      <c r="P854">
        <v>17</v>
      </c>
      <c r="Q854">
        <v>4</v>
      </c>
      <c r="T854" s="4">
        <f t="shared" si="98"/>
        <v>0</v>
      </c>
      <c r="U854" s="4">
        <f t="shared" si="99"/>
        <v>0</v>
      </c>
      <c r="AA854" s="4">
        <f t="shared" si="100"/>
        <v>0</v>
      </c>
      <c r="AB854" s="4">
        <f t="shared" si="101"/>
        <v>0</v>
      </c>
    </row>
    <row r="855" spans="2:28" x14ac:dyDescent="0.2">
      <c r="B855">
        <v>18</v>
      </c>
      <c r="C855">
        <v>11</v>
      </c>
      <c r="F855" s="4">
        <f t="shared" si="94"/>
        <v>0</v>
      </c>
      <c r="G855" s="4">
        <f t="shared" si="95"/>
        <v>1</v>
      </c>
      <c r="M855" s="4">
        <f t="shared" si="96"/>
        <v>0</v>
      </c>
      <c r="N855" s="4">
        <f t="shared" si="97"/>
        <v>0</v>
      </c>
      <c r="P855">
        <v>18</v>
      </c>
      <c r="Q855">
        <v>11</v>
      </c>
      <c r="T855" s="4">
        <f t="shared" si="98"/>
        <v>0</v>
      </c>
      <c r="U855" s="4">
        <f t="shared" si="99"/>
        <v>1</v>
      </c>
      <c r="AA855" s="4">
        <f t="shared" si="100"/>
        <v>0</v>
      </c>
      <c r="AB855" s="4">
        <f t="shared" si="101"/>
        <v>0</v>
      </c>
    </row>
    <row r="856" spans="2:28" x14ac:dyDescent="0.2">
      <c r="B856">
        <v>19</v>
      </c>
      <c r="C856">
        <v>9</v>
      </c>
      <c r="F856" s="4">
        <f t="shared" si="94"/>
        <v>1</v>
      </c>
      <c r="G856" s="4">
        <f t="shared" si="95"/>
        <v>0</v>
      </c>
      <c r="M856" s="4">
        <f t="shared" si="96"/>
        <v>0</v>
      </c>
      <c r="N856" s="4">
        <f t="shared" si="97"/>
        <v>0</v>
      </c>
      <c r="T856" s="4">
        <f t="shared" si="98"/>
        <v>0</v>
      </c>
      <c r="U856" s="4">
        <f t="shared" si="99"/>
        <v>0</v>
      </c>
      <c r="AA856" s="4">
        <f t="shared" si="100"/>
        <v>0</v>
      </c>
      <c r="AB856" s="4">
        <f t="shared" si="101"/>
        <v>0</v>
      </c>
    </row>
    <row r="857" spans="2:28" x14ac:dyDescent="0.2">
      <c r="B857">
        <v>20</v>
      </c>
      <c r="C857">
        <v>1</v>
      </c>
      <c r="F857" s="4">
        <f t="shared" si="94"/>
        <v>0</v>
      </c>
      <c r="G857" s="4">
        <f t="shared" si="95"/>
        <v>0</v>
      </c>
      <c r="M857" s="4">
        <f t="shared" si="96"/>
        <v>0</v>
      </c>
      <c r="N857" s="4">
        <f t="shared" si="97"/>
        <v>0</v>
      </c>
      <c r="T857" s="4">
        <f t="shared" si="98"/>
        <v>0</v>
      </c>
      <c r="U857" s="4">
        <f t="shared" si="99"/>
        <v>0</v>
      </c>
      <c r="AA857" s="4">
        <f t="shared" si="100"/>
        <v>0</v>
      </c>
      <c r="AB857" s="4">
        <f t="shared" si="101"/>
        <v>0</v>
      </c>
    </row>
    <row r="858" spans="2:28" x14ac:dyDescent="0.2">
      <c r="B858">
        <v>21</v>
      </c>
      <c r="C858">
        <v>2</v>
      </c>
      <c r="F858" s="4">
        <f t="shared" si="94"/>
        <v>0</v>
      </c>
      <c r="G858" s="4">
        <f t="shared" si="95"/>
        <v>0</v>
      </c>
      <c r="M858" s="4">
        <f t="shared" si="96"/>
        <v>0</v>
      </c>
      <c r="N858" s="4">
        <f t="shared" si="97"/>
        <v>0</v>
      </c>
      <c r="T858" s="4">
        <f t="shared" si="98"/>
        <v>0</v>
      </c>
      <c r="U858" s="4">
        <f t="shared" si="99"/>
        <v>0</v>
      </c>
      <c r="AA858" s="4">
        <f t="shared" si="100"/>
        <v>0</v>
      </c>
      <c r="AB858" s="4">
        <f t="shared" si="101"/>
        <v>0</v>
      </c>
    </row>
    <row r="859" spans="2:28" x14ac:dyDescent="0.2">
      <c r="B859">
        <v>22</v>
      </c>
      <c r="C859">
        <v>4</v>
      </c>
      <c r="F859" s="4">
        <f t="shared" si="94"/>
        <v>0</v>
      </c>
      <c r="G859" s="4">
        <f t="shared" si="95"/>
        <v>0</v>
      </c>
      <c r="M859" s="4">
        <f t="shared" si="96"/>
        <v>0</v>
      </c>
      <c r="N859" s="4">
        <f t="shared" si="97"/>
        <v>0</v>
      </c>
      <c r="T859" s="4">
        <f t="shared" si="98"/>
        <v>0</v>
      </c>
      <c r="U859" s="4">
        <f t="shared" si="99"/>
        <v>0</v>
      </c>
      <c r="AA859" s="4">
        <f t="shared" si="100"/>
        <v>0</v>
      </c>
      <c r="AB859" s="4">
        <f t="shared" si="101"/>
        <v>0</v>
      </c>
    </row>
    <row r="860" spans="2:28" x14ac:dyDescent="0.2">
      <c r="B860">
        <v>23</v>
      </c>
      <c r="C860">
        <v>3</v>
      </c>
      <c r="F860" s="4">
        <f>IF(C860&gt;=5, 1,  IF(D860&gt;=2, 1,  IF(E860=1, 1, 0) ) )-G860</f>
        <v>0</v>
      </c>
      <c r="G860" s="4">
        <f>IF(C860&gt;=10, 1,  IF(D860&gt;=3, 1,  IF(E860=1, 1, 0) ) )</f>
        <v>0</v>
      </c>
      <c r="M860" s="4">
        <f t="shared" si="96"/>
        <v>0</v>
      </c>
      <c r="N860" s="4">
        <f t="shared" si="97"/>
        <v>0</v>
      </c>
      <c r="T860" s="4">
        <f t="shared" si="98"/>
        <v>0</v>
      </c>
      <c r="U860" s="4">
        <f t="shared" si="99"/>
        <v>0</v>
      </c>
      <c r="AA860" s="4">
        <f t="shared" si="100"/>
        <v>0</v>
      </c>
      <c r="AB860" s="4">
        <f t="shared" si="101"/>
        <v>0</v>
      </c>
    </row>
    <row r="861" spans="2:28" x14ac:dyDescent="0.2">
      <c r="B861">
        <v>24</v>
      </c>
      <c r="C861">
        <v>7</v>
      </c>
      <c r="F861" s="4">
        <f t="shared" ref="F861:F862" si="102">IF(C861&gt;=5, 1,  IF(D861&gt;=2, 1,  IF(E861=1, 1, 0) ) )-G861</f>
        <v>1</v>
      </c>
      <c r="G861" s="4">
        <f t="shared" ref="G861:G862" si="103">IF(C861&gt;=10, 1,  IF(D861&gt;=3, 1,  IF(E861=1, 1, 0) ) )</f>
        <v>0</v>
      </c>
      <c r="M861" s="4">
        <f>IF(J861&gt;=5, 1,  IF(K861&gt;=2, 1,  IF(L861=1, 1, 0) ) )-N861</f>
        <v>0</v>
      </c>
      <c r="N861" s="4">
        <f>IF(J861&gt;=10, 1,  IF(K861&gt;=3, 1,  IF(L861=1, 1, 0) ) )</f>
        <v>0</v>
      </c>
      <c r="T861" s="4">
        <f>IF(Q861&gt;=5, 1,  IF(R861&gt;=2, 1,  IF(S861=1, 1, 0) ) )-U861</f>
        <v>0</v>
      </c>
      <c r="U861" s="4">
        <f>IF(Q861&gt;=10, 1,  IF(R861&gt;=3, 1,  IF(S861=1, 1, 0) ) )</f>
        <v>0</v>
      </c>
      <c r="AA861" s="4">
        <f>IF(X861&gt;=5, 1,  IF(Y861&gt;=2, 1,  IF(Z861=1, 1, 0) ) )-AB861</f>
        <v>0</v>
      </c>
      <c r="AB861" s="4">
        <f>IF(X861&gt;=10, 1,  IF(Y861&gt;=3, 1,  IF(Z861=1, 1, 0) ) )</f>
        <v>0</v>
      </c>
    </row>
    <row r="862" spans="2:28" x14ac:dyDescent="0.2">
      <c r="B862">
        <v>25</v>
      </c>
      <c r="C862">
        <v>3</v>
      </c>
      <c r="F862" s="4">
        <f t="shared" si="102"/>
        <v>0</v>
      </c>
      <c r="G862" s="4">
        <f t="shared" si="103"/>
        <v>0</v>
      </c>
      <c r="M862" s="4">
        <f>IF(J862&gt;=5, 1,  IF(K862&gt;=2, 1,  IF(L862=1, 1, 0) ) )-N862</f>
        <v>0</v>
      </c>
      <c r="N862" s="4">
        <f>IF(J862&gt;=10, 1,  IF(K862&gt;=3, 1,  IF(L862=1, 1, 0) ) )</f>
        <v>0</v>
      </c>
      <c r="T862" s="4">
        <f>IF(Q862&gt;=5, 1,  IF(R862&gt;=2, 1,  IF(S862=1, 1, 0) ) )-U862</f>
        <v>0</v>
      </c>
      <c r="U862" s="4">
        <f>IF(Q862&gt;=10, 1,  IF(R862&gt;=3, 1,  IF(S862=1, 1, 0) ) )</f>
        <v>0</v>
      </c>
      <c r="AA862" s="4">
        <f>IF(X862&gt;=5, 1,  IF(Y862&gt;=2, 1,  IF(Z862=1, 1, 0) ) )-AB862</f>
        <v>0</v>
      </c>
      <c r="AB862" s="4">
        <f>IF(X862&gt;=10, 1,  IF(Y862&gt;=3, 1,  IF(Z862=1, 1, 0) ) )</f>
        <v>0</v>
      </c>
    </row>
    <row r="863" spans="2:28" x14ac:dyDescent="0.2">
      <c r="D863" s="20">
        <f>COUNTIF(E838:E862, "&gt;-1")+COUNTIF(C838:C862, "&gt;-1")</f>
        <v>25</v>
      </c>
      <c r="E863" s="15">
        <f>(   (D863-SUM(F838:G862)) / D863   )</f>
        <v>0.52</v>
      </c>
      <c r="F863" s="17">
        <f>SUM(F838:F862)/D863</f>
        <v>0.2</v>
      </c>
      <c r="G863" s="17">
        <f>SUM(G838:G862)/D863</f>
        <v>0.28000000000000003</v>
      </c>
      <c r="K863" s="20">
        <f>COUNTIF(L838:L862, "&gt;-1")+COUNTIF(J838:J862, "&gt;-1")</f>
        <v>15</v>
      </c>
      <c r="L863" s="15">
        <f>(   (K863-SUM(M838:N862)) / K863   )</f>
        <v>0.26666666666666666</v>
      </c>
      <c r="M863" s="17">
        <f>SUM(M838:M862)/K863</f>
        <v>0.26666666666666666</v>
      </c>
      <c r="N863" s="17">
        <f>SUM(N838:N862)/K863</f>
        <v>0.46666666666666667</v>
      </c>
      <c r="R863" s="20">
        <f>COUNTIF(S838:S862, "&gt;-1")+COUNTIF(Q838:Q862, "&gt;-1")</f>
        <v>18</v>
      </c>
      <c r="S863" s="15">
        <f>(   (R863-SUM(T838:U862)) / R863   )</f>
        <v>0.72222222222222221</v>
      </c>
      <c r="T863" s="17">
        <f>SUM(T838:T862)/R863</f>
        <v>0.16666666666666666</v>
      </c>
      <c r="U863" s="17">
        <f>SUM(U838:U862)/R863</f>
        <v>0.1111111111111111</v>
      </c>
      <c r="Y863" s="20">
        <f>COUNTIF(Z838:Z862, "&gt;-1")+COUNTIF(X838:X862, "&gt;-1")</f>
        <v>14</v>
      </c>
      <c r="Z863" s="15">
        <f>(   (Y863-SUM(AA838:AB862)) / Y863   )</f>
        <v>0.7142857142857143</v>
      </c>
      <c r="AA863" s="17">
        <f>SUM(AA838:AA862)/Y863</f>
        <v>0.2857142857142857</v>
      </c>
      <c r="AB863" s="17">
        <f>SUM(AB838:AB862)/Y863</f>
        <v>0</v>
      </c>
    </row>
    <row r="868" spans="1:76" x14ac:dyDescent="0.2">
      <c r="A868" s="2"/>
      <c r="B868" s="2" t="s">
        <v>706</v>
      </c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</row>
    <row r="870" spans="1:76" x14ac:dyDescent="0.2">
      <c r="B870" s="52" t="s">
        <v>693</v>
      </c>
      <c r="C870" s="52" t="s">
        <v>707</v>
      </c>
      <c r="D870" s="52" t="s">
        <v>694</v>
      </c>
      <c r="E870" s="52" t="s">
        <v>705</v>
      </c>
      <c r="F870" s="51" t="s">
        <v>695</v>
      </c>
      <c r="G870" s="51"/>
      <c r="H870" s="51" t="s">
        <v>696</v>
      </c>
      <c r="I870" s="51"/>
      <c r="J870" s="51" t="s">
        <v>697</v>
      </c>
      <c r="K870" s="51"/>
      <c r="L870" s="51" t="s">
        <v>698</v>
      </c>
      <c r="M870" s="51"/>
      <c r="N870" s="5"/>
      <c r="O870" s="54" t="s">
        <v>699</v>
      </c>
      <c r="Q870" s="52" t="s">
        <v>693</v>
      </c>
      <c r="R870" s="52" t="s">
        <v>707</v>
      </c>
      <c r="S870" s="52" t="s">
        <v>694</v>
      </c>
      <c r="T870" s="52" t="s">
        <v>705</v>
      </c>
      <c r="U870" s="51" t="s">
        <v>695</v>
      </c>
      <c r="V870" s="51"/>
      <c r="W870" s="51" t="s">
        <v>696</v>
      </c>
      <c r="X870" s="51"/>
      <c r="Y870" s="51" t="s">
        <v>697</v>
      </c>
      <c r="Z870" s="51"/>
      <c r="AA870" s="51" t="s">
        <v>698</v>
      </c>
      <c r="AB870" s="51"/>
      <c r="AC870" s="5"/>
      <c r="AD870" s="54" t="s">
        <v>699</v>
      </c>
      <c r="AF870" s="52" t="s">
        <v>693</v>
      </c>
      <c r="AG870" s="52" t="s">
        <v>707</v>
      </c>
      <c r="AH870" s="52" t="s">
        <v>694</v>
      </c>
      <c r="AI870" s="52" t="s">
        <v>705</v>
      </c>
      <c r="AJ870" s="51" t="s">
        <v>695</v>
      </c>
      <c r="AK870" s="51"/>
      <c r="AL870" s="51" t="s">
        <v>696</v>
      </c>
      <c r="AM870" s="51"/>
      <c r="AN870" s="51" t="s">
        <v>697</v>
      </c>
      <c r="AO870" s="51"/>
      <c r="AP870" s="51" t="s">
        <v>698</v>
      </c>
      <c r="AQ870" s="51"/>
      <c r="AR870" s="5"/>
      <c r="AS870" s="54" t="s">
        <v>699</v>
      </c>
      <c r="AU870" s="52" t="s">
        <v>693</v>
      </c>
      <c r="AV870" s="52" t="s">
        <v>707</v>
      </c>
      <c r="AW870" s="52" t="s">
        <v>694</v>
      </c>
      <c r="AX870" s="52" t="s">
        <v>710</v>
      </c>
      <c r="AY870" s="51" t="s">
        <v>695</v>
      </c>
      <c r="AZ870" s="51"/>
      <c r="BA870" s="51" t="s">
        <v>696</v>
      </c>
      <c r="BB870" s="51"/>
      <c r="BC870" s="51" t="s">
        <v>697</v>
      </c>
      <c r="BD870" s="51"/>
      <c r="BE870" s="51" t="s">
        <v>698</v>
      </c>
      <c r="BF870" s="51"/>
      <c r="BG870" s="5"/>
      <c r="BH870" s="54" t="s">
        <v>699</v>
      </c>
      <c r="BJ870" s="52" t="s">
        <v>693</v>
      </c>
      <c r="BK870" s="52" t="s">
        <v>707</v>
      </c>
      <c r="BL870" s="52" t="s">
        <v>694</v>
      </c>
      <c r="BM870" s="52" t="s">
        <v>710</v>
      </c>
      <c r="BN870" s="51" t="s">
        <v>695</v>
      </c>
      <c r="BO870" s="51"/>
      <c r="BP870" s="51" t="s">
        <v>696</v>
      </c>
      <c r="BQ870" s="51"/>
      <c r="BR870" s="51" t="s">
        <v>697</v>
      </c>
      <c r="BS870" s="51"/>
      <c r="BT870" s="51" t="s">
        <v>698</v>
      </c>
      <c r="BU870" s="51"/>
      <c r="BV870" s="5"/>
      <c r="BW870" s="54" t="s">
        <v>699</v>
      </c>
    </row>
    <row r="871" spans="1:76" x14ac:dyDescent="0.2">
      <c r="B871" s="53"/>
      <c r="C871" s="53"/>
      <c r="D871" s="53"/>
      <c r="E871" s="53"/>
      <c r="F871" s="37" t="s">
        <v>700</v>
      </c>
      <c r="G871" s="37" t="s">
        <v>701</v>
      </c>
      <c r="H871" s="37" t="s">
        <v>700</v>
      </c>
      <c r="I871" s="37" t="s">
        <v>701</v>
      </c>
      <c r="J871" s="37" t="s">
        <v>700</v>
      </c>
      <c r="K871" s="37" t="s">
        <v>701</v>
      </c>
      <c r="L871" s="37" t="s">
        <v>700</v>
      </c>
      <c r="M871" s="37" t="s">
        <v>701</v>
      </c>
      <c r="N871" s="9"/>
      <c r="O871" s="55"/>
      <c r="Q871" s="53"/>
      <c r="R871" s="53"/>
      <c r="S871" s="53"/>
      <c r="T871" s="53"/>
      <c r="U871" s="37" t="s">
        <v>700</v>
      </c>
      <c r="V871" s="37" t="s">
        <v>701</v>
      </c>
      <c r="W871" s="37" t="s">
        <v>700</v>
      </c>
      <c r="X871" s="37" t="s">
        <v>701</v>
      </c>
      <c r="Y871" s="37" t="s">
        <v>700</v>
      </c>
      <c r="Z871" s="37" t="s">
        <v>701</v>
      </c>
      <c r="AA871" s="37" t="s">
        <v>700</v>
      </c>
      <c r="AB871" s="37" t="s">
        <v>701</v>
      </c>
      <c r="AC871" s="9"/>
      <c r="AD871" s="55"/>
      <c r="AF871" s="53"/>
      <c r="AG871" s="53"/>
      <c r="AH871" s="53"/>
      <c r="AI871" s="53"/>
      <c r="AJ871" s="37" t="s">
        <v>700</v>
      </c>
      <c r="AK871" s="37" t="s">
        <v>701</v>
      </c>
      <c r="AL871" s="37" t="s">
        <v>700</v>
      </c>
      <c r="AM871" s="37" t="s">
        <v>701</v>
      </c>
      <c r="AN871" s="37" t="s">
        <v>700</v>
      </c>
      <c r="AO871" s="37" t="s">
        <v>701</v>
      </c>
      <c r="AP871" s="37" t="s">
        <v>700</v>
      </c>
      <c r="AQ871" s="37" t="s">
        <v>701</v>
      </c>
      <c r="AR871" s="9"/>
      <c r="AS871" s="55"/>
      <c r="AU871" s="53"/>
      <c r="AV871" s="53"/>
      <c r="AW871" s="53"/>
      <c r="AX871" s="53"/>
      <c r="AY871" s="37" t="s">
        <v>700</v>
      </c>
      <c r="AZ871" s="37" t="s">
        <v>701</v>
      </c>
      <c r="BA871" s="37" t="s">
        <v>700</v>
      </c>
      <c r="BB871" s="37" t="s">
        <v>701</v>
      </c>
      <c r="BC871" s="37" t="s">
        <v>700</v>
      </c>
      <c r="BD871" s="37" t="s">
        <v>701</v>
      </c>
      <c r="BE871" s="37" t="s">
        <v>700</v>
      </c>
      <c r="BF871" s="37" t="s">
        <v>701</v>
      </c>
      <c r="BG871" s="9"/>
      <c r="BH871" s="55"/>
      <c r="BJ871" s="53"/>
      <c r="BK871" s="53"/>
      <c r="BL871" s="53"/>
      <c r="BM871" s="53"/>
      <c r="BN871" s="37" t="s">
        <v>700</v>
      </c>
      <c r="BO871" s="37" t="s">
        <v>701</v>
      </c>
      <c r="BP871" s="37" t="s">
        <v>700</v>
      </c>
      <c r="BQ871" s="37" t="s">
        <v>701</v>
      </c>
      <c r="BR871" s="37" t="s">
        <v>700</v>
      </c>
      <c r="BS871" s="37" t="s">
        <v>701</v>
      </c>
      <c r="BT871" s="37" t="s">
        <v>700</v>
      </c>
      <c r="BU871" s="37" t="s">
        <v>701</v>
      </c>
      <c r="BV871" s="9"/>
      <c r="BW871" s="55"/>
    </row>
    <row r="872" spans="1:76" x14ac:dyDescent="0.2">
      <c r="B872" s="38" t="s">
        <v>702</v>
      </c>
      <c r="C872" s="38" t="s">
        <v>708</v>
      </c>
      <c r="D872" s="4" t="s">
        <v>690</v>
      </c>
      <c r="E872" s="6">
        <v>1</v>
      </c>
      <c r="F872" s="6">
        <v>2</v>
      </c>
      <c r="G872" s="6">
        <v>10</v>
      </c>
      <c r="H872" s="6">
        <v>3</v>
      </c>
      <c r="I872" s="6">
        <v>9</v>
      </c>
      <c r="J872" s="6">
        <v>3</v>
      </c>
      <c r="K872" s="6">
        <v>9</v>
      </c>
      <c r="L872" s="6">
        <v>2</v>
      </c>
      <c r="M872" s="6">
        <v>10</v>
      </c>
      <c r="N872" s="5"/>
      <c r="O872" s="39">
        <f>(F872+H872+J872+L872) / SUM(F872:M872)</f>
        <v>0.20833333333333334</v>
      </c>
      <c r="Q872" s="38" t="s">
        <v>702</v>
      </c>
      <c r="R872" s="38" t="s">
        <v>708</v>
      </c>
      <c r="S872" s="4" t="s">
        <v>690</v>
      </c>
      <c r="T872" s="6">
        <v>1</v>
      </c>
      <c r="U872" s="6">
        <v>2</v>
      </c>
      <c r="V872" s="6">
        <v>8</v>
      </c>
      <c r="W872" s="6">
        <v>2</v>
      </c>
      <c r="X872" s="6">
        <v>8</v>
      </c>
      <c r="Y872" s="6">
        <v>2</v>
      </c>
      <c r="Z872" s="6">
        <v>8</v>
      </c>
      <c r="AA872" s="6">
        <v>1</v>
      </c>
      <c r="AB872" s="6">
        <v>9</v>
      </c>
      <c r="AC872" s="5"/>
      <c r="AD872" s="39">
        <f>(U872+W872+Y872+AA872) / SUM(U872:AB872)</f>
        <v>0.17499999999999999</v>
      </c>
      <c r="AF872" s="38" t="s">
        <v>702</v>
      </c>
      <c r="AG872" s="38" t="s">
        <v>708</v>
      </c>
      <c r="AH872" s="4" t="s">
        <v>690</v>
      </c>
      <c r="AI872" s="6">
        <v>1</v>
      </c>
      <c r="AJ872" s="6">
        <v>3</v>
      </c>
      <c r="AK872" s="6">
        <v>10</v>
      </c>
      <c r="AL872" s="6">
        <v>3</v>
      </c>
      <c r="AM872" s="6">
        <v>10</v>
      </c>
      <c r="AN872" s="6">
        <v>2</v>
      </c>
      <c r="AO872" s="6">
        <v>11</v>
      </c>
      <c r="AP872" s="6">
        <v>2</v>
      </c>
      <c r="AQ872" s="6">
        <v>11</v>
      </c>
      <c r="AR872" s="5"/>
      <c r="AS872" s="39">
        <f>(AJ872+AL872+AN872+AP872) / SUM(AJ872:AQ872)</f>
        <v>0.19230769230769232</v>
      </c>
      <c r="AU872" s="38" t="s">
        <v>702</v>
      </c>
      <c r="AV872" s="38" t="s">
        <v>708</v>
      </c>
      <c r="AW872" s="4" t="s">
        <v>690</v>
      </c>
      <c r="AX872" s="6">
        <v>1</v>
      </c>
      <c r="AY872" s="6">
        <v>3</v>
      </c>
      <c r="AZ872" s="6">
        <v>18</v>
      </c>
      <c r="BA872" s="6">
        <v>3</v>
      </c>
      <c r="BB872" s="6">
        <v>18</v>
      </c>
      <c r="BC872" s="6">
        <v>4</v>
      </c>
      <c r="BD872" s="6">
        <v>17</v>
      </c>
      <c r="BE872" s="6">
        <v>4</v>
      </c>
      <c r="BF872" s="6">
        <v>17</v>
      </c>
      <c r="BG872" s="5"/>
      <c r="BH872" s="39">
        <f>(AY872+BA872+BC872+BE872) / SUM(AY872:BF872)</f>
        <v>0.16666666666666666</v>
      </c>
      <c r="BJ872" s="38" t="s">
        <v>702</v>
      </c>
      <c r="BK872" s="38" t="s">
        <v>708</v>
      </c>
      <c r="BL872" s="4" t="s">
        <v>690</v>
      </c>
      <c r="BM872" s="6">
        <v>1</v>
      </c>
      <c r="BN872" s="6">
        <v>3</v>
      </c>
      <c r="BO872" s="6">
        <v>12</v>
      </c>
      <c r="BP872" s="6">
        <v>3</v>
      </c>
      <c r="BQ872" s="6">
        <v>12</v>
      </c>
      <c r="BR872" s="6">
        <v>4</v>
      </c>
      <c r="BS872" s="6">
        <v>11</v>
      </c>
      <c r="BT872" s="6">
        <v>4</v>
      </c>
      <c r="BU872" s="6">
        <v>11</v>
      </c>
      <c r="BV872" s="5"/>
      <c r="BW872" s="39">
        <f>(BN872+BP872+BR872+BT872) / SUM(BN872:BU872)</f>
        <v>0.23333333333333334</v>
      </c>
    </row>
    <row r="873" spans="1:76" x14ac:dyDescent="0.2">
      <c r="B873" s="1"/>
      <c r="C873" s="1"/>
      <c r="D873" s="4" t="s">
        <v>690</v>
      </c>
      <c r="E873" s="4">
        <v>2</v>
      </c>
      <c r="F873" s="4">
        <v>3</v>
      </c>
      <c r="G873" s="4">
        <v>10</v>
      </c>
      <c r="H873" s="4">
        <v>3</v>
      </c>
      <c r="I873" s="4">
        <v>10</v>
      </c>
      <c r="J873" s="4">
        <v>2</v>
      </c>
      <c r="K873" s="4">
        <v>11</v>
      </c>
      <c r="L873" s="4">
        <v>3</v>
      </c>
      <c r="M873" s="4">
        <v>10</v>
      </c>
      <c r="O873" s="40">
        <f>(F873+H873+J873+L873) / SUM(F873:M873)</f>
        <v>0.21153846153846154</v>
      </c>
      <c r="Q873" s="1"/>
      <c r="R873" s="1"/>
      <c r="S873" s="4" t="s">
        <v>690</v>
      </c>
      <c r="T873" s="4">
        <v>2</v>
      </c>
      <c r="U873" s="4">
        <v>2</v>
      </c>
      <c r="V873" s="4">
        <v>10</v>
      </c>
      <c r="W873" s="4">
        <v>3</v>
      </c>
      <c r="X873" s="4">
        <v>9</v>
      </c>
      <c r="Y873" s="4">
        <v>3</v>
      </c>
      <c r="Z873" s="4">
        <v>9</v>
      </c>
      <c r="AA873" s="4">
        <v>2</v>
      </c>
      <c r="AB873" s="4">
        <v>10</v>
      </c>
      <c r="AD873" s="40">
        <f>(U873+W873+Y873+AA873) / SUM(U873:AB873)</f>
        <v>0.20833333333333334</v>
      </c>
      <c r="AF873" s="1"/>
      <c r="AG873" s="1"/>
      <c r="AH873" s="4" t="s">
        <v>690</v>
      </c>
      <c r="AI873" s="4">
        <v>2</v>
      </c>
      <c r="AJ873" s="4">
        <v>4</v>
      </c>
      <c r="AK873" s="4">
        <v>11</v>
      </c>
      <c r="AL873" s="4">
        <v>3</v>
      </c>
      <c r="AM873" s="4">
        <v>12</v>
      </c>
      <c r="AN873" s="4">
        <v>3</v>
      </c>
      <c r="AO873" s="4">
        <v>12</v>
      </c>
      <c r="AP873" s="4">
        <v>3</v>
      </c>
      <c r="AQ873" s="4">
        <v>12</v>
      </c>
      <c r="AS873" s="40">
        <f>(AJ873+AL873+AN873+AP873) / SUM(AJ873:AQ873)</f>
        <v>0.21666666666666667</v>
      </c>
      <c r="AU873" s="1"/>
      <c r="AV873" s="1"/>
      <c r="AW873" s="4" t="s">
        <v>690</v>
      </c>
      <c r="AX873" s="4">
        <v>2</v>
      </c>
      <c r="AY873" s="4">
        <v>5</v>
      </c>
      <c r="AZ873" s="4">
        <v>25</v>
      </c>
      <c r="BA873" s="4">
        <v>7</v>
      </c>
      <c r="BB873" s="4">
        <v>23</v>
      </c>
      <c r="BC873" s="4">
        <v>7</v>
      </c>
      <c r="BD873" s="4">
        <v>23</v>
      </c>
      <c r="BE873" s="4">
        <v>4</v>
      </c>
      <c r="BF873" s="4">
        <v>26</v>
      </c>
      <c r="BH873" s="40">
        <f>(AY873+BA873+BC873+BE873) / SUM(AY873:BF873)</f>
        <v>0.19166666666666668</v>
      </c>
      <c r="BJ873" s="1"/>
      <c r="BK873" s="1"/>
      <c r="BL873" s="4" t="s">
        <v>690</v>
      </c>
      <c r="BM873" s="4">
        <v>2</v>
      </c>
      <c r="BN873" s="4">
        <v>4</v>
      </c>
      <c r="BO873" s="4">
        <v>12</v>
      </c>
      <c r="BP873" s="4">
        <v>3</v>
      </c>
      <c r="BQ873" s="4">
        <v>13</v>
      </c>
      <c r="BR873" s="4">
        <v>3</v>
      </c>
      <c r="BS873" s="4">
        <v>13</v>
      </c>
      <c r="BT873" s="4">
        <v>3</v>
      </c>
      <c r="BU873" s="4">
        <v>13</v>
      </c>
      <c r="BW873" s="40">
        <f>(BN873+BP873+BR873+BT873) / SUM(BN873:BU873)</f>
        <v>0.203125</v>
      </c>
    </row>
    <row r="874" spans="1:76" x14ac:dyDescent="0.2">
      <c r="B874" s="1"/>
      <c r="C874" s="1"/>
      <c r="D874" s="4" t="s">
        <v>690</v>
      </c>
      <c r="E874" s="4">
        <v>3</v>
      </c>
      <c r="F874" s="4">
        <v>3</v>
      </c>
      <c r="G874" s="4">
        <v>9</v>
      </c>
      <c r="H874" s="4">
        <v>2</v>
      </c>
      <c r="I874" s="4">
        <v>10</v>
      </c>
      <c r="J874" s="4">
        <v>3</v>
      </c>
      <c r="K874" s="4">
        <v>9</v>
      </c>
      <c r="L874" s="4">
        <v>3</v>
      </c>
      <c r="M874" s="4">
        <v>9</v>
      </c>
      <c r="O874" s="40">
        <f>(F874+H874+J874+L874) / SUM(F874:M874)</f>
        <v>0.22916666666666666</v>
      </c>
      <c r="Q874" s="1"/>
      <c r="R874" s="1"/>
      <c r="S874" s="4" t="s">
        <v>690</v>
      </c>
      <c r="T874" s="4">
        <v>3</v>
      </c>
      <c r="U874" s="4">
        <v>2</v>
      </c>
      <c r="V874" s="4">
        <v>10</v>
      </c>
      <c r="W874" s="4">
        <v>2</v>
      </c>
      <c r="X874" s="4">
        <v>10</v>
      </c>
      <c r="Y874" s="4">
        <v>1</v>
      </c>
      <c r="Z874" s="4">
        <v>11</v>
      </c>
      <c r="AA874" s="4">
        <v>1</v>
      </c>
      <c r="AB874" s="4">
        <v>11</v>
      </c>
      <c r="AD874" s="40">
        <f>(U874+W874+Y874+AA874) / SUM(U874:AB874)</f>
        <v>0.125</v>
      </c>
      <c r="AF874" s="1"/>
      <c r="AG874" s="1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S874" s="40"/>
      <c r="AU874" s="1"/>
      <c r="AV874" s="1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H874" s="40"/>
      <c r="BJ874" s="1"/>
      <c r="BK874" s="1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W874" s="40"/>
    </row>
    <row r="875" spans="1:76" x14ac:dyDescent="0.2">
      <c r="B875" s="1"/>
      <c r="C875" s="1"/>
      <c r="D875" s="4"/>
      <c r="E875" s="4"/>
      <c r="F875" s="4"/>
      <c r="G875" s="4"/>
      <c r="H875" s="4"/>
      <c r="I875" s="4"/>
      <c r="J875" s="4"/>
      <c r="K875" s="4"/>
      <c r="L875" s="4"/>
      <c r="M875" s="4"/>
      <c r="O875" s="40"/>
      <c r="Q875" s="1"/>
      <c r="R875" s="1"/>
      <c r="S875" s="4"/>
      <c r="T875" s="4"/>
      <c r="U875" s="4"/>
      <c r="V875" s="4"/>
      <c r="W875" s="4"/>
      <c r="X875" s="4"/>
      <c r="Y875" s="4"/>
      <c r="Z875" s="4"/>
      <c r="AA875" s="4"/>
      <c r="AB875" s="4"/>
      <c r="AD875" s="40"/>
      <c r="AF875" s="1"/>
      <c r="AG875" s="1" t="s">
        <v>709</v>
      </c>
      <c r="AH875" s="4" t="s">
        <v>690</v>
      </c>
      <c r="AI875" s="4">
        <v>1</v>
      </c>
      <c r="AJ875" s="4">
        <v>2</v>
      </c>
      <c r="AK875" s="4">
        <v>10</v>
      </c>
      <c r="AL875" s="4">
        <v>2</v>
      </c>
      <c r="AM875" s="4">
        <v>10</v>
      </c>
      <c r="AN875" s="4">
        <v>2</v>
      </c>
      <c r="AO875" s="4">
        <v>10</v>
      </c>
      <c r="AP875" s="4">
        <v>1</v>
      </c>
      <c r="AQ875" s="4">
        <v>11</v>
      </c>
      <c r="AS875" s="40">
        <f>(AJ875+AL875+AN875+AP875) / SUM(AJ875:AQ875)</f>
        <v>0.14583333333333334</v>
      </c>
      <c r="AU875" s="1"/>
      <c r="AV875" s="1" t="s">
        <v>709</v>
      </c>
      <c r="AW875" s="4" t="s">
        <v>690</v>
      </c>
      <c r="AX875" s="4">
        <v>1</v>
      </c>
      <c r="AY875" s="4">
        <v>2</v>
      </c>
      <c r="AZ875" s="4">
        <v>18</v>
      </c>
      <c r="BA875" s="4">
        <v>3</v>
      </c>
      <c r="BB875" s="4">
        <v>17</v>
      </c>
      <c r="BC875" s="4">
        <v>3</v>
      </c>
      <c r="BD875" s="4">
        <v>17</v>
      </c>
      <c r="BE875" s="4">
        <v>3</v>
      </c>
      <c r="BF875" s="4">
        <v>17</v>
      </c>
      <c r="BH875" s="40">
        <f>(AY875+BA875+BC875+BE875) / SUM(AY875:BF875)</f>
        <v>0.13750000000000001</v>
      </c>
      <c r="BJ875" s="1"/>
      <c r="BK875" s="1" t="s">
        <v>709</v>
      </c>
      <c r="BL875" s="4" t="s">
        <v>690</v>
      </c>
      <c r="BM875" s="4">
        <v>1</v>
      </c>
      <c r="BN875" s="4">
        <v>1</v>
      </c>
      <c r="BO875" s="4">
        <v>11</v>
      </c>
      <c r="BP875" s="4">
        <v>1</v>
      </c>
      <c r="BQ875" s="4">
        <v>11</v>
      </c>
      <c r="BR875" s="4">
        <v>3</v>
      </c>
      <c r="BS875" s="4">
        <v>9</v>
      </c>
      <c r="BT875" s="4">
        <v>3</v>
      </c>
      <c r="BU875" s="4">
        <v>9</v>
      </c>
      <c r="BW875" s="40">
        <f>(BN875+BP875+BR875+BT875) / SUM(BN875:BU875)</f>
        <v>0.16666666666666666</v>
      </c>
    </row>
    <row r="876" spans="1:76" x14ac:dyDescent="0.2">
      <c r="B876" s="1"/>
      <c r="C876" s="1" t="s">
        <v>709</v>
      </c>
      <c r="D876" s="4" t="s">
        <v>690</v>
      </c>
      <c r="E876" s="4">
        <v>1</v>
      </c>
      <c r="F876" s="4">
        <v>3</v>
      </c>
      <c r="G876" s="4">
        <v>11</v>
      </c>
      <c r="H876" s="4">
        <v>3</v>
      </c>
      <c r="I876" s="4">
        <v>11</v>
      </c>
      <c r="J876" s="4">
        <v>2</v>
      </c>
      <c r="K876" s="4">
        <v>12</v>
      </c>
      <c r="L876" s="4">
        <v>2</v>
      </c>
      <c r="M876" s="4">
        <v>12</v>
      </c>
      <c r="O876" s="40">
        <f>(F876+H876+J876+L876) / SUM(F876:M876)</f>
        <v>0.17857142857142858</v>
      </c>
      <c r="Q876" s="1"/>
      <c r="R876" s="1" t="s">
        <v>709</v>
      </c>
      <c r="S876" s="4" t="s">
        <v>690</v>
      </c>
      <c r="T876" s="4">
        <v>1</v>
      </c>
      <c r="U876" s="4">
        <v>2</v>
      </c>
      <c r="V876" s="4">
        <v>12</v>
      </c>
      <c r="W876" s="4">
        <v>2</v>
      </c>
      <c r="X876" s="4">
        <v>12</v>
      </c>
      <c r="Y876" s="4">
        <v>3</v>
      </c>
      <c r="Z876" s="4">
        <v>11</v>
      </c>
      <c r="AA876" s="4">
        <v>3</v>
      </c>
      <c r="AB876" s="4">
        <v>11</v>
      </c>
      <c r="AD876" s="40">
        <f>(U876+W876+Y876+AA876) / SUM(U876:AB876)</f>
        <v>0.17857142857142858</v>
      </c>
      <c r="AF876" s="1"/>
      <c r="AG876" s="1"/>
      <c r="AH876" s="4" t="s">
        <v>690</v>
      </c>
      <c r="AI876" s="4">
        <v>2</v>
      </c>
      <c r="AJ876" s="4">
        <v>1</v>
      </c>
      <c r="AK876" s="4">
        <v>9</v>
      </c>
      <c r="AL876" s="4">
        <v>0</v>
      </c>
      <c r="AM876" s="4">
        <v>10</v>
      </c>
      <c r="AN876" s="4">
        <v>1</v>
      </c>
      <c r="AO876" s="4">
        <v>9</v>
      </c>
      <c r="AP876" s="4">
        <v>1</v>
      </c>
      <c r="AQ876" s="4">
        <v>9</v>
      </c>
      <c r="AS876" s="40">
        <f>(AJ876+AL876+AN876+AP876) / SUM(AJ876:AQ876)</f>
        <v>7.4999999999999997E-2</v>
      </c>
      <c r="AU876" s="1"/>
      <c r="AV876" s="1"/>
      <c r="AW876" s="4" t="s">
        <v>690</v>
      </c>
      <c r="AX876" s="4">
        <v>2</v>
      </c>
      <c r="AY876" s="4">
        <v>4</v>
      </c>
      <c r="AZ876" s="4">
        <v>16</v>
      </c>
      <c r="BA876" s="4">
        <v>4</v>
      </c>
      <c r="BB876" s="4">
        <v>16</v>
      </c>
      <c r="BC876" s="4">
        <v>2</v>
      </c>
      <c r="BD876" s="4">
        <v>18</v>
      </c>
      <c r="BE876" s="4">
        <v>4</v>
      </c>
      <c r="BF876" s="4">
        <v>16</v>
      </c>
      <c r="BH876" s="40">
        <f>(AY876+BA876+BC876+BE876) / SUM(AY876:BF876)</f>
        <v>0.17499999999999999</v>
      </c>
      <c r="BJ876" s="1"/>
      <c r="BK876" s="1"/>
      <c r="BL876" s="4" t="s">
        <v>690</v>
      </c>
      <c r="BM876" s="4">
        <v>2</v>
      </c>
      <c r="BN876" s="4">
        <v>2</v>
      </c>
      <c r="BO876" s="4">
        <v>12</v>
      </c>
      <c r="BP876" s="4">
        <v>3</v>
      </c>
      <c r="BQ876" s="4">
        <v>11</v>
      </c>
      <c r="BR876" s="4">
        <v>2</v>
      </c>
      <c r="BS876" s="4">
        <v>12</v>
      </c>
      <c r="BT876" s="4">
        <v>3</v>
      </c>
      <c r="BU876" s="4">
        <v>11</v>
      </c>
      <c r="BW876" s="40">
        <f>(BN876+BP876+BR876+BT876) / SUM(BN876:BU876)</f>
        <v>0.17857142857142858</v>
      </c>
    </row>
    <row r="877" spans="1:76" x14ac:dyDescent="0.2">
      <c r="B877" s="1"/>
      <c r="C877" s="1"/>
      <c r="D877" s="4" t="s">
        <v>690</v>
      </c>
      <c r="E877" s="4">
        <v>2</v>
      </c>
      <c r="F877" s="4">
        <v>2</v>
      </c>
      <c r="G877" s="4">
        <v>10</v>
      </c>
      <c r="H877" s="4">
        <v>3</v>
      </c>
      <c r="I877" s="4">
        <v>9</v>
      </c>
      <c r="J877" s="4">
        <v>3</v>
      </c>
      <c r="K877" s="4">
        <v>9</v>
      </c>
      <c r="L877" s="4">
        <v>4</v>
      </c>
      <c r="M877" s="4">
        <v>8</v>
      </c>
      <c r="O877" s="40">
        <f>(F877+H877+J877+L877) / SUM(F877:M877)</f>
        <v>0.25</v>
      </c>
      <c r="Q877" s="1"/>
      <c r="R877" s="1"/>
      <c r="S877" s="4" t="s">
        <v>690</v>
      </c>
      <c r="T877" s="4">
        <v>2</v>
      </c>
      <c r="U877" s="4">
        <v>2</v>
      </c>
      <c r="V877" s="4">
        <v>10</v>
      </c>
      <c r="W877" s="4">
        <v>3</v>
      </c>
      <c r="X877" s="4">
        <v>9</v>
      </c>
      <c r="Y877" s="4">
        <v>3</v>
      </c>
      <c r="Z877" s="4">
        <v>9</v>
      </c>
      <c r="AA877" s="4">
        <v>3</v>
      </c>
      <c r="AB877" s="4">
        <v>9</v>
      </c>
      <c r="AD877" s="40">
        <f>(U877+W877+Y877+AA877) / SUM(U877:AB877)</f>
        <v>0.22916666666666666</v>
      </c>
      <c r="AF877" s="1"/>
      <c r="AG877" s="1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S877" s="40"/>
      <c r="AU877" s="1"/>
      <c r="AV877" s="1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H877" s="40"/>
      <c r="BJ877" s="1"/>
      <c r="BK877" s="1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W877" s="40"/>
    </row>
    <row r="878" spans="1:76" x14ac:dyDescent="0.2">
      <c r="B878" s="1"/>
      <c r="C878" s="1"/>
      <c r="D878" s="4" t="s">
        <v>690</v>
      </c>
      <c r="E878" s="4">
        <v>3</v>
      </c>
      <c r="F878" s="4">
        <v>2</v>
      </c>
      <c r="G878" s="4">
        <v>9</v>
      </c>
      <c r="H878" s="4">
        <v>3</v>
      </c>
      <c r="I878" s="4">
        <v>8</v>
      </c>
      <c r="J878" s="4">
        <v>3</v>
      </c>
      <c r="K878" s="4">
        <v>8</v>
      </c>
      <c r="L878" s="4">
        <v>2</v>
      </c>
      <c r="M878" s="4">
        <v>9</v>
      </c>
      <c r="O878" s="40">
        <f>(F878+H878+J878+L878) / SUM(F878:M878)</f>
        <v>0.22727272727272727</v>
      </c>
      <c r="Q878" s="1"/>
      <c r="R878" s="1"/>
      <c r="S878" s="4" t="s">
        <v>690</v>
      </c>
      <c r="T878" s="4">
        <v>3</v>
      </c>
      <c r="U878" s="4">
        <v>2</v>
      </c>
      <c r="V878" s="4">
        <v>10</v>
      </c>
      <c r="W878" s="4">
        <v>2</v>
      </c>
      <c r="X878" s="4">
        <v>10</v>
      </c>
      <c r="Y878" s="4">
        <v>4</v>
      </c>
      <c r="Z878" s="4">
        <v>8</v>
      </c>
      <c r="AA878" s="4">
        <v>1</v>
      </c>
      <c r="AB878" s="4">
        <v>11</v>
      </c>
      <c r="AD878" s="40">
        <f>(U878+W878+Y878+AA878) / SUM(U878:AB878)</f>
        <v>0.1875</v>
      </c>
      <c r="AF878" s="1"/>
      <c r="AG878" s="1" t="s">
        <v>648</v>
      </c>
      <c r="AH878" s="4" t="s">
        <v>690</v>
      </c>
      <c r="AI878" s="4">
        <v>1</v>
      </c>
      <c r="AJ878" s="4">
        <v>4</v>
      </c>
      <c r="AK878" s="4">
        <v>6</v>
      </c>
      <c r="AL878" s="4">
        <v>1</v>
      </c>
      <c r="AM878" s="4">
        <v>9</v>
      </c>
      <c r="AN878" s="4">
        <v>2</v>
      </c>
      <c r="AO878" s="4">
        <v>8</v>
      </c>
      <c r="AP878" s="4">
        <v>2</v>
      </c>
      <c r="AQ878" s="4">
        <v>8</v>
      </c>
      <c r="AS878" s="40">
        <f>(AJ878+AL878+AN878+AP878) / SUM(AJ878:AQ878)</f>
        <v>0.22500000000000001</v>
      </c>
      <c r="AU878" s="1"/>
      <c r="AV878" s="1" t="s">
        <v>648</v>
      </c>
      <c r="AW878" s="4" t="s">
        <v>690</v>
      </c>
      <c r="AX878" s="4">
        <v>1</v>
      </c>
      <c r="AY878" s="4">
        <v>5</v>
      </c>
      <c r="AZ878" s="4">
        <v>15</v>
      </c>
      <c r="BA878" s="4">
        <v>3</v>
      </c>
      <c r="BB878" s="4">
        <v>18</v>
      </c>
      <c r="BC878" s="4">
        <v>3</v>
      </c>
      <c r="BD878" s="4">
        <v>18</v>
      </c>
      <c r="BE878" s="4">
        <v>3</v>
      </c>
      <c r="BF878" s="4">
        <v>18</v>
      </c>
      <c r="BH878" s="40">
        <f>(AY878+BA878+BC878+BE878) / SUM(AY878:BF878)</f>
        <v>0.16867469879518071</v>
      </c>
      <c r="BJ878" s="1"/>
      <c r="BK878" s="1" t="s">
        <v>648</v>
      </c>
      <c r="BL878" s="4" t="s">
        <v>690</v>
      </c>
      <c r="BM878" s="4">
        <v>1</v>
      </c>
      <c r="BN878" s="4">
        <v>4</v>
      </c>
      <c r="BO878" s="4">
        <v>12</v>
      </c>
      <c r="BP878" s="4">
        <v>2</v>
      </c>
      <c r="BQ878" s="4">
        <v>14</v>
      </c>
      <c r="BR878" s="4">
        <v>2</v>
      </c>
      <c r="BS878" s="4">
        <v>14</v>
      </c>
      <c r="BT878" s="4">
        <v>2</v>
      </c>
      <c r="BU878" s="4">
        <v>14</v>
      </c>
      <c r="BW878" s="40">
        <f>(BN878+BP878+BR878+BT878) / SUM(BN878:BU878)</f>
        <v>0.15625</v>
      </c>
    </row>
    <row r="879" spans="1:76" x14ac:dyDescent="0.2">
      <c r="B879" s="1"/>
      <c r="C879" s="1"/>
      <c r="D879" s="4"/>
      <c r="E879" s="4"/>
      <c r="F879" s="4"/>
      <c r="G879" s="4"/>
      <c r="H879" s="4"/>
      <c r="I879" s="4"/>
      <c r="J879" s="4"/>
      <c r="K879" s="4"/>
      <c r="L879" s="4"/>
      <c r="M879" s="4"/>
      <c r="O879" s="40"/>
      <c r="Q879" s="1"/>
      <c r="R879" s="1"/>
      <c r="S879" s="4"/>
      <c r="T879" s="4"/>
      <c r="U879" s="4"/>
      <c r="V879" s="4"/>
      <c r="W879" s="4"/>
      <c r="X879" s="4"/>
      <c r="Y879" s="4"/>
      <c r="Z879" s="4"/>
      <c r="AA879" s="4"/>
      <c r="AB879" s="4"/>
      <c r="AD879" s="40"/>
      <c r="AF879" s="1"/>
      <c r="AG879" s="1"/>
      <c r="AH879" s="4" t="s">
        <v>690</v>
      </c>
      <c r="AI879" s="4">
        <v>2</v>
      </c>
      <c r="AJ879" s="4">
        <v>3</v>
      </c>
      <c r="AK879" s="4">
        <v>14</v>
      </c>
      <c r="AL879" s="4">
        <v>5</v>
      </c>
      <c r="AM879" s="4">
        <v>12</v>
      </c>
      <c r="AN879" s="4">
        <v>5</v>
      </c>
      <c r="AO879" s="4">
        <v>12</v>
      </c>
      <c r="AP879" s="4">
        <v>2</v>
      </c>
      <c r="AQ879" s="4">
        <v>15</v>
      </c>
      <c r="AS879" s="40">
        <f>(AJ879+AL879+AN879+AP879) / SUM(AJ879:AQ879)</f>
        <v>0.22058823529411764</v>
      </c>
      <c r="AU879" s="1"/>
      <c r="AV879" s="1"/>
      <c r="AW879" s="4" t="s">
        <v>690</v>
      </c>
      <c r="AX879" s="4">
        <v>2</v>
      </c>
      <c r="AY879" s="4">
        <v>1</v>
      </c>
      <c r="AZ879" s="4">
        <v>22</v>
      </c>
      <c r="BA879" s="4">
        <v>1</v>
      </c>
      <c r="BB879" s="4">
        <v>22</v>
      </c>
      <c r="BC879" s="4">
        <v>3</v>
      </c>
      <c r="BD879" s="4">
        <v>20</v>
      </c>
      <c r="BE879" s="4">
        <v>2</v>
      </c>
      <c r="BF879" s="4">
        <v>21</v>
      </c>
      <c r="BH879" s="40">
        <f>(AY879+BA879+BC879+BE879) / SUM(AY879:BF879)</f>
        <v>7.6086956521739135E-2</v>
      </c>
      <c r="BJ879" s="1"/>
      <c r="BK879" s="1"/>
      <c r="BL879" s="4" t="s">
        <v>690</v>
      </c>
      <c r="BM879" s="4">
        <v>2</v>
      </c>
      <c r="BN879" s="4">
        <v>3</v>
      </c>
      <c r="BO879" s="4">
        <v>9</v>
      </c>
      <c r="BP879" s="4">
        <v>2</v>
      </c>
      <c r="BQ879" s="4">
        <v>10</v>
      </c>
      <c r="BR879" s="4">
        <v>2</v>
      </c>
      <c r="BS879" s="4">
        <v>10</v>
      </c>
      <c r="BT879" s="4">
        <v>2</v>
      </c>
      <c r="BU879" s="4">
        <v>10</v>
      </c>
      <c r="BW879" s="40">
        <f>(BN879+BP879+BR879+BT879) / SUM(BN879:BU879)</f>
        <v>0.1875</v>
      </c>
    </row>
    <row r="880" spans="1:76" x14ac:dyDescent="0.2">
      <c r="B880" s="1"/>
      <c r="C880" s="1" t="s">
        <v>648</v>
      </c>
      <c r="D880" s="4" t="s">
        <v>690</v>
      </c>
      <c r="E880" s="4">
        <v>1</v>
      </c>
      <c r="F880" s="4">
        <v>1</v>
      </c>
      <c r="G880" s="4">
        <v>10</v>
      </c>
      <c r="H880" s="4">
        <v>2</v>
      </c>
      <c r="I880" s="4">
        <v>9</v>
      </c>
      <c r="J880" s="4">
        <v>1</v>
      </c>
      <c r="K880" s="4">
        <v>10</v>
      </c>
      <c r="L880" s="4">
        <v>3</v>
      </c>
      <c r="M880" s="4">
        <v>8</v>
      </c>
      <c r="O880" s="40">
        <f>(F880+H880+J880+L880) / SUM(F880:M880)</f>
        <v>0.15909090909090909</v>
      </c>
      <c r="Q880" s="1"/>
      <c r="R880" s="1" t="s">
        <v>648</v>
      </c>
      <c r="S880" s="4" t="s">
        <v>690</v>
      </c>
      <c r="T880" s="4">
        <v>1</v>
      </c>
      <c r="U880" s="4">
        <v>3</v>
      </c>
      <c r="V880" s="4">
        <v>9</v>
      </c>
      <c r="W880" s="4">
        <v>3</v>
      </c>
      <c r="X880" s="4">
        <v>9</v>
      </c>
      <c r="Y880" s="4">
        <v>2</v>
      </c>
      <c r="Z880" s="4">
        <v>10</v>
      </c>
      <c r="AA880" s="4">
        <v>2</v>
      </c>
      <c r="AB880" s="4">
        <v>10</v>
      </c>
      <c r="AD880" s="40">
        <f>(U880+W880+Y880+AA880) / SUM(U880:AB880)</f>
        <v>0.20833333333333334</v>
      </c>
      <c r="AF880" s="1"/>
      <c r="AG880" s="1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S880" s="40"/>
      <c r="AU880" s="1"/>
      <c r="AV880" s="1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H880" s="40"/>
      <c r="BJ880" s="1"/>
      <c r="BK880" s="1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W880" s="40"/>
    </row>
    <row r="881" spans="2:75" x14ac:dyDescent="0.2">
      <c r="B881" s="1"/>
      <c r="C881" s="1"/>
      <c r="D881" s="4" t="s">
        <v>690</v>
      </c>
      <c r="E881" s="4">
        <v>2</v>
      </c>
      <c r="F881" s="4">
        <v>1</v>
      </c>
      <c r="G881" s="4">
        <v>10</v>
      </c>
      <c r="H881" s="4">
        <v>1</v>
      </c>
      <c r="I881" s="4">
        <v>10</v>
      </c>
      <c r="J881" s="4">
        <v>3</v>
      </c>
      <c r="K881" s="4">
        <v>8</v>
      </c>
      <c r="L881" s="4">
        <v>3</v>
      </c>
      <c r="M881" s="4">
        <v>8</v>
      </c>
      <c r="O881" s="40">
        <f>(F881+H881+J881+L881) / SUM(F881:M881)</f>
        <v>0.18181818181818182</v>
      </c>
      <c r="Q881" s="1"/>
      <c r="R881" s="1"/>
      <c r="S881" s="4" t="s">
        <v>690</v>
      </c>
      <c r="T881" s="4">
        <v>2</v>
      </c>
      <c r="U881" s="4">
        <v>2</v>
      </c>
      <c r="V881" s="4">
        <v>8</v>
      </c>
      <c r="W881" s="4">
        <v>2</v>
      </c>
      <c r="X881" s="4">
        <v>8</v>
      </c>
      <c r="Y881" s="4">
        <v>3</v>
      </c>
      <c r="Z881" s="4">
        <v>7</v>
      </c>
      <c r="AA881" s="4">
        <v>2</v>
      </c>
      <c r="AB881" s="4">
        <v>8</v>
      </c>
      <c r="AD881" s="40">
        <f>(U881+W881+Y881+AA881) / SUM(U881:AB881)</f>
        <v>0.22500000000000001</v>
      </c>
      <c r="AF881" s="1"/>
      <c r="AG881" s="1" t="s">
        <v>708</v>
      </c>
      <c r="AH881" s="4" t="s">
        <v>703</v>
      </c>
      <c r="AI881" s="4">
        <v>1</v>
      </c>
      <c r="AJ881" s="4">
        <v>0</v>
      </c>
      <c r="AK881" s="4">
        <v>10</v>
      </c>
      <c r="AL881" s="4">
        <v>2</v>
      </c>
      <c r="AM881" s="4">
        <v>8</v>
      </c>
      <c r="AN881" s="4">
        <v>2</v>
      </c>
      <c r="AO881" s="4">
        <v>8</v>
      </c>
      <c r="AP881" s="4">
        <v>0</v>
      </c>
      <c r="AQ881" s="4">
        <v>10</v>
      </c>
      <c r="AS881" s="40">
        <f>(AJ881+AL881+AN881+AP881) / SUM(AJ881:AQ881)</f>
        <v>0.1</v>
      </c>
      <c r="AU881" s="1"/>
      <c r="AV881" s="1" t="s">
        <v>708</v>
      </c>
      <c r="AW881" s="4" t="s">
        <v>703</v>
      </c>
      <c r="AX881" s="4">
        <v>1</v>
      </c>
      <c r="AY881" s="4">
        <v>2</v>
      </c>
      <c r="AZ881" s="4">
        <v>18</v>
      </c>
      <c r="BA881" s="4">
        <v>2</v>
      </c>
      <c r="BB881" s="4">
        <v>18</v>
      </c>
      <c r="BC881" s="4">
        <v>3</v>
      </c>
      <c r="BD881" s="4">
        <v>17</v>
      </c>
      <c r="BE881" s="4">
        <v>3</v>
      </c>
      <c r="BF881" s="4">
        <v>17</v>
      </c>
      <c r="BH881" s="40">
        <f>(AY881+BA881+BC881+BE881) / SUM(AY881:BF881)</f>
        <v>0.125</v>
      </c>
      <c r="BJ881" s="1"/>
      <c r="BK881" s="1" t="s">
        <v>708</v>
      </c>
      <c r="BL881" s="4" t="s">
        <v>703</v>
      </c>
      <c r="BM881" s="4">
        <v>1</v>
      </c>
      <c r="BN881" s="4">
        <v>2</v>
      </c>
      <c r="BO881" s="4">
        <v>8</v>
      </c>
      <c r="BP881" s="4">
        <v>2</v>
      </c>
      <c r="BQ881" s="4">
        <v>8</v>
      </c>
      <c r="BR881" s="4">
        <v>1</v>
      </c>
      <c r="BS881" s="4">
        <v>9</v>
      </c>
      <c r="BT881" s="4">
        <v>2</v>
      </c>
      <c r="BU881" s="4">
        <v>8</v>
      </c>
      <c r="BW881" s="40">
        <f>(BN881+BP881+BR881+BT881) / SUM(BN881:BU881)</f>
        <v>0.17499999999999999</v>
      </c>
    </row>
    <row r="882" spans="2:75" x14ac:dyDescent="0.2">
      <c r="B882" s="1"/>
      <c r="C882" s="1"/>
      <c r="D882" s="4" t="s">
        <v>690</v>
      </c>
      <c r="E882" s="4">
        <v>3</v>
      </c>
      <c r="F882" s="4">
        <v>2</v>
      </c>
      <c r="G882" s="4">
        <v>10</v>
      </c>
      <c r="H882" s="4">
        <v>3</v>
      </c>
      <c r="I882" s="4">
        <v>9</v>
      </c>
      <c r="J882" s="4">
        <v>3</v>
      </c>
      <c r="K882" s="4">
        <v>9</v>
      </c>
      <c r="L882" s="4">
        <v>2</v>
      </c>
      <c r="M882" s="4">
        <v>8</v>
      </c>
      <c r="O882" s="40">
        <f>(F882+H882+J882+L882) / SUM(F882:M882)</f>
        <v>0.21739130434782608</v>
      </c>
      <c r="Q882" s="1"/>
      <c r="R882" s="1"/>
      <c r="S882" s="4" t="s">
        <v>690</v>
      </c>
      <c r="T882" s="4">
        <v>3</v>
      </c>
      <c r="U882" s="4">
        <v>2</v>
      </c>
      <c r="V882" s="4">
        <v>9</v>
      </c>
      <c r="W882" s="4">
        <v>2</v>
      </c>
      <c r="X882" s="4">
        <v>9</v>
      </c>
      <c r="Y882" s="4">
        <v>1</v>
      </c>
      <c r="Z882" s="4">
        <v>10</v>
      </c>
      <c r="AA882" s="4">
        <v>2</v>
      </c>
      <c r="AB882" s="4">
        <v>9</v>
      </c>
      <c r="AD882" s="40">
        <f>(U882+W882+Y882+AA882) / SUM(U882:AB882)</f>
        <v>0.15909090909090909</v>
      </c>
      <c r="AF882" s="1"/>
      <c r="AG882" s="1"/>
      <c r="AH882" s="4" t="s">
        <v>703</v>
      </c>
      <c r="AI882" s="4">
        <v>2</v>
      </c>
      <c r="AJ882" s="4">
        <v>1</v>
      </c>
      <c r="AK882" s="4">
        <v>11</v>
      </c>
      <c r="AL882" s="4">
        <v>0</v>
      </c>
      <c r="AM882" s="4">
        <v>12</v>
      </c>
      <c r="AN882" s="4">
        <v>1</v>
      </c>
      <c r="AO882" s="4">
        <v>11</v>
      </c>
      <c r="AP882" s="4">
        <v>2</v>
      </c>
      <c r="AQ882" s="4">
        <v>10</v>
      </c>
      <c r="AS882" s="40">
        <f>(AJ882+AL882+AN882+AP882) / SUM(AJ882:AQ882)</f>
        <v>8.3333333333333329E-2</v>
      </c>
      <c r="AU882" s="1"/>
      <c r="AV882" s="1"/>
      <c r="AW882" s="4" t="s">
        <v>703</v>
      </c>
      <c r="AX882" s="4">
        <v>2</v>
      </c>
      <c r="AY882" s="4">
        <v>2</v>
      </c>
      <c r="AZ882" s="4">
        <v>20</v>
      </c>
      <c r="BA882" s="4">
        <v>3</v>
      </c>
      <c r="BB882" s="4">
        <v>19</v>
      </c>
      <c r="BC882" s="4">
        <v>4</v>
      </c>
      <c r="BD882" s="4">
        <v>18</v>
      </c>
      <c r="BE882" s="4">
        <v>4</v>
      </c>
      <c r="BF882" s="4">
        <v>18</v>
      </c>
      <c r="BH882" s="40">
        <f>(AY882+BA882+BC882+BE882) / SUM(AY882:BF882)</f>
        <v>0.14772727272727273</v>
      </c>
      <c r="BJ882" s="1"/>
      <c r="BK882" s="1"/>
      <c r="BL882" s="4" t="s">
        <v>703</v>
      </c>
      <c r="BM882" s="4">
        <v>2</v>
      </c>
      <c r="BN882" s="4">
        <v>3</v>
      </c>
      <c r="BO882" s="4">
        <v>10</v>
      </c>
      <c r="BP882" s="4">
        <v>2</v>
      </c>
      <c r="BQ882" s="4">
        <v>11</v>
      </c>
      <c r="BR882" s="4">
        <v>2</v>
      </c>
      <c r="BS882" s="4">
        <v>11</v>
      </c>
      <c r="BT882" s="4">
        <v>2</v>
      </c>
      <c r="BU882" s="4">
        <v>11</v>
      </c>
      <c r="BW882" s="40">
        <f>(BN882+BP882+BR882+BT882) / SUM(BN882:BU882)</f>
        <v>0.17307692307692307</v>
      </c>
    </row>
    <row r="883" spans="2:75" x14ac:dyDescent="0.2">
      <c r="B883" s="1"/>
      <c r="C883" s="1"/>
      <c r="D883" s="4"/>
      <c r="E883" s="4"/>
      <c r="F883" s="4"/>
      <c r="G883" s="4"/>
      <c r="H883" s="4"/>
      <c r="I883" s="4"/>
      <c r="J883" s="4"/>
      <c r="K883" s="4"/>
      <c r="L883" s="4"/>
      <c r="M883" s="4"/>
      <c r="O883" s="40"/>
      <c r="Q883" s="1"/>
      <c r="R883" s="1"/>
      <c r="S883" s="4"/>
      <c r="T883" s="4"/>
      <c r="U883" s="4"/>
      <c r="V883" s="4"/>
      <c r="W883" s="4"/>
      <c r="X883" s="4"/>
      <c r="Y883" s="4"/>
      <c r="Z883" s="4"/>
      <c r="AA883" s="4"/>
      <c r="AB883" s="4"/>
      <c r="AD883" s="40"/>
      <c r="AF883" s="1"/>
      <c r="AG883" s="1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S883" s="40"/>
      <c r="AU883" s="1"/>
      <c r="AV883" s="1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H883" s="40"/>
      <c r="BJ883" s="1"/>
      <c r="BK883" s="1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W883" s="40"/>
    </row>
    <row r="884" spans="2:75" x14ac:dyDescent="0.2">
      <c r="B884" s="1"/>
      <c r="C884" s="1" t="s">
        <v>708</v>
      </c>
      <c r="D884" s="4" t="s">
        <v>703</v>
      </c>
      <c r="E884" s="4">
        <v>1</v>
      </c>
      <c r="F884" s="4">
        <v>2</v>
      </c>
      <c r="G884" s="4">
        <v>8</v>
      </c>
      <c r="H884" s="4">
        <v>3</v>
      </c>
      <c r="I884" s="4">
        <v>7</v>
      </c>
      <c r="J884" s="4">
        <v>2</v>
      </c>
      <c r="K884" s="4">
        <v>8</v>
      </c>
      <c r="L884" s="4">
        <v>2</v>
      </c>
      <c r="M884" s="4">
        <v>8</v>
      </c>
      <c r="O884" s="40">
        <f>(F884+H884+J884+L884) / SUM(F884:M884)</f>
        <v>0.22500000000000001</v>
      </c>
      <c r="Q884" s="1"/>
      <c r="R884" s="1" t="s">
        <v>708</v>
      </c>
      <c r="S884" s="4" t="s">
        <v>703</v>
      </c>
      <c r="T884" s="4">
        <v>1</v>
      </c>
      <c r="U884" s="4">
        <v>3</v>
      </c>
      <c r="V884" s="4">
        <v>8</v>
      </c>
      <c r="W884" s="4">
        <v>3</v>
      </c>
      <c r="X884" s="4">
        <v>8</v>
      </c>
      <c r="Y884" s="4">
        <v>2</v>
      </c>
      <c r="Z884" s="4">
        <v>9</v>
      </c>
      <c r="AA884" s="4">
        <v>2</v>
      </c>
      <c r="AB884" s="4">
        <v>9</v>
      </c>
      <c r="AD884" s="40">
        <f>(U884+W884+Y884+AA884) / SUM(U884:AB884)</f>
        <v>0.22727272727272727</v>
      </c>
      <c r="AF884" s="1"/>
      <c r="AG884" s="1" t="s">
        <v>709</v>
      </c>
      <c r="AH884" s="4" t="s">
        <v>703</v>
      </c>
      <c r="AI884" s="4">
        <v>1</v>
      </c>
      <c r="AJ884" s="4">
        <v>2</v>
      </c>
      <c r="AK884" s="4">
        <v>11</v>
      </c>
      <c r="AL884" s="4">
        <v>3</v>
      </c>
      <c r="AM884" s="4">
        <v>10</v>
      </c>
      <c r="AN884" s="4">
        <v>3</v>
      </c>
      <c r="AO884" s="4">
        <v>10</v>
      </c>
      <c r="AP884" s="4">
        <v>3</v>
      </c>
      <c r="AQ884" s="4">
        <v>10</v>
      </c>
      <c r="AS884" s="40">
        <f>(AJ884+AL884+AN884+AP884) / SUM(AJ884:AQ884)</f>
        <v>0.21153846153846154</v>
      </c>
      <c r="AU884" s="1"/>
      <c r="AV884" s="1" t="s">
        <v>709</v>
      </c>
      <c r="AW884" s="4" t="s">
        <v>703</v>
      </c>
      <c r="AX884" s="4">
        <v>1</v>
      </c>
      <c r="AY884" s="4">
        <v>4</v>
      </c>
      <c r="AZ884" s="4">
        <v>16</v>
      </c>
      <c r="BA884" s="4">
        <v>4</v>
      </c>
      <c r="BB884" s="4">
        <v>16</v>
      </c>
      <c r="BC884" s="4">
        <v>2</v>
      </c>
      <c r="BD884" s="4">
        <v>18</v>
      </c>
      <c r="BE884" s="4">
        <v>4</v>
      </c>
      <c r="BF884" s="4">
        <v>16</v>
      </c>
      <c r="BH884" s="40">
        <f>(AY884+BA884+BC884+BE884) / SUM(AY884:BF884)</f>
        <v>0.17499999999999999</v>
      </c>
      <c r="BJ884" s="1"/>
      <c r="BK884" s="1" t="s">
        <v>709</v>
      </c>
      <c r="BL884" s="4" t="s">
        <v>703</v>
      </c>
      <c r="BM884" s="4">
        <v>1</v>
      </c>
      <c r="BN884" s="4">
        <v>1</v>
      </c>
      <c r="BO884" s="4">
        <v>9</v>
      </c>
      <c r="BP884" s="4">
        <v>1</v>
      </c>
      <c r="BQ884" s="4">
        <v>9</v>
      </c>
      <c r="BR884" s="4">
        <v>2</v>
      </c>
      <c r="BS884" s="4">
        <v>8</v>
      </c>
      <c r="BT884" s="4">
        <v>1</v>
      </c>
      <c r="BU884" s="4">
        <v>9</v>
      </c>
      <c r="BW884" s="40">
        <f>(BN884+BP884+BR884+BT884) / SUM(BN884:BU884)</f>
        <v>0.125</v>
      </c>
    </row>
    <row r="885" spans="2:75" x14ac:dyDescent="0.2">
      <c r="B885" s="1"/>
      <c r="C885" s="1"/>
      <c r="D885" s="4" t="s">
        <v>703</v>
      </c>
      <c r="E885" s="4">
        <v>2</v>
      </c>
      <c r="F885" s="4">
        <v>1</v>
      </c>
      <c r="G885" s="4">
        <v>10</v>
      </c>
      <c r="H885" s="4">
        <v>1</v>
      </c>
      <c r="I885" s="4">
        <v>10</v>
      </c>
      <c r="J885" s="4">
        <v>2</v>
      </c>
      <c r="K885" s="4">
        <v>9</v>
      </c>
      <c r="L885" s="4">
        <v>2</v>
      </c>
      <c r="M885" s="4">
        <v>9</v>
      </c>
      <c r="O885" s="40">
        <f>(F885+H885+J885+L885) / SUM(F885:M885)</f>
        <v>0.13636363636363635</v>
      </c>
      <c r="Q885" s="1"/>
      <c r="R885" s="1"/>
      <c r="S885" s="4" t="s">
        <v>703</v>
      </c>
      <c r="T885" s="4">
        <v>2</v>
      </c>
      <c r="U885" s="4">
        <v>1</v>
      </c>
      <c r="V885" s="4">
        <v>10</v>
      </c>
      <c r="W885" s="4">
        <v>1</v>
      </c>
      <c r="X885" s="4">
        <v>10</v>
      </c>
      <c r="Y885" s="4">
        <v>2</v>
      </c>
      <c r="Z885" s="4">
        <v>9</v>
      </c>
      <c r="AA885" s="4">
        <v>2</v>
      </c>
      <c r="AB885" s="4">
        <v>9</v>
      </c>
      <c r="AD885" s="40">
        <f>(U885+W885+Y885+AA885) / SUM(U885:AB885)</f>
        <v>0.13636363636363635</v>
      </c>
      <c r="AF885" s="1"/>
      <c r="AG885" s="1"/>
      <c r="AH885" s="4" t="s">
        <v>703</v>
      </c>
      <c r="AI885" s="4">
        <v>2</v>
      </c>
      <c r="AJ885" s="4">
        <v>2</v>
      </c>
      <c r="AK885" s="4">
        <v>10</v>
      </c>
      <c r="AL885" s="4">
        <v>2</v>
      </c>
      <c r="AM885" s="4">
        <v>10</v>
      </c>
      <c r="AN885" s="4">
        <v>1</v>
      </c>
      <c r="AO885" s="4">
        <v>9</v>
      </c>
      <c r="AP885" s="4">
        <v>1</v>
      </c>
      <c r="AQ885" s="4">
        <v>9</v>
      </c>
      <c r="AS885" s="40">
        <f>(AJ885+AL885+AN885+AP885) / SUM(AJ885:AQ885)</f>
        <v>0.13636363636363635</v>
      </c>
      <c r="AU885" s="1"/>
      <c r="AV885" s="1"/>
      <c r="AW885" s="4" t="s">
        <v>703</v>
      </c>
      <c r="AX885" s="4">
        <v>2</v>
      </c>
      <c r="AY885" s="4">
        <v>5</v>
      </c>
      <c r="AZ885" s="4">
        <v>19</v>
      </c>
      <c r="BA885" s="4">
        <v>5</v>
      </c>
      <c r="BB885" s="4">
        <v>19</v>
      </c>
      <c r="BC885" s="4">
        <v>2</v>
      </c>
      <c r="BD885" s="4">
        <v>22</v>
      </c>
      <c r="BE885" s="4">
        <v>2</v>
      </c>
      <c r="BF885" s="4">
        <v>22</v>
      </c>
      <c r="BH885" s="40">
        <f>(AY885+BA885+BC885+BE885) / SUM(AY885:BF885)</f>
        <v>0.14583333333333334</v>
      </c>
      <c r="BJ885" s="1"/>
      <c r="BK885" s="1"/>
      <c r="BL885" s="4" t="s">
        <v>703</v>
      </c>
      <c r="BM885" s="4">
        <v>2</v>
      </c>
      <c r="BN885" s="4">
        <v>4</v>
      </c>
      <c r="BO885" s="4">
        <v>8</v>
      </c>
      <c r="BP885" s="4">
        <v>4</v>
      </c>
      <c r="BQ885" s="4">
        <v>8</v>
      </c>
      <c r="BR885" s="4">
        <v>3</v>
      </c>
      <c r="BS885" s="4">
        <v>9</v>
      </c>
      <c r="BT885" s="4">
        <v>3</v>
      </c>
      <c r="BU885" s="4">
        <v>9</v>
      </c>
      <c r="BW885" s="40">
        <f>(BN885+BP885+BR885+BT885) / SUM(BN885:BU885)</f>
        <v>0.29166666666666669</v>
      </c>
    </row>
    <row r="886" spans="2:75" x14ac:dyDescent="0.2">
      <c r="B886" s="1"/>
      <c r="C886" s="1"/>
      <c r="D886" s="4"/>
      <c r="E886" s="4"/>
      <c r="F886" s="4"/>
      <c r="G886" s="4"/>
      <c r="H886" s="4"/>
      <c r="I886" s="4"/>
      <c r="J886" s="4"/>
      <c r="K886" s="4"/>
      <c r="L886" s="4"/>
      <c r="M886" s="4"/>
      <c r="O886" s="40"/>
      <c r="Q886" s="1"/>
      <c r="R886" s="1"/>
      <c r="S886" s="4"/>
      <c r="T886" s="4"/>
      <c r="U886" s="4"/>
      <c r="V886" s="4"/>
      <c r="W886" s="4"/>
      <c r="X886" s="4"/>
      <c r="Y886" s="4"/>
      <c r="Z886" s="4"/>
      <c r="AA886" s="4"/>
      <c r="AB886" s="4"/>
      <c r="AD886" s="40"/>
      <c r="AF886" s="1"/>
      <c r="AG886" s="1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S886" s="40"/>
      <c r="AU886" s="1"/>
      <c r="AV886" s="1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H886" s="40"/>
      <c r="BJ886" s="1"/>
      <c r="BK886" s="1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W886" s="40"/>
    </row>
    <row r="887" spans="2:75" x14ac:dyDescent="0.2">
      <c r="B887" s="1"/>
      <c r="C887" s="1" t="s">
        <v>709</v>
      </c>
      <c r="D887" s="4" t="s">
        <v>703</v>
      </c>
      <c r="E887" s="4">
        <v>1</v>
      </c>
      <c r="F887" s="4">
        <v>2</v>
      </c>
      <c r="G887" s="4">
        <v>10</v>
      </c>
      <c r="H887" s="4">
        <v>2</v>
      </c>
      <c r="I887" s="4">
        <v>10</v>
      </c>
      <c r="J887" s="4">
        <v>3</v>
      </c>
      <c r="K887" s="4">
        <v>9</v>
      </c>
      <c r="L887" s="4">
        <v>3</v>
      </c>
      <c r="M887" s="4">
        <v>9</v>
      </c>
      <c r="O887" s="40">
        <f>(F887+H887+J887+L887) / SUM(F887:M887)</f>
        <v>0.20833333333333334</v>
      </c>
      <c r="Q887" s="1"/>
      <c r="R887" s="1" t="s">
        <v>709</v>
      </c>
      <c r="S887" s="4" t="s">
        <v>703</v>
      </c>
      <c r="T887" s="4">
        <v>1</v>
      </c>
      <c r="U887" s="4">
        <v>0</v>
      </c>
      <c r="V887" s="4">
        <v>12</v>
      </c>
      <c r="W887" s="4">
        <v>0</v>
      </c>
      <c r="X887" s="4">
        <v>12</v>
      </c>
      <c r="Y887" s="4">
        <v>1</v>
      </c>
      <c r="Z887" s="4">
        <v>11</v>
      </c>
      <c r="AA887" s="4">
        <v>1</v>
      </c>
      <c r="AB887" s="4">
        <v>11</v>
      </c>
      <c r="AD887" s="40">
        <f>(U887+W887+Y887+AA887) / SUM(U887:AB887)</f>
        <v>4.1666666666666664E-2</v>
      </c>
      <c r="AF887" s="1"/>
      <c r="AG887" s="1" t="s">
        <v>648</v>
      </c>
      <c r="AH887" s="4" t="s">
        <v>703</v>
      </c>
      <c r="AI887" s="4">
        <v>1</v>
      </c>
      <c r="AJ887" s="4">
        <v>2</v>
      </c>
      <c r="AK887" s="4">
        <v>11</v>
      </c>
      <c r="AL887" s="4">
        <v>3</v>
      </c>
      <c r="AM887" s="4">
        <v>10</v>
      </c>
      <c r="AN887" s="4">
        <v>2</v>
      </c>
      <c r="AO887" s="4">
        <v>11</v>
      </c>
      <c r="AP887" s="4">
        <v>2</v>
      </c>
      <c r="AQ887" s="4">
        <v>11</v>
      </c>
      <c r="AS887" s="40">
        <f>(AJ887+AL887+AN887+AP887) / SUM(AJ887:AQ887)</f>
        <v>0.17307692307692307</v>
      </c>
      <c r="AU887" s="1"/>
      <c r="AV887" s="1" t="s">
        <v>648</v>
      </c>
      <c r="AW887" s="4" t="s">
        <v>703</v>
      </c>
      <c r="AX887" s="4">
        <v>1</v>
      </c>
      <c r="AY887" s="4">
        <v>2</v>
      </c>
      <c r="AZ887" s="4">
        <v>18</v>
      </c>
      <c r="BA887" s="4">
        <v>3</v>
      </c>
      <c r="BB887" s="4">
        <v>17</v>
      </c>
      <c r="BC887" s="4">
        <v>6</v>
      </c>
      <c r="BD887" s="4">
        <v>14</v>
      </c>
      <c r="BE887" s="4">
        <v>6</v>
      </c>
      <c r="BF887" s="4">
        <v>14</v>
      </c>
      <c r="BH887" s="40">
        <f>(AY887+BA887+BC887+BE887) / SUM(AY887:BF887)</f>
        <v>0.21249999999999999</v>
      </c>
      <c r="BJ887" s="1"/>
      <c r="BK887" s="1" t="s">
        <v>648</v>
      </c>
      <c r="BL887" s="4" t="s">
        <v>703</v>
      </c>
      <c r="BM887" s="4">
        <v>1</v>
      </c>
      <c r="BN887" s="4">
        <v>2</v>
      </c>
      <c r="BO887" s="4">
        <v>10</v>
      </c>
      <c r="BP887" s="4">
        <v>2</v>
      </c>
      <c r="BQ887" s="4">
        <v>10</v>
      </c>
      <c r="BR887" s="4">
        <v>2</v>
      </c>
      <c r="BS887" s="4">
        <v>10</v>
      </c>
      <c r="BT887" s="4">
        <v>3</v>
      </c>
      <c r="BU887" s="4">
        <v>9</v>
      </c>
      <c r="BW887" s="40">
        <f>(BN887+BP887+BR887+BT887) / SUM(BN887:BU887)</f>
        <v>0.1875</v>
      </c>
    </row>
    <row r="888" spans="2:75" x14ac:dyDescent="0.2">
      <c r="B888" s="1"/>
      <c r="C888" s="1"/>
      <c r="D888" s="4" t="s">
        <v>703</v>
      </c>
      <c r="E888" s="4">
        <v>2</v>
      </c>
      <c r="F888" s="4">
        <v>2</v>
      </c>
      <c r="G888" s="4">
        <v>9</v>
      </c>
      <c r="H888" s="4">
        <v>1</v>
      </c>
      <c r="I888" s="4">
        <v>10</v>
      </c>
      <c r="J888" s="4">
        <v>2</v>
      </c>
      <c r="K888" s="4">
        <v>9</v>
      </c>
      <c r="L888" s="4">
        <v>1</v>
      </c>
      <c r="M888" s="4">
        <v>10</v>
      </c>
      <c r="O888" s="40">
        <f>(F888+H888+J888+L888) / SUM(F888:M888)</f>
        <v>0.13636363636363635</v>
      </c>
      <c r="Q888" s="1"/>
      <c r="R888" s="1"/>
      <c r="S888" s="4" t="s">
        <v>703</v>
      </c>
      <c r="T888" s="4">
        <v>2</v>
      </c>
      <c r="U888" s="4">
        <v>2</v>
      </c>
      <c r="V888" s="4">
        <v>13</v>
      </c>
      <c r="W888" s="4">
        <v>3</v>
      </c>
      <c r="X888" s="4">
        <v>12</v>
      </c>
      <c r="Y888" s="4">
        <v>4</v>
      </c>
      <c r="Z888" s="4">
        <v>11</v>
      </c>
      <c r="AA888" s="4">
        <v>4</v>
      </c>
      <c r="AB888" s="4">
        <v>11</v>
      </c>
      <c r="AD888" s="40">
        <f>(U888+W888+Y888+AA888) / SUM(U888:AB888)</f>
        <v>0.21666666666666667</v>
      </c>
      <c r="AF888" s="1"/>
      <c r="AG888" s="1"/>
      <c r="AH888" s="4" t="s">
        <v>703</v>
      </c>
      <c r="AI888" s="4">
        <v>2</v>
      </c>
      <c r="AJ888" s="4">
        <v>6</v>
      </c>
      <c r="AK888" s="4">
        <v>5</v>
      </c>
      <c r="AL888" s="4">
        <v>2</v>
      </c>
      <c r="AM888" s="4">
        <v>9</v>
      </c>
      <c r="AN888" s="4">
        <v>1</v>
      </c>
      <c r="AO888" s="4">
        <v>10</v>
      </c>
      <c r="AP888" s="4">
        <v>2</v>
      </c>
      <c r="AQ888" s="4">
        <v>9</v>
      </c>
      <c r="AS888" s="40">
        <f>(AJ888+AL888+AN888+AP888) / SUM(AJ888:AQ888)</f>
        <v>0.25</v>
      </c>
      <c r="AU888" s="1"/>
      <c r="AV888" s="1"/>
      <c r="AW888" s="4" t="s">
        <v>703</v>
      </c>
      <c r="AX888" s="4">
        <v>2</v>
      </c>
      <c r="AY888" s="4">
        <v>3</v>
      </c>
      <c r="AZ888" s="4">
        <v>17</v>
      </c>
      <c r="BA888" s="4">
        <v>3</v>
      </c>
      <c r="BB888" s="4">
        <v>17</v>
      </c>
      <c r="BC888" s="4">
        <v>3</v>
      </c>
      <c r="BD888" s="4">
        <v>17</v>
      </c>
      <c r="BE888" s="4">
        <v>3</v>
      </c>
      <c r="BF888" s="4">
        <v>17</v>
      </c>
      <c r="BH888" s="40">
        <f>(AY888+BA888+BC888+BE888) / SUM(AY888:BF888)</f>
        <v>0.15</v>
      </c>
      <c r="BJ888" s="1"/>
      <c r="BK888" s="1"/>
      <c r="BL888" s="4" t="s">
        <v>703</v>
      </c>
      <c r="BM888" s="4">
        <v>2</v>
      </c>
      <c r="BN888" s="4">
        <v>9</v>
      </c>
      <c r="BO888" s="4">
        <v>4</v>
      </c>
      <c r="BP888" s="4">
        <v>6</v>
      </c>
      <c r="BQ888" s="4">
        <v>7</v>
      </c>
      <c r="BR888" s="4">
        <v>2</v>
      </c>
      <c r="BS888" s="4">
        <v>12</v>
      </c>
      <c r="BT888" s="4">
        <v>2</v>
      </c>
      <c r="BU888" s="4">
        <v>12</v>
      </c>
      <c r="BW888" s="40">
        <f>(BN888+BP888+BR888+BT888) / SUM(BN888:BU888)</f>
        <v>0.35185185185185186</v>
      </c>
    </row>
    <row r="889" spans="2:75" x14ac:dyDescent="0.2">
      <c r="B889" s="1"/>
      <c r="C889" s="1"/>
      <c r="D889" s="4"/>
      <c r="E889" s="4"/>
      <c r="F889" s="4"/>
      <c r="G889" s="4"/>
      <c r="H889" s="4"/>
      <c r="I889" s="4"/>
      <c r="J889" s="4"/>
      <c r="K889" s="4"/>
      <c r="L889" s="4"/>
      <c r="M889" s="4"/>
      <c r="O889" s="40"/>
      <c r="Q889" s="1"/>
      <c r="R889" s="1"/>
      <c r="S889" s="4"/>
      <c r="T889" s="4"/>
      <c r="U889" s="4"/>
      <c r="V889" s="4"/>
      <c r="W889" s="4"/>
      <c r="X889" s="4"/>
      <c r="Y889" s="4"/>
      <c r="Z889" s="4"/>
      <c r="AA889" s="4"/>
      <c r="AB889" s="4"/>
      <c r="AD889" s="40"/>
      <c r="AF889" s="1"/>
      <c r="AG889" s="1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S889" s="40"/>
      <c r="AU889" s="1"/>
      <c r="AV889" s="1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H889" s="40"/>
      <c r="BJ889" s="1"/>
      <c r="BK889" s="1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W889" s="40"/>
    </row>
    <row r="890" spans="2:75" x14ac:dyDescent="0.2">
      <c r="B890" s="1"/>
      <c r="C890" s="1" t="s">
        <v>648</v>
      </c>
      <c r="D890" s="4" t="s">
        <v>703</v>
      </c>
      <c r="E890" s="4">
        <v>1</v>
      </c>
      <c r="F890" s="4">
        <v>2</v>
      </c>
      <c r="G890" s="4">
        <v>10</v>
      </c>
      <c r="H890" s="4">
        <v>1</v>
      </c>
      <c r="I890" s="4">
        <v>11</v>
      </c>
      <c r="J890" s="4">
        <v>2</v>
      </c>
      <c r="K890" s="4">
        <v>10</v>
      </c>
      <c r="L890" s="4">
        <v>2</v>
      </c>
      <c r="M890" s="4">
        <v>10</v>
      </c>
      <c r="O890" s="40">
        <f>(F890+H890+J890+L890) / SUM(F890:M890)</f>
        <v>0.14583333333333334</v>
      </c>
      <c r="Q890" s="1"/>
      <c r="R890" s="1" t="s">
        <v>648</v>
      </c>
      <c r="S890" s="4" t="s">
        <v>703</v>
      </c>
      <c r="T890" s="4">
        <v>1</v>
      </c>
      <c r="U890" s="4">
        <v>1</v>
      </c>
      <c r="V890" s="4">
        <v>10</v>
      </c>
      <c r="W890" s="4">
        <v>1</v>
      </c>
      <c r="X890" s="4">
        <v>10</v>
      </c>
      <c r="Y890" s="4">
        <v>3</v>
      </c>
      <c r="Z890" s="4">
        <v>8</v>
      </c>
      <c r="AA890" s="4">
        <v>2</v>
      </c>
      <c r="AB890" s="4">
        <v>9</v>
      </c>
      <c r="AD890" s="40">
        <f>(U890+W890+Y890+AA890) / SUM(U890:AB890)</f>
        <v>0.15909090909090909</v>
      </c>
      <c r="AH890" s="4"/>
      <c r="AJ890" s="4"/>
      <c r="AK890" s="4"/>
      <c r="AL890" s="4"/>
      <c r="AM890" s="4"/>
      <c r="AN890" s="4"/>
      <c r="AO890" s="4"/>
      <c r="AP890" s="4"/>
      <c r="AQ890" s="4"/>
      <c r="AS890" s="40"/>
      <c r="AW890" s="4"/>
      <c r="AY890" s="4"/>
      <c r="AZ890" s="4"/>
      <c r="BA890" s="4"/>
      <c r="BB890" s="4"/>
      <c r="BC890" s="4"/>
      <c r="BD890" s="4"/>
      <c r="BE890" s="4"/>
      <c r="BF890" s="4"/>
      <c r="BH890" s="40"/>
      <c r="BL890" s="4"/>
      <c r="BN890" s="4"/>
      <c r="BO890" s="4"/>
      <c r="BP890" s="4"/>
      <c r="BQ890" s="4"/>
      <c r="BR890" s="4"/>
      <c r="BS890" s="4"/>
      <c r="BT890" s="4"/>
      <c r="BU890" s="4"/>
      <c r="BW890" s="40"/>
    </row>
    <row r="891" spans="2:75" x14ac:dyDescent="0.2">
      <c r="B891" s="1"/>
      <c r="C891" s="1"/>
      <c r="D891" s="4" t="s">
        <v>703</v>
      </c>
      <c r="E891" s="4">
        <v>2</v>
      </c>
      <c r="F891" s="4">
        <v>3</v>
      </c>
      <c r="G891" s="4">
        <v>10</v>
      </c>
      <c r="H891" s="4">
        <v>2</v>
      </c>
      <c r="I891" s="4">
        <v>11</v>
      </c>
      <c r="J891" s="4">
        <v>1</v>
      </c>
      <c r="K891" s="4">
        <v>12</v>
      </c>
      <c r="L891" s="4">
        <v>3</v>
      </c>
      <c r="M891" s="4">
        <v>10</v>
      </c>
      <c r="O891" s="40">
        <f>(F891+H891+J891+L891) / SUM(F891:M891)</f>
        <v>0.17307692307692307</v>
      </c>
      <c r="Q891" s="1"/>
      <c r="R891" s="1"/>
      <c r="S891" s="4" t="s">
        <v>703</v>
      </c>
      <c r="T891" s="4">
        <v>2</v>
      </c>
      <c r="U891" s="4">
        <v>2</v>
      </c>
      <c r="V891" s="4">
        <v>11</v>
      </c>
      <c r="W891" s="4">
        <v>2</v>
      </c>
      <c r="X891" s="4">
        <v>11</v>
      </c>
      <c r="Y891" s="4">
        <v>0</v>
      </c>
      <c r="Z891" s="4">
        <v>13</v>
      </c>
      <c r="AA891" s="4">
        <v>3</v>
      </c>
      <c r="AB891" s="4">
        <v>10</v>
      </c>
      <c r="AD891" s="40">
        <f>(U891+W891+Y891+AA891) / SUM(U891:AB891)</f>
        <v>0.13461538461538461</v>
      </c>
      <c r="AF891" s="1" t="s">
        <v>704</v>
      </c>
      <c r="AG891" s="1" t="s">
        <v>708</v>
      </c>
      <c r="AH891" s="4" t="s">
        <v>690</v>
      </c>
      <c r="AI891" s="4">
        <v>1</v>
      </c>
      <c r="AJ891" s="4">
        <v>6</v>
      </c>
      <c r="AK891" s="4">
        <v>3</v>
      </c>
      <c r="AL891" s="4">
        <v>5</v>
      </c>
      <c r="AM891" s="4">
        <v>4</v>
      </c>
      <c r="AN891" s="4">
        <v>5</v>
      </c>
      <c r="AO891" s="4">
        <v>4</v>
      </c>
      <c r="AP891" s="4">
        <v>5</v>
      </c>
      <c r="AQ891" s="4">
        <v>4</v>
      </c>
      <c r="AS891" s="40">
        <f>(AJ891+AL891+AN891+AP891) / SUM(AJ891:AQ891)</f>
        <v>0.58333333333333337</v>
      </c>
      <c r="AU891" s="1" t="s">
        <v>704</v>
      </c>
      <c r="AV891" s="1" t="s">
        <v>708</v>
      </c>
      <c r="AW891" s="4" t="s">
        <v>690</v>
      </c>
      <c r="AX891" s="4">
        <v>1</v>
      </c>
      <c r="AY891" s="4">
        <v>25</v>
      </c>
      <c r="AZ891" s="4">
        <v>5</v>
      </c>
      <c r="BA891" s="4">
        <v>28</v>
      </c>
      <c r="BB891" s="4">
        <v>2</v>
      </c>
      <c r="BC891" s="4">
        <v>24</v>
      </c>
      <c r="BD891" s="4">
        <v>6</v>
      </c>
      <c r="BE891" s="4">
        <v>25</v>
      </c>
      <c r="BF891" s="4">
        <v>5</v>
      </c>
      <c r="BH891" s="40">
        <f>(AY891+BA891+BC891+BE891) / SUM(AY891:BF891)</f>
        <v>0.85</v>
      </c>
      <c r="BJ891" s="1" t="s">
        <v>704</v>
      </c>
      <c r="BK891" s="1" t="s">
        <v>708</v>
      </c>
      <c r="BL891" s="4" t="s">
        <v>690</v>
      </c>
      <c r="BM891" s="4">
        <v>1</v>
      </c>
      <c r="BN891" s="4">
        <v>20</v>
      </c>
      <c r="BO891" s="4">
        <v>7</v>
      </c>
      <c r="BP891" s="4">
        <v>19</v>
      </c>
      <c r="BQ891" s="4">
        <v>8</v>
      </c>
      <c r="BR891" s="4">
        <v>17</v>
      </c>
      <c r="BS891" s="4">
        <v>9</v>
      </c>
      <c r="BT891" s="4">
        <v>17</v>
      </c>
      <c r="BU891" s="4">
        <v>9</v>
      </c>
      <c r="BW891" s="40">
        <f>(BN891+BP891+BR891+BT891) / SUM(BN891:BU891)</f>
        <v>0.68867924528301883</v>
      </c>
    </row>
    <row r="892" spans="2:75" x14ac:dyDescent="0.2">
      <c r="B892" s="1"/>
      <c r="C892" s="1"/>
      <c r="D892" s="4"/>
      <c r="E892" s="4"/>
      <c r="F892" s="4"/>
      <c r="G892" s="4"/>
      <c r="H892" s="4"/>
      <c r="I892" s="4"/>
      <c r="J892" s="4"/>
      <c r="K892" s="4"/>
      <c r="L892" s="4"/>
      <c r="M892" s="4"/>
      <c r="O892" s="40"/>
      <c r="Q892" s="1"/>
      <c r="R892" s="1"/>
      <c r="S892" s="4"/>
      <c r="T892" s="4"/>
      <c r="U892" s="4"/>
      <c r="V892" s="4"/>
      <c r="W892" s="4"/>
      <c r="X892" s="4"/>
      <c r="Y892" s="4"/>
      <c r="Z892" s="4"/>
      <c r="AA892" s="4"/>
      <c r="AB892" s="4"/>
      <c r="AD892" s="40"/>
      <c r="AF892" s="1"/>
      <c r="AG892" s="1"/>
      <c r="AH892" s="4" t="s">
        <v>690</v>
      </c>
      <c r="AI892" s="4">
        <v>2</v>
      </c>
      <c r="AJ892" s="4">
        <v>18</v>
      </c>
      <c r="AK892" s="4">
        <v>3</v>
      </c>
      <c r="AL892" s="4">
        <v>18</v>
      </c>
      <c r="AM892" s="4">
        <v>3</v>
      </c>
      <c r="AN892" s="4">
        <v>15</v>
      </c>
      <c r="AO892" s="4">
        <v>6</v>
      </c>
      <c r="AP892" s="4">
        <v>14</v>
      </c>
      <c r="AQ892" s="4">
        <v>7</v>
      </c>
      <c r="AS892" s="40">
        <f>(AJ892+AL892+AN892+AP892) / SUM(AJ892:AQ892)</f>
        <v>0.77380952380952384</v>
      </c>
      <c r="AU892" s="1"/>
      <c r="AV892" s="1"/>
      <c r="AW892" s="4" t="s">
        <v>690</v>
      </c>
      <c r="AX892" s="4">
        <v>2</v>
      </c>
      <c r="AY892" s="4">
        <v>25</v>
      </c>
      <c r="AZ892" s="4">
        <v>3</v>
      </c>
      <c r="BA892" s="4">
        <v>21</v>
      </c>
      <c r="BB892" s="4">
        <v>7</v>
      </c>
      <c r="BC892" s="4">
        <v>22</v>
      </c>
      <c r="BD892" s="4">
        <v>6</v>
      </c>
      <c r="BE892" s="4">
        <v>20</v>
      </c>
      <c r="BF892" s="4">
        <v>8</v>
      </c>
      <c r="BH892" s="40">
        <f>(AY892+BA892+BC892+BE892) / SUM(AY892:BF892)</f>
        <v>0.7857142857142857</v>
      </c>
      <c r="BJ892" s="1"/>
      <c r="BK892" s="1"/>
      <c r="BL892" s="4" t="s">
        <v>690</v>
      </c>
      <c r="BM892" s="4">
        <v>2</v>
      </c>
      <c r="BN892" s="4">
        <v>12</v>
      </c>
      <c r="BO892" s="4">
        <v>8</v>
      </c>
      <c r="BP892" s="4">
        <v>12</v>
      </c>
      <c r="BQ892" s="4">
        <v>8</v>
      </c>
      <c r="BR892" s="4">
        <v>13</v>
      </c>
      <c r="BS892" s="4">
        <v>7</v>
      </c>
      <c r="BT892" s="4">
        <v>13</v>
      </c>
      <c r="BU892" s="4">
        <v>7</v>
      </c>
      <c r="BW892" s="40">
        <f>(BN892+BP892+BR892+BT892) / SUM(BN892:BU892)</f>
        <v>0.625</v>
      </c>
    </row>
    <row r="893" spans="2:75" x14ac:dyDescent="0.2">
      <c r="D893" s="4"/>
      <c r="F893" s="4"/>
      <c r="G893" s="4"/>
      <c r="H893" s="4"/>
      <c r="I893" s="4"/>
      <c r="J893" s="4"/>
      <c r="K893" s="4"/>
      <c r="L893" s="4"/>
      <c r="M893" s="4"/>
      <c r="O893" s="40"/>
      <c r="S893" s="4"/>
      <c r="U893" s="4"/>
      <c r="V893" s="4"/>
      <c r="W893" s="4"/>
      <c r="X893" s="4"/>
      <c r="Y893" s="4"/>
      <c r="Z893" s="4"/>
      <c r="AA893" s="4"/>
      <c r="AB893" s="4"/>
      <c r="AD893" s="40"/>
      <c r="AF893" s="1"/>
      <c r="AG893" s="1"/>
      <c r="AH893" s="4" t="s">
        <v>690</v>
      </c>
      <c r="AI893" s="4">
        <v>3</v>
      </c>
      <c r="AJ893" s="4">
        <v>13</v>
      </c>
      <c r="AK893" s="4">
        <v>5</v>
      </c>
      <c r="AL893" s="4">
        <v>16</v>
      </c>
      <c r="AM893" s="4">
        <v>2</v>
      </c>
      <c r="AN893" s="4">
        <v>12</v>
      </c>
      <c r="AO893" s="4">
        <v>6</v>
      </c>
      <c r="AP893" s="4">
        <v>12</v>
      </c>
      <c r="AQ893" s="4">
        <v>6</v>
      </c>
      <c r="AS893" s="40">
        <f>(AJ893+AL893+AN893+AP893) / SUM(AJ893:AQ893)</f>
        <v>0.73611111111111116</v>
      </c>
      <c r="AU893" s="1"/>
      <c r="AV893" s="1"/>
      <c r="AW893" s="4" t="s">
        <v>690</v>
      </c>
      <c r="AX893" s="4">
        <v>3</v>
      </c>
      <c r="AY893" s="4">
        <v>30</v>
      </c>
      <c r="AZ893" s="4">
        <v>5</v>
      </c>
      <c r="BA893" s="4">
        <v>28</v>
      </c>
      <c r="BB893" s="4">
        <v>7</v>
      </c>
      <c r="BC893" s="4">
        <v>24</v>
      </c>
      <c r="BD893" s="4">
        <v>11</v>
      </c>
      <c r="BE893" s="4">
        <v>27</v>
      </c>
      <c r="BF893" s="4">
        <v>8</v>
      </c>
      <c r="BH893" s="40">
        <f>(AY893+BA893+BC893+BE893) / SUM(AY893:BF893)</f>
        <v>0.77857142857142858</v>
      </c>
      <c r="BJ893" s="1"/>
      <c r="BK893" s="1"/>
      <c r="BL893" s="4" t="s">
        <v>690</v>
      </c>
      <c r="BM893" s="4">
        <v>3</v>
      </c>
      <c r="BN893" s="4">
        <v>9</v>
      </c>
      <c r="BO893" s="4">
        <v>4</v>
      </c>
      <c r="BP893" s="4">
        <v>8</v>
      </c>
      <c r="BQ893" s="4">
        <v>5</v>
      </c>
      <c r="BR893" s="4">
        <v>8</v>
      </c>
      <c r="BS893" s="4">
        <v>5</v>
      </c>
      <c r="BT893" s="4">
        <v>8</v>
      </c>
      <c r="BU893" s="4">
        <v>5</v>
      </c>
      <c r="BW893" s="40">
        <f>(BN893+BP893+BR893+BT893) / SUM(BN893:BU893)</f>
        <v>0.63461538461538458</v>
      </c>
    </row>
    <row r="894" spans="2:75" x14ac:dyDescent="0.2">
      <c r="B894" s="1" t="s">
        <v>704</v>
      </c>
      <c r="C894" s="1" t="s">
        <v>708</v>
      </c>
      <c r="D894" s="4" t="s">
        <v>690</v>
      </c>
      <c r="E894" s="4">
        <v>1</v>
      </c>
      <c r="F894" s="4">
        <v>14</v>
      </c>
      <c r="G894" s="4">
        <v>3</v>
      </c>
      <c r="H894" s="4">
        <v>14</v>
      </c>
      <c r="I894" s="4">
        <v>3</v>
      </c>
      <c r="J894" s="4">
        <v>15</v>
      </c>
      <c r="K894" s="4">
        <v>2</v>
      </c>
      <c r="L894" s="4">
        <v>15</v>
      </c>
      <c r="M894" s="4">
        <v>2</v>
      </c>
      <c r="O894" s="40">
        <f>(F894+H894+J894+L894) / SUM(F894:M894)</f>
        <v>0.8529411764705882</v>
      </c>
      <c r="Q894" s="1" t="s">
        <v>704</v>
      </c>
      <c r="R894" s="1" t="s">
        <v>708</v>
      </c>
      <c r="S894" s="4" t="s">
        <v>690</v>
      </c>
      <c r="T894" s="4">
        <v>1</v>
      </c>
      <c r="U894" s="4">
        <v>12</v>
      </c>
      <c r="V894" s="4">
        <v>6</v>
      </c>
      <c r="W894" s="4">
        <v>14</v>
      </c>
      <c r="X894" s="4">
        <v>4</v>
      </c>
      <c r="Y894" s="4">
        <v>14</v>
      </c>
      <c r="Z894" s="4">
        <v>4</v>
      </c>
      <c r="AA894" s="4">
        <v>15</v>
      </c>
      <c r="AB894" s="4">
        <v>3</v>
      </c>
      <c r="AD894" s="40">
        <f>(U894+W894+Y894+AA894) / SUM(U894:AB894)</f>
        <v>0.76388888888888884</v>
      </c>
      <c r="AF894" s="1"/>
      <c r="AG894" s="1"/>
      <c r="AH894" s="4" t="s">
        <v>690</v>
      </c>
      <c r="AI894" s="4">
        <v>4</v>
      </c>
      <c r="AJ894" s="4">
        <v>11</v>
      </c>
      <c r="AK894" s="4">
        <v>5</v>
      </c>
      <c r="AL894" s="4">
        <v>12</v>
      </c>
      <c r="AM894" s="4">
        <v>4</v>
      </c>
      <c r="AN894" s="4">
        <v>11</v>
      </c>
      <c r="AO894" s="4">
        <v>5</v>
      </c>
      <c r="AP894" s="4">
        <v>10</v>
      </c>
      <c r="AQ894" s="4">
        <v>6</v>
      </c>
      <c r="AS894" s="40">
        <f>(AJ894+AL894+AN894+AP894) / SUM(AJ894:AQ894)</f>
        <v>0.6875</v>
      </c>
      <c r="AU894" s="1"/>
      <c r="AV894" s="1"/>
      <c r="AW894" s="4" t="s">
        <v>690</v>
      </c>
      <c r="AX894" s="4">
        <v>4</v>
      </c>
      <c r="AY894" s="4">
        <v>28</v>
      </c>
      <c r="AZ894" s="4">
        <v>2</v>
      </c>
      <c r="BA894" s="4">
        <v>24</v>
      </c>
      <c r="BB894" s="4">
        <v>6</v>
      </c>
      <c r="BC894" s="4">
        <v>25</v>
      </c>
      <c r="BD894" s="4">
        <v>5</v>
      </c>
      <c r="BE894" s="4">
        <v>24</v>
      </c>
      <c r="BF894" s="4">
        <v>6</v>
      </c>
      <c r="BH894" s="40">
        <f>(AY894+BA894+BC894+BE894) / SUM(AY894:BF894)</f>
        <v>0.84166666666666667</v>
      </c>
      <c r="BJ894" s="1"/>
      <c r="BK894" s="1"/>
      <c r="BL894" s="4" t="s">
        <v>690</v>
      </c>
      <c r="BM894" s="4">
        <v>4</v>
      </c>
      <c r="BN894" s="4">
        <v>6</v>
      </c>
      <c r="BO894" s="4">
        <v>7</v>
      </c>
      <c r="BP894" s="4">
        <v>6</v>
      </c>
      <c r="BQ894" s="4">
        <v>7</v>
      </c>
      <c r="BR894" s="4">
        <v>9</v>
      </c>
      <c r="BS894" s="4">
        <v>4</v>
      </c>
      <c r="BT894" s="4">
        <v>8</v>
      </c>
      <c r="BU894" s="4">
        <v>5</v>
      </c>
      <c r="BW894" s="40">
        <f>(BN894+BP894+BR894+BT894) / SUM(BN894:BU894)</f>
        <v>0.55769230769230771</v>
      </c>
    </row>
    <row r="895" spans="2:75" x14ac:dyDescent="0.2">
      <c r="B895" s="1"/>
      <c r="C895" s="1"/>
      <c r="D895" s="4" t="s">
        <v>690</v>
      </c>
      <c r="E895" s="4">
        <v>2</v>
      </c>
      <c r="F895" s="4">
        <v>4</v>
      </c>
      <c r="G895" s="4">
        <v>9</v>
      </c>
      <c r="H895" s="4">
        <v>4</v>
      </c>
      <c r="I895" s="4">
        <v>9</v>
      </c>
      <c r="J895" s="4">
        <v>6</v>
      </c>
      <c r="K895" s="4">
        <v>7</v>
      </c>
      <c r="L895" s="4">
        <v>6</v>
      </c>
      <c r="M895" s="4">
        <v>7</v>
      </c>
      <c r="O895" s="40">
        <f>(F895+H895+J895+L895) / SUM(F895:M895)</f>
        <v>0.38461538461538464</v>
      </c>
      <c r="Q895" s="1"/>
      <c r="R895" s="1"/>
      <c r="S895" s="4" t="s">
        <v>690</v>
      </c>
      <c r="T895" s="4">
        <v>2</v>
      </c>
      <c r="U895" s="4">
        <v>7</v>
      </c>
      <c r="V895" s="4">
        <v>5</v>
      </c>
      <c r="W895" s="4">
        <v>8</v>
      </c>
      <c r="X895" s="4">
        <v>4</v>
      </c>
      <c r="Y895" s="4">
        <v>8</v>
      </c>
      <c r="Z895" s="4">
        <v>4</v>
      </c>
      <c r="AA895" s="4">
        <v>9</v>
      </c>
      <c r="AB895" s="4">
        <v>3</v>
      </c>
      <c r="AD895" s="40">
        <f>(U895+W895+Y895+AA895) / SUM(U895:AB895)</f>
        <v>0.66666666666666663</v>
      </c>
      <c r="AF895" s="1"/>
      <c r="AG895" s="1"/>
      <c r="AH895" s="44" t="s">
        <v>690</v>
      </c>
      <c r="AI895" s="44">
        <v>5</v>
      </c>
      <c r="AJ895" s="44">
        <v>9</v>
      </c>
      <c r="AK895" s="44">
        <v>7</v>
      </c>
      <c r="AL895" s="44">
        <v>8</v>
      </c>
      <c r="AM895" s="44">
        <v>8</v>
      </c>
      <c r="AN895" s="44">
        <v>8</v>
      </c>
      <c r="AO895" s="44">
        <v>8</v>
      </c>
      <c r="AP895" s="44">
        <v>6</v>
      </c>
      <c r="AQ895" s="44">
        <v>10</v>
      </c>
      <c r="AR895" s="45"/>
      <c r="AS895" s="46">
        <f>(AJ895+AL895+AN895+AP895) / SUM(AJ895:AQ895)</f>
        <v>0.484375</v>
      </c>
      <c r="AU895" s="1"/>
      <c r="AV895" s="1"/>
      <c r="AW895" s="44" t="s">
        <v>690</v>
      </c>
      <c r="AX895" s="44">
        <v>5</v>
      </c>
      <c r="AY895" s="44">
        <v>18</v>
      </c>
      <c r="AZ895" s="44">
        <v>4</v>
      </c>
      <c r="BA895" s="44">
        <v>18</v>
      </c>
      <c r="BB895" s="44">
        <v>4</v>
      </c>
      <c r="BC895" s="44">
        <v>17</v>
      </c>
      <c r="BD895" s="44">
        <v>5</v>
      </c>
      <c r="BE895" s="44">
        <v>16</v>
      </c>
      <c r="BF895" s="44">
        <v>6</v>
      </c>
      <c r="BG895" s="45"/>
      <c r="BH895" s="46">
        <f>(AY895+BA895+BC895+BE895) / SUM(AY895:BF895)</f>
        <v>0.78409090909090906</v>
      </c>
      <c r="BJ895" s="1"/>
      <c r="BK895" s="1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W895" s="40"/>
    </row>
    <row r="896" spans="2:75" x14ac:dyDescent="0.2">
      <c r="B896" s="1"/>
      <c r="C896" s="1"/>
      <c r="D896" s="4" t="s">
        <v>690</v>
      </c>
      <c r="E896" s="4">
        <v>3</v>
      </c>
      <c r="F896" s="4">
        <v>10</v>
      </c>
      <c r="G896" s="4">
        <v>4</v>
      </c>
      <c r="H896" s="4">
        <v>12</v>
      </c>
      <c r="I896" s="4">
        <v>2</v>
      </c>
      <c r="J896" s="4">
        <v>11</v>
      </c>
      <c r="K896" s="4">
        <v>3</v>
      </c>
      <c r="L896" s="4">
        <v>11</v>
      </c>
      <c r="M896" s="4">
        <v>3</v>
      </c>
      <c r="O896" s="40">
        <f>(F896+H896+J896+L896) / SUM(F896:M896)</f>
        <v>0.7857142857142857</v>
      </c>
      <c r="Q896" s="1"/>
      <c r="R896" s="1"/>
      <c r="S896" s="4" t="s">
        <v>690</v>
      </c>
      <c r="T896" s="4">
        <v>3</v>
      </c>
      <c r="U896" s="4">
        <v>11</v>
      </c>
      <c r="V896" s="4">
        <v>4</v>
      </c>
      <c r="W896" s="4">
        <v>11</v>
      </c>
      <c r="X896" s="4">
        <v>4</v>
      </c>
      <c r="Y896" s="4">
        <v>10</v>
      </c>
      <c r="Z896" s="4">
        <v>5</v>
      </c>
      <c r="AA896" s="4">
        <v>11</v>
      </c>
      <c r="AB896" s="4">
        <v>4</v>
      </c>
      <c r="AD896" s="40">
        <f>(U896+W896+Y896+AA896) / SUM(U896:AB896)</f>
        <v>0.71666666666666667</v>
      </c>
      <c r="AF896" s="1"/>
      <c r="AG896" s="1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S896" s="40"/>
      <c r="AU896" s="1"/>
      <c r="AV896" s="1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H896" s="40"/>
      <c r="BJ896" s="1"/>
      <c r="BK896" s="47" t="s">
        <v>709</v>
      </c>
      <c r="BL896" s="44" t="s">
        <v>690</v>
      </c>
      <c r="BM896" s="44">
        <v>1</v>
      </c>
      <c r="BN896" s="44">
        <v>13</v>
      </c>
      <c r="BO896" s="44">
        <v>6</v>
      </c>
      <c r="BP896" s="44">
        <v>14</v>
      </c>
      <c r="BQ896" s="44">
        <v>5</v>
      </c>
      <c r="BR896" s="44">
        <v>14</v>
      </c>
      <c r="BS896" s="44">
        <v>5</v>
      </c>
      <c r="BT896" s="44">
        <v>14</v>
      </c>
      <c r="BU896" s="44">
        <v>5</v>
      </c>
      <c r="BV896" s="45"/>
      <c r="BW896" s="46">
        <f>(BN896+BP896+BR896+BT896) / SUM(BN896:BU896)</f>
        <v>0.72368421052631582</v>
      </c>
    </row>
    <row r="897" spans="2:75" x14ac:dyDescent="0.2">
      <c r="B897" s="1"/>
      <c r="C897" s="1"/>
      <c r="D897" s="4" t="s">
        <v>690</v>
      </c>
      <c r="E897" s="4">
        <v>4</v>
      </c>
      <c r="F897" s="4">
        <v>4</v>
      </c>
      <c r="G897" s="4">
        <v>7</v>
      </c>
      <c r="H897" s="4">
        <v>7</v>
      </c>
      <c r="I897" s="4">
        <v>4</v>
      </c>
      <c r="J897" s="4">
        <v>6</v>
      </c>
      <c r="K897" s="4">
        <v>5</v>
      </c>
      <c r="L897" s="4">
        <v>8</v>
      </c>
      <c r="M897" s="4">
        <v>3</v>
      </c>
      <c r="O897" s="40">
        <f>(F897+H897+J897+L897) / SUM(F897:M897)</f>
        <v>0.56818181818181823</v>
      </c>
      <c r="Q897" s="1"/>
      <c r="R897" s="1"/>
      <c r="S897" s="4" t="s">
        <v>690</v>
      </c>
      <c r="T897" s="4">
        <v>4</v>
      </c>
      <c r="U897" s="4">
        <v>5</v>
      </c>
      <c r="V897" s="4">
        <v>7</v>
      </c>
      <c r="W897" s="4">
        <v>7</v>
      </c>
      <c r="X897" s="4">
        <v>5</v>
      </c>
      <c r="Y897" s="4">
        <v>8</v>
      </c>
      <c r="Z897" s="4">
        <v>4</v>
      </c>
      <c r="AA897" s="4">
        <v>10</v>
      </c>
      <c r="AB897" s="4">
        <v>2</v>
      </c>
      <c r="AD897" s="40">
        <f>(U897+W897+Y897+AA897) / SUM(U897:AB897)</f>
        <v>0.625</v>
      </c>
      <c r="AF897" s="1"/>
      <c r="AG897" s="47" t="s">
        <v>709</v>
      </c>
      <c r="AH897" s="44" t="s">
        <v>690</v>
      </c>
      <c r="AI897" s="44">
        <v>1</v>
      </c>
      <c r="AJ897" s="44">
        <v>5</v>
      </c>
      <c r="AK897" s="44">
        <v>9</v>
      </c>
      <c r="AL897" s="44">
        <v>6</v>
      </c>
      <c r="AM897" s="44">
        <v>8</v>
      </c>
      <c r="AN897" s="44">
        <v>9</v>
      </c>
      <c r="AO897" s="44">
        <v>5</v>
      </c>
      <c r="AP897" s="44">
        <v>11</v>
      </c>
      <c r="AQ897" s="44">
        <v>3</v>
      </c>
      <c r="AR897" s="45"/>
      <c r="AS897" s="46">
        <f>(AJ897+AL897+AN897+AP897) / SUM(AJ897:AQ897)</f>
        <v>0.5535714285714286</v>
      </c>
      <c r="AU897" s="1"/>
      <c r="AV897" s="47" t="s">
        <v>709</v>
      </c>
      <c r="AW897" s="44" t="s">
        <v>690</v>
      </c>
      <c r="AX897" s="44">
        <v>1</v>
      </c>
      <c r="AY897" s="44">
        <v>25</v>
      </c>
      <c r="AZ897" s="44">
        <v>5</v>
      </c>
      <c r="BA897" s="44">
        <v>25</v>
      </c>
      <c r="BB897" s="44">
        <v>5</v>
      </c>
      <c r="BC897" s="44">
        <v>26</v>
      </c>
      <c r="BD897" s="44">
        <v>4</v>
      </c>
      <c r="BE897" s="44">
        <v>26</v>
      </c>
      <c r="BF897" s="44">
        <v>4</v>
      </c>
      <c r="BG897" s="45"/>
      <c r="BH897" s="46">
        <f>(AY897+BA897+BC897+BE897) / SUM(AY897:BF897)</f>
        <v>0.85</v>
      </c>
      <c r="BJ897" s="1"/>
      <c r="BK897" s="47"/>
      <c r="BL897" s="44" t="s">
        <v>690</v>
      </c>
      <c r="BM897" s="44">
        <v>2</v>
      </c>
      <c r="BN897" s="44">
        <v>16</v>
      </c>
      <c r="BO897" s="44">
        <v>6</v>
      </c>
      <c r="BP897" s="44">
        <v>17</v>
      </c>
      <c r="BQ897" s="44">
        <v>5</v>
      </c>
      <c r="BR897" s="44">
        <v>19</v>
      </c>
      <c r="BS897" s="44">
        <v>3</v>
      </c>
      <c r="BT897" s="44">
        <v>17</v>
      </c>
      <c r="BU897" s="44">
        <v>5</v>
      </c>
      <c r="BV897" s="45"/>
      <c r="BW897" s="46">
        <f>(BN897+BP897+BR897+BT897) / SUM(BN897:BU897)</f>
        <v>0.78409090909090906</v>
      </c>
    </row>
    <row r="898" spans="2:75" x14ac:dyDescent="0.2">
      <c r="B898" s="1"/>
      <c r="C898" s="1"/>
      <c r="D898" s="41" t="s">
        <v>690</v>
      </c>
      <c r="E898" s="41">
        <v>5</v>
      </c>
      <c r="F898" s="41">
        <v>1</v>
      </c>
      <c r="G898" s="41">
        <v>10</v>
      </c>
      <c r="H898" s="41">
        <v>0</v>
      </c>
      <c r="I898" s="41">
        <v>11</v>
      </c>
      <c r="J898" s="41">
        <v>0</v>
      </c>
      <c r="K898" s="41">
        <v>11</v>
      </c>
      <c r="L898" s="41">
        <v>0</v>
      </c>
      <c r="M898" s="41">
        <v>11</v>
      </c>
      <c r="N898" s="42"/>
      <c r="O898" s="43">
        <f>(F898+H898+J898+L898) / SUM(F898:M898)</f>
        <v>2.2727272727272728E-2</v>
      </c>
      <c r="Q898" s="1"/>
      <c r="R898" s="1"/>
      <c r="S898" s="44" t="s">
        <v>690</v>
      </c>
      <c r="T898" s="44">
        <v>5</v>
      </c>
      <c r="U898" s="44">
        <v>13</v>
      </c>
      <c r="V898" s="44">
        <v>7</v>
      </c>
      <c r="W898" s="44">
        <v>15</v>
      </c>
      <c r="X898" s="44">
        <v>5</v>
      </c>
      <c r="Y898" s="44">
        <v>15</v>
      </c>
      <c r="Z898" s="44">
        <v>5</v>
      </c>
      <c r="AA898" s="44">
        <v>16</v>
      </c>
      <c r="AB898" s="44">
        <v>4</v>
      </c>
      <c r="AC898" s="45"/>
      <c r="AD898" s="46">
        <f>(U898+W898+Y898+AA898) / SUM(U898:AB898)</f>
        <v>0.73750000000000004</v>
      </c>
      <c r="AF898" s="1"/>
      <c r="AG898" s="47"/>
      <c r="AH898" s="44" t="s">
        <v>690</v>
      </c>
      <c r="AI898" s="44">
        <v>2</v>
      </c>
      <c r="AJ898" s="44">
        <v>16</v>
      </c>
      <c r="AK898" s="44">
        <v>10</v>
      </c>
      <c r="AL898" s="44">
        <v>19</v>
      </c>
      <c r="AM898" s="44">
        <v>7</v>
      </c>
      <c r="AN898" s="44">
        <v>20</v>
      </c>
      <c r="AO898" s="44">
        <v>6</v>
      </c>
      <c r="AP898" s="44">
        <v>20</v>
      </c>
      <c r="AQ898" s="44">
        <v>6</v>
      </c>
      <c r="AR898" s="45"/>
      <c r="AS898" s="46">
        <f>(AJ898+AL898+AN898+AP898) / SUM(AJ898:AQ898)</f>
        <v>0.72115384615384615</v>
      </c>
      <c r="AU898" s="1"/>
      <c r="AV898" s="47"/>
      <c r="AW898" s="44" t="s">
        <v>690</v>
      </c>
      <c r="AX898" s="44">
        <v>2</v>
      </c>
      <c r="AY898" s="44">
        <v>31</v>
      </c>
      <c r="AZ898" s="44">
        <v>1</v>
      </c>
      <c r="BA898" s="44">
        <v>32</v>
      </c>
      <c r="BB898" s="44">
        <v>0</v>
      </c>
      <c r="BC898" s="44">
        <v>31</v>
      </c>
      <c r="BD898" s="44">
        <v>1</v>
      </c>
      <c r="BE898" s="44">
        <v>31</v>
      </c>
      <c r="BF898" s="44">
        <v>1</v>
      </c>
      <c r="BG898" s="45"/>
      <c r="BH898" s="46">
        <f>(AY898+BA898+BC898+BE898) / SUM(AY898:BF898)</f>
        <v>0.9765625</v>
      </c>
      <c r="BJ898" s="1"/>
      <c r="BK898" s="47"/>
      <c r="BL898" s="44" t="s">
        <v>690</v>
      </c>
      <c r="BM898" s="44">
        <v>3</v>
      </c>
      <c r="BN898" s="44">
        <v>10</v>
      </c>
      <c r="BO898" s="44">
        <v>7</v>
      </c>
      <c r="BP898" s="44">
        <v>12</v>
      </c>
      <c r="BQ898" s="44">
        <v>5</v>
      </c>
      <c r="BR898" s="44">
        <v>13</v>
      </c>
      <c r="BS898" s="44">
        <v>4</v>
      </c>
      <c r="BT898" s="44">
        <v>13</v>
      </c>
      <c r="BU898" s="44">
        <v>4</v>
      </c>
      <c r="BV898" s="45"/>
      <c r="BW898" s="46">
        <f>(BN898+BP898+BR898+BT898) / SUM(BN898:BU898)</f>
        <v>0.70588235294117652</v>
      </c>
    </row>
    <row r="899" spans="2:75" x14ac:dyDescent="0.2">
      <c r="B899" s="1"/>
      <c r="C899" s="1"/>
      <c r="D899" s="4"/>
      <c r="E899" s="4"/>
      <c r="F899" s="4"/>
      <c r="G899" s="4"/>
      <c r="H899" s="4"/>
      <c r="I899" s="4"/>
      <c r="J899" s="4"/>
      <c r="K899" s="4"/>
      <c r="L899" s="4"/>
      <c r="M899" s="4"/>
      <c r="O899" s="40"/>
      <c r="Q899" s="1"/>
      <c r="R899" s="1"/>
      <c r="S899" s="4"/>
      <c r="T899" s="4"/>
      <c r="U899" s="4"/>
      <c r="V899" s="4"/>
      <c r="W899" s="4"/>
      <c r="X899" s="4"/>
      <c r="Y899" s="4"/>
      <c r="Z899" s="4"/>
      <c r="AA899" s="4"/>
      <c r="AB899" s="4"/>
      <c r="AD899" s="40"/>
      <c r="AF899" s="1"/>
      <c r="AG899" s="47"/>
      <c r="AH899" s="44" t="s">
        <v>690</v>
      </c>
      <c r="AI899" s="44">
        <v>3</v>
      </c>
      <c r="AJ899" s="44">
        <v>14</v>
      </c>
      <c r="AK899" s="44">
        <v>7</v>
      </c>
      <c r="AL899" s="44">
        <v>12</v>
      </c>
      <c r="AM899" s="44">
        <v>9</v>
      </c>
      <c r="AN899" s="44">
        <v>14</v>
      </c>
      <c r="AO899" s="44">
        <v>7</v>
      </c>
      <c r="AP899" s="44">
        <v>15</v>
      </c>
      <c r="AQ899" s="44">
        <v>6</v>
      </c>
      <c r="AR899" s="45"/>
      <c r="AS899" s="46">
        <f>(AJ899+AL899+AN899+AP899) / SUM(AJ899:AQ899)</f>
        <v>0.65476190476190477</v>
      </c>
      <c r="AU899" s="1"/>
      <c r="AV899" s="47"/>
      <c r="AW899" s="44" t="s">
        <v>690</v>
      </c>
      <c r="AX899" s="44">
        <v>3</v>
      </c>
      <c r="AY899" s="44">
        <v>53</v>
      </c>
      <c r="AZ899" s="44">
        <v>3</v>
      </c>
      <c r="BA899" s="44">
        <v>50</v>
      </c>
      <c r="BB899" s="44">
        <v>6</v>
      </c>
      <c r="BC899" s="44">
        <v>52</v>
      </c>
      <c r="BD899" s="44">
        <v>4</v>
      </c>
      <c r="BE899" s="44">
        <v>48</v>
      </c>
      <c r="BF899" s="44">
        <v>8</v>
      </c>
      <c r="BG899" s="45"/>
      <c r="BH899" s="46">
        <f>(AY899+BA899+BC899+BE899) / SUM(AY899:BF899)</f>
        <v>0.90625</v>
      </c>
      <c r="BJ899" s="1"/>
      <c r="BK899" s="47"/>
      <c r="BL899" s="44" t="s">
        <v>690</v>
      </c>
      <c r="BM899" s="44">
        <v>4</v>
      </c>
      <c r="BN899" s="44">
        <v>10</v>
      </c>
      <c r="BO899" s="44">
        <v>4</v>
      </c>
      <c r="BP899" s="44">
        <v>10</v>
      </c>
      <c r="BQ899" s="44">
        <v>4</v>
      </c>
      <c r="BR899" s="44">
        <v>10</v>
      </c>
      <c r="BS899" s="44">
        <v>4</v>
      </c>
      <c r="BT899" s="44">
        <v>12</v>
      </c>
      <c r="BU899" s="44">
        <v>2</v>
      </c>
      <c r="BV899" s="45"/>
      <c r="BW899" s="46">
        <f>(BN899+BP899+BR899+BT899) / SUM(BN899:BU899)</f>
        <v>0.75</v>
      </c>
    </row>
    <row r="900" spans="2:75" x14ac:dyDescent="0.2">
      <c r="B900" s="1"/>
      <c r="C900" s="1" t="s">
        <v>709</v>
      </c>
      <c r="D900" s="4" t="s">
        <v>690</v>
      </c>
      <c r="E900" s="4">
        <v>1</v>
      </c>
      <c r="F900" s="4">
        <v>7</v>
      </c>
      <c r="G900" s="4">
        <v>3</v>
      </c>
      <c r="H900" s="4">
        <v>7</v>
      </c>
      <c r="I900" s="4">
        <v>3</v>
      </c>
      <c r="J900" s="4">
        <v>8</v>
      </c>
      <c r="K900" s="4">
        <v>2</v>
      </c>
      <c r="L900" s="4">
        <v>9</v>
      </c>
      <c r="M900" s="4">
        <v>1</v>
      </c>
      <c r="O900" s="40">
        <f>(F900+H900+J900+L900) / SUM(F900:M900)</f>
        <v>0.77500000000000002</v>
      </c>
      <c r="Q900" s="1"/>
      <c r="R900" s="1" t="s">
        <v>709</v>
      </c>
      <c r="S900" s="4" t="s">
        <v>690</v>
      </c>
      <c r="T900" s="4">
        <v>1</v>
      </c>
      <c r="U900" s="4">
        <v>12</v>
      </c>
      <c r="V900" s="4">
        <v>4</v>
      </c>
      <c r="W900" s="4">
        <v>13</v>
      </c>
      <c r="X900" s="4">
        <v>3</v>
      </c>
      <c r="Y900" s="4">
        <v>13</v>
      </c>
      <c r="Z900" s="4">
        <v>3</v>
      </c>
      <c r="AA900" s="4">
        <v>13</v>
      </c>
      <c r="AB900" s="4">
        <v>3</v>
      </c>
      <c r="AD900" s="40">
        <f>(U900+W900+Y900+AA900) / SUM(U900:AB900)</f>
        <v>0.796875</v>
      </c>
      <c r="AF900" s="1"/>
      <c r="AG900" s="47"/>
      <c r="AH900" s="44" t="s">
        <v>690</v>
      </c>
      <c r="AI900" s="44">
        <v>4</v>
      </c>
      <c r="AJ900" s="44">
        <v>4</v>
      </c>
      <c r="AK900" s="44">
        <v>10</v>
      </c>
      <c r="AL900" s="44">
        <v>10</v>
      </c>
      <c r="AM900" s="44">
        <v>4</v>
      </c>
      <c r="AN900" s="44">
        <v>12</v>
      </c>
      <c r="AO900" s="44">
        <v>2</v>
      </c>
      <c r="AP900" s="44">
        <v>12</v>
      </c>
      <c r="AQ900" s="44">
        <v>2</v>
      </c>
      <c r="AR900" s="45"/>
      <c r="AS900" s="46">
        <f>(AJ900+AL900+AN900+AP900) / SUM(AJ900:AQ900)</f>
        <v>0.6785714285714286</v>
      </c>
      <c r="AU900" s="1"/>
      <c r="AV900" s="47"/>
      <c r="AW900" s="44" t="s">
        <v>690</v>
      </c>
      <c r="AX900" s="44">
        <v>4</v>
      </c>
      <c r="AY900" s="44">
        <v>36</v>
      </c>
      <c r="AZ900" s="44">
        <v>4</v>
      </c>
      <c r="BA900" s="44">
        <v>33</v>
      </c>
      <c r="BB900" s="44">
        <v>7</v>
      </c>
      <c r="BC900" s="44">
        <v>37</v>
      </c>
      <c r="BD900" s="44">
        <v>3</v>
      </c>
      <c r="BE900" s="44">
        <v>32</v>
      </c>
      <c r="BF900" s="44">
        <v>8</v>
      </c>
      <c r="BG900" s="45"/>
      <c r="BH900" s="46">
        <f>(AY900+BA900+BC900+BE900) / SUM(AY900:BF900)</f>
        <v>0.86250000000000004</v>
      </c>
      <c r="BJ900" s="1"/>
      <c r="BK900" s="1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W900" s="40"/>
    </row>
    <row r="901" spans="2:75" x14ac:dyDescent="0.2">
      <c r="B901" s="1"/>
      <c r="C901" s="1"/>
      <c r="D901" s="4" t="s">
        <v>690</v>
      </c>
      <c r="E901" s="4">
        <v>2</v>
      </c>
      <c r="F901" s="4">
        <v>9</v>
      </c>
      <c r="G901" s="4">
        <v>4</v>
      </c>
      <c r="H901" s="4">
        <v>9</v>
      </c>
      <c r="I901" s="4">
        <v>4</v>
      </c>
      <c r="J901" s="4">
        <v>10</v>
      </c>
      <c r="K901" s="4">
        <v>3</v>
      </c>
      <c r="L901" s="4">
        <v>11</v>
      </c>
      <c r="M901" s="4">
        <v>2</v>
      </c>
      <c r="O901" s="40">
        <f>(F901+H901+J901+L901) / SUM(F901:M901)</f>
        <v>0.75</v>
      </c>
      <c r="Q901" s="1"/>
      <c r="R901" s="1"/>
      <c r="S901" s="4" t="s">
        <v>690</v>
      </c>
      <c r="T901" s="4">
        <v>2</v>
      </c>
      <c r="U901" s="4">
        <v>2</v>
      </c>
      <c r="V901" s="4">
        <v>10</v>
      </c>
      <c r="W901" s="4">
        <v>5</v>
      </c>
      <c r="X901" s="4">
        <v>7</v>
      </c>
      <c r="Y901" s="4">
        <v>6</v>
      </c>
      <c r="Z901" s="4">
        <v>6</v>
      </c>
      <c r="AA901" s="4">
        <v>6</v>
      </c>
      <c r="AB901" s="4">
        <v>6</v>
      </c>
      <c r="AD901" s="40">
        <f>(U901+W901+Y901+AA901) / SUM(U901:AB901)</f>
        <v>0.39583333333333331</v>
      </c>
      <c r="AF901" s="1"/>
      <c r="AG901" s="47"/>
      <c r="AH901" s="44" t="s">
        <v>690</v>
      </c>
      <c r="AI901" s="44">
        <v>5</v>
      </c>
      <c r="AJ901" s="44">
        <v>7</v>
      </c>
      <c r="AK901" s="44">
        <v>13</v>
      </c>
      <c r="AL901" s="44">
        <v>11</v>
      </c>
      <c r="AM901" s="44">
        <v>9</v>
      </c>
      <c r="AN901" s="44">
        <v>13</v>
      </c>
      <c r="AO901" s="44">
        <v>7</v>
      </c>
      <c r="AP901" s="44">
        <v>11</v>
      </c>
      <c r="AQ901" s="44">
        <v>9</v>
      </c>
      <c r="AR901" s="45"/>
      <c r="AS901" s="46">
        <f>(AJ901+AL901+AN901+AP901) / SUM(AJ901:AQ901)</f>
        <v>0.52500000000000002</v>
      </c>
      <c r="AU901" s="1"/>
      <c r="AV901" s="47"/>
      <c r="AW901" s="44" t="s">
        <v>690</v>
      </c>
      <c r="AX901" s="44">
        <v>5</v>
      </c>
      <c r="AY901" s="44">
        <v>33</v>
      </c>
      <c r="AZ901" s="44">
        <v>3</v>
      </c>
      <c r="BA901" s="44">
        <v>33</v>
      </c>
      <c r="BB901" s="44">
        <v>3</v>
      </c>
      <c r="BC901" s="44">
        <v>29</v>
      </c>
      <c r="BD901" s="44">
        <v>7</v>
      </c>
      <c r="BE901" s="44">
        <v>33</v>
      </c>
      <c r="BF901" s="44">
        <v>3</v>
      </c>
      <c r="BG901" s="45"/>
      <c r="BH901" s="46">
        <f>(AY901+BA901+BC901+BE901) / SUM(AY901:BF901)</f>
        <v>0.88888888888888884</v>
      </c>
      <c r="BJ901" s="1"/>
      <c r="BK901" s="1" t="s">
        <v>648</v>
      </c>
      <c r="BL901" s="4" t="s">
        <v>690</v>
      </c>
      <c r="BM901" s="4">
        <v>1</v>
      </c>
      <c r="BN901" s="4">
        <v>6</v>
      </c>
      <c r="BO901" s="4">
        <v>13</v>
      </c>
      <c r="BP901" s="4">
        <v>4</v>
      </c>
      <c r="BQ901" s="4">
        <v>15</v>
      </c>
      <c r="BR901" s="4">
        <v>3</v>
      </c>
      <c r="BS901" s="4">
        <v>16</v>
      </c>
      <c r="BT901" s="4">
        <v>4</v>
      </c>
      <c r="BU901" s="4">
        <v>15</v>
      </c>
      <c r="BW901" s="40">
        <f>(BN901+BP901+BR901+BT901) / SUM(BN901:BU901)</f>
        <v>0.22368421052631579</v>
      </c>
    </row>
    <row r="902" spans="2:75" x14ac:dyDescent="0.2">
      <c r="B902" s="1"/>
      <c r="C902" s="1"/>
      <c r="D902" s="4" t="s">
        <v>690</v>
      </c>
      <c r="E902" s="4">
        <v>3</v>
      </c>
      <c r="F902" s="4">
        <v>24</v>
      </c>
      <c r="G902" s="4">
        <v>2</v>
      </c>
      <c r="H902" s="4">
        <v>24</v>
      </c>
      <c r="I902" s="4">
        <v>2</v>
      </c>
      <c r="J902" s="4">
        <v>23</v>
      </c>
      <c r="K902" s="4">
        <v>3</v>
      </c>
      <c r="L902" s="4">
        <v>23</v>
      </c>
      <c r="M902" s="4">
        <v>3</v>
      </c>
      <c r="O902" s="40">
        <f>(F902+H902+J902+L902) / SUM(F902:M902)</f>
        <v>0.90384615384615385</v>
      </c>
      <c r="Q902" s="1"/>
      <c r="R902" s="1"/>
      <c r="S902" s="4" t="s">
        <v>690</v>
      </c>
      <c r="T902" s="4">
        <v>3</v>
      </c>
      <c r="U902" s="4">
        <v>13</v>
      </c>
      <c r="V902" s="4">
        <v>1</v>
      </c>
      <c r="W902" s="4">
        <v>12</v>
      </c>
      <c r="X902" s="4">
        <v>2</v>
      </c>
      <c r="Y902" s="4">
        <v>12</v>
      </c>
      <c r="Z902" s="4">
        <v>2</v>
      </c>
      <c r="AA902" s="4">
        <v>13</v>
      </c>
      <c r="AB902" s="4">
        <v>1</v>
      </c>
      <c r="AD902" s="40">
        <f>(U902+W902+Y902+AA902) / SUM(U902:AB902)</f>
        <v>0.8928571428571429</v>
      </c>
      <c r="AF902" s="1"/>
      <c r="AG902" s="1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S902" s="40"/>
      <c r="AU902" s="1"/>
      <c r="AV902" s="1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H902" s="40"/>
      <c r="BJ902" s="1"/>
      <c r="BK902" s="1"/>
      <c r="BL902" s="4" t="s">
        <v>690</v>
      </c>
      <c r="BM902" s="4">
        <v>3</v>
      </c>
      <c r="BN902" s="4">
        <v>13</v>
      </c>
      <c r="BO902" s="4">
        <v>8</v>
      </c>
      <c r="BP902" s="4">
        <v>7</v>
      </c>
      <c r="BQ902" s="4">
        <v>14</v>
      </c>
      <c r="BR902" s="4">
        <v>8</v>
      </c>
      <c r="BS902" s="4">
        <v>13</v>
      </c>
      <c r="BT902" s="4">
        <v>7</v>
      </c>
      <c r="BU902" s="4">
        <v>14</v>
      </c>
      <c r="BW902" s="40">
        <f>(BN902+BP902+BR902+BT902) / SUM(BN902:BU902)</f>
        <v>0.41666666666666669</v>
      </c>
    </row>
    <row r="903" spans="2:75" x14ac:dyDescent="0.2">
      <c r="B903" s="1"/>
      <c r="C903" s="1"/>
      <c r="D903" s="4" t="s">
        <v>690</v>
      </c>
      <c r="E903" s="4">
        <v>4</v>
      </c>
      <c r="F903" s="4">
        <v>15</v>
      </c>
      <c r="G903" s="4">
        <v>3</v>
      </c>
      <c r="H903" s="4">
        <v>15</v>
      </c>
      <c r="I903" s="4">
        <v>3</v>
      </c>
      <c r="J903" s="4">
        <v>16</v>
      </c>
      <c r="K903" s="4">
        <v>2</v>
      </c>
      <c r="L903" s="4">
        <v>17</v>
      </c>
      <c r="M903" s="4">
        <v>1</v>
      </c>
      <c r="O903" s="40">
        <f>(F903+H903+J903+L903) / SUM(F903:M903)</f>
        <v>0.875</v>
      </c>
      <c r="Q903" s="1"/>
      <c r="R903" s="1"/>
      <c r="S903" s="4" t="s">
        <v>690</v>
      </c>
      <c r="T903" s="4">
        <v>4</v>
      </c>
      <c r="U903" s="4">
        <v>5</v>
      </c>
      <c r="V903" s="4">
        <v>5</v>
      </c>
      <c r="W903" s="4">
        <v>5</v>
      </c>
      <c r="X903" s="4">
        <v>5</v>
      </c>
      <c r="Y903" s="4">
        <v>4</v>
      </c>
      <c r="Z903" s="4">
        <v>7</v>
      </c>
      <c r="AA903" s="4">
        <v>9</v>
      </c>
      <c r="AB903" s="4">
        <v>1</v>
      </c>
      <c r="AD903" s="40">
        <f>(U903+W903+Y903+AA903) / SUM(U903:AB903)</f>
        <v>0.56097560975609762</v>
      </c>
      <c r="AF903" s="1"/>
      <c r="AG903" s="1" t="s">
        <v>648</v>
      </c>
      <c r="AH903" s="4" t="s">
        <v>690</v>
      </c>
      <c r="AI903" s="4">
        <v>1</v>
      </c>
      <c r="AJ903" s="4">
        <v>3</v>
      </c>
      <c r="AK903" s="4">
        <v>11</v>
      </c>
      <c r="AL903" s="4">
        <v>2</v>
      </c>
      <c r="AM903" s="4">
        <v>12</v>
      </c>
      <c r="AN903" s="4">
        <v>2</v>
      </c>
      <c r="AO903" s="4">
        <v>12</v>
      </c>
      <c r="AP903" s="4">
        <v>3</v>
      </c>
      <c r="AQ903" s="4">
        <v>11</v>
      </c>
      <c r="AS903" s="40">
        <f>(AJ903+AL903+AN903+AP903) / SUM(AJ903:AQ903)</f>
        <v>0.17857142857142858</v>
      </c>
      <c r="AU903" s="1"/>
      <c r="AV903" s="1" t="s">
        <v>648</v>
      </c>
      <c r="AW903" s="4" t="s">
        <v>690</v>
      </c>
      <c r="AX903" s="4">
        <v>1</v>
      </c>
      <c r="AY903" s="4">
        <v>11</v>
      </c>
      <c r="AZ903" s="4">
        <v>11</v>
      </c>
      <c r="BA903" s="4">
        <v>9</v>
      </c>
      <c r="BB903" s="4">
        <v>13</v>
      </c>
      <c r="BC903" s="4">
        <v>9</v>
      </c>
      <c r="BD903" s="4">
        <v>13</v>
      </c>
      <c r="BE903" s="4">
        <v>8</v>
      </c>
      <c r="BF903" s="4">
        <v>14</v>
      </c>
      <c r="BH903" s="40">
        <f>(AY903+BA903+BC903+BE903) / SUM(AY903:BF903)</f>
        <v>0.42045454545454547</v>
      </c>
      <c r="BJ903" s="1"/>
      <c r="BK903" s="1"/>
      <c r="BL903" s="4" t="s">
        <v>690</v>
      </c>
      <c r="BM903" s="4">
        <v>2</v>
      </c>
      <c r="BN903" s="4">
        <v>12</v>
      </c>
      <c r="BO903" s="4">
        <v>8</v>
      </c>
      <c r="BP903" s="4">
        <v>6</v>
      </c>
      <c r="BQ903" s="4">
        <v>14</v>
      </c>
      <c r="BR903" s="4">
        <v>5</v>
      </c>
      <c r="BS903" s="4">
        <v>15</v>
      </c>
      <c r="BT903" s="4">
        <v>6</v>
      </c>
      <c r="BU903" s="4">
        <v>14</v>
      </c>
      <c r="BW903" s="40">
        <f>(BN903+BP903+BR903+BT903) / SUM(BN903:BU903)</f>
        <v>0.36249999999999999</v>
      </c>
    </row>
    <row r="904" spans="2:75" x14ac:dyDescent="0.2">
      <c r="B904" s="1"/>
      <c r="C904" s="1"/>
      <c r="D904" s="4" t="s">
        <v>690</v>
      </c>
      <c r="E904" s="4">
        <v>5</v>
      </c>
      <c r="F904" s="4">
        <v>9</v>
      </c>
      <c r="G904" s="4">
        <v>8</v>
      </c>
      <c r="H904" s="4">
        <v>7</v>
      </c>
      <c r="I904" s="4">
        <v>10</v>
      </c>
      <c r="J904" s="4">
        <v>10</v>
      </c>
      <c r="K904" s="4">
        <v>7</v>
      </c>
      <c r="L904" s="4">
        <v>12</v>
      </c>
      <c r="M904" s="4">
        <v>5</v>
      </c>
      <c r="O904" s="40">
        <f>(F904+H904+J904+L904) / SUM(F904:M904)</f>
        <v>0.55882352941176472</v>
      </c>
      <c r="Q904" s="1"/>
      <c r="R904" s="1"/>
      <c r="S904" s="4" t="s">
        <v>690</v>
      </c>
      <c r="T904" s="4">
        <v>5</v>
      </c>
      <c r="U904" s="4">
        <v>9</v>
      </c>
      <c r="V904" s="4">
        <v>11</v>
      </c>
      <c r="W904" s="4">
        <v>13</v>
      </c>
      <c r="X904" s="4">
        <v>7</v>
      </c>
      <c r="Y904" s="4">
        <v>15</v>
      </c>
      <c r="Z904" s="4">
        <v>5</v>
      </c>
      <c r="AA904" s="4">
        <v>15</v>
      </c>
      <c r="AB904" s="4">
        <v>5</v>
      </c>
      <c r="AD904" s="40">
        <f>(U904+W904+Y904+AA904) / SUM(U904:AB904)</f>
        <v>0.65</v>
      </c>
      <c r="AF904" s="1"/>
      <c r="AG904" s="1"/>
      <c r="AH904" s="4" t="s">
        <v>690</v>
      </c>
      <c r="AI904" s="4">
        <v>3</v>
      </c>
      <c r="AJ904" s="4">
        <v>3</v>
      </c>
      <c r="AK904" s="4">
        <v>15</v>
      </c>
      <c r="AL904" s="4">
        <v>2</v>
      </c>
      <c r="AM904" s="4">
        <v>16</v>
      </c>
      <c r="AN904" s="4">
        <v>3</v>
      </c>
      <c r="AO904" s="4">
        <v>15</v>
      </c>
      <c r="AP904" s="4">
        <v>2</v>
      </c>
      <c r="AQ904" s="4">
        <v>16</v>
      </c>
      <c r="AS904" s="40">
        <f>(AJ904+AL904+AN904+AP904) / SUM(AJ904:AQ904)</f>
        <v>0.1388888888888889</v>
      </c>
      <c r="AU904" s="1"/>
      <c r="AV904" s="1"/>
      <c r="AW904" s="4" t="s">
        <v>690</v>
      </c>
      <c r="AX904" s="4">
        <v>3</v>
      </c>
      <c r="AY904" s="4">
        <v>14</v>
      </c>
      <c r="AZ904" s="4">
        <v>10</v>
      </c>
      <c r="BA904" s="4">
        <v>9</v>
      </c>
      <c r="BB904" s="4">
        <v>15</v>
      </c>
      <c r="BC904" s="4">
        <v>10</v>
      </c>
      <c r="BD904" s="4">
        <v>14</v>
      </c>
      <c r="BE904" s="4">
        <v>10</v>
      </c>
      <c r="BF904" s="4">
        <v>14</v>
      </c>
      <c r="BH904" s="40">
        <f>(AY904+BA904+BC904+BE904) / SUM(AY904:BF904)</f>
        <v>0.44791666666666669</v>
      </c>
      <c r="BJ904" s="1"/>
      <c r="BK904" s="1"/>
      <c r="BL904" s="4" t="s">
        <v>690</v>
      </c>
      <c r="BM904" s="4">
        <v>4</v>
      </c>
      <c r="BN904" s="4">
        <v>7</v>
      </c>
      <c r="BO904" s="4">
        <v>13</v>
      </c>
      <c r="BP904" s="4">
        <v>5</v>
      </c>
      <c r="BQ904" s="4">
        <v>15</v>
      </c>
      <c r="BR904" s="4">
        <v>7</v>
      </c>
      <c r="BS904" s="4">
        <v>13</v>
      </c>
      <c r="BT904" s="4">
        <v>7</v>
      </c>
      <c r="BU904" s="4">
        <v>13</v>
      </c>
      <c r="BW904" s="40">
        <f>(BN904+BP904+BR904+BT904) / SUM(BN904:BU904)</f>
        <v>0.32500000000000001</v>
      </c>
    </row>
    <row r="905" spans="2:75" x14ac:dyDescent="0.2">
      <c r="B905" s="1"/>
      <c r="C905" s="1"/>
      <c r="D905" s="4"/>
      <c r="E905" s="4"/>
      <c r="F905" s="4"/>
      <c r="G905" s="4"/>
      <c r="H905" s="4"/>
      <c r="I905" s="4"/>
      <c r="J905" s="4"/>
      <c r="K905" s="4"/>
      <c r="L905" s="4"/>
      <c r="M905" s="4"/>
      <c r="O905" s="40"/>
      <c r="Q905" s="1"/>
      <c r="R905" s="1"/>
      <c r="S905" s="4"/>
      <c r="T905" s="4"/>
      <c r="U905" s="4"/>
      <c r="V905" s="4"/>
      <c r="W905" s="4"/>
      <c r="X905" s="4"/>
      <c r="Y905" s="4"/>
      <c r="Z905" s="4"/>
      <c r="AA905" s="4"/>
      <c r="AB905" s="4"/>
      <c r="AD905" s="40"/>
      <c r="AF905" s="1"/>
      <c r="AG905" s="1"/>
      <c r="AH905" s="4" t="s">
        <v>690</v>
      </c>
      <c r="AI905" s="4">
        <v>2</v>
      </c>
      <c r="AJ905" s="4">
        <v>0</v>
      </c>
      <c r="AK905" s="4">
        <v>10</v>
      </c>
      <c r="AL905" s="4">
        <v>1</v>
      </c>
      <c r="AM905" s="4">
        <v>9</v>
      </c>
      <c r="AN905" s="4">
        <v>1</v>
      </c>
      <c r="AO905" s="4">
        <v>9</v>
      </c>
      <c r="AP905" s="4">
        <v>1</v>
      </c>
      <c r="AQ905" s="4">
        <v>9</v>
      </c>
      <c r="AS905" s="40">
        <f>(AJ905+AL905+AN905+AP905) / SUM(AJ905:AQ905)</f>
        <v>7.4999999999999997E-2</v>
      </c>
      <c r="AU905" s="1"/>
      <c r="AV905" s="1"/>
      <c r="AW905" s="4" t="s">
        <v>690</v>
      </c>
      <c r="AX905" s="4">
        <v>2</v>
      </c>
      <c r="AY905" s="4">
        <v>16</v>
      </c>
      <c r="AZ905" s="4">
        <v>12</v>
      </c>
      <c r="BA905" s="4">
        <v>13</v>
      </c>
      <c r="BB905" s="4">
        <v>15</v>
      </c>
      <c r="BC905" s="4">
        <v>16</v>
      </c>
      <c r="BD905" s="4">
        <v>12</v>
      </c>
      <c r="BE905" s="4">
        <v>14</v>
      </c>
      <c r="BF905" s="4">
        <v>14</v>
      </c>
      <c r="BH905" s="40">
        <f>(AY905+BA905+BC905+BE905) / SUM(AY905:BF905)</f>
        <v>0.5267857142857143</v>
      </c>
      <c r="BJ905" s="1"/>
      <c r="BK905" s="1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W905" s="40"/>
    </row>
    <row r="906" spans="2:75" x14ac:dyDescent="0.2">
      <c r="B906" s="1"/>
      <c r="C906" s="1" t="s">
        <v>648</v>
      </c>
      <c r="D906" s="4" t="s">
        <v>690</v>
      </c>
      <c r="E906" s="4">
        <v>1</v>
      </c>
      <c r="F906" s="4">
        <v>2</v>
      </c>
      <c r="G906" s="4">
        <v>8</v>
      </c>
      <c r="H906" s="4">
        <v>1</v>
      </c>
      <c r="I906" s="4">
        <v>9</v>
      </c>
      <c r="J906" s="4">
        <v>1</v>
      </c>
      <c r="K906" s="4">
        <v>9</v>
      </c>
      <c r="L906" s="4">
        <v>1</v>
      </c>
      <c r="M906" s="4">
        <v>9</v>
      </c>
      <c r="O906" s="40">
        <f>(F906+H906+J906+L906) / SUM(F906:M906)</f>
        <v>0.125</v>
      </c>
      <c r="Q906" s="1"/>
      <c r="R906" s="1" t="s">
        <v>648</v>
      </c>
      <c r="S906" s="4" t="s">
        <v>690</v>
      </c>
      <c r="T906" s="4">
        <v>1</v>
      </c>
      <c r="U906" s="4">
        <v>5</v>
      </c>
      <c r="V906" s="4">
        <v>15</v>
      </c>
      <c r="W906" s="4">
        <v>4</v>
      </c>
      <c r="X906" s="4">
        <v>16</v>
      </c>
      <c r="Y906" s="4">
        <v>4</v>
      </c>
      <c r="Z906" s="4">
        <v>16</v>
      </c>
      <c r="AA906" s="4">
        <v>5</v>
      </c>
      <c r="AB906" s="4">
        <v>15</v>
      </c>
      <c r="AD906" s="40">
        <f>(U906+W906+Y906+AA906) / SUM(U906:AB906)</f>
        <v>0.22500000000000001</v>
      </c>
      <c r="AF906" s="1"/>
      <c r="AG906" s="1"/>
      <c r="AH906" s="4" t="s">
        <v>690</v>
      </c>
      <c r="AI906" s="4">
        <v>4</v>
      </c>
      <c r="AJ906" s="4">
        <v>2</v>
      </c>
      <c r="AK906" s="4">
        <v>11</v>
      </c>
      <c r="AL906" s="4">
        <v>1</v>
      </c>
      <c r="AM906" s="4">
        <v>12</v>
      </c>
      <c r="AN906" s="4">
        <v>2</v>
      </c>
      <c r="AO906" s="4">
        <v>11</v>
      </c>
      <c r="AP906" s="4">
        <v>1</v>
      </c>
      <c r="AQ906" s="4">
        <v>12</v>
      </c>
      <c r="AS906" s="40">
        <f>(AJ906+AL906+AN906+AP906) / SUM(AJ906:AQ906)</f>
        <v>0.11538461538461539</v>
      </c>
      <c r="AU906" s="1"/>
      <c r="AV906" s="1"/>
      <c r="AW906" s="4" t="s">
        <v>690</v>
      </c>
      <c r="AX906" s="4">
        <v>4</v>
      </c>
      <c r="AY906" s="4">
        <v>20</v>
      </c>
      <c r="AZ906" s="4">
        <v>15</v>
      </c>
      <c r="BA906" s="4">
        <v>18</v>
      </c>
      <c r="BB906" s="4">
        <v>17</v>
      </c>
      <c r="BC906" s="4">
        <v>18</v>
      </c>
      <c r="BD906" s="4">
        <v>17</v>
      </c>
      <c r="BE906" s="4">
        <v>17</v>
      </c>
      <c r="BF906" s="4">
        <v>18</v>
      </c>
      <c r="BH906" s="40">
        <f>(AY906+BA906+BC906+BE906) / SUM(AY906:BF906)</f>
        <v>0.52142857142857146</v>
      </c>
      <c r="BJ906" s="1"/>
      <c r="BK906" s="1" t="s">
        <v>708</v>
      </c>
      <c r="BL906" s="4" t="s">
        <v>703</v>
      </c>
      <c r="BM906" s="4">
        <v>1</v>
      </c>
      <c r="BN906" s="4">
        <v>2</v>
      </c>
      <c r="BO906" s="4">
        <v>8</v>
      </c>
      <c r="BP906" s="4">
        <v>2</v>
      </c>
      <c r="BQ906" s="4">
        <v>8</v>
      </c>
      <c r="BR906" s="4">
        <v>1</v>
      </c>
      <c r="BS906" s="4">
        <v>9</v>
      </c>
      <c r="BT906" s="4">
        <v>1</v>
      </c>
      <c r="BU906" s="4">
        <v>9</v>
      </c>
      <c r="BW906" s="40">
        <f>(BN906+BP906+BR906+BT906) / SUM(BN906:BU906)</f>
        <v>0.15</v>
      </c>
    </row>
    <row r="907" spans="2:75" x14ac:dyDescent="0.2">
      <c r="B907" s="1"/>
      <c r="C907" s="1"/>
      <c r="D907" s="4" t="s">
        <v>690</v>
      </c>
      <c r="E907" s="4">
        <v>3</v>
      </c>
      <c r="F907" s="4">
        <v>6</v>
      </c>
      <c r="G907" s="4">
        <v>10</v>
      </c>
      <c r="H907" s="4">
        <v>5</v>
      </c>
      <c r="I907" s="4">
        <v>11</v>
      </c>
      <c r="J907" s="4">
        <v>5</v>
      </c>
      <c r="K907" s="4">
        <v>11</v>
      </c>
      <c r="L907" s="4">
        <v>4</v>
      </c>
      <c r="M907" s="4">
        <v>12</v>
      </c>
      <c r="O907" s="40">
        <f>(F907+H907+J907+L907) / SUM(F907:M907)</f>
        <v>0.3125</v>
      </c>
      <c r="Q907" s="1"/>
      <c r="R907" s="1"/>
      <c r="S907" s="4" t="s">
        <v>690</v>
      </c>
      <c r="T907" s="4">
        <v>3</v>
      </c>
      <c r="U907" s="4">
        <v>4</v>
      </c>
      <c r="V907" s="4">
        <v>13</v>
      </c>
      <c r="W907" s="4">
        <v>4</v>
      </c>
      <c r="X907" s="4">
        <v>13</v>
      </c>
      <c r="Y907" s="4">
        <v>3</v>
      </c>
      <c r="Z907" s="4">
        <v>14</v>
      </c>
      <c r="AA907" s="4">
        <v>3</v>
      </c>
      <c r="AB907" s="4">
        <v>14</v>
      </c>
      <c r="AD907" s="40">
        <f>(U907+W907+Y907+AA907) / SUM(U907:AB907)</f>
        <v>0.20588235294117646</v>
      </c>
      <c r="AF907" s="1"/>
      <c r="AG907" s="1"/>
      <c r="AH907" s="4" t="s">
        <v>690</v>
      </c>
      <c r="AI907" s="4">
        <v>5</v>
      </c>
      <c r="AJ907" s="4">
        <v>3</v>
      </c>
      <c r="AK907" s="4">
        <v>8</v>
      </c>
      <c r="AL907" s="4">
        <v>4</v>
      </c>
      <c r="AM907" s="4">
        <v>7</v>
      </c>
      <c r="AN907" s="4">
        <v>3</v>
      </c>
      <c r="AO907" s="4">
        <v>8</v>
      </c>
      <c r="AP907" s="4">
        <v>3</v>
      </c>
      <c r="AQ907" s="4">
        <v>8</v>
      </c>
      <c r="AS907" s="40">
        <f>(AJ907+AL907+AN907+AP907) / SUM(AJ907:AQ907)</f>
        <v>0.29545454545454547</v>
      </c>
      <c r="AU907" s="1"/>
      <c r="AV907" s="1"/>
      <c r="AW907" s="4" t="s">
        <v>690</v>
      </c>
      <c r="AX907" s="4">
        <v>5</v>
      </c>
      <c r="AY907" s="4">
        <v>20</v>
      </c>
      <c r="AZ907" s="4">
        <v>11</v>
      </c>
      <c r="BA907" s="4">
        <v>15</v>
      </c>
      <c r="BB907" s="4">
        <v>16</v>
      </c>
      <c r="BC907" s="4">
        <v>12</v>
      </c>
      <c r="BD907" s="4">
        <v>19</v>
      </c>
      <c r="BE907" s="4">
        <v>13</v>
      </c>
      <c r="BF907" s="4">
        <v>18</v>
      </c>
      <c r="BH907" s="40">
        <f>(AY907+BA907+BC907+BE907) / SUM(AY907:BF907)</f>
        <v>0.4838709677419355</v>
      </c>
      <c r="BJ907" s="1"/>
      <c r="BK907" s="1"/>
      <c r="BL907" s="4" t="s">
        <v>703</v>
      </c>
      <c r="BM907" s="4">
        <v>2</v>
      </c>
      <c r="BN907" s="4">
        <v>2</v>
      </c>
      <c r="BO907" s="4">
        <v>8</v>
      </c>
      <c r="BP907" s="4">
        <v>2</v>
      </c>
      <c r="BQ907" s="4">
        <v>8</v>
      </c>
      <c r="BR907" s="4">
        <v>2</v>
      </c>
      <c r="BS907" s="4">
        <v>8</v>
      </c>
      <c r="BT907" s="4">
        <v>1</v>
      </c>
      <c r="BU907" s="4">
        <v>9</v>
      </c>
      <c r="BW907" s="40">
        <f>(BN907+BP907+BR907+BT907) / SUM(BN907:BU907)</f>
        <v>0.17499999999999999</v>
      </c>
    </row>
    <row r="908" spans="2:75" x14ac:dyDescent="0.2">
      <c r="B908" s="1"/>
      <c r="C908" s="1"/>
      <c r="D908" s="4" t="s">
        <v>690</v>
      </c>
      <c r="E908" s="4">
        <v>2</v>
      </c>
      <c r="F908" s="4">
        <v>5</v>
      </c>
      <c r="G908" s="4">
        <v>10</v>
      </c>
      <c r="H908" s="4">
        <v>4</v>
      </c>
      <c r="I908" s="4">
        <v>11</v>
      </c>
      <c r="J908" s="4">
        <v>3</v>
      </c>
      <c r="K908" s="4">
        <v>12</v>
      </c>
      <c r="L908" s="4">
        <v>3</v>
      </c>
      <c r="M908" s="4">
        <v>12</v>
      </c>
      <c r="O908" s="40">
        <f>(F908+H908+J908+L908) / SUM(F908:M908)</f>
        <v>0.25</v>
      </c>
      <c r="Q908" s="1"/>
      <c r="R908" s="1"/>
      <c r="S908" s="4" t="s">
        <v>690</v>
      </c>
      <c r="T908" s="4">
        <v>2</v>
      </c>
      <c r="U908" s="4">
        <v>3</v>
      </c>
      <c r="V908" s="4">
        <v>15</v>
      </c>
      <c r="W908" s="4">
        <v>3</v>
      </c>
      <c r="X908" s="4">
        <v>15</v>
      </c>
      <c r="Y908" s="4">
        <v>3</v>
      </c>
      <c r="Z908" s="4">
        <v>15</v>
      </c>
      <c r="AA908" s="4">
        <v>3</v>
      </c>
      <c r="AB908" s="4">
        <v>15</v>
      </c>
      <c r="AD908" s="40">
        <f>(U908+W908+Y908+AA908) / SUM(U908:AB908)</f>
        <v>0.16666666666666666</v>
      </c>
      <c r="AF908" s="1"/>
      <c r="AG908" s="1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S908" s="40"/>
      <c r="AU908" s="1"/>
      <c r="AV908" s="1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H908" s="40"/>
      <c r="BJ908" s="1"/>
      <c r="BK908" s="1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W908" s="40"/>
    </row>
    <row r="909" spans="2:75" x14ac:dyDescent="0.2">
      <c r="B909" s="1"/>
      <c r="C909" s="1"/>
      <c r="D909" s="4" t="s">
        <v>690</v>
      </c>
      <c r="E909" s="4">
        <v>4</v>
      </c>
      <c r="F909" s="4">
        <v>9</v>
      </c>
      <c r="G909" s="4">
        <v>6</v>
      </c>
      <c r="H909" s="4">
        <v>4</v>
      </c>
      <c r="I909" s="4">
        <v>11</v>
      </c>
      <c r="J909" s="4">
        <v>4</v>
      </c>
      <c r="K909" s="4">
        <v>11</v>
      </c>
      <c r="L909" s="4">
        <v>4</v>
      </c>
      <c r="M909" s="4">
        <v>11</v>
      </c>
      <c r="O909" s="40">
        <f>(F909+H909+J909+L909) / SUM(F909:M909)</f>
        <v>0.35</v>
      </c>
      <c r="Q909" s="1"/>
      <c r="R909" s="1"/>
      <c r="S909" s="4" t="s">
        <v>690</v>
      </c>
      <c r="T909" s="4">
        <v>4</v>
      </c>
      <c r="U909" s="4">
        <v>1</v>
      </c>
      <c r="V909" s="4">
        <v>12</v>
      </c>
      <c r="W909" s="4">
        <v>3</v>
      </c>
      <c r="X909" s="4">
        <v>10</v>
      </c>
      <c r="Y909" s="4">
        <v>2</v>
      </c>
      <c r="Z909" s="4">
        <v>11</v>
      </c>
      <c r="AA909" s="4">
        <v>2</v>
      </c>
      <c r="AB909" s="4">
        <v>11</v>
      </c>
      <c r="AD909" s="40">
        <f>(U909+W909+Y909+AA909) / SUM(U909:AB909)</f>
        <v>0.15384615384615385</v>
      </c>
      <c r="AF909" s="1"/>
      <c r="AG909" s="1" t="s">
        <v>708</v>
      </c>
      <c r="AH909" s="4" t="s">
        <v>703</v>
      </c>
      <c r="AI909" s="4">
        <v>1</v>
      </c>
      <c r="AJ909" s="4">
        <v>1</v>
      </c>
      <c r="AK909" s="4">
        <v>9</v>
      </c>
      <c r="AL909" s="4">
        <v>0</v>
      </c>
      <c r="AM909" s="4">
        <v>10</v>
      </c>
      <c r="AN909" s="4">
        <v>1</v>
      </c>
      <c r="AO909" s="4">
        <v>9</v>
      </c>
      <c r="AP909" s="4">
        <v>1</v>
      </c>
      <c r="AQ909" s="4">
        <v>9</v>
      </c>
      <c r="AS909" s="40">
        <f>(AJ909+AL909+AN909+AP909) / SUM(AJ909:AQ909)</f>
        <v>7.4999999999999997E-2</v>
      </c>
      <c r="AU909" s="1"/>
      <c r="AV909" s="1" t="s">
        <v>708</v>
      </c>
      <c r="AW909" s="4" t="s">
        <v>703</v>
      </c>
      <c r="AX909" s="4">
        <v>1</v>
      </c>
      <c r="AY909" s="4">
        <v>2</v>
      </c>
      <c r="AZ909" s="4">
        <v>18</v>
      </c>
      <c r="BA909" s="4">
        <v>2</v>
      </c>
      <c r="BB909" s="4">
        <v>18</v>
      </c>
      <c r="BC909" s="4">
        <v>3</v>
      </c>
      <c r="BD909" s="4">
        <v>17</v>
      </c>
      <c r="BE909" s="4">
        <v>3</v>
      </c>
      <c r="BF909" s="4">
        <v>17</v>
      </c>
      <c r="BH909" s="40">
        <f>(AY909+BA909+BC909+BE909) / SUM(AY909:BF909)</f>
        <v>0.125</v>
      </c>
      <c r="BJ909" s="1"/>
      <c r="BK909" s="1" t="s">
        <v>709</v>
      </c>
      <c r="BL909" s="4" t="s">
        <v>703</v>
      </c>
      <c r="BM909" s="4">
        <v>1</v>
      </c>
      <c r="BN909" s="4">
        <v>2</v>
      </c>
      <c r="BO909" s="4">
        <v>9</v>
      </c>
      <c r="BP909" s="4">
        <v>3</v>
      </c>
      <c r="BQ909" s="4">
        <v>8</v>
      </c>
      <c r="BR909" s="4">
        <v>2</v>
      </c>
      <c r="BS909" s="4">
        <v>9</v>
      </c>
      <c r="BT909" s="4">
        <v>2</v>
      </c>
      <c r="BU909" s="4">
        <v>9</v>
      </c>
      <c r="BW909" s="40">
        <f>(BN909+BP909+BR909+BT909) / SUM(BN909:BU909)</f>
        <v>0.20454545454545456</v>
      </c>
    </row>
    <row r="910" spans="2:75" x14ac:dyDescent="0.2">
      <c r="B910" s="1"/>
      <c r="C910" s="1"/>
      <c r="D910" s="4" t="s">
        <v>690</v>
      </c>
      <c r="E910" s="4">
        <v>5</v>
      </c>
      <c r="F910" s="4">
        <v>7</v>
      </c>
      <c r="G910" s="4">
        <v>13</v>
      </c>
      <c r="H910" s="4">
        <v>9</v>
      </c>
      <c r="I910" s="4">
        <v>11</v>
      </c>
      <c r="J910" s="4">
        <v>7</v>
      </c>
      <c r="K910" s="4">
        <v>13</v>
      </c>
      <c r="L910" s="4">
        <v>8</v>
      </c>
      <c r="M910" s="4">
        <v>12</v>
      </c>
      <c r="O910" s="40">
        <f>(F910+H910+J910+L910) / SUM(F910:M910)</f>
        <v>0.38750000000000001</v>
      </c>
      <c r="Q910" s="1"/>
      <c r="R910" s="1"/>
      <c r="S910" s="4" t="s">
        <v>690</v>
      </c>
      <c r="T910" s="4">
        <v>5</v>
      </c>
      <c r="U910" s="4">
        <v>3</v>
      </c>
      <c r="V910" s="4">
        <v>9</v>
      </c>
      <c r="W910" s="4">
        <v>3</v>
      </c>
      <c r="X910" s="4">
        <v>9</v>
      </c>
      <c r="Y910" s="4">
        <v>2</v>
      </c>
      <c r="Z910" s="4">
        <v>10</v>
      </c>
      <c r="AA910" s="4">
        <v>2</v>
      </c>
      <c r="AB910" s="4">
        <v>10</v>
      </c>
      <c r="AD910" s="40">
        <f>(U910+W910+Y910+AA910) / SUM(U910:AB910)</f>
        <v>0.20833333333333334</v>
      </c>
      <c r="AF910" s="1"/>
      <c r="AG910" s="1"/>
      <c r="AH910" s="4" t="s">
        <v>703</v>
      </c>
      <c r="AI910" s="4">
        <v>2</v>
      </c>
      <c r="AJ910" s="4">
        <v>4</v>
      </c>
      <c r="AK910" s="4">
        <v>6</v>
      </c>
      <c r="AL910" s="4">
        <v>2</v>
      </c>
      <c r="AM910" s="4">
        <v>8</v>
      </c>
      <c r="AN910" s="4">
        <v>2</v>
      </c>
      <c r="AO910" s="4">
        <v>8</v>
      </c>
      <c r="AP910" s="4">
        <v>1</v>
      </c>
      <c r="AQ910" s="4">
        <v>9</v>
      </c>
      <c r="AS910" s="40">
        <f>(AJ910+AL910+AN910+AP910) / SUM(AJ910:AQ910)</f>
        <v>0.22500000000000001</v>
      </c>
      <c r="AU910" s="1"/>
      <c r="AV910" s="1"/>
      <c r="AW910" s="4" t="s">
        <v>703</v>
      </c>
      <c r="AX910" s="4">
        <v>2</v>
      </c>
      <c r="AY910" s="4">
        <v>3</v>
      </c>
      <c r="AZ910" s="4">
        <v>18</v>
      </c>
      <c r="BA910" s="4">
        <v>3</v>
      </c>
      <c r="BB910" s="4">
        <v>18</v>
      </c>
      <c r="BC910" s="4">
        <v>3</v>
      </c>
      <c r="BD910" s="4">
        <v>18</v>
      </c>
      <c r="BE910" s="4">
        <v>3</v>
      </c>
      <c r="BF910" s="4">
        <v>18</v>
      </c>
      <c r="BH910" s="40">
        <f>(AY910+BA910+BC910+BE910) / SUM(AY910:BF910)</f>
        <v>0.14285714285714285</v>
      </c>
      <c r="BJ910" s="1"/>
      <c r="BK910" s="1"/>
      <c r="BL910" s="4" t="s">
        <v>703</v>
      </c>
      <c r="BM910" s="4">
        <v>2</v>
      </c>
      <c r="BN910" s="4">
        <v>1</v>
      </c>
      <c r="BO910" s="4">
        <v>9</v>
      </c>
      <c r="BP910" s="4">
        <v>2</v>
      </c>
      <c r="BQ910" s="4">
        <v>8</v>
      </c>
      <c r="BR910" s="4">
        <v>2</v>
      </c>
      <c r="BS910" s="4">
        <v>8</v>
      </c>
      <c r="BT910" s="4">
        <v>3</v>
      </c>
      <c r="BU910" s="4">
        <v>7</v>
      </c>
      <c r="BW910" s="40">
        <f>(BN910+BP910+BR910+BT910) / SUM(BN910:BU910)</f>
        <v>0.2</v>
      </c>
    </row>
    <row r="911" spans="2:75" x14ac:dyDescent="0.2">
      <c r="B911" s="1"/>
      <c r="C911" s="1"/>
      <c r="D911" s="4"/>
      <c r="E911" s="4"/>
      <c r="F911" s="4"/>
      <c r="G911" s="4"/>
      <c r="H911" s="4"/>
      <c r="I911" s="4"/>
      <c r="J911" s="4"/>
      <c r="K911" s="4"/>
      <c r="L911" s="4"/>
      <c r="M911" s="4"/>
      <c r="O911" s="40"/>
      <c r="Q911" s="1"/>
      <c r="R911" s="1"/>
      <c r="S911" s="4"/>
      <c r="T911" s="4"/>
      <c r="U911" s="4"/>
      <c r="V911" s="4"/>
      <c r="W911" s="4"/>
      <c r="X911" s="4"/>
      <c r="Y911" s="4"/>
      <c r="Z911" s="4"/>
      <c r="AA911" s="4"/>
      <c r="AB911" s="4"/>
      <c r="AD911" s="40"/>
      <c r="AF911" s="1"/>
      <c r="AG911" s="1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S911" s="40"/>
      <c r="AU911" s="1"/>
      <c r="AV911" s="1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H911" s="40"/>
      <c r="BJ911" s="1"/>
      <c r="BK911" s="1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W911" s="40"/>
    </row>
    <row r="912" spans="2:75" x14ac:dyDescent="0.2">
      <c r="B912" s="1"/>
      <c r="C912" s="1" t="s">
        <v>708</v>
      </c>
      <c r="D912" s="4" t="s">
        <v>703</v>
      </c>
      <c r="E912" s="4">
        <v>1</v>
      </c>
      <c r="F912" s="4">
        <v>2</v>
      </c>
      <c r="G912" s="4">
        <v>10</v>
      </c>
      <c r="H912" s="4">
        <v>2</v>
      </c>
      <c r="I912" s="4">
        <v>10</v>
      </c>
      <c r="J912" s="4">
        <v>3</v>
      </c>
      <c r="K912" s="4">
        <v>9</v>
      </c>
      <c r="L912" s="4">
        <v>3</v>
      </c>
      <c r="M912" s="4">
        <v>9</v>
      </c>
      <c r="O912" s="40">
        <f>(F912+H912+J912+L912) / SUM(F912:M912)</f>
        <v>0.20833333333333334</v>
      </c>
      <c r="Q912" s="1"/>
      <c r="R912" s="1" t="s">
        <v>708</v>
      </c>
      <c r="S912" s="4" t="s">
        <v>703</v>
      </c>
      <c r="T912" s="4">
        <v>1</v>
      </c>
      <c r="U912" s="4">
        <v>3</v>
      </c>
      <c r="V912" s="4">
        <v>13</v>
      </c>
      <c r="W912" s="4">
        <v>4</v>
      </c>
      <c r="X912" s="4">
        <v>12</v>
      </c>
      <c r="Y912" s="4">
        <v>4</v>
      </c>
      <c r="Z912" s="4">
        <v>12</v>
      </c>
      <c r="AA912" s="4">
        <v>3</v>
      </c>
      <c r="AB912" s="4">
        <v>13</v>
      </c>
      <c r="AD912" s="40">
        <f>(U912+W912+Y912+AA912) / SUM(U912:AB912)</f>
        <v>0.21875</v>
      </c>
      <c r="AF912" s="1"/>
      <c r="AG912" s="1" t="s">
        <v>709</v>
      </c>
      <c r="AH912" s="4" t="s">
        <v>703</v>
      </c>
      <c r="AI912" s="4">
        <v>1</v>
      </c>
      <c r="AJ912" s="4">
        <v>2</v>
      </c>
      <c r="AK912" s="4">
        <v>10</v>
      </c>
      <c r="AL912" s="4">
        <v>1</v>
      </c>
      <c r="AM912" s="4">
        <v>11</v>
      </c>
      <c r="AN912" s="4">
        <v>2</v>
      </c>
      <c r="AO912" s="4">
        <v>10</v>
      </c>
      <c r="AP912" s="4">
        <v>2</v>
      </c>
      <c r="AQ912" s="4">
        <v>10</v>
      </c>
      <c r="AS912" s="40">
        <f>(AJ912+AL912+AN912+AP912) / SUM(AJ912:AQ912)</f>
        <v>0.14583333333333334</v>
      </c>
      <c r="AU912" s="1"/>
      <c r="AV912" s="1" t="s">
        <v>709</v>
      </c>
      <c r="AW912" s="4" t="s">
        <v>703</v>
      </c>
      <c r="AX912" s="4">
        <v>1</v>
      </c>
      <c r="AY912" s="4">
        <v>4</v>
      </c>
      <c r="AZ912" s="4">
        <v>17</v>
      </c>
      <c r="BA912" s="4">
        <v>3</v>
      </c>
      <c r="BB912" s="4">
        <v>18</v>
      </c>
      <c r="BC912" s="4">
        <v>3</v>
      </c>
      <c r="BD912" s="4">
        <v>18</v>
      </c>
      <c r="BE912" s="4">
        <v>4</v>
      </c>
      <c r="BF912" s="4">
        <v>17</v>
      </c>
      <c r="BH912" s="40">
        <f>(AY912+BA912+BC912+BE912) / SUM(AY912:BF912)</f>
        <v>0.16666666666666666</v>
      </c>
      <c r="BJ912" s="1"/>
      <c r="BK912" s="1" t="s">
        <v>648</v>
      </c>
      <c r="BL912" s="4" t="s">
        <v>703</v>
      </c>
      <c r="BM912" s="4">
        <v>1</v>
      </c>
      <c r="BN912" s="4">
        <v>2</v>
      </c>
      <c r="BO912" s="4">
        <v>8</v>
      </c>
      <c r="BP912" s="4">
        <v>2</v>
      </c>
      <c r="BQ912" s="4">
        <v>8</v>
      </c>
      <c r="BR912" s="4">
        <v>3</v>
      </c>
      <c r="BS912" s="4">
        <v>7</v>
      </c>
      <c r="BT912" s="4">
        <v>3</v>
      </c>
      <c r="BU912" s="4">
        <v>7</v>
      </c>
      <c r="BW912" s="40">
        <f>(BN912+BP912+BR912+BT912) / SUM(BN912:BU912)</f>
        <v>0.25</v>
      </c>
    </row>
    <row r="913" spans="1:75" x14ac:dyDescent="0.2">
      <c r="B913" s="1"/>
      <c r="C913" s="1"/>
      <c r="D913" s="4" t="s">
        <v>703</v>
      </c>
      <c r="E913" s="4">
        <v>2</v>
      </c>
      <c r="F913" s="4">
        <v>1</v>
      </c>
      <c r="G913" s="4">
        <v>19</v>
      </c>
      <c r="H913" s="4">
        <v>3</v>
      </c>
      <c r="I913" s="4">
        <v>17</v>
      </c>
      <c r="J913" s="4">
        <v>3</v>
      </c>
      <c r="K913" s="4">
        <v>17</v>
      </c>
      <c r="L913" s="4">
        <v>4</v>
      </c>
      <c r="M913" s="4">
        <v>16</v>
      </c>
      <c r="O913" s="40">
        <f>(F913+H913+J913+L913) / SUM(F913:M913)</f>
        <v>0.13750000000000001</v>
      </c>
      <c r="Q913" s="1"/>
      <c r="R913" s="1"/>
      <c r="S913" s="4" t="s">
        <v>703</v>
      </c>
      <c r="T913" s="4">
        <v>2</v>
      </c>
      <c r="U913" s="4">
        <v>1</v>
      </c>
      <c r="V913" s="4">
        <v>14</v>
      </c>
      <c r="W913" s="4">
        <v>3</v>
      </c>
      <c r="X913" s="4">
        <v>12</v>
      </c>
      <c r="Y913" s="4">
        <v>3</v>
      </c>
      <c r="Z913" s="4">
        <v>12</v>
      </c>
      <c r="AA913" s="4">
        <v>4</v>
      </c>
      <c r="AB913" s="4">
        <v>11</v>
      </c>
      <c r="AD913" s="40">
        <f>(U913+W913+Y913+AA913) / SUM(U913:AB913)</f>
        <v>0.18333333333333332</v>
      </c>
      <c r="AF913" s="1"/>
      <c r="AG913" s="1"/>
      <c r="AH913" s="4" t="s">
        <v>703</v>
      </c>
      <c r="AI913" s="4">
        <v>2</v>
      </c>
      <c r="AJ913" s="4">
        <v>1</v>
      </c>
      <c r="AK913" s="4">
        <v>11</v>
      </c>
      <c r="AL913" s="4">
        <v>1</v>
      </c>
      <c r="AM913" s="4">
        <v>11</v>
      </c>
      <c r="AN913" s="4">
        <v>2</v>
      </c>
      <c r="AO913" s="4">
        <v>10</v>
      </c>
      <c r="AP913" s="4">
        <v>2</v>
      </c>
      <c r="AQ913" s="4">
        <v>10</v>
      </c>
      <c r="AS913" s="40">
        <f>(AJ913+AL913+AN913+AP913) / SUM(AJ913:AQ913)</f>
        <v>0.125</v>
      </c>
      <c r="AU913" s="1"/>
      <c r="AV913" s="1"/>
      <c r="AW913" s="4" t="s">
        <v>703</v>
      </c>
      <c r="AX913" s="4">
        <v>2</v>
      </c>
      <c r="AY913" s="4">
        <v>2</v>
      </c>
      <c r="AZ913" s="4">
        <v>18</v>
      </c>
      <c r="BA913" s="4">
        <v>4</v>
      </c>
      <c r="BB913" s="4">
        <v>16</v>
      </c>
      <c r="BC913" s="4">
        <v>4</v>
      </c>
      <c r="BD913" s="4">
        <v>16</v>
      </c>
      <c r="BE913" s="4">
        <v>4</v>
      </c>
      <c r="BF913" s="4">
        <v>16</v>
      </c>
      <c r="BH913" s="40">
        <f>(AY913+BA913+BC913+BE913) / SUM(AY913:BF913)</f>
        <v>0.17499999999999999</v>
      </c>
      <c r="BJ913" s="1"/>
      <c r="BK913" s="1"/>
      <c r="BL913" s="4" t="s">
        <v>703</v>
      </c>
      <c r="BM913" s="4">
        <v>2</v>
      </c>
      <c r="BN913" s="4">
        <v>3</v>
      </c>
      <c r="BO913" s="4">
        <v>9</v>
      </c>
      <c r="BP913" s="4">
        <v>2</v>
      </c>
      <c r="BQ913" s="4">
        <v>10</v>
      </c>
      <c r="BR913" s="4">
        <v>1</v>
      </c>
      <c r="BS913" s="4">
        <v>11</v>
      </c>
      <c r="BT913" s="4">
        <v>1</v>
      </c>
      <c r="BU913" s="4">
        <v>11</v>
      </c>
      <c r="BW913" s="40">
        <f>(BN913+BP913+BR913+BT913) / SUM(BN913:BU913)</f>
        <v>0.14583333333333334</v>
      </c>
    </row>
    <row r="914" spans="1:75" x14ac:dyDescent="0.2">
      <c r="B914" s="1"/>
      <c r="C914" s="1"/>
      <c r="D914" s="4"/>
      <c r="E914" s="4"/>
      <c r="F914" s="4"/>
      <c r="G914" s="4"/>
      <c r="H914" s="4"/>
      <c r="I914" s="4"/>
      <c r="J914" s="4"/>
      <c r="K914" s="4"/>
      <c r="L914" s="4"/>
      <c r="M914" s="4"/>
      <c r="O914" s="40"/>
      <c r="Q914" s="1"/>
      <c r="R914" s="1"/>
      <c r="S914" s="4"/>
      <c r="T914" s="4"/>
      <c r="U914" s="4"/>
      <c r="V914" s="4"/>
      <c r="W914" s="4"/>
      <c r="X914" s="4"/>
      <c r="Y914" s="4"/>
      <c r="Z914" s="4"/>
      <c r="AA914" s="4"/>
      <c r="AB914" s="4"/>
      <c r="AD914" s="40"/>
      <c r="AF914" s="1"/>
      <c r="AG914" s="1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S914" s="40"/>
      <c r="AU914" s="1"/>
      <c r="AV914" s="1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H914" s="40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</row>
    <row r="915" spans="1:75" x14ac:dyDescent="0.2">
      <c r="B915" s="1"/>
      <c r="C915" s="1" t="s">
        <v>709</v>
      </c>
      <c r="D915" s="4" t="s">
        <v>703</v>
      </c>
      <c r="E915" s="4">
        <v>1</v>
      </c>
      <c r="F915" s="4">
        <v>2</v>
      </c>
      <c r="G915" s="4">
        <v>12</v>
      </c>
      <c r="H915" s="4">
        <v>1</v>
      </c>
      <c r="I915" s="4">
        <v>13</v>
      </c>
      <c r="J915" s="4">
        <v>2</v>
      </c>
      <c r="K915" s="4">
        <v>12</v>
      </c>
      <c r="L915" s="4">
        <v>3</v>
      </c>
      <c r="M915" s="4">
        <v>11</v>
      </c>
      <c r="O915" s="40">
        <f>(F915+H915+J915+L915) / SUM(F915:M915)</f>
        <v>0.14285714285714285</v>
      </c>
      <c r="Q915" s="1"/>
      <c r="R915" s="1" t="s">
        <v>709</v>
      </c>
      <c r="S915" s="4" t="s">
        <v>703</v>
      </c>
      <c r="T915" s="4">
        <v>1</v>
      </c>
      <c r="U915" s="4">
        <v>2</v>
      </c>
      <c r="V915" s="4">
        <v>12</v>
      </c>
      <c r="W915" s="4">
        <v>2</v>
      </c>
      <c r="X915" s="4">
        <v>12</v>
      </c>
      <c r="Y915" s="4">
        <v>1</v>
      </c>
      <c r="Z915" s="4">
        <v>13</v>
      </c>
      <c r="AA915" s="4">
        <v>2</v>
      </c>
      <c r="AB915" s="4">
        <v>12</v>
      </c>
      <c r="AD915" s="40">
        <f>(U915+W915+Y915+AA915) / SUM(U915:AB915)</f>
        <v>0.125</v>
      </c>
      <c r="AF915" s="1"/>
      <c r="AG915" s="1" t="s">
        <v>648</v>
      </c>
      <c r="AH915" s="4" t="s">
        <v>703</v>
      </c>
      <c r="AI915" s="4">
        <v>1</v>
      </c>
      <c r="AJ915" s="4">
        <v>3</v>
      </c>
      <c r="AK915" s="4">
        <v>12</v>
      </c>
      <c r="AL915" s="4">
        <v>3</v>
      </c>
      <c r="AM915" s="4">
        <v>12</v>
      </c>
      <c r="AN915" s="4">
        <v>2</v>
      </c>
      <c r="AO915" s="4">
        <v>13</v>
      </c>
      <c r="AP915" s="4">
        <v>3</v>
      </c>
      <c r="AQ915" s="4">
        <v>12</v>
      </c>
      <c r="AS915" s="40">
        <f>(AJ915+AL915+AN915+AP915) / SUM(AJ915:AQ915)</f>
        <v>0.18333333333333332</v>
      </c>
      <c r="AU915" s="1"/>
      <c r="AV915" s="1" t="s">
        <v>648</v>
      </c>
      <c r="AW915" s="4" t="s">
        <v>703</v>
      </c>
      <c r="AX915" s="4">
        <v>1</v>
      </c>
      <c r="AY915" s="4">
        <v>3</v>
      </c>
      <c r="AZ915" s="4">
        <v>20</v>
      </c>
      <c r="BA915" s="4">
        <v>2</v>
      </c>
      <c r="BB915" s="4">
        <v>21</v>
      </c>
      <c r="BC915" s="4">
        <v>2</v>
      </c>
      <c r="BD915" s="4">
        <v>21</v>
      </c>
      <c r="BE915" s="4">
        <v>2</v>
      </c>
      <c r="BF915" s="4">
        <v>21</v>
      </c>
      <c r="BH915" s="40">
        <f>(AY915+BA915+BC915+BE915) / SUM(AY915:BF915)</f>
        <v>9.7826086956521743E-2</v>
      </c>
    </row>
    <row r="916" spans="1:75" x14ac:dyDescent="0.2">
      <c r="B916" s="1"/>
      <c r="C916" s="1"/>
      <c r="D916" s="4" t="s">
        <v>703</v>
      </c>
      <c r="E916" s="4">
        <v>2</v>
      </c>
      <c r="F916" s="4">
        <v>3</v>
      </c>
      <c r="G916" s="4">
        <v>11</v>
      </c>
      <c r="H916" s="4">
        <v>3</v>
      </c>
      <c r="I916" s="4">
        <v>11</v>
      </c>
      <c r="J916" s="4">
        <v>3</v>
      </c>
      <c r="K916" s="4">
        <v>11</v>
      </c>
      <c r="L916" s="4">
        <v>3</v>
      </c>
      <c r="M916" s="4">
        <v>11</v>
      </c>
      <c r="O916" s="40">
        <f>(F916+H916+J916+L916) / SUM(F916:M916)</f>
        <v>0.21428571428571427</v>
      </c>
      <c r="Q916" s="1"/>
      <c r="R916" s="1"/>
      <c r="S916" s="4" t="s">
        <v>703</v>
      </c>
      <c r="T916" s="4">
        <v>2</v>
      </c>
      <c r="U916" s="4">
        <v>0</v>
      </c>
      <c r="V916" s="4">
        <v>15</v>
      </c>
      <c r="W916" s="4">
        <v>2</v>
      </c>
      <c r="X916" s="4">
        <v>13</v>
      </c>
      <c r="Y916" s="4">
        <v>2</v>
      </c>
      <c r="Z916" s="4">
        <v>13</v>
      </c>
      <c r="AA916" s="4">
        <v>3</v>
      </c>
      <c r="AB916" s="4">
        <v>12</v>
      </c>
      <c r="AD916" s="40">
        <f>(U916+W916+Y916+AA916) / SUM(U916:AB916)</f>
        <v>0.11666666666666667</v>
      </c>
      <c r="AF916" s="1"/>
      <c r="AG916" s="1"/>
      <c r="AH916" s="4" t="s">
        <v>703</v>
      </c>
      <c r="AI916" s="4">
        <v>2</v>
      </c>
      <c r="AJ916" s="4">
        <v>2</v>
      </c>
      <c r="AK916" s="4">
        <v>9</v>
      </c>
      <c r="AL916" s="4">
        <v>2</v>
      </c>
      <c r="AM916" s="4">
        <v>9</v>
      </c>
      <c r="AN916" s="4">
        <v>1</v>
      </c>
      <c r="AO916" s="4">
        <v>10</v>
      </c>
      <c r="AP916" s="4">
        <v>0</v>
      </c>
      <c r="AQ916" s="4">
        <v>11</v>
      </c>
      <c r="AS916" s="40">
        <f>(AJ916+AL916+AN916+AP916) / SUM(AJ916:AQ916)</f>
        <v>0.11363636363636363</v>
      </c>
      <c r="AU916" s="1"/>
      <c r="AV916" s="1"/>
      <c r="AW916" s="4" t="s">
        <v>703</v>
      </c>
      <c r="AX916" s="4">
        <v>2</v>
      </c>
      <c r="AY916" s="4">
        <v>5</v>
      </c>
      <c r="AZ916" s="4">
        <v>20</v>
      </c>
      <c r="BA916" s="4">
        <v>4</v>
      </c>
      <c r="BB916" s="4">
        <v>21</v>
      </c>
      <c r="BC916" s="4">
        <v>4</v>
      </c>
      <c r="BD916" s="4">
        <v>21</v>
      </c>
      <c r="BE916" s="4">
        <v>4</v>
      </c>
      <c r="BF916" s="4">
        <v>21</v>
      </c>
      <c r="BH916" s="40">
        <f>(AY916+BA916+BC916+BE916) / SUM(AY916:BF916)</f>
        <v>0.17</v>
      </c>
    </row>
    <row r="917" spans="1:75" x14ac:dyDescent="0.2">
      <c r="B917" s="1"/>
      <c r="C917" s="1"/>
      <c r="D917" s="4"/>
      <c r="E917" s="4"/>
      <c r="F917" s="4"/>
      <c r="G917" s="4"/>
      <c r="H917" s="4"/>
      <c r="I917" s="4"/>
      <c r="J917" s="4"/>
      <c r="K917" s="4"/>
      <c r="L917" s="4"/>
      <c r="M917" s="4"/>
      <c r="O917" s="40"/>
      <c r="Q917" s="1"/>
      <c r="R917" s="1"/>
      <c r="S917" s="4"/>
      <c r="T917" s="4"/>
      <c r="U917" s="4"/>
      <c r="V917" s="4"/>
      <c r="W917" s="4"/>
      <c r="X917" s="4"/>
      <c r="Y917" s="4"/>
      <c r="Z917" s="4"/>
      <c r="AA917" s="4"/>
      <c r="AB917" s="4"/>
      <c r="AD917" s="40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</row>
    <row r="918" spans="1:75" x14ac:dyDescent="0.2">
      <c r="B918" s="1"/>
      <c r="C918" s="1" t="s">
        <v>648</v>
      </c>
      <c r="D918" s="4" t="s">
        <v>703</v>
      </c>
      <c r="E918" s="4">
        <v>1</v>
      </c>
      <c r="F918" s="4">
        <v>3</v>
      </c>
      <c r="G918" s="4">
        <v>10</v>
      </c>
      <c r="H918" s="4">
        <v>2</v>
      </c>
      <c r="I918" s="4">
        <v>11</v>
      </c>
      <c r="J918" s="4">
        <v>2</v>
      </c>
      <c r="K918" s="4">
        <v>11</v>
      </c>
      <c r="L918" s="4">
        <v>2</v>
      </c>
      <c r="M918" s="4">
        <v>11</v>
      </c>
      <c r="O918" s="40">
        <f>(F918+H918+J918+L918) / SUM(F918:M918)</f>
        <v>0.17307692307692307</v>
      </c>
      <c r="Q918" s="1"/>
      <c r="R918" s="1" t="s">
        <v>648</v>
      </c>
      <c r="S918" s="4" t="s">
        <v>703</v>
      </c>
      <c r="T918" s="4">
        <v>1</v>
      </c>
      <c r="U918" s="4">
        <v>2</v>
      </c>
      <c r="V918" s="4">
        <v>13</v>
      </c>
      <c r="W918" s="4">
        <v>3</v>
      </c>
      <c r="X918" s="4">
        <v>12</v>
      </c>
      <c r="Y918" s="4">
        <v>3</v>
      </c>
      <c r="Z918" s="4">
        <v>12</v>
      </c>
      <c r="AA918" s="4">
        <v>2</v>
      </c>
      <c r="AB918" s="4">
        <v>13</v>
      </c>
      <c r="AD918" s="40">
        <f>(U918+W918+Y918+AA918) / SUM(U918:AB918)</f>
        <v>0.16666666666666666</v>
      </c>
    </row>
    <row r="919" spans="1:75" x14ac:dyDescent="0.2">
      <c r="B919" s="1"/>
      <c r="C919" s="1"/>
      <c r="D919" s="4" t="s">
        <v>703</v>
      </c>
      <c r="E919" s="4">
        <v>2</v>
      </c>
      <c r="F919" s="4">
        <v>1</v>
      </c>
      <c r="G919" s="4">
        <v>9</v>
      </c>
      <c r="H919" s="4">
        <v>2</v>
      </c>
      <c r="I919" s="4">
        <v>8</v>
      </c>
      <c r="J919" s="4">
        <v>2</v>
      </c>
      <c r="K919" s="4">
        <v>8</v>
      </c>
      <c r="L919" s="4">
        <v>3</v>
      </c>
      <c r="M919" s="4">
        <v>7</v>
      </c>
      <c r="O919" s="40">
        <f>(F919+H919+J919+L919) / SUM(F919:M919)</f>
        <v>0.2</v>
      </c>
      <c r="Q919" s="1"/>
      <c r="R919" s="1"/>
      <c r="S919" s="4" t="s">
        <v>703</v>
      </c>
      <c r="T919" s="4">
        <v>2</v>
      </c>
      <c r="U919" s="4">
        <v>3</v>
      </c>
      <c r="V919" s="4">
        <v>10</v>
      </c>
      <c r="W919" s="4">
        <v>3</v>
      </c>
      <c r="X919" s="4">
        <v>10</v>
      </c>
      <c r="Y919" s="4">
        <v>2</v>
      </c>
      <c r="Z919" s="4">
        <v>11</v>
      </c>
      <c r="AA919" s="4">
        <v>2</v>
      </c>
      <c r="AB919" s="4">
        <v>11</v>
      </c>
      <c r="AD919" s="40">
        <f>(U919+W919+Y919+AA919) / SUM(U919:AB919)</f>
        <v>0.19230769230769232</v>
      </c>
    </row>
    <row r="920" spans="1:75" x14ac:dyDescent="0.2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</row>
    <row r="923" spans="1: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75" x14ac:dyDescent="0.2">
      <c r="B924" s="7"/>
      <c r="C924" s="7"/>
    </row>
    <row r="925" spans="1:75" x14ac:dyDescent="0.2">
      <c r="B925" s="3" t="s">
        <v>716</v>
      </c>
      <c r="C925" s="10" t="s">
        <v>690</v>
      </c>
      <c r="D925" s="10" t="s">
        <v>8</v>
      </c>
      <c r="E925" s="3"/>
      <c r="F925" s="10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L925" s="23"/>
      <c r="AM925" s="23"/>
      <c r="AN925" s="23"/>
      <c r="AO925" s="23"/>
    </row>
    <row r="927" spans="1:75" x14ac:dyDescent="0.2">
      <c r="B927" s="9" t="s">
        <v>0</v>
      </c>
      <c r="C927" s="9" t="s">
        <v>687</v>
      </c>
      <c r="D927" s="9" t="s">
        <v>688</v>
      </c>
      <c r="E927" s="9" t="s">
        <v>689</v>
      </c>
      <c r="I927" s="9" t="s">
        <v>0</v>
      </c>
      <c r="J927" s="9" t="s">
        <v>687</v>
      </c>
      <c r="K927" s="9" t="s">
        <v>688</v>
      </c>
      <c r="L927" s="9" t="s">
        <v>689</v>
      </c>
      <c r="P927" s="9" t="s">
        <v>0</v>
      </c>
      <c r="Q927" s="9" t="s">
        <v>687</v>
      </c>
      <c r="R927" s="9" t="s">
        <v>688</v>
      </c>
      <c r="S927" s="9" t="s">
        <v>689</v>
      </c>
      <c r="W927" s="9" t="s">
        <v>0</v>
      </c>
      <c r="X927" s="9" t="s">
        <v>687</v>
      </c>
      <c r="Y927" s="9" t="s">
        <v>688</v>
      </c>
      <c r="Z927" s="9" t="s">
        <v>689</v>
      </c>
      <c r="AD927" s="9" t="s">
        <v>0</v>
      </c>
      <c r="AE927" s="9" t="s">
        <v>687</v>
      </c>
      <c r="AF927" s="9" t="s">
        <v>688</v>
      </c>
      <c r="AG927" s="9" t="s">
        <v>689</v>
      </c>
      <c r="AL927" s="36"/>
      <c r="AM927" s="35"/>
    </row>
    <row r="928" spans="1:75" x14ac:dyDescent="0.2">
      <c r="B928">
        <v>1</v>
      </c>
      <c r="C928">
        <v>3</v>
      </c>
      <c r="F928" s="4">
        <f t="shared" ref="F928:F947" si="104">IF(C928&gt;=5, 1,  IF(D928&gt;=2, 1,  IF(E928=1, 1, 0) ) )-G928</f>
        <v>0</v>
      </c>
      <c r="G928" s="4">
        <f t="shared" ref="G928:G947" si="105">IF(C928&gt;=10, 1,  IF(D928&gt;=3, 1,  IF(E928=1, 1, 0) ) )</f>
        <v>0</v>
      </c>
      <c r="I928">
        <v>1</v>
      </c>
      <c r="J928">
        <v>3</v>
      </c>
      <c r="K928">
        <v>4</v>
      </c>
      <c r="M928" s="4">
        <f t="shared" ref="M928:M952" si="106">IF(J928&gt;=5, 1,  IF(K928&gt;=2, 1,  IF(L928=1, 1, 0) ) )-N928</f>
        <v>0</v>
      </c>
      <c r="N928" s="4">
        <f t="shared" ref="N928:N952" si="107">IF(J928&gt;=10, 1,  IF(K928&gt;=3, 1,  IF(L928=1, 1, 0) ) )</f>
        <v>1</v>
      </c>
      <c r="P928">
        <v>1</v>
      </c>
      <c r="Q928">
        <v>2</v>
      </c>
      <c r="R928">
        <v>1</v>
      </c>
      <c r="T928" s="4">
        <f t="shared" ref="T928:T946" si="108">IF(Q928&gt;=5, 1,  IF(R928&gt;=2, 1,  IF(S928=1, 1, 0) ) )-U928</f>
        <v>0</v>
      </c>
      <c r="U928" s="4">
        <f t="shared" ref="U928:U946" si="109">IF(Q928&gt;=10, 1,  IF(R928&gt;=3, 1,  IF(S928=1, 1, 0) ) )</f>
        <v>0</v>
      </c>
      <c r="W928">
        <v>1</v>
      </c>
      <c r="X928">
        <v>3</v>
      </c>
      <c r="AA928" s="4">
        <f t="shared" ref="AA928:AA944" si="110">IF(X928&gt;=5, 1,  IF(Y928&gt;=2, 1,  IF(Z928=1, 1, 0) ) )-AB928</f>
        <v>0</v>
      </c>
      <c r="AB928" s="4">
        <f t="shared" ref="AB928:AB944" si="111">IF(X928&gt;=10, 1,  IF(Y928&gt;=3, 1,  IF(Z928=1, 1, 0) ) )</f>
        <v>0</v>
      </c>
      <c r="AD928">
        <v>1</v>
      </c>
      <c r="AE928">
        <v>6</v>
      </c>
      <c r="AH928" s="4">
        <f t="shared" ref="AH928:AH945" si="112">IF(AE928&gt;=5, 1,  IF(AF928&gt;=2, 1,  IF(AG928=1, 1, 0) ) )-AI928</f>
        <v>1</v>
      </c>
      <c r="AI928" s="4">
        <f t="shared" ref="AI928:AI945" si="113">IF(AE928&gt;=10, 1,  IF(AF928&gt;=3, 1,  IF(AG928=1, 1, 0) ) )</f>
        <v>0</v>
      </c>
      <c r="AL928" s="36"/>
      <c r="AM928" s="35"/>
    </row>
    <row r="929" spans="2:39" x14ac:dyDescent="0.2">
      <c r="B929">
        <v>2</v>
      </c>
      <c r="C929">
        <v>3</v>
      </c>
      <c r="F929" s="4">
        <f t="shared" si="104"/>
        <v>0</v>
      </c>
      <c r="G929" s="4">
        <f t="shared" si="105"/>
        <v>0</v>
      </c>
      <c r="I929">
        <v>2</v>
      </c>
      <c r="J929">
        <v>4</v>
      </c>
      <c r="K929">
        <v>1</v>
      </c>
      <c r="M929" s="4">
        <f t="shared" si="106"/>
        <v>0</v>
      </c>
      <c r="N929" s="4">
        <f t="shared" si="107"/>
        <v>0</v>
      </c>
      <c r="P929">
        <v>2</v>
      </c>
      <c r="Q929">
        <v>5</v>
      </c>
      <c r="R929">
        <v>1</v>
      </c>
      <c r="T929" s="4">
        <f t="shared" si="108"/>
        <v>1</v>
      </c>
      <c r="U929" s="4">
        <f t="shared" si="109"/>
        <v>0</v>
      </c>
      <c r="W929">
        <v>2</v>
      </c>
      <c r="X929">
        <v>0</v>
      </c>
      <c r="AA929" s="4">
        <f t="shared" si="110"/>
        <v>0</v>
      </c>
      <c r="AB929" s="4">
        <f t="shared" si="111"/>
        <v>0</v>
      </c>
      <c r="AD929">
        <v>2</v>
      </c>
      <c r="AE929">
        <v>2</v>
      </c>
      <c r="AH929" s="4">
        <f t="shared" si="112"/>
        <v>0</v>
      </c>
      <c r="AI929" s="4">
        <f t="shared" si="113"/>
        <v>0</v>
      </c>
      <c r="AL929" s="36"/>
      <c r="AM929" s="35"/>
    </row>
    <row r="930" spans="2:39" x14ac:dyDescent="0.2">
      <c r="B930">
        <v>3</v>
      </c>
      <c r="C930">
        <v>4</v>
      </c>
      <c r="D930">
        <v>1</v>
      </c>
      <c r="F930" s="4">
        <f t="shared" si="104"/>
        <v>0</v>
      </c>
      <c r="G930" s="4">
        <f t="shared" si="105"/>
        <v>0</v>
      </c>
      <c r="I930">
        <v>3</v>
      </c>
      <c r="J930">
        <v>4</v>
      </c>
      <c r="K930">
        <v>1</v>
      </c>
      <c r="M930" s="4">
        <f t="shared" si="106"/>
        <v>0</v>
      </c>
      <c r="N930" s="4">
        <f t="shared" si="107"/>
        <v>0</v>
      </c>
      <c r="P930">
        <v>3</v>
      </c>
      <c r="Q930">
        <v>4</v>
      </c>
      <c r="R930">
        <v>1</v>
      </c>
      <c r="T930" s="4">
        <f t="shared" si="108"/>
        <v>0</v>
      </c>
      <c r="U930" s="4">
        <f t="shared" si="109"/>
        <v>0</v>
      </c>
      <c r="W930">
        <v>3</v>
      </c>
      <c r="X930">
        <v>2</v>
      </c>
      <c r="AA930" s="4">
        <f t="shared" si="110"/>
        <v>0</v>
      </c>
      <c r="AB930" s="4">
        <f t="shared" si="111"/>
        <v>0</v>
      </c>
      <c r="AD930">
        <v>3</v>
      </c>
      <c r="AE930">
        <v>0</v>
      </c>
      <c r="AH930" s="4">
        <f t="shared" si="112"/>
        <v>0</v>
      </c>
      <c r="AI930" s="4">
        <f t="shared" si="113"/>
        <v>0</v>
      </c>
      <c r="AL930" s="36"/>
      <c r="AM930" s="35"/>
    </row>
    <row r="931" spans="2:39" x14ac:dyDescent="0.2">
      <c r="B931">
        <v>4</v>
      </c>
      <c r="C931">
        <v>4</v>
      </c>
      <c r="F931" s="4">
        <f t="shared" si="104"/>
        <v>0</v>
      </c>
      <c r="G931" s="4">
        <f t="shared" si="105"/>
        <v>0</v>
      </c>
      <c r="I931">
        <v>4</v>
      </c>
      <c r="J931">
        <v>2</v>
      </c>
      <c r="M931" s="4">
        <f t="shared" si="106"/>
        <v>0</v>
      </c>
      <c r="N931" s="4">
        <f t="shared" si="107"/>
        <v>0</v>
      </c>
      <c r="P931">
        <v>4</v>
      </c>
      <c r="Q931">
        <v>1</v>
      </c>
      <c r="R931">
        <v>1</v>
      </c>
      <c r="T931" s="4">
        <f t="shared" si="108"/>
        <v>0</v>
      </c>
      <c r="U931" s="4">
        <f t="shared" si="109"/>
        <v>0</v>
      </c>
      <c r="W931">
        <v>4</v>
      </c>
      <c r="X931">
        <v>1</v>
      </c>
      <c r="AA931" s="4">
        <f t="shared" si="110"/>
        <v>0</v>
      </c>
      <c r="AB931" s="4">
        <f t="shared" si="111"/>
        <v>0</v>
      </c>
      <c r="AD931">
        <v>4</v>
      </c>
      <c r="AE931">
        <v>1</v>
      </c>
      <c r="AH931" s="4">
        <f t="shared" si="112"/>
        <v>0</v>
      </c>
      <c r="AI931" s="4">
        <f t="shared" si="113"/>
        <v>0</v>
      </c>
      <c r="AL931" s="36"/>
      <c r="AM931" s="35"/>
    </row>
    <row r="932" spans="2:39" x14ac:dyDescent="0.2">
      <c r="B932">
        <v>5</v>
      </c>
      <c r="C932">
        <v>2</v>
      </c>
      <c r="F932" s="4">
        <f t="shared" si="104"/>
        <v>0</v>
      </c>
      <c r="G932" s="4">
        <f t="shared" si="105"/>
        <v>0</v>
      </c>
      <c r="I932">
        <v>5</v>
      </c>
      <c r="J932">
        <v>1</v>
      </c>
      <c r="M932" s="4">
        <f t="shared" si="106"/>
        <v>0</v>
      </c>
      <c r="N932" s="4">
        <f t="shared" si="107"/>
        <v>0</v>
      </c>
      <c r="P932">
        <v>5</v>
      </c>
      <c r="Q932">
        <v>0</v>
      </c>
      <c r="T932" s="4">
        <f t="shared" si="108"/>
        <v>0</v>
      </c>
      <c r="U932" s="4">
        <f t="shared" si="109"/>
        <v>0</v>
      </c>
      <c r="W932">
        <v>5</v>
      </c>
      <c r="X932">
        <v>2</v>
      </c>
      <c r="AA932" s="4">
        <f t="shared" si="110"/>
        <v>0</v>
      </c>
      <c r="AB932" s="4">
        <f t="shared" si="111"/>
        <v>0</v>
      </c>
      <c r="AD932">
        <v>5</v>
      </c>
      <c r="AE932">
        <v>2</v>
      </c>
      <c r="AH932" s="4">
        <f t="shared" si="112"/>
        <v>0</v>
      </c>
      <c r="AI932" s="4">
        <f t="shared" si="113"/>
        <v>0</v>
      </c>
      <c r="AL932" s="36"/>
      <c r="AM932" s="35"/>
    </row>
    <row r="933" spans="2:39" x14ac:dyDescent="0.2">
      <c r="B933">
        <v>6</v>
      </c>
      <c r="C933">
        <v>2</v>
      </c>
      <c r="F933" s="4">
        <f t="shared" si="104"/>
        <v>0</v>
      </c>
      <c r="G933" s="4">
        <f t="shared" si="105"/>
        <v>0</v>
      </c>
      <c r="I933">
        <v>6</v>
      </c>
      <c r="J933">
        <v>4</v>
      </c>
      <c r="M933" s="4">
        <f t="shared" si="106"/>
        <v>0</v>
      </c>
      <c r="N933" s="4">
        <f t="shared" si="107"/>
        <v>0</v>
      </c>
      <c r="P933">
        <v>6</v>
      </c>
      <c r="Q933">
        <v>3</v>
      </c>
      <c r="T933" s="4">
        <f t="shared" si="108"/>
        <v>0</v>
      </c>
      <c r="U933" s="4">
        <f t="shared" si="109"/>
        <v>0</v>
      </c>
      <c r="W933">
        <v>6</v>
      </c>
      <c r="X933">
        <v>0</v>
      </c>
      <c r="AA933" s="4">
        <f t="shared" si="110"/>
        <v>0</v>
      </c>
      <c r="AB933" s="4">
        <f t="shared" si="111"/>
        <v>0</v>
      </c>
      <c r="AD933">
        <v>6</v>
      </c>
      <c r="AE933">
        <v>3</v>
      </c>
      <c r="AH933" s="4">
        <f t="shared" si="112"/>
        <v>0</v>
      </c>
      <c r="AI933" s="4">
        <f t="shared" si="113"/>
        <v>0</v>
      </c>
      <c r="AL933" s="36"/>
      <c r="AM933" s="35"/>
    </row>
    <row r="934" spans="2:39" x14ac:dyDescent="0.2">
      <c r="B934">
        <v>7</v>
      </c>
      <c r="C934">
        <v>3</v>
      </c>
      <c r="F934" s="4">
        <f t="shared" si="104"/>
        <v>0</v>
      </c>
      <c r="G934" s="4">
        <f t="shared" si="105"/>
        <v>0</v>
      </c>
      <c r="I934">
        <v>7</v>
      </c>
      <c r="J934">
        <v>6</v>
      </c>
      <c r="K934">
        <v>1</v>
      </c>
      <c r="M934" s="4">
        <f t="shared" si="106"/>
        <v>1</v>
      </c>
      <c r="N934" s="4">
        <f t="shared" si="107"/>
        <v>0</v>
      </c>
      <c r="P934">
        <v>7</v>
      </c>
      <c r="Q934">
        <v>2</v>
      </c>
      <c r="T934" s="4">
        <f t="shared" si="108"/>
        <v>0</v>
      </c>
      <c r="U934" s="4">
        <f t="shared" si="109"/>
        <v>0</v>
      </c>
      <c r="W934">
        <v>7</v>
      </c>
      <c r="X934">
        <v>1</v>
      </c>
      <c r="AA934" s="4">
        <f t="shared" si="110"/>
        <v>0</v>
      </c>
      <c r="AB934" s="4">
        <f t="shared" si="111"/>
        <v>0</v>
      </c>
      <c r="AD934">
        <v>7</v>
      </c>
      <c r="AE934">
        <v>0</v>
      </c>
      <c r="AH934" s="4">
        <f t="shared" si="112"/>
        <v>0</v>
      </c>
      <c r="AI934" s="4">
        <f t="shared" si="113"/>
        <v>0</v>
      </c>
      <c r="AL934" s="36"/>
      <c r="AM934" s="35"/>
    </row>
    <row r="935" spans="2:39" x14ac:dyDescent="0.2">
      <c r="B935">
        <v>8</v>
      </c>
      <c r="C935">
        <v>6</v>
      </c>
      <c r="F935" s="4">
        <f t="shared" si="104"/>
        <v>1</v>
      </c>
      <c r="G935" s="4">
        <f t="shared" si="105"/>
        <v>0</v>
      </c>
      <c r="I935">
        <v>8</v>
      </c>
      <c r="J935">
        <v>3</v>
      </c>
      <c r="M935" s="4">
        <f t="shared" si="106"/>
        <v>0</v>
      </c>
      <c r="N935" s="4">
        <f t="shared" si="107"/>
        <v>0</v>
      </c>
      <c r="P935">
        <v>8</v>
      </c>
      <c r="Q935">
        <v>3</v>
      </c>
      <c r="T935" s="4">
        <f t="shared" si="108"/>
        <v>0</v>
      </c>
      <c r="U935" s="4">
        <f t="shared" si="109"/>
        <v>0</v>
      </c>
      <c r="W935">
        <v>8</v>
      </c>
      <c r="X935">
        <v>0</v>
      </c>
      <c r="AA935" s="4">
        <f t="shared" si="110"/>
        <v>0</v>
      </c>
      <c r="AB935" s="4">
        <f t="shared" si="111"/>
        <v>0</v>
      </c>
      <c r="AD935">
        <v>8</v>
      </c>
      <c r="AE935">
        <v>2</v>
      </c>
      <c r="AH935" s="4">
        <f t="shared" si="112"/>
        <v>0</v>
      </c>
      <c r="AI935" s="4">
        <f t="shared" si="113"/>
        <v>0</v>
      </c>
      <c r="AL935" s="36"/>
      <c r="AM935" s="35"/>
    </row>
    <row r="936" spans="2:39" x14ac:dyDescent="0.2">
      <c r="B936">
        <v>9</v>
      </c>
      <c r="C936">
        <v>2</v>
      </c>
      <c r="F936" s="4">
        <f t="shared" si="104"/>
        <v>0</v>
      </c>
      <c r="G936" s="4">
        <f t="shared" si="105"/>
        <v>0</v>
      </c>
      <c r="I936">
        <v>9</v>
      </c>
      <c r="J936">
        <v>3</v>
      </c>
      <c r="K936">
        <v>1</v>
      </c>
      <c r="M936" s="4">
        <f t="shared" si="106"/>
        <v>0</v>
      </c>
      <c r="N936" s="4">
        <f t="shared" si="107"/>
        <v>0</v>
      </c>
      <c r="P936">
        <v>9</v>
      </c>
      <c r="Q936">
        <v>4</v>
      </c>
      <c r="R936">
        <v>2</v>
      </c>
      <c r="T936" s="4">
        <f t="shared" si="108"/>
        <v>1</v>
      </c>
      <c r="U936" s="4">
        <f t="shared" si="109"/>
        <v>0</v>
      </c>
      <c r="W936">
        <v>9</v>
      </c>
      <c r="X936">
        <v>3</v>
      </c>
      <c r="AA936" s="4">
        <f t="shared" si="110"/>
        <v>0</v>
      </c>
      <c r="AB936" s="4">
        <f t="shared" si="111"/>
        <v>0</v>
      </c>
      <c r="AD936">
        <v>9</v>
      </c>
      <c r="AE936">
        <v>3</v>
      </c>
      <c r="AH936" s="4">
        <f t="shared" si="112"/>
        <v>0</v>
      </c>
      <c r="AI936" s="4">
        <f t="shared" si="113"/>
        <v>0</v>
      </c>
      <c r="AL936" s="36"/>
      <c r="AM936" s="35"/>
    </row>
    <row r="937" spans="2:39" x14ac:dyDescent="0.2">
      <c r="B937">
        <v>10</v>
      </c>
      <c r="C937">
        <v>2</v>
      </c>
      <c r="F937" s="4">
        <f t="shared" si="104"/>
        <v>0</v>
      </c>
      <c r="G937" s="4">
        <f t="shared" si="105"/>
        <v>0</v>
      </c>
      <c r="I937">
        <v>10</v>
      </c>
      <c r="J937">
        <v>4</v>
      </c>
      <c r="M937" s="4">
        <f t="shared" si="106"/>
        <v>0</v>
      </c>
      <c r="N937" s="4">
        <f t="shared" si="107"/>
        <v>0</v>
      </c>
      <c r="P937">
        <v>10</v>
      </c>
      <c r="Q937">
        <v>4</v>
      </c>
      <c r="T937" s="4">
        <f t="shared" si="108"/>
        <v>0</v>
      </c>
      <c r="U937" s="4">
        <f t="shared" si="109"/>
        <v>0</v>
      </c>
      <c r="W937">
        <v>10</v>
      </c>
      <c r="X937">
        <v>4</v>
      </c>
      <c r="AA937" s="4">
        <f t="shared" si="110"/>
        <v>0</v>
      </c>
      <c r="AB937" s="4">
        <f t="shared" si="111"/>
        <v>0</v>
      </c>
      <c r="AD937">
        <v>10</v>
      </c>
      <c r="AE937">
        <v>3</v>
      </c>
      <c r="AF937">
        <v>1</v>
      </c>
      <c r="AH937" s="4">
        <f t="shared" si="112"/>
        <v>0</v>
      </c>
      <c r="AI937" s="4">
        <f t="shared" si="113"/>
        <v>0</v>
      </c>
      <c r="AL937" s="36"/>
      <c r="AM937" s="35"/>
    </row>
    <row r="938" spans="2:39" x14ac:dyDescent="0.2">
      <c r="B938">
        <v>11</v>
      </c>
      <c r="C938">
        <v>3</v>
      </c>
      <c r="F938" s="4">
        <f t="shared" si="104"/>
        <v>0</v>
      </c>
      <c r="G938" s="4">
        <f t="shared" si="105"/>
        <v>0</v>
      </c>
      <c r="I938">
        <v>11</v>
      </c>
      <c r="J938">
        <v>2</v>
      </c>
      <c r="M938" s="4">
        <f t="shared" si="106"/>
        <v>0</v>
      </c>
      <c r="N938" s="4">
        <f t="shared" si="107"/>
        <v>0</v>
      </c>
      <c r="P938">
        <v>11</v>
      </c>
      <c r="Q938">
        <v>7</v>
      </c>
      <c r="T938" s="4">
        <f t="shared" si="108"/>
        <v>1</v>
      </c>
      <c r="U938" s="4">
        <f t="shared" si="109"/>
        <v>0</v>
      </c>
      <c r="W938">
        <v>11</v>
      </c>
      <c r="X938">
        <v>8</v>
      </c>
      <c r="AA938" s="4">
        <f t="shared" si="110"/>
        <v>1</v>
      </c>
      <c r="AB938" s="4">
        <f t="shared" si="111"/>
        <v>0</v>
      </c>
      <c r="AD938">
        <v>11</v>
      </c>
      <c r="AE938">
        <v>4</v>
      </c>
      <c r="AH938" s="4">
        <f t="shared" si="112"/>
        <v>0</v>
      </c>
      <c r="AI938" s="4">
        <f t="shared" si="113"/>
        <v>0</v>
      </c>
      <c r="AL938" s="36"/>
      <c r="AM938" s="35"/>
    </row>
    <row r="939" spans="2:39" x14ac:dyDescent="0.2">
      <c r="B939">
        <v>12</v>
      </c>
      <c r="C939">
        <v>4</v>
      </c>
      <c r="F939" s="4">
        <f t="shared" si="104"/>
        <v>0</v>
      </c>
      <c r="G939" s="4">
        <f t="shared" si="105"/>
        <v>0</v>
      </c>
      <c r="I939">
        <v>12</v>
      </c>
      <c r="J939">
        <v>1</v>
      </c>
      <c r="K939">
        <v>1</v>
      </c>
      <c r="M939" s="4">
        <f t="shared" si="106"/>
        <v>0</v>
      </c>
      <c r="N939" s="4">
        <f t="shared" si="107"/>
        <v>0</v>
      </c>
      <c r="P939">
        <v>12</v>
      </c>
      <c r="Q939">
        <v>2</v>
      </c>
      <c r="T939" s="4">
        <f t="shared" si="108"/>
        <v>0</v>
      </c>
      <c r="U939" s="4">
        <f t="shared" si="109"/>
        <v>0</v>
      </c>
      <c r="W939">
        <v>12</v>
      </c>
      <c r="X939">
        <v>0</v>
      </c>
      <c r="AA939" s="4">
        <f t="shared" si="110"/>
        <v>0</v>
      </c>
      <c r="AB939" s="4">
        <f t="shared" si="111"/>
        <v>0</v>
      </c>
      <c r="AD939">
        <v>12</v>
      </c>
      <c r="AE939">
        <v>3</v>
      </c>
      <c r="AH939" s="4">
        <f t="shared" si="112"/>
        <v>0</v>
      </c>
      <c r="AI939" s="4">
        <f t="shared" si="113"/>
        <v>0</v>
      </c>
      <c r="AL939" s="36"/>
      <c r="AM939" s="35"/>
    </row>
    <row r="940" spans="2:39" x14ac:dyDescent="0.2">
      <c r="B940">
        <v>13</v>
      </c>
      <c r="C940">
        <v>2</v>
      </c>
      <c r="F940" s="4">
        <f t="shared" si="104"/>
        <v>0</v>
      </c>
      <c r="G940" s="4">
        <f t="shared" si="105"/>
        <v>0</v>
      </c>
      <c r="I940">
        <v>13</v>
      </c>
      <c r="J940">
        <v>3</v>
      </c>
      <c r="M940" s="4">
        <f t="shared" si="106"/>
        <v>0</v>
      </c>
      <c r="N940" s="4">
        <f t="shared" si="107"/>
        <v>0</v>
      </c>
      <c r="P940">
        <v>13</v>
      </c>
      <c r="Q940">
        <v>2</v>
      </c>
      <c r="R940">
        <v>1</v>
      </c>
      <c r="T940" s="4">
        <f t="shared" si="108"/>
        <v>0</v>
      </c>
      <c r="U940" s="4">
        <f t="shared" si="109"/>
        <v>0</v>
      </c>
      <c r="W940">
        <v>13</v>
      </c>
      <c r="X940">
        <v>3</v>
      </c>
      <c r="AA940" s="4">
        <f t="shared" si="110"/>
        <v>0</v>
      </c>
      <c r="AB940" s="4">
        <f t="shared" si="111"/>
        <v>0</v>
      </c>
      <c r="AD940">
        <v>13</v>
      </c>
      <c r="AE940">
        <v>1</v>
      </c>
      <c r="AH940" s="4">
        <f t="shared" si="112"/>
        <v>0</v>
      </c>
      <c r="AI940" s="4">
        <f t="shared" si="113"/>
        <v>0</v>
      </c>
      <c r="AL940" s="36"/>
      <c r="AM940" s="35"/>
    </row>
    <row r="941" spans="2:39" x14ac:dyDescent="0.2">
      <c r="B941">
        <v>14</v>
      </c>
      <c r="C941">
        <v>0</v>
      </c>
      <c r="F941" s="4">
        <f t="shared" si="104"/>
        <v>0</v>
      </c>
      <c r="G941" s="4">
        <f t="shared" si="105"/>
        <v>0</v>
      </c>
      <c r="I941">
        <v>14</v>
      </c>
      <c r="J941">
        <v>4</v>
      </c>
      <c r="M941" s="4">
        <f t="shared" si="106"/>
        <v>0</v>
      </c>
      <c r="N941" s="4">
        <f t="shared" si="107"/>
        <v>0</v>
      </c>
      <c r="P941">
        <v>14</v>
      </c>
      <c r="Q941">
        <v>4</v>
      </c>
      <c r="T941" s="4">
        <f t="shared" si="108"/>
        <v>0</v>
      </c>
      <c r="U941" s="4">
        <f t="shared" si="109"/>
        <v>0</v>
      </c>
      <c r="W941">
        <v>14</v>
      </c>
      <c r="X941">
        <v>3</v>
      </c>
      <c r="AA941" s="4">
        <f t="shared" si="110"/>
        <v>0</v>
      </c>
      <c r="AB941" s="4">
        <f t="shared" si="111"/>
        <v>0</v>
      </c>
      <c r="AD941">
        <v>14</v>
      </c>
      <c r="AE941">
        <v>3</v>
      </c>
      <c r="AH941" s="4">
        <f t="shared" si="112"/>
        <v>0</v>
      </c>
      <c r="AI941" s="4">
        <f t="shared" si="113"/>
        <v>0</v>
      </c>
      <c r="AL941" s="36"/>
      <c r="AM941" s="35"/>
    </row>
    <row r="942" spans="2:39" x14ac:dyDescent="0.2">
      <c r="B942">
        <v>15</v>
      </c>
      <c r="C942">
        <v>1</v>
      </c>
      <c r="F942" s="4">
        <f t="shared" si="104"/>
        <v>0</v>
      </c>
      <c r="G942" s="4">
        <f t="shared" si="105"/>
        <v>0</v>
      </c>
      <c r="I942">
        <v>15</v>
      </c>
      <c r="J942">
        <v>3</v>
      </c>
      <c r="K942">
        <v>1</v>
      </c>
      <c r="M942" s="4">
        <f t="shared" si="106"/>
        <v>0</v>
      </c>
      <c r="N942" s="4">
        <f t="shared" si="107"/>
        <v>0</v>
      </c>
      <c r="P942">
        <v>15</v>
      </c>
      <c r="Q942">
        <v>3</v>
      </c>
      <c r="T942" s="4">
        <f t="shared" si="108"/>
        <v>0</v>
      </c>
      <c r="U942" s="4">
        <f t="shared" si="109"/>
        <v>0</v>
      </c>
      <c r="W942">
        <v>15</v>
      </c>
      <c r="X942">
        <v>4</v>
      </c>
      <c r="AA942" s="4">
        <f t="shared" si="110"/>
        <v>0</v>
      </c>
      <c r="AB942" s="4">
        <f t="shared" si="111"/>
        <v>0</v>
      </c>
      <c r="AD942">
        <v>15</v>
      </c>
      <c r="AE942">
        <v>2</v>
      </c>
      <c r="AH942" s="4">
        <f t="shared" si="112"/>
        <v>0</v>
      </c>
      <c r="AI942" s="4">
        <f t="shared" si="113"/>
        <v>0</v>
      </c>
      <c r="AL942" s="36"/>
      <c r="AM942" s="35"/>
    </row>
    <row r="943" spans="2:39" x14ac:dyDescent="0.2">
      <c r="B943">
        <v>16</v>
      </c>
      <c r="C943">
        <v>2</v>
      </c>
      <c r="F943" s="4">
        <f t="shared" si="104"/>
        <v>0</v>
      </c>
      <c r="G943" s="4">
        <f t="shared" si="105"/>
        <v>0</v>
      </c>
      <c r="I943">
        <v>16</v>
      </c>
      <c r="J943">
        <v>4</v>
      </c>
      <c r="M943" s="4">
        <f t="shared" si="106"/>
        <v>0</v>
      </c>
      <c r="N943" s="4">
        <f t="shared" si="107"/>
        <v>0</v>
      </c>
      <c r="P943">
        <v>16</v>
      </c>
      <c r="Q943">
        <v>3</v>
      </c>
      <c r="R943">
        <v>2</v>
      </c>
      <c r="T943" s="4">
        <f t="shared" si="108"/>
        <v>1</v>
      </c>
      <c r="U943" s="4">
        <f t="shared" si="109"/>
        <v>0</v>
      </c>
      <c r="W943">
        <v>16</v>
      </c>
      <c r="X943">
        <v>0</v>
      </c>
      <c r="AA943" s="4">
        <f t="shared" si="110"/>
        <v>0</v>
      </c>
      <c r="AB943" s="4">
        <f t="shared" si="111"/>
        <v>0</v>
      </c>
      <c r="AD943">
        <v>16</v>
      </c>
      <c r="AE943">
        <v>2</v>
      </c>
      <c r="AF943">
        <v>1</v>
      </c>
      <c r="AH943" s="4">
        <f t="shared" si="112"/>
        <v>0</v>
      </c>
      <c r="AI943" s="4">
        <f t="shared" si="113"/>
        <v>0</v>
      </c>
      <c r="AL943" s="36"/>
      <c r="AM943" s="35"/>
    </row>
    <row r="944" spans="2:39" x14ac:dyDescent="0.2">
      <c r="B944">
        <v>17</v>
      </c>
      <c r="C944">
        <v>0</v>
      </c>
      <c r="F944" s="4">
        <f t="shared" si="104"/>
        <v>0</v>
      </c>
      <c r="G944" s="4">
        <f t="shared" si="105"/>
        <v>0</v>
      </c>
      <c r="I944">
        <v>17</v>
      </c>
      <c r="J944">
        <v>1</v>
      </c>
      <c r="M944" s="4">
        <f t="shared" si="106"/>
        <v>0</v>
      </c>
      <c r="N944" s="4">
        <f t="shared" si="107"/>
        <v>0</v>
      </c>
      <c r="P944">
        <v>17</v>
      </c>
      <c r="Q944">
        <v>3</v>
      </c>
      <c r="T944" s="4">
        <f t="shared" si="108"/>
        <v>0</v>
      </c>
      <c r="U944" s="4">
        <f t="shared" si="109"/>
        <v>0</v>
      </c>
      <c r="W944">
        <v>17</v>
      </c>
      <c r="X944">
        <v>3</v>
      </c>
      <c r="AA944" s="4">
        <f t="shared" si="110"/>
        <v>0</v>
      </c>
      <c r="AB944" s="4">
        <f t="shared" si="111"/>
        <v>0</v>
      </c>
      <c r="AD944">
        <v>17</v>
      </c>
      <c r="AE944">
        <v>1</v>
      </c>
      <c r="AH944" s="4">
        <f t="shared" si="112"/>
        <v>0</v>
      </c>
      <c r="AI944" s="4">
        <f t="shared" si="113"/>
        <v>0</v>
      </c>
      <c r="AL944" s="36"/>
      <c r="AM944" s="35"/>
    </row>
    <row r="945" spans="2:36" x14ac:dyDescent="0.2">
      <c r="B945">
        <v>18</v>
      </c>
      <c r="C945">
        <v>2</v>
      </c>
      <c r="D945">
        <v>1</v>
      </c>
      <c r="F945" s="4">
        <f t="shared" si="104"/>
        <v>0</v>
      </c>
      <c r="G945" s="4">
        <f t="shared" si="105"/>
        <v>0</v>
      </c>
      <c r="I945">
        <v>18</v>
      </c>
      <c r="J945">
        <v>1</v>
      </c>
      <c r="M945" s="4">
        <f t="shared" si="106"/>
        <v>0</v>
      </c>
      <c r="N945" s="4">
        <f t="shared" si="107"/>
        <v>0</v>
      </c>
      <c r="P945">
        <v>18</v>
      </c>
      <c r="Q945">
        <v>3</v>
      </c>
      <c r="T945" s="4">
        <f t="shared" si="108"/>
        <v>0</v>
      </c>
      <c r="U945" s="4">
        <f t="shared" si="109"/>
        <v>0</v>
      </c>
      <c r="Y945" s="20">
        <f>COUNTIF(Z928:Z944, "&gt;-1")+COUNTIF(X928:X944, "&gt;-1")</f>
        <v>17</v>
      </c>
      <c r="Z945" s="15">
        <f>(   (Y945-SUM(AA928:AB944)) / Y945   )</f>
        <v>0.94117647058823528</v>
      </c>
      <c r="AA945" s="17">
        <f>SUM(AA928:AA944)/Y945</f>
        <v>5.8823529411764705E-2</v>
      </c>
      <c r="AB945" s="17">
        <f>SUM(AB928:AB944)/Y945</f>
        <v>0</v>
      </c>
      <c r="AD945">
        <v>18</v>
      </c>
      <c r="AE945">
        <v>3</v>
      </c>
      <c r="AF945">
        <v>1</v>
      </c>
      <c r="AH945" s="4">
        <f t="shared" si="112"/>
        <v>0</v>
      </c>
      <c r="AI945" s="4">
        <f t="shared" si="113"/>
        <v>0</v>
      </c>
    </row>
    <row r="946" spans="2:36" x14ac:dyDescent="0.2">
      <c r="B946">
        <v>19</v>
      </c>
      <c r="C946">
        <v>2</v>
      </c>
      <c r="F946" s="4">
        <f t="shared" si="104"/>
        <v>0</v>
      </c>
      <c r="G946" s="4">
        <f t="shared" si="105"/>
        <v>0</v>
      </c>
      <c r="I946">
        <v>19</v>
      </c>
      <c r="J946">
        <v>0</v>
      </c>
      <c r="K946">
        <v>1</v>
      </c>
      <c r="M946" s="4">
        <f t="shared" si="106"/>
        <v>0</v>
      </c>
      <c r="N946" s="4">
        <f t="shared" si="107"/>
        <v>0</v>
      </c>
      <c r="P946">
        <v>19</v>
      </c>
      <c r="Q946">
        <v>6</v>
      </c>
      <c r="T946" s="4">
        <f t="shared" si="108"/>
        <v>1</v>
      </c>
      <c r="U946" s="4">
        <f t="shared" si="109"/>
        <v>0</v>
      </c>
      <c r="Y946" s="20"/>
      <c r="Z946" s="15"/>
      <c r="AA946" s="17"/>
      <c r="AB946" s="17"/>
      <c r="AF946" s="20">
        <f>COUNTIF(AG928:AG945, "&gt;-1")+COUNTIF(AE928:AE945, "&gt;-1")</f>
        <v>18</v>
      </c>
      <c r="AG946" s="15">
        <f>(   (AF946-SUM(AH928:AI945)) / AF946   )</f>
        <v>0.94444444444444442</v>
      </c>
      <c r="AH946" s="17">
        <f>SUM(AH928:AH945)/AF946</f>
        <v>5.5555555555555552E-2</v>
      </c>
      <c r="AI946" s="17">
        <f>SUM(AI928:AI945)/AF946</f>
        <v>0</v>
      </c>
    </row>
    <row r="947" spans="2:36" x14ac:dyDescent="0.2">
      <c r="B947">
        <v>20</v>
      </c>
      <c r="C947">
        <v>1</v>
      </c>
      <c r="F947" s="4">
        <f t="shared" si="104"/>
        <v>0</v>
      </c>
      <c r="G947" s="4">
        <f t="shared" si="105"/>
        <v>0</v>
      </c>
      <c r="M947" s="4">
        <f t="shared" si="106"/>
        <v>0</v>
      </c>
      <c r="N947" s="4">
        <f t="shared" si="107"/>
        <v>0</v>
      </c>
      <c r="R947" s="20">
        <f>COUNTIF(S928:S946, "&gt;-1")+COUNTIF(Q928:Q946, "&gt;-1")</f>
        <v>19</v>
      </c>
      <c r="S947" s="15">
        <f>(   (R947-SUM(T928:U946)) / R947   )</f>
        <v>0.73684210526315785</v>
      </c>
      <c r="T947" s="17">
        <f>SUM(T928:T946)/R947</f>
        <v>0.26315789473684209</v>
      </c>
      <c r="U947" s="17">
        <f>SUM(U928:U946)/R947</f>
        <v>0</v>
      </c>
    </row>
    <row r="948" spans="2:36" x14ac:dyDescent="0.2">
      <c r="D948" s="20">
        <f>COUNT(B928:B947)</f>
        <v>20</v>
      </c>
      <c r="E948" s="15">
        <f>(   (D948-SUM(F928:G947)) / D948   )</f>
        <v>0.95</v>
      </c>
      <c r="F948" s="17">
        <f>SUM(F928:F947)/D948</f>
        <v>0.05</v>
      </c>
      <c r="G948" s="17">
        <f>SUM(G928:G947)/D948</f>
        <v>0</v>
      </c>
      <c r="M948" s="4">
        <f t="shared" si="106"/>
        <v>0</v>
      </c>
      <c r="N948" s="4">
        <f t="shared" si="107"/>
        <v>0</v>
      </c>
    </row>
    <row r="949" spans="2:36" x14ac:dyDescent="0.2">
      <c r="M949" s="4">
        <f t="shared" si="106"/>
        <v>0</v>
      </c>
      <c r="N949" s="4">
        <f t="shared" si="107"/>
        <v>0</v>
      </c>
    </row>
    <row r="950" spans="2:36" x14ac:dyDescent="0.2">
      <c r="M950" s="4">
        <f t="shared" si="106"/>
        <v>0</v>
      </c>
      <c r="N950" s="4">
        <f t="shared" si="107"/>
        <v>0</v>
      </c>
    </row>
    <row r="951" spans="2:36" x14ac:dyDescent="0.2">
      <c r="M951" s="4">
        <f t="shared" si="106"/>
        <v>0</v>
      </c>
      <c r="N951" s="4">
        <f t="shared" si="107"/>
        <v>0</v>
      </c>
    </row>
    <row r="952" spans="2:36" x14ac:dyDescent="0.2">
      <c r="M952" s="4">
        <f t="shared" si="106"/>
        <v>0</v>
      </c>
      <c r="N952" s="4">
        <f t="shared" si="107"/>
        <v>0</v>
      </c>
    </row>
    <row r="953" spans="2:36" x14ac:dyDescent="0.2">
      <c r="K953" s="20">
        <f>COUNT(I928:I952)</f>
        <v>19</v>
      </c>
      <c r="L953" s="15">
        <f>(   (K953-SUM(M928:N952)) / K953   )</f>
        <v>0.89473684210526316</v>
      </c>
      <c r="M953" s="17">
        <f>SUM(M928:M952)/K953</f>
        <v>5.2631578947368418E-2</v>
      </c>
      <c r="N953" s="17">
        <f>SUM(N928:N952)/K953</f>
        <v>5.2631578947368418E-2</v>
      </c>
    </row>
    <row r="955" spans="2:36" x14ac:dyDescent="0.2">
      <c r="B955" s="3" t="s">
        <v>716</v>
      </c>
      <c r="C955" s="10" t="s">
        <v>690</v>
      </c>
      <c r="D955" s="10" t="s">
        <v>691</v>
      </c>
      <c r="E955" s="3"/>
      <c r="F955" s="10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</row>
    <row r="958" spans="2:36" x14ac:dyDescent="0.2">
      <c r="B958" s="9" t="s">
        <v>0</v>
      </c>
      <c r="C958" s="9" t="s">
        <v>687</v>
      </c>
      <c r="D958" s="9" t="s">
        <v>688</v>
      </c>
      <c r="E958" s="9" t="s">
        <v>689</v>
      </c>
      <c r="I958" s="9" t="s">
        <v>0</v>
      </c>
      <c r="J958" s="9" t="s">
        <v>687</v>
      </c>
      <c r="K958" s="9" t="s">
        <v>688</v>
      </c>
      <c r="L958" s="9" t="s">
        <v>689</v>
      </c>
      <c r="P958" s="9" t="s">
        <v>0</v>
      </c>
      <c r="Q958" s="9" t="s">
        <v>687</v>
      </c>
      <c r="R958" s="9" t="s">
        <v>688</v>
      </c>
      <c r="S958" s="9" t="s">
        <v>689</v>
      </c>
      <c r="W958" s="9" t="s">
        <v>0</v>
      </c>
      <c r="X958" s="9" t="s">
        <v>687</v>
      </c>
      <c r="Y958" s="9" t="s">
        <v>688</v>
      </c>
      <c r="Z958" s="9" t="s">
        <v>689</v>
      </c>
      <c r="AD958" s="9" t="s">
        <v>0</v>
      </c>
      <c r="AE958" s="9" t="s">
        <v>687</v>
      </c>
      <c r="AF958" s="9" t="s">
        <v>688</v>
      </c>
      <c r="AG958" s="9" t="s">
        <v>689</v>
      </c>
    </row>
    <row r="959" spans="2:36" x14ac:dyDescent="0.2">
      <c r="B959">
        <v>1</v>
      </c>
      <c r="C959">
        <v>1</v>
      </c>
      <c r="F959" s="4">
        <f t="shared" ref="F959:F971" si="114">IF(C959&gt;=5, 1,  IF(D959&gt;=2, 1,  IF(E959=1, 1, 0) ) )-G959</f>
        <v>0</v>
      </c>
      <c r="G959" s="4">
        <f t="shared" ref="G959:G971" si="115">IF(C959&gt;=10, 1,  IF(D959&gt;=3, 1,  IF(E959=1, 1, 0) ) )</f>
        <v>0</v>
      </c>
      <c r="I959">
        <v>1</v>
      </c>
      <c r="J959">
        <v>2</v>
      </c>
      <c r="K959">
        <v>1</v>
      </c>
      <c r="M959" s="4">
        <f t="shared" ref="M959:M978" si="116">IF(J959&gt;=5, 1,  IF(K959&gt;=2, 1,  IF(L959=1, 1, 0) ) )-N959</f>
        <v>0</v>
      </c>
      <c r="N959" s="4">
        <f t="shared" ref="N959:N978" si="117">IF(J959&gt;=10, 1,  IF(K959&gt;=3, 1,  IF(L959=1, 1, 0) ) )</f>
        <v>0</v>
      </c>
      <c r="P959">
        <v>1</v>
      </c>
      <c r="Q959">
        <v>2</v>
      </c>
      <c r="T959" s="4">
        <f t="shared" ref="T959:T972" si="118">IF(Q959&gt;=5, 1,  IF(R959&gt;=2, 1,  IF(S959=1, 1, 0) ) )-U959</f>
        <v>0</v>
      </c>
      <c r="U959" s="4">
        <f t="shared" ref="U959:U972" si="119">IF(Q959&gt;=10, 1,  IF(R959&gt;=3, 1,  IF(S959=1, 1, 0) ) )</f>
        <v>0</v>
      </c>
      <c r="W959">
        <v>1</v>
      </c>
      <c r="X959">
        <v>4</v>
      </c>
      <c r="AA959" s="4">
        <f t="shared" ref="AA959:AA978" si="120">IF(X959&gt;=5, 1,  IF(Y959&gt;=2, 1,  IF(Z959=1, 1, 0) ) )-AB959</f>
        <v>0</v>
      </c>
      <c r="AB959" s="4">
        <f t="shared" ref="AB959:AB978" si="121">IF(X959&gt;=10, 1,  IF(Y959&gt;=3, 1,  IF(Z959=1, 1, 0) ) )</f>
        <v>0</v>
      </c>
      <c r="AD959">
        <v>1</v>
      </c>
      <c r="AE959">
        <v>1</v>
      </c>
      <c r="AH959" s="4">
        <f t="shared" ref="AH959:AH973" si="122">IF(AE959&gt;=5, 1,  IF(AF959&gt;=2, 1,  IF(AG959=1, 1, 0) ) )-AI959</f>
        <v>0</v>
      </c>
      <c r="AI959" s="4">
        <f t="shared" ref="AI959:AI973" si="123">IF(AE959&gt;=10, 1,  IF(AF959&gt;=3, 1,  IF(AG959=1, 1, 0) ) )</f>
        <v>0</v>
      </c>
    </row>
    <row r="960" spans="2:36" x14ac:dyDescent="0.2">
      <c r="B960">
        <v>2</v>
      </c>
      <c r="C960">
        <v>5</v>
      </c>
      <c r="D960">
        <v>1</v>
      </c>
      <c r="F960" s="4">
        <f t="shared" si="114"/>
        <v>1</v>
      </c>
      <c r="G960" s="4">
        <f t="shared" si="115"/>
        <v>0</v>
      </c>
      <c r="I960">
        <v>2</v>
      </c>
      <c r="J960">
        <v>0</v>
      </c>
      <c r="M960" s="4">
        <f t="shared" si="116"/>
        <v>0</v>
      </c>
      <c r="N960" s="4">
        <f t="shared" si="117"/>
        <v>0</v>
      </c>
      <c r="P960">
        <v>2</v>
      </c>
      <c r="Q960">
        <v>1</v>
      </c>
      <c r="T960" s="4">
        <f t="shared" si="118"/>
        <v>0</v>
      </c>
      <c r="U960" s="4">
        <f t="shared" si="119"/>
        <v>0</v>
      </c>
      <c r="W960">
        <v>2</v>
      </c>
      <c r="X960">
        <v>6</v>
      </c>
      <c r="AA960" s="4">
        <f t="shared" si="120"/>
        <v>1</v>
      </c>
      <c r="AB960" s="4">
        <f t="shared" si="121"/>
        <v>0</v>
      </c>
      <c r="AD960">
        <v>2</v>
      </c>
      <c r="AE960">
        <v>1</v>
      </c>
      <c r="AF960">
        <v>1</v>
      </c>
      <c r="AH960" s="4">
        <f t="shared" si="122"/>
        <v>0</v>
      </c>
      <c r="AI960" s="4">
        <f t="shared" si="123"/>
        <v>0</v>
      </c>
    </row>
    <row r="961" spans="2:35" x14ac:dyDescent="0.2">
      <c r="B961">
        <v>3</v>
      </c>
      <c r="C961">
        <v>3</v>
      </c>
      <c r="F961" s="4">
        <f t="shared" si="114"/>
        <v>0</v>
      </c>
      <c r="G961" s="4">
        <f t="shared" si="115"/>
        <v>0</v>
      </c>
      <c r="I961">
        <v>3</v>
      </c>
      <c r="J961">
        <v>1</v>
      </c>
      <c r="M961" s="4">
        <f t="shared" si="116"/>
        <v>0</v>
      </c>
      <c r="N961" s="4">
        <f t="shared" si="117"/>
        <v>0</v>
      </c>
      <c r="P961">
        <v>3</v>
      </c>
      <c r="Q961">
        <v>3</v>
      </c>
      <c r="T961" s="4">
        <f t="shared" si="118"/>
        <v>0</v>
      </c>
      <c r="U961" s="4">
        <f t="shared" si="119"/>
        <v>0</v>
      </c>
      <c r="W961">
        <v>3</v>
      </c>
      <c r="X961">
        <v>2</v>
      </c>
      <c r="AA961" s="4">
        <f t="shared" si="120"/>
        <v>0</v>
      </c>
      <c r="AB961" s="4">
        <f t="shared" si="121"/>
        <v>0</v>
      </c>
      <c r="AD961">
        <v>3</v>
      </c>
      <c r="AE961">
        <v>6</v>
      </c>
      <c r="AH961" s="4">
        <f t="shared" si="122"/>
        <v>1</v>
      </c>
      <c r="AI961" s="4">
        <f t="shared" si="123"/>
        <v>0</v>
      </c>
    </row>
    <row r="962" spans="2:35" x14ac:dyDescent="0.2">
      <c r="B962">
        <v>4</v>
      </c>
      <c r="C962">
        <v>2</v>
      </c>
      <c r="F962" s="4">
        <f t="shared" si="114"/>
        <v>0</v>
      </c>
      <c r="G962" s="4">
        <f t="shared" si="115"/>
        <v>0</v>
      </c>
      <c r="I962">
        <v>4</v>
      </c>
      <c r="J962">
        <v>3</v>
      </c>
      <c r="M962" s="4">
        <f t="shared" si="116"/>
        <v>0</v>
      </c>
      <c r="N962" s="4">
        <f t="shared" si="117"/>
        <v>0</v>
      </c>
      <c r="P962">
        <v>4</v>
      </c>
      <c r="Q962">
        <v>3</v>
      </c>
      <c r="T962" s="4">
        <f t="shared" si="118"/>
        <v>0</v>
      </c>
      <c r="U962" s="4">
        <f t="shared" si="119"/>
        <v>0</v>
      </c>
      <c r="W962">
        <v>4</v>
      </c>
      <c r="X962">
        <v>1</v>
      </c>
      <c r="AA962" s="4">
        <f t="shared" si="120"/>
        <v>0</v>
      </c>
      <c r="AB962" s="4">
        <f t="shared" si="121"/>
        <v>0</v>
      </c>
      <c r="AD962">
        <v>4</v>
      </c>
      <c r="AE962">
        <v>2</v>
      </c>
      <c r="AH962" s="4">
        <f t="shared" si="122"/>
        <v>0</v>
      </c>
      <c r="AI962" s="4">
        <f t="shared" si="123"/>
        <v>0</v>
      </c>
    </row>
    <row r="963" spans="2:35" x14ac:dyDescent="0.2">
      <c r="B963">
        <v>5</v>
      </c>
      <c r="C963">
        <v>2</v>
      </c>
      <c r="F963" s="4">
        <f t="shared" si="114"/>
        <v>0</v>
      </c>
      <c r="G963" s="4">
        <f t="shared" si="115"/>
        <v>0</v>
      </c>
      <c r="I963">
        <v>5</v>
      </c>
      <c r="J963">
        <v>2</v>
      </c>
      <c r="K963">
        <v>6</v>
      </c>
      <c r="M963" s="4">
        <f t="shared" si="116"/>
        <v>0</v>
      </c>
      <c r="N963" s="4">
        <f t="shared" si="117"/>
        <v>1</v>
      </c>
      <c r="P963">
        <v>5</v>
      </c>
      <c r="Q963">
        <v>0</v>
      </c>
      <c r="T963" s="4">
        <f t="shared" si="118"/>
        <v>0</v>
      </c>
      <c r="U963" s="4">
        <f t="shared" si="119"/>
        <v>0</v>
      </c>
      <c r="W963">
        <v>5</v>
      </c>
      <c r="X963">
        <v>3</v>
      </c>
      <c r="AA963" s="4">
        <f t="shared" si="120"/>
        <v>0</v>
      </c>
      <c r="AB963" s="4">
        <f t="shared" si="121"/>
        <v>0</v>
      </c>
      <c r="AD963">
        <v>5</v>
      </c>
      <c r="AE963">
        <v>1</v>
      </c>
      <c r="AH963" s="4">
        <f t="shared" si="122"/>
        <v>0</v>
      </c>
      <c r="AI963" s="4">
        <f t="shared" si="123"/>
        <v>0</v>
      </c>
    </row>
    <row r="964" spans="2:35" x14ac:dyDescent="0.2">
      <c r="B964">
        <v>6</v>
      </c>
      <c r="C964">
        <v>3</v>
      </c>
      <c r="F964" s="4">
        <f t="shared" si="114"/>
        <v>0</v>
      </c>
      <c r="G964" s="4">
        <f t="shared" si="115"/>
        <v>0</v>
      </c>
      <c r="I964">
        <v>6</v>
      </c>
      <c r="J964">
        <v>1</v>
      </c>
      <c r="M964" s="4">
        <f t="shared" si="116"/>
        <v>0</v>
      </c>
      <c r="N964" s="4">
        <f t="shared" si="117"/>
        <v>0</v>
      </c>
      <c r="P964">
        <v>6</v>
      </c>
      <c r="Q964">
        <v>6</v>
      </c>
      <c r="T964" s="4">
        <f t="shared" si="118"/>
        <v>1</v>
      </c>
      <c r="U964" s="4">
        <f t="shared" si="119"/>
        <v>0</v>
      </c>
      <c r="W964">
        <v>6</v>
      </c>
      <c r="X964">
        <v>3</v>
      </c>
      <c r="AA964" s="4">
        <f t="shared" si="120"/>
        <v>0</v>
      </c>
      <c r="AB964" s="4">
        <f t="shared" si="121"/>
        <v>0</v>
      </c>
      <c r="AD964">
        <v>6</v>
      </c>
      <c r="AE964">
        <v>9</v>
      </c>
      <c r="AH964" s="4">
        <f t="shared" si="122"/>
        <v>1</v>
      </c>
      <c r="AI964" s="4">
        <f t="shared" si="123"/>
        <v>0</v>
      </c>
    </row>
    <row r="965" spans="2:35" x14ac:dyDescent="0.2">
      <c r="B965">
        <v>7</v>
      </c>
      <c r="C965">
        <v>2</v>
      </c>
      <c r="F965" s="4">
        <f t="shared" si="114"/>
        <v>0</v>
      </c>
      <c r="G965" s="4">
        <f t="shared" si="115"/>
        <v>0</v>
      </c>
      <c r="I965">
        <v>7</v>
      </c>
      <c r="J965">
        <v>1</v>
      </c>
      <c r="K965">
        <v>1</v>
      </c>
      <c r="M965" s="4">
        <f t="shared" si="116"/>
        <v>0</v>
      </c>
      <c r="N965" s="4">
        <f t="shared" si="117"/>
        <v>0</v>
      </c>
      <c r="P965">
        <v>7</v>
      </c>
      <c r="Q965">
        <v>5</v>
      </c>
      <c r="T965" s="4">
        <f t="shared" si="118"/>
        <v>1</v>
      </c>
      <c r="U965" s="4">
        <f t="shared" si="119"/>
        <v>0</v>
      </c>
      <c r="W965">
        <v>7</v>
      </c>
      <c r="X965">
        <v>4</v>
      </c>
      <c r="AA965" s="4">
        <f t="shared" si="120"/>
        <v>0</v>
      </c>
      <c r="AB965" s="4">
        <f t="shared" si="121"/>
        <v>0</v>
      </c>
      <c r="AD965">
        <v>7</v>
      </c>
      <c r="AE965">
        <v>0</v>
      </c>
      <c r="AH965" s="4">
        <f t="shared" si="122"/>
        <v>0</v>
      </c>
      <c r="AI965" s="4">
        <f t="shared" si="123"/>
        <v>0</v>
      </c>
    </row>
    <row r="966" spans="2:35" x14ac:dyDescent="0.2">
      <c r="B966">
        <v>8</v>
      </c>
      <c r="C966">
        <v>3</v>
      </c>
      <c r="F966" s="4">
        <f t="shared" si="114"/>
        <v>0</v>
      </c>
      <c r="G966" s="4">
        <f t="shared" si="115"/>
        <v>0</v>
      </c>
      <c r="I966">
        <v>8</v>
      </c>
      <c r="J966">
        <v>2</v>
      </c>
      <c r="M966" s="4">
        <f t="shared" si="116"/>
        <v>0</v>
      </c>
      <c r="N966" s="4">
        <f t="shared" si="117"/>
        <v>0</v>
      </c>
      <c r="P966">
        <v>8</v>
      </c>
      <c r="Q966">
        <v>2</v>
      </c>
      <c r="T966" s="4">
        <f t="shared" si="118"/>
        <v>0</v>
      </c>
      <c r="U966" s="4">
        <f t="shared" si="119"/>
        <v>0</v>
      </c>
      <c r="W966">
        <v>8</v>
      </c>
      <c r="X966">
        <v>5</v>
      </c>
      <c r="AA966" s="4">
        <f t="shared" si="120"/>
        <v>1</v>
      </c>
      <c r="AB966" s="4">
        <f t="shared" si="121"/>
        <v>0</v>
      </c>
      <c r="AD966">
        <v>8</v>
      </c>
      <c r="AE966">
        <v>4</v>
      </c>
      <c r="AF966">
        <v>1</v>
      </c>
      <c r="AH966" s="4">
        <f t="shared" si="122"/>
        <v>0</v>
      </c>
      <c r="AI966" s="4">
        <f t="shared" si="123"/>
        <v>0</v>
      </c>
    </row>
    <row r="967" spans="2:35" x14ac:dyDescent="0.2">
      <c r="B967">
        <v>9</v>
      </c>
      <c r="C967">
        <v>5</v>
      </c>
      <c r="F967" s="4">
        <f t="shared" si="114"/>
        <v>1</v>
      </c>
      <c r="G967" s="4">
        <f t="shared" si="115"/>
        <v>0</v>
      </c>
      <c r="I967">
        <v>9</v>
      </c>
      <c r="J967">
        <v>2</v>
      </c>
      <c r="M967" s="4">
        <f t="shared" si="116"/>
        <v>0</v>
      </c>
      <c r="N967" s="4">
        <f t="shared" si="117"/>
        <v>0</v>
      </c>
      <c r="P967">
        <v>9</v>
      </c>
      <c r="Q967">
        <v>3</v>
      </c>
      <c r="T967" s="4">
        <f t="shared" si="118"/>
        <v>0</v>
      </c>
      <c r="U967" s="4">
        <f t="shared" si="119"/>
        <v>0</v>
      </c>
      <c r="W967">
        <v>9</v>
      </c>
      <c r="X967">
        <v>7</v>
      </c>
      <c r="AA967" s="4">
        <f t="shared" si="120"/>
        <v>1</v>
      </c>
      <c r="AB967" s="4">
        <f t="shared" si="121"/>
        <v>0</v>
      </c>
      <c r="AD967">
        <v>9</v>
      </c>
      <c r="AE967">
        <v>0</v>
      </c>
      <c r="AH967" s="4">
        <f t="shared" si="122"/>
        <v>0</v>
      </c>
      <c r="AI967" s="4">
        <f t="shared" si="123"/>
        <v>0</v>
      </c>
    </row>
    <row r="968" spans="2:35" x14ac:dyDescent="0.2">
      <c r="B968">
        <v>10</v>
      </c>
      <c r="C968">
        <v>2</v>
      </c>
      <c r="F968" s="4">
        <f t="shared" si="114"/>
        <v>0</v>
      </c>
      <c r="G968" s="4">
        <f t="shared" si="115"/>
        <v>0</v>
      </c>
      <c r="I968">
        <v>10</v>
      </c>
      <c r="J968">
        <v>3</v>
      </c>
      <c r="M968" s="4">
        <f t="shared" si="116"/>
        <v>0</v>
      </c>
      <c r="N968" s="4">
        <f t="shared" si="117"/>
        <v>0</v>
      </c>
      <c r="P968">
        <v>10</v>
      </c>
      <c r="Q968">
        <v>4</v>
      </c>
      <c r="T968" s="4">
        <f t="shared" si="118"/>
        <v>0</v>
      </c>
      <c r="U968" s="4">
        <f t="shared" si="119"/>
        <v>0</v>
      </c>
      <c r="W968">
        <v>10</v>
      </c>
      <c r="X968">
        <v>2</v>
      </c>
      <c r="AA968" s="4">
        <f t="shared" si="120"/>
        <v>0</v>
      </c>
      <c r="AB968" s="4">
        <f t="shared" si="121"/>
        <v>0</v>
      </c>
      <c r="AD968">
        <v>10</v>
      </c>
      <c r="AE968">
        <v>1</v>
      </c>
      <c r="AH968" s="4">
        <f t="shared" si="122"/>
        <v>0</v>
      </c>
      <c r="AI968" s="4">
        <f t="shared" si="123"/>
        <v>0</v>
      </c>
    </row>
    <row r="969" spans="2:35" x14ac:dyDescent="0.2">
      <c r="B969">
        <v>11</v>
      </c>
      <c r="C969">
        <v>1</v>
      </c>
      <c r="F969" s="4">
        <f t="shared" si="114"/>
        <v>0</v>
      </c>
      <c r="G969" s="4">
        <f t="shared" si="115"/>
        <v>0</v>
      </c>
      <c r="I969">
        <v>11</v>
      </c>
      <c r="J969">
        <v>2</v>
      </c>
      <c r="M969" s="4">
        <f t="shared" si="116"/>
        <v>0</v>
      </c>
      <c r="N969" s="4">
        <f t="shared" si="117"/>
        <v>0</v>
      </c>
      <c r="P969">
        <v>11</v>
      </c>
      <c r="Q969">
        <v>3</v>
      </c>
      <c r="T969" s="4">
        <f t="shared" si="118"/>
        <v>0</v>
      </c>
      <c r="U969" s="4">
        <f t="shared" si="119"/>
        <v>0</v>
      </c>
      <c r="W969">
        <v>11</v>
      </c>
      <c r="X969">
        <v>4</v>
      </c>
      <c r="Y969">
        <v>1</v>
      </c>
      <c r="AA969" s="4">
        <f t="shared" si="120"/>
        <v>0</v>
      </c>
      <c r="AB969" s="4">
        <f t="shared" si="121"/>
        <v>0</v>
      </c>
      <c r="AD969">
        <v>11</v>
      </c>
      <c r="AE969">
        <v>3</v>
      </c>
      <c r="AH969" s="4">
        <f t="shared" si="122"/>
        <v>0</v>
      </c>
      <c r="AI969" s="4">
        <f t="shared" si="123"/>
        <v>0</v>
      </c>
    </row>
    <row r="970" spans="2:35" x14ac:dyDescent="0.2">
      <c r="B970">
        <v>12</v>
      </c>
      <c r="C970">
        <v>5</v>
      </c>
      <c r="F970" s="4">
        <f t="shared" si="114"/>
        <v>1</v>
      </c>
      <c r="G970" s="4">
        <f t="shared" si="115"/>
        <v>0</v>
      </c>
      <c r="I970">
        <v>12</v>
      </c>
      <c r="J970">
        <v>3</v>
      </c>
      <c r="K970">
        <v>2</v>
      </c>
      <c r="M970" s="4">
        <f t="shared" si="116"/>
        <v>1</v>
      </c>
      <c r="N970" s="4">
        <f t="shared" si="117"/>
        <v>0</v>
      </c>
      <c r="P970">
        <v>12</v>
      </c>
      <c r="Q970">
        <v>1</v>
      </c>
      <c r="R970">
        <v>1</v>
      </c>
      <c r="T970" s="4">
        <f t="shared" si="118"/>
        <v>0</v>
      </c>
      <c r="U970" s="4">
        <f t="shared" si="119"/>
        <v>0</v>
      </c>
      <c r="W970">
        <v>12</v>
      </c>
      <c r="X970">
        <v>4</v>
      </c>
      <c r="AA970" s="4">
        <f t="shared" si="120"/>
        <v>0</v>
      </c>
      <c r="AB970" s="4">
        <f t="shared" si="121"/>
        <v>0</v>
      </c>
      <c r="AD970">
        <v>12</v>
      </c>
      <c r="AE970">
        <v>0</v>
      </c>
      <c r="AF970">
        <v>1</v>
      </c>
      <c r="AH970" s="4">
        <f t="shared" si="122"/>
        <v>0</v>
      </c>
      <c r="AI970" s="4">
        <f t="shared" si="123"/>
        <v>0</v>
      </c>
    </row>
    <row r="971" spans="2:35" x14ac:dyDescent="0.2">
      <c r="B971">
        <v>13</v>
      </c>
      <c r="C971">
        <v>1</v>
      </c>
      <c r="F971" s="4">
        <f t="shared" si="114"/>
        <v>0</v>
      </c>
      <c r="G971" s="4">
        <f t="shared" si="115"/>
        <v>0</v>
      </c>
      <c r="I971">
        <v>13</v>
      </c>
      <c r="J971">
        <v>4</v>
      </c>
      <c r="M971" s="4">
        <f t="shared" si="116"/>
        <v>0</v>
      </c>
      <c r="N971" s="4">
        <f t="shared" si="117"/>
        <v>0</v>
      </c>
      <c r="P971">
        <v>13</v>
      </c>
      <c r="Q971">
        <v>1</v>
      </c>
      <c r="T971" s="4">
        <f t="shared" si="118"/>
        <v>0</v>
      </c>
      <c r="U971" s="4">
        <f t="shared" si="119"/>
        <v>0</v>
      </c>
      <c r="W971">
        <v>13</v>
      </c>
      <c r="X971">
        <v>2</v>
      </c>
      <c r="Y971">
        <v>1</v>
      </c>
      <c r="AA971" s="4">
        <f t="shared" si="120"/>
        <v>0</v>
      </c>
      <c r="AB971" s="4">
        <f t="shared" si="121"/>
        <v>0</v>
      </c>
      <c r="AD971">
        <v>13</v>
      </c>
      <c r="AE971">
        <v>2</v>
      </c>
      <c r="AF971">
        <v>1</v>
      </c>
      <c r="AH971" s="4">
        <f t="shared" si="122"/>
        <v>0</v>
      </c>
      <c r="AI971" s="4">
        <f t="shared" si="123"/>
        <v>0</v>
      </c>
    </row>
    <row r="972" spans="2:35" x14ac:dyDescent="0.2">
      <c r="D972" s="20">
        <f>COUNT(B959:B971)</f>
        <v>13</v>
      </c>
      <c r="E972" s="15">
        <f>(   (D972-SUM(F959:G971)) / D972   )</f>
        <v>0.76923076923076927</v>
      </c>
      <c r="F972" s="17">
        <f>SUM(F959:F971)/D972</f>
        <v>0.23076923076923078</v>
      </c>
      <c r="G972" s="17">
        <f>SUM(G959:G971)/D972</f>
        <v>0</v>
      </c>
      <c r="I972">
        <v>14</v>
      </c>
      <c r="J972">
        <v>3</v>
      </c>
      <c r="K972">
        <v>2</v>
      </c>
      <c r="M972" s="4">
        <f t="shared" si="116"/>
        <v>1</v>
      </c>
      <c r="N972" s="4">
        <f t="shared" si="117"/>
        <v>0</v>
      </c>
      <c r="P972">
        <v>14</v>
      </c>
      <c r="Q972">
        <v>4</v>
      </c>
      <c r="T972" s="4">
        <f t="shared" si="118"/>
        <v>0</v>
      </c>
      <c r="U972" s="4">
        <f t="shared" si="119"/>
        <v>0</v>
      </c>
      <c r="W972">
        <v>14</v>
      </c>
      <c r="X972">
        <v>3</v>
      </c>
      <c r="Y972">
        <v>1</v>
      </c>
      <c r="AA972" s="4">
        <f t="shared" si="120"/>
        <v>0</v>
      </c>
      <c r="AB972" s="4">
        <f t="shared" si="121"/>
        <v>0</v>
      </c>
      <c r="AD972">
        <v>14</v>
      </c>
      <c r="AE972">
        <v>3</v>
      </c>
      <c r="AH972" s="4">
        <f t="shared" si="122"/>
        <v>0</v>
      </c>
      <c r="AI972" s="4">
        <f t="shared" si="123"/>
        <v>0</v>
      </c>
    </row>
    <row r="973" spans="2:35" x14ac:dyDescent="0.2">
      <c r="I973">
        <v>15</v>
      </c>
      <c r="J973">
        <v>5</v>
      </c>
      <c r="M973" s="4">
        <f t="shared" si="116"/>
        <v>1</v>
      </c>
      <c r="N973" s="4">
        <f t="shared" si="117"/>
        <v>0</v>
      </c>
      <c r="R973" s="20">
        <f>COUNTIF(S959:S972, "&gt;-1")+COUNTIF(Q959:Q972, "&gt;-1")</f>
        <v>14</v>
      </c>
      <c r="S973" s="15">
        <f>(   (R973-SUM(T959:U972)) / R973   )</f>
        <v>0.8571428571428571</v>
      </c>
      <c r="T973" s="17">
        <f>SUM(T959:T972)/R973</f>
        <v>0.14285714285714285</v>
      </c>
      <c r="U973" s="17">
        <f>SUM(U959:U972)/R973</f>
        <v>0</v>
      </c>
      <c r="W973">
        <v>15</v>
      </c>
      <c r="X973">
        <v>2</v>
      </c>
      <c r="AA973" s="4">
        <f t="shared" si="120"/>
        <v>0</v>
      </c>
      <c r="AB973" s="4">
        <f t="shared" si="121"/>
        <v>0</v>
      </c>
      <c r="AD973">
        <v>15</v>
      </c>
      <c r="AE973">
        <v>5</v>
      </c>
      <c r="AF973">
        <v>1</v>
      </c>
      <c r="AH973" s="4">
        <f t="shared" si="122"/>
        <v>1</v>
      </c>
      <c r="AI973" s="4">
        <f t="shared" si="123"/>
        <v>0</v>
      </c>
    </row>
    <row r="974" spans="2:35" x14ac:dyDescent="0.2">
      <c r="I974">
        <v>16</v>
      </c>
      <c r="J974">
        <v>2</v>
      </c>
      <c r="M974" s="4">
        <f t="shared" si="116"/>
        <v>0</v>
      </c>
      <c r="N974" s="4">
        <f t="shared" si="117"/>
        <v>0</v>
      </c>
      <c r="W974">
        <v>16</v>
      </c>
      <c r="X974">
        <v>3</v>
      </c>
      <c r="AA974" s="4">
        <f t="shared" si="120"/>
        <v>0</v>
      </c>
      <c r="AB974" s="4">
        <f t="shared" si="121"/>
        <v>0</v>
      </c>
      <c r="AF974" s="20">
        <f>COUNTIF(AG959:AG973, "&gt;-1")+COUNTIF(AE959:AE973, "&gt;-1")</f>
        <v>15</v>
      </c>
      <c r="AG974" s="15">
        <f>(   (AF974-SUM(AH959:AI973)) / AF974   )</f>
        <v>0.8</v>
      </c>
      <c r="AH974" s="17">
        <f>SUM(AH959:AH973)/AF974</f>
        <v>0.2</v>
      </c>
      <c r="AI974" s="17">
        <f>SUM(AI959:AI973)/AF974</f>
        <v>0</v>
      </c>
    </row>
    <row r="975" spans="2:35" x14ac:dyDescent="0.2">
      <c r="I975">
        <v>17</v>
      </c>
      <c r="J975">
        <v>5</v>
      </c>
      <c r="M975" s="4">
        <f t="shared" si="116"/>
        <v>1</v>
      </c>
      <c r="N975" s="4">
        <f t="shared" si="117"/>
        <v>0</v>
      </c>
      <c r="W975">
        <v>17</v>
      </c>
      <c r="X975">
        <v>2</v>
      </c>
      <c r="AA975" s="4">
        <f t="shared" si="120"/>
        <v>0</v>
      </c>
      <c r="AB975" s="4">
        <f t="shared" si="121"/>
        <v>0</v>
      </c>
    </row>
    <row r="976" spans="2:35" x14ac:dyDescent="0.2">
      <c r="I976">
        <v>18</v>
      </c>
      <c r="J976">
        <v>2</v>
      </c>
      <c r="M976" s="4">
        <f t="shared" si="116"/>
        <v>0</v>
      </c>
      <c r="N976" s="4">
        <f t="shared" si="117"/>
        <v>0</v>
      </c>
      <c r="W976">
        <v>18</v>
      </c>
      <c r="X976">
        <v>1</v>
      </c>
      <c r="AA976" s="4">
        <f t="shared" si="120"/>
        <v>0</v>
      </c>
      <c r="AB976" s="4">
        <f t="shared" si="121"/>
        <v>0</v>
      </c>
    </row>
    <row r="977" spans="2:41" x14ac:dyDescent="0.2">
      <c r="I977">
        <v>19</v>
      </c>
      <c r="J977">
        <v>3</v>
      </c>
      <c r="M977" s="4">
        <f t="shared" si="116"/>
        <v>0</v>
      </c>
      <c r="N977" s="4">
        <f t="shared" si="117"/>
        <v>0</v>
      </c>
      <c r="W977">
        <v>19</v>
      </c>
      <c r="X977">
        <v>3</v>
      </c>
      <c r="AA977" s="4">
        <f t="shared" si="120"/>
        <v>0</v>
      </c>
      <c r="AB977" s="4">
        <f t="shared" si="121"/>
        <v>0</v>
      </c>
    </row>
    <row r="978" spans="2:41" x14ac:dyDescent="0.2">
      <c r="I978">
        <v>20</v>
      </c>
      <c r="J978">
        <v>1</v>
      </c>
      <c r="M978" s="4">
        <f t="shared" si="116"/>
        <v>0</v>
      </c>
      <c r="N978" s="4">
        <f t="shared" si="117"/>
        <v>0</v>
      </c>
      <c r="W978">
        <v>20</v>
      </c>
      <c r="X978">
        <v>5</v>
      </c>
      <c r="AA978" s="4">
        <f t="shared" si="120"/>
        <v>1</v>
      </c>
      <c r="AB978" s="4">
        <f t="shared" si="121"/>
        <v>0</v>
      </c>
    </row>
    <row r="979" spans="2:41" x14ac:dyDescent="0.2">
      <c r="K979" s="20">
        <f>COUNT(I959:I978)</f>
        <v>20</v>
      </c>
      <c r="L979" s="15">
        <f>(   (K979-SUM(M959:N978)) / K979   )</f>
        <v>0.75</v>
      </c>
      <c r="M979" s="17">
        <f>SUM(M959:M978)/K979</f>
        <v>0.2</v>
      </c>
      <c r="N979" s="17">
        <f>SUM(N959:N978)/K979</f>
        <v>0.05</v>
      </c>
      <c r="Y979" s="20">
        <f>COUNTIF(Z959:Z978, "&gt;-1")+COUNTIF(X959:X978, "&gt;-1")</f>
        <v>20</v>
      </c>
      <c r="Z979" s="15">
        <f>(   (Y979-SUM(AA959:AB978)) / Y979   )</f>
        <v>0.8</v>
      </c>
      <c r="AA979" s="17">
        <f>SUM(AA959:AA978)/Y979</f>
        <v>0.2</v>
      </c>
      <c r="AB979" s="17">
        <f>SUM(AB959:AB978)/Y979</f>
        <v>0</v>
      </c>
    </row>
    <row r="982" spans="2:41" x14ac:dyDescent="0.2">
      <c r="B982" s="3" t="s">
        <v>716</v>
      </c>
      <c r="C982" s="10" t="s">
        <v>690</v>
      </c>
      <c r="D982" s="10" t="s">
        <v>692</v>
      </c>
      <c r="E982" s="3"/>
      <c r="F982" s="10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L982" s="23"/>
      <c r="AM982" s="23"/>
      <c r="AN982" s="23"/>
      <c r="AO982" s="23"/>
    </row>
    <row r="985" spans="2:41" x14ac:dyDescent="0.2">
      <c r="B985" s="9" t="s">
        <v>0</v>
      </c>
      <c r="C985" s="9" t="s">
        <v>687</v>
      </c>
      <c r="D985" s="9" t="s">
        <v>688</v>
      </c>
      <c r="E985" s="9" t="s">
        <v>689</v>
      </c>
      <c r="I985" s="9" t="s">
        <v>0</v>
      </c>
      <c r="J985" s="9" t="s">
        <v>687</v>
      </c>
      <c r="K985" s="9" t="s">
        <v>688</v>
      </c>
      <c r="L985" s="9" t="s">
        <v>689</v>
      </c>
      <c r="P985" s="9" t="s">
        <v>0</v>
      </c>
      <c r="Q985" s="9" t="s">
        <v>687</v>
      </c>
      <c r="R985" s="9" t="s">
        <v>688</v>
      </c>
      <c r="S985" s="9" t="s">
        <v>689</v>
      </c>
      <c r="W985" s="9" t="s">
        <v>0</v>
      </c>
      <c r="X985" s="9" t="s">
        <v>687</v>
      </c>
      <c r="Y985" s="9" t="s">
        <v>688</v>
      </c>
      <c r="Z985" s="9" t="s">
        <v>689</v>
      </c>
      <c r="AD985" s="9" t="s">
        <v>0</v>
      </c>
      <c r="AE985" s="9" t="s">
        <v>687</v>
      </c>
      <c r="AF985" s="9" t="s">
        <v>688</v>
      </c>
      <c r="AG985" s="9" t="s">
        <v>689</v>
      </c>
      <c r="AL985" s="36"/>
      <c r="AM985" s="35"/>
    </row>
    <row r="986" spans="2:41" x14ac:dyDescent="0.2">
      <c r="B986">
        <v>1</v>
      </c>
      <c r="C986">
        <v>5</v>
      </c>
      <c r="F986" s="4">
        <f t="shared" ref="F986:F1002" si="124">IF(C986&gt;=5, 1,  IF(D986&gt;=2, 1,  IF(E986=1, 1, 0) ) )-G986</f>
        <v>1</v>
      </c>
      <c r="G986" s="4">
        <f t="shared" ref="G986:G1002" si="125">IF(C986&gt;=10, 1,  IF(D986&gt;=3, 1,  IF(E986=1, 1, 0) ) )</f>
        <v>0</v>
      </c>
      <c r="I986">
        <v>1</v>
      </c>
      <c r="J986">
        <v>5</v>
      </c>
      <c r="K986">
        <v>6</v>
      </c>
      <c r="M986" s="4">
        <f t="shared" ref="M986:M1002" si="126">IF(J986&gt;=5, 1,  IF(K986&gt;=2, 1,  IF(L986=1, 1, 0) ) )-N986</f>
        <v>0</v>
      </c>
      <c r="N986" s="4">
        <f t="shared" ref="N986:N1002" si="127">IF(J986&gt;=10, 1,  IF(K986&gt;=3, 1,  IF(L986=1, 1, 0) ) )</f>
        <v>1</v>
      </c>
      <c r="P986">
        <v>1</v>
      </c>
      <c r="Q986">
        <v>7</v>
      </c>
      <c r="T986" s="4">
        <f t="shared" ref="T986:T1005" si="128">IF(Q986&gt;=5, 1,  IF(R986&gt;=2, 1,  IF(S986=1, 1, 0) ) )-U986</f>
        <v>1</v>
      </c>
      <c r="U986" s="4">
        <f t="shared" ref="U986:U1005" si="129">IF(Q986&gt;=10, 1,  IF(R986&gt;=3, 1,  IF(S986=1, 1, 0) ) )</f>
        <v>0</v>
      </c>
      <c r="W986">
        <v>1</v>
      </c>
      <c r="X986">
        <v>5</v>
      </c>
      <c r="AA986" s="4">
        <f t="shared" ref="AA986:AA1003" si="130">IF(X986&gt;=5, 1,  IF(Y986&gt;=2, 1,  IF(Z986=1, 1, 0) ) )-AB986</f>
        <v>1</v>
      </c>
      <c r="AB986" s="4">
        <f t="shared" ref="AB986:AB1003" si="131">IF(X986&gt;=10, 1,  IF(Y986&gt;=3, 1,  IF(Z986=1, 1, 0) ) )</f>
        <v>0</v>
      </c>
      <c r="AD986">
        <v>1</v>
      </c>
      <c r="AE986">
        <v>5</v>
      </c>
      <c r="AH986" s="4">
        <f t="shared" ref="AH986:AH1002" si="132">IF(AE986&gt;=5, 1,  IF(AF986&gt;=2, 1,  IF(AG986=1, 1, 0) ) )-AI986</f>
        <v>1</v>
      </c>
      <c r="AI986" s="4">
        <f t="shared" ref="AI986:AI1002" si="133">IF(AE986&gt;=10, 1,  IF(AF986&gt;=3, 1,  IF(AG986=1, 1, 0) ) )</f>
        <v>0</v>
      </c>
      <c r="AL986" s="36"/>
      <c r="AM986" s="35"/>
    </row>
    <row r="987" spans="2:41" x14ac:dyDescent="0.2">
      <c r="B987">
        <v>2</v>
      </c>
      <c r="C987">
        <v>7</v>
      </c>
      <c r="F987" s="4">
        <f t="shared" si="124"/>
        <v>1</v>
      </c>
      <c r="G987" s="4">
        <f t="shared" si="125"/>
        <v>0</v>
      </c>
      <c r="I987">
        <v>2</v>
      </c>
      <c r="J987">
        <v>4</v>
      </c>
      <c r="K987">
        <v>7</v>
      </c>
      <c r="M987" s="4">
        <f t="shared" si="126"/>
        <v>0</v>
      </c>
      <c r="N987" s="4">
        <f t="shared" si="127"/>
        <v>1</v>
      </c>
      <c r="P987">
        <v>2</v>
      </c>
      <c r="Q987">
        <v>12</v>
      </c>
      <c r="R987">
        <v>6</v>
      </c>
      <c r="T987" s="4">
        <f t="shared" si="128"/>
        <v>0</v>
      </c>
      <c r="U987" s="4">
        <f t="shared" si="129"/>
        <v>1</v>
      </c>
      <c r="W987">
        <v>2</v>
      </c>
      <c r="X987">
        <v>2</v>
      </c>
      <c r="AA987" s="4">
        <f t="shared" si="130"/>
        <v>0</v>
      </c>
      <c r="AB987" s="4">
        <f t="shared" si="131"/>
        <v>0</v>
      </c>
      <c r="AD987">
        <v>2</v>
      </c>
      <c r="AE987">
        <v>5</v>
      </c>
      <c r="AF987">
        <v>1</v>
      </c>
      <c r="AH987" s="4">
        <f t="shared" si="132"/>
        <v>1</v>
      </c>
      <c r="AI987" s="4">
        <f t="shared" si="133"/>
        <v>0</v>
      </c>
      <c r="AL987" s="36"/>
      <c r="AM987" s="35"/>
    </row>
    <row r="988" spans="2:41" x14ac:dyDescent="0.2">
      <c r="B988">
        <v>3</v>
      </c>
      <c r="C988">
        <v>5</v>
      </c>
      <c r="F988" s="4">
        <f t="shared" si="124"/>
        <v>1</v>
      </c>
      <c r="G988" s="4">
        <f t="shared" si="125"/>
        <v>0</v>
      </c>
      <c r="I988">
        <v>3</v>
      </c>
      <c r="L988">
        <v>1</v>
      </c>
      <c r="M988" s="4">
        <f t="shared" si="126"/>
        <v>0</v>
      </c>
      <c r="N988" s="4">
        <f t="shared" si="127"/>
        <v>1</v>
      </c>
      <c r="P988">
        <v>3</v>
      </c>
      <c r="Q988">
        <v>1</v>
      </c>
      <c r="T988" s="4">
        <f t="shared" si="128"/>
        <v>0</v>
      </c>
      <c r="U988" s="4">
        <f t="shared" si="129"/>
        <v>0</v>
      </c>
      <c r="W988">
        <v>3</v>
      </c>
      <c r="X988">
        <v>6</v>
      </c>
      <c r="AA988" s="4">
        <f t="shared" si="130"/>
        <v>1</v>
      </c>
      <c r="AB988" s="4">
        <f t="shared" si="131"/>
        <v>0</v>
      </c>
      <c r="AD988">
        <v>3</v>
      </c>
      <c r="AE988">
        <v>3</v>
      </c>
      <c r="AF988">
        <v>1</v>
      </c>
      <c r="AH988" s="4">
        <f t="shared" si="132"/>
        <v>0</v>
      </c>
      <c r="AI988" s="4">
        <f t="shared" si="133"/>
        <v>0</v>
      </c>
      <c r="AL988" s="36"/>
      <c r="AM988" s="35"/>
    </row>
    <row r="989" spans="2:41" x14ac:dyDescent="0.2">
      <c r="B989">
        <v>4</v>
      </c>
      <c r="C989">
        <v>2</v>
      </c>
      <c r="F989" s="4">
        <f t="shared" si="124"/>
        <v>0</v>
      </c>
      <c r="G989" s="4">
        <f t="shared" si="125"/>
        <v>0</v>
      </c>
      <c r="I989">
        <v>4</v>
      </c>
      <c r="J989">
        <v>2</v>
      </c>
      <c r="M989" s="4">
        <f t="shared" si="126"/>
        <v>0</v>
      </c>
      <c r="N989" s="4">
        <f t="shared" si="127"/>
        <v>0</v>
      </c>
      <c r="P989">
        <v>4</v>
      </c>
      <c r="Q989">
        <v>1</v>
      </c>
      <c r="R989">
        <v>2</v>
      </c>
      <c r="T989" s="4">
        <f t="shared" si="128"/>
        <v>1</v>
      </c>
      <c r="U989" s="4">
        <f t="shared" si="129"/>
        <v>0</v>
      </c>
      <c r="W989">
        <v>4</v>
      </c>
      <c r="X989">
        <v>5</v>
      </c>
      <c r="AA989" s="4">
        <f t="shared" si="130"/>
        <v>1</v>
      </c>
      <c r="AB989" s="4">
        <f t="shared" si="131"/>
        <v>0</v>
      </c>
      <c r="AD989">
        <v>4</v>
      </c>
      <c r="AE989">
        <v>5</v>
      </c>
      <c r="AH989" s="4">
        <f t="shared" si="132"/>
        <v>1</v>
      </c>
      <c r="AI989" s="4">
        <f t="shared" si="133"/>
        <v>0</v>
      </c>
      <c r="AL989" s="36"/>
      <c r="AM989" s="35"/>
    </row>
    <row r="990" spans="2:41" x14ac:dyDescent="0.2">
      <c r="B990">
        <v>5</v>
      </c>
      <c r="C990">
        <v>1</v>
      </c>
      <c r="D990">
        <v>1</v>
      </c>
      <c r="F990" s="4">
        <f t="shared" si="124"/>
        <v>0</v>
      </c>
      <c r="G990" s="4">
        <f t="shared" si="125"/>
        <v>0</v>
      </c>
      <c r="I990">
        <v>5</v>
      </c>
      <c r="J990">
        <v>5</v>
      </c>
      <c r="K990">
        <v>3</v>
      </c>
      <c r="M990" s="4">
        <f t="shared" si="126"/>
        <v>0</v>
      </c>
      <c r="N990" s="4">
        <f t="shared" si="127"/>
        <v>1</v>
      </c>
      <c r="P990">
        <v>5</v>
      </c>
      <c r="Q990">
        <v>4</v>
      </c>
      <c r="R990">
        <v>1</v>
      </c>
      <c r="T990" s="4">
        <f t="shared" si="128"/>
        <v>0</v>
      </c>
      <c r="U990" s="4">
        <f t="shared" si="129"/>
        <v>0</v>
      </c>
      <c r="W990">
        <v>5</v>
      </c>
      <c r="X990">
        <v>7</v>
      </c>
      <c r="AA990" s="4">
        <f t="shared" si="130"/>
        <v>1</v>
      </c>
      <c r="AB990" s="4">
        <f t="shared" si="131"/>
        <v>0</v>
      </c>
      <c r="AD990">
        <v>5</v>
      </c>
      <c r="AE990">
        <v>1</v>
      </c>
      <c r="AH990" s="4">
        <f t="shared" si="132"/>
        <v>0</v>
      </c>
      <c r="AI990" s="4">
        <f t="shared" si="133"/>
        <v>0</v>
      </c>
      <c r="AL990" s="36"/>
      <c r="AM990" s="35"/>
    </row>
    <row r="991" spans="2:41" x14ac:dyDescent="0.2">
      <c r="B991">
        <v>6</v>
      </c>
      <c r="C991">
        <v>3</v>
      </c>
      <c r="F991" s="4">
        <f t="shared" si="124"/>
        <v>0</v>
      </c>
      <c r="G991" s="4">
        <f t="shared" si="125"/>
        <v>0</v>
      </c>
      <c r="I991">
        <v>6</v>
      </c>
      <c r="J991">
        <v>4</v>
      </c>
      <c r="M991" s="4">
        <f t="shared" si="126"/>
        <v>0</v>
      </c>
      <c r="N991" s="4">
        <f t="shared" si="127"/>
        <v>0</v>
      </c>
      <c r="P991">
        <v>6</v>
      </c>
      <c r="Q991">
        <v>6</v>
      </c>
      <c r="T991" s="4">
        <f t="shared" si="128"/>
        <v>1</v>
      </c>
      <c r="U991" s="4">
        <f t="shared" si="129"/>
        <v>0</v>
      </c>
      <c r="W991">
        <v>6</v>
      </c>
      <c r="X991">
        <v>5</v>
      </c>
      <c r="Y991">
        <v>1</v>
      </c>
      <c r="AA991" s="4">
        <f t="shared" si="130"/>
        <v>1</v>
      </c>
      <c r="AB991" s="4">
        <f t="shared" si="131"/>
        <v>0</v>
      </c>
      <c r="AD991">
        <v>6</v>
      </c>
      <c r="AE991">
        <v>6</v>
      </c>
      <c r="AH991" s="4">
        <f t="shared" si="132"/>
        <v>1</v>
      </c>
      <c r="AI991" s="4">
        <f t="shared" si="133"/>
        <v>0</v>
      </c>
      <c r="AL991" s="36"/>
      <c r="AM991" s="35"/>
    </row>
    <row r="992" spans="2:41" x14ac:dyDescent="0.2">
      <c r="B992">
        <v>7</v>
      </c>
      <c r="C992">
        <v>5</v>
      </c>
      <c r="F992" s="4">
        <f t="shared" si="124"/>
        <v>1</v>
      </c>
      <c r="G992" s="4">
        <f t="shared" si="125"/>
        <v>0</v>
      </c>
      <c r="I992">
        <v>7</v>
      </c>
      <c r="J992">
        <v>1</v>
      </c>
      <c r="M992" s="4">
        <f t="shared" si="126"/>
        <v>0</v>
      </c>
      <c r="N992" s="4">
        <f t="shared" si="127"/>
        <v>0</v>
      </c>
      <c r="P992">
        <v>7</v>
      </c>
      <c r="Q992">
        <v>1</v>
      </c>
      <c r="T992" s="4">
        <f t="shared" si="128"/>
        <v>0</v>
      </c>
      <c r="U992" s="4">
        <f t="shared" si="129"/>
        <v>0</v>
      </c>
      <c r="W992">
        <v>7</v>
      </c>
      <c r="X992">
        <v>6</v>
      </c>
      <c r="AA992" s="4">
        <f t="shared" si="130"/>
        <v>1</v>
      </c>
      <c r="AB992" s="4">
        <f t="shared" si="131"/>
        <v>0</v>
      </c>
      <c r="AD992">
        <v>7</v>
      </c>
      <c r="AE992">
        <v>3</v>
      </c>
      <c r="AH992" s="4">
        <f t="shared" si="132"/>
        <v>0</v>
      </c>
      <c r="AI992" s="4">
        <f t="shared" si="133"/>
        <v>0</v>
      </c>
      <c r="AL992" s="36"/>
      <c r="AM992" s="35"/>
    </row>
    <row r="993" spans="2:39" x14ac:dyDescent="0.2">
      <c r="B993">
        <v>8</v>
      </c>
      <c r="C993">
        <v>0</v>
      </c>
      <c r="F993" s="4">
        <f t="shared" si="124"/>
        <v>0</v>
      </c>
      <c r="G993" s="4">
        <f t="shared" si="125"/>
        <v>0</v>
      </c>
      <c r="I993">
        <v>8</v>
      </c>
      <c r="J993">
        <v>7</v>
      </c>
      <c r="M993" s="4">
        <f t="shared" si="126"/>
        <v>1</v>
      </c>
      <c r="N993" s="4">
        <f t="shared" si="127"/>
        <v>0</v>
      </c>
      <c r="P993">
        <v>8</v>
      </c>
      <c r="Q993">
        <v>5</v>
      </c>
      <c r="R993">
        <v>1</v>
      </c>
      <c r="T993" s="4">
        <f t="shared" si="128"/>
        <v>1</v>
      </c>
      <c r="U993" s="4">
        <f t="shared" si="129"/>
        <v>0</v>
      </c>
      <c r="W993">
        <v>8</v>
      </c>
      <c r="X993">
        <v>5</v>
      </c>
      <c r="AA993" s="4">
        <f t="shared" si="130"/>
        <v>1</v>
      </c>
      <c r="AB993" s="4">
        <f t="shared" si="131"/>
        <v>0</v>
      </c>
      <c r="AD993">
        <v>8</v>
      </c>
      <c r="AE993">
        <v>6</v>
      </c>
      <c r="AF993">
        <v>1</v>
      </c>
      <c r="AH993" s="4">
        <f t="shared" si="132"/>
        <v>1</v>
      </c>
      <c r="AI993" s="4">
        <f t="shared" si="133"/>
        <v>0</v>
      </c>
      <c r="AL993" s="36"/>
      <c r="AM993" s="35"/>
    </row>
    <row r="994" spans="2:39" x14ac:dyDescent="0.2">
      <c r="B994">
        <v>9</v>
      </c>
      <c r="C994">
        <v>1</v>
      </c>
      <c r="F994" s="4">
        <f t="shared" si="124"/>
        <v>0</v>
      </c>
      <c r="G994" s="4">
        <f t="shared" si="125"/>
        <v>0</v>
      </c>
      <c r="I994">
        <v>9</v>
      </c>
      <c r="J994">
        <v>2</v>
      </c>
      <c r="K994">
        <v>5</v>
      </c>
      <c r="M994" s="4">
        <f t="shared" si="126"/>
        <v>0</v>
      </c>
      <c r="N994" s="4">
        <f t="shared" si="127"/>
        <v>1</v>
      </c>
      <c r="P994">
        <v>9</v>
      </c>
      <c r="Q994">
        <v>6</v>
      </c>
      <c r="T994" s="4">
        <f t="shared" si="128"/>
        <v>1</v>
      </c>
      <c r="U994" s="4">
        <f t="shared" si="129"/>
        <v>0</v>
      </c>
      <c r="W994">
        <v>9</v>
      </c>
      <c r="X994">
        <v>7</v>
      </c>
      <c r="AA994" s="4">
        <f t="shared" si="130"/>
        <v>1</v>
      </c>
      <c r="AB994" s="4">
        <f t="shared" si="131"/>
        <v>0</v>
      </c>
      <c r="AD994">
        <v>9</v>
      </c>
      <c r="AE994">
        <v>0</v>
      </c>
      <c r="AH994" s="4">
        <f t="shared" si="132"/>
        <v>0</v>
      </c>
      <c r="AI994" s="4">
        <f t="shared" si="133"/>
        <v>0</v>
      </c>
      <c r="AL994" s="36"/>
      <c r="AM994" s="35"/>
    </row>
    <row r="995" spans="2:39" x14ac:dyDescent="0.2">
      <c r="B995">
        <v>10</v>
      </c>
      <c r="C995">
        <v>3</v>
      </c>
      <c r="F995" s="4">
        <f t="shared" si="124"/>
        <v>0</v>
      </c>
      <c r="G995" s="4">
        <f t="shared" si="125"/>
        <v>0</v>
      </c>
      <c r="I995">
        <v>10</v>
      </c>
      <c r="J995">
        <v>1</v>
      </c>
      <c r="M995" s="4">
        <f t="shared" si="126"/>
        <v>0</v>
      </c>
      <c r="N995" s="4">
        <f t="shared" si="127"/>
        <v>0</v>
      </c>
      <c r="P995">
        <v>10</v>
      </c>
      <c r="Q995">
        <v>2</v>
      </c>
      <c r="T995" s="4">
        <f t="shared" si="128"/>
        <v>0</v>
      </c>
      <c r="U995" s="4">
        <f t="shared" si="129"/>
        <v>0</v>
      </c>
      <c r="W995">
        <v>10</v>
      </c>
      <c r="X995">
        <v>4</v>
      </c>
      <c r="AA995" s="4">
        <f t="shared" si="130"/>
        <v>0</v>
      </c>
      <c r="AB995" s="4">
        <f t="shared" si="131"/>
        <v>0</v>
      </c>
      <c r="AD995">
        <v>10</v>
      </c>
      <c r="AE995">
        <v>2</v>
      </c>
      <c r="AF995">
        <v>1</v>
      </c>
      <c r="AH995" s="4">
        <f t="shared" si="132"/>
        <v>0</v>
      </c>
      <c r="AI995" s="4">
        <f t="shared" si="133"/>
        <v>0</v>
      </c>
      <c r="AL995" s="36"/>
      <c r="AM995" s="35"/>
    </row>
    <row r="996" spans="2:39" x14ac:dyDescent="0.2">
      <c r="B996">
        <v>11</v>
      </c>
      <c r="C996">
        <v>2</v>
      </c>
      <c r="F996" s="4">
        <f t="shared" si="124"/>
        <v>0</v>
      </c>
      <c r="G996" s="4">
        <f t="shared" si="125"/>
        <v>0</v>
      </c>
      <c r="I996">
        <v>11</v>
      </c>
      <c r="J996">
        <v>8</v>
      </c>
      <c r="K996">
        <v>3</v>
      </c>
      <c r="M996" s="4">
        <f t="shared" si="126"/>
        <v>0</v>
      </c>
      <c r="N996" s="4">
        <f t="shared" si="127"/>
        <v>1</v>
      </c>
      <c r="P996">
        <v>11</v>
      </c>
      <c r="Q996">
        <v>3</v>
      </c>
      <c r="T996" s="4">
        <f t="shared" si="128"/>
        <v>0</v>
      </c>
      <c r="U996" s="4">
        <f t="shared" si="129"/>
        <v>0</v>
      </c>
      <c r="W996">
        <v>11</v>
      </c>
      <c r="X996">
        <v>10</v>
      </c>
      <c r="AA996" s="4">
        <f t="shared" si="130"/>
        <v>0</v>
      </c>
      <c r="AB996" s="4">
        <f t="shared" si="131"/>
        <v>1</v>
      </c>
      <c r="AD996">
        <v>11</v>
      </c>
      <c r="AE996">
        <v>1</v>
      </c>
      <c r="AH996" s="4">
        <f t="shared" si="132"/>
        <v>0</v>
      </c>
      <c r="AI996" s="4">
        <f t="shared" si="133"/>
        <v>0</v>
      </c>
      <c r="AL996" s="36"/>
      <c r="AM996" s="35"/>
    </row>
    <row r="997" spans="2:39" x14ac:dyDescent="0.2">
      <c r="B997">
        <v>12</v>
      </c>
      <c r="C997">
        <v>6</v>
      </c>
      <c r="F997" s="4">
        <f t="shared" si="124"/>
        <v>1</v>
      </c>
      <c r="G997" s="4">
        <f t="shared" si="125"/>
        <v>0</v>
      </c>
      <c r="I997">
        <v>12</v>
      </c>
      <c r="J997">
        <v>2</v>
      </c>
      <c r="K997">
        <v>5</v>
      </c>
      <c r="M997" s="4">
        <f t="shared" si="126"/>
        <v>0</v>
      </c>
      <c r="N997" s="4">
        <f t="shared" si="127"/>
        <v>1</v>
      </c>
      <c r="P997">
        <v>12</v>
      </c>
      <c r="Q997">
        <v>0</v>
      </c>
      <c r="T997" s="4">
        <f t="shared" si="128"/>
        <v>0</v>
      </c>
      <c r="U997" s="4">
        <f t="shared" si="129"/>
        <v>0</v>
      </c>
      <c r="W997">
        <v>12</v>
      </c>
      <c r="X997">
        <v>4</v>
      </c>
      <c r="Y997">
        <v>1</v>
      </c>
      <c r="AA997" s="4">
        <f t="shared" si="130"/>
        <v>0</v>
      </c>
      <c r="AB997" s="4">
        <f t="shared" si="131"/>
        <v>0</v>
      </c>
      <c r="AD997">
        <v>12</v>
      </c>
      <c r="AE997">
        <v>5</v>
      </c>
      <c r="AH997" s="4">
        <f t="shared" si="132"/>
        <v>1</v>
      </c>
      <c r="AI997" s="4">
        <f t="shared" si="133"/>
        <v>0</v>
      </c>
      <c r="AL997" s="36"/>
      <c r="AM997" s="35"/>
    </row>
    <row r="998" spans="2:39" x14ac:dyDescent="0.2">
      <c r="B998">
        <v>13</v>
      </c>
      <c r="C998">
        <v>7</v>
      </c>
      <c r="F998" s="4">
        <f t="shared" si="124"/>
        <v>1</v>
      </c>
      <c r="G998" s="4">
        <f t="shared" si="125"/>
        <v>0</v>
      </c>
      <c r="I998">
        <v>13</v>
      </c>
      <c r="L998">
        <v>1</v>
      </c>
      <c r="M998" s="4">
        <f t="shared" si="126"/>
        <v>0</v>
      </c>
      <c r="N998" s="4">
        <f t="shared" si="127"/>
        <v>1</v>
      </c>
      <c r="P998">
        <v>13</v>
      </c>
      <c r="Q998">
        <v>3</v>
      </c>
      <c r="T998" s="4">
        <f t="shared" si="128"/>
        <v>0</v>
      </c>
      <c r="U998" s="4">
        <f t="shared" si="129"/>
        <v>0</v>
      </c>
      <c r="W998">
        <v>13</v>
      </c>
      <c r="X998">
        <v>5</v>
      </c>
      <c r="AA998" s="4">
        <f t="shared" si="130"/>
        <v>1</v>
      </c>
      <c r="AB998" s="4">
        <f t="shared" si="131"/>
        <v>0</v>
      </c>
      <c r="AD998">
        <v>13</v>
      </c>
      <c r="AE998">
        <v>3</v>
      </c>
      <c r="AH998" s="4">
        <f t="shared" si="132"/>
        <v>0</v>
      </c>
      <c r="AI998" s="4">
        <f t="shared" si="133"/>
        <v>0</v>
      </c>
      <c r="AL998" s="36"/>
      <c r="AM998" s="35"/>
    </row>
    <row r="999" spans="2:39" x14ac:dyDescent="0.2">
      <c r="B999">
        <v>14</v>
      </c>
      <c r="C999">
        <v>8</v>
      </c>
      <c r="F999" s="4">
        <f t="shared" si="124"/>
        <v>1</v>
      </c>
      <c r="G999" s="4">
        <f t="shared" si="125"/>
        <v>0</v>
      </c>
      <c r="I999">
        <v>14</v>
      </c>
      <c r="L999">
        <v>1</v>
      </c>
      <c r="M999" s="4">
        <f t="shared" si="126"/>
        <v>0</v>
      </c>
      <c r="N999" s="4">
        <f t="shared" si="127"/>
        <v>1</v>
      </c>
      <c r="P999">
        <v>14</v>
      </c>
      <c r="Q999">
        <v>1</v>
      </c>
      <c r="T999" s="4">
        <f t="shared" si="128"/>
        <v>0</v>
      </c>
      <c r="U999" s="4">
        <f t="shared" si="129"/>
        <v>0</v>
      </c>
      <c r="W999">
        <v>14</v>
      </c>
      <c r="X999">
        <v>3</v>
      </c>
      <c r="Y999">
        <v>1</v>
      </c>
      <c r="AA999" s="4">
        <f t="shared" si="130"/>
        <v>0</v>
      </c>
      <c r="AB999" s="4">
        <f t="shared" si="131"/>
        <v>0</v>
      </c>
      <c r="AD999">
        <v>14</v>
      </c>
      <c r="AE999">
        <v>4</v>
      </c>
      <c r="AF999">
        <v>2</v>
      </c>
      <c r="AH999" s="4">
        <f t="shared" si="132"/>
        <v>1</v>
      </c>
      <c r="AI999" s="4">
        <f t="shared" si="133"/>
        <v>0</v>
      </c>
      <c r="AL999" s="36"/>
      <c r="AM999" s="35"/>
    </row>
    <row r="1000" spans="2:39" x14ac:dyDescent="0.2">
      <c r="B1000">
        <v>15</v>
      </c>
      <c r="C1000">
        <v>2</v>
      </c>
      <c r="F1000" s="4">
        <f t="shared" si="124"/>
        <v>0</v>
      </c>
      <c r="G1000" s="4">
        <f t="shared" si="125"/>
        <v>0</v>
      </c>
      <c r="I1000">
        <v>15</v>
      </c>
      <c r="J1000">
        <v>5</v>
      </c>
      <c r="K1000">
        <v>3</v>
      </c>
      <c r="M1000" s="4">
        <f t="shared" si="126"/>
        <v>0</v>
      </c>
      <c r="N1000" s="4">
        <f t="shared" si="127"/>
        <v>1</v>
      </c>
      <c r="P1000">
        <v>15</v>
      </c>
      <c r="Q1000">
        <v>2</v>
      </c>
      <c r="T1000" s="4">
        <f t="shared" si="128"/>
        <v>0</v>
      </c>
      <c r="U1000" s="4">
        <f t="shared" si="129"/>
        <v>0</v>
      </c>
      <c r="W1000">
        <v>15</v>
      </c>
      <c r="X1000">
        <v>9</v>
      </c>
      <c r="AA1000" s="4">
        <f t="shared" si="130"/>
        <v>1</v>
      </c>
      <c r="AB1000" s="4">
        <f t="shared" si="131"/>
        <v>0</v>
      </c>
      <c r="AD1000">
        <v>15</v>
      </c>
      <c r="AE1000">
        <v>5</v>
      </c>
      <c r="AH1000" s="4">
        <f t="shared" si="132"/>
        <v>1</v>
      </c>
      <c r="AI1000" s="4">
        <f t="shared" si="133"/>
        <v>0</v>
      </c>
      <c r="AL1000" s="36"/>
      <c r="AM1000" s="35"/>
    </row>
    <row r="1001" spans="2:39" x14ac:dyDescent="0.2">
      <c r="B1001">
        <v>16</v>
      </c>
      <c r="C1001">
        <v>5</v>
      </c>
      <c r="F1001" s="4">
        <f t="shared" si="124"/>
        <v>1</v>
      </c>
      <c r="G1001" s="4">
        <f t="shared" si="125"/>
        <v>0</v>
      </c>
      <c r="I1001">
        <v>16</v>
      </c>
      <c r="J1001">
        <v>1</v>
      </c>
      <c r="M1001" s="4">
        <f t="shared" si="126"/>
        <v>0</v>
      </c>
      <c r="N1001" s="4">
        <f t="shared" si="127"/>
        <v>0</v>
      </c>
      <c r="P1001">
        <v>16</v>
      </c>
      <c r="Q1001">
        <v>2</v>
      </c>
      <c r="T1001" s="4">
        <f t="shared" si="128"/>
        <v>0</v>
      </c>
      <c r="U1001" s="4">
        <f t="shared" si="129"/>
        <v>0</v>
      </c>
      <c r="W1001">
        <v>16</v>
      </c>
      <c r="X1001">
        <v>5</v>
      </c>
      <c r="AA1001" s="4">
        <f t="shared" si="130"/>
        <v>1</v>
      </c>
      <c r="AB1001" s="4">
        <f t="shared" si="131"/>
        <v>0</v>
      </c>
      <c r="AD1001">
        <v>16</v>
      </c>
      <c r="AE1001">
        <v>5</v>
      </c>
      <c r="AF1001">
        <v>2</v>
      </c>
      <c r="AH1001" s="4">
        <f t="shared" si="132"/>
        <v>1</v>
      </c>
      <c r="AI1001" s="4">
        <f t="shared" si="133"/>
        <v>0</v>
      </c>
      <c r="AL1001" s="36"/>
      <c r="AM1001" s="35"/>
    </row>
    <row r="1002" spans="2:39" x14ac:dyDescent="0.2">
      <c r="B1002">
        <v>17</v>
      </c>
      <c r="C1002">
        <v>3</v>
      </c>
      <c r="D1002">
        <v>1</v>
      </c>
      <c r="F1002" s="4">
        <f t="shared" si="124"/>
        <v>0</v>
      </c>
      <c r="G1002" s="4">
        <f t="shared" si="125"/>
        <v>0</v>
      </c>
      <c r="I1002">
        <v>17</v>
      </c>
      <c r="J1002">
        <v>6</v>
      </c>
      <c r="K1002">
        <v>3</v>
      </c>
      <c r="M1002" s="4">
        <f t="shared" si="126"/>
        <v>0</v>
      </c>
      <c r="N1002" s="4">
        <f t="shared" si="127"/>
        <v>1</v>
      </c>
      <c r="P1002">
        <v>17</v>
      </c>
      <c r="Q1002">
        <v>1</v>
      </c>
      <c r="T1002" s="4">
        <f t="shared" si="128"/>
        <v>0</v>
      </c>
      <c r="U1002" s="4">
        <f t="shared" si="129"/>
        <v>0</v>
      </c>
      <c r="W1002">
        <v>17</v>
      </c>
      <c r="X1002">
        <v>9</v>
      </c>
      <c r="AA1002" s="4">
        <f t="shared" si="130"/>
        <v>1</v>
      </c>
      <c r="AB1002" s="4">
        <f t="shared" si="131"/>
        <v>0</v>
      </c>
      <c r="AD1002">
        <v>17</v>
      </c>
      <c r="AE1002">
        <v>6</v>
      </c>
      <c r="AF1002">
        <v>2</v>
      </c>
      <c r="AH1002" s="4">
        <f t="shared" si="132"/>
        <v>1</v>
      </c>
      <c r="AI1002" s="4">
        <f t="shared" si="133"/>
        <v>0</v>
      </c>
      <c r="AL1002" s="36"/>
      <c r="AM1002" s="35"/>
    </row>
    <row r="1003" spans="2:39" x14ac:dyDescent="0.2">
      <c r="D1003" s="20">
        <f>COUNT(B986:B1002)</f>
        <v>17</v>
      </c>
      <c r="E1003" s="15">
        <f>(   (D1003-SUM(F986:G1002)) / D1003   )</f>
        <v>0.52941176470588236</v>
      </c>
      <c r="F1003" s="17">
        <f>SUM(F986:F1002)/D1003</f>
        <v>0.47058823529411764</v>
      </c>
      <c r="G1003" s="17">
        <f>SUM(G986:G1002)/D1003</f>
        <v>0</v>
      </c>
      <c r="K1003" s="20">
        <f>COUNTIF(L986:L1002, "&gt;-1")+COUNTIF(J986:J1002, "&gt;-1")</f>
        <v>17</v>
      </c>
      <c r="L1003" s="15">
        <f>(   (K1003-SUM(M986:N1002)) / K1003   )</f>
        <v>0.29411764705882354</v>
      </c>
      <c r="M1003" s="17">
        <f>SUM(M986:M1002)/K1003</f>
        <v>5.8823529411764705E-2</v>
      </c>
      <c r="N1003" s="17">
        <f>SUM(N986:N1002)/K1003</f>
        <v>0.6470588235294118</v>
      </c>
      <c r="P1003">
        <v>18</v>
      </c>
      <c r="Q1003">
        <v>3</v>
      </c>
      <c r="T1003" s="4">
        <f t="shared" si="128"/>
        <v>0</v>
      </c>
      <c r="U1003" s="4">
        <f t="shared" si="129"/>
        <v>0</v>
      </c>
      <c r="W1003">
        <v>18</v>
      </c>
      <c r="X1003">
        <v>6</v>
      </c>
      <c r="AA1003" s="4">
        <f t="shared" si="130"/>
        <v>1</v>
      </c>
      <c r="AB1003" s="4">
        <f t="shared" si="131"/>
        <v>0</v>
      </c>
      <c r="AF1003" s="20">
        <f>COUNTIF(AG986:AG1002, "&gt;-1")+COUNTIF(AE986:AE1002, "&gt;-1")</f>
        <v>17</v>
      </c>
      <c r="AG1003" s="15">
        <f>(   (AF1003-SUM(AH986:AI1002)) / AF1003   )</f>
        <v>0.41176470588235292</v>
      </c>
      <c r="AH1003" s="17">
        <f>SUM(AH986:AH1002)/AF1003</f>
        <v>0.58823529411764708</v>
      </c>
      <c r="AI1003" s="17">
        <f>SUM(AI986:AI1002)/AF1003</f>
        <v>0</v>
      </c>
    </row>
    <row r="1004" spans="2:39" x14ac:dyDescent="0.2">
      <c r="P1004">
        <v>19</v>
      </c>
      <c r="Q1004">
        <v>5</v>
      </c>
      <c r="T1004" s="4">
        <f t="shared" si="128"/>
        <v>1</v>
      </c>
      <c r="U1004" s="4">
        <f t="shared" si="129"/>
        <v>0</v>
      </c>
      <c r="Y1004" s="20">
        <f>COUNTIF(Z986:Z1003, "&gt;-1")+COUNTIF(X986:X1003, "&gt;-1")</f>
        <v>18</v>
      </c>
      <c r="Z1004" s="15">
        <f>(   (Y1004-SUM(AA986:AB1003)) / Y1004   )</f>
        <v>0.22222222222222221</v>
      </c>
      <c r="AA1004" s="17">
        <f>SUM(AA986:AA1003)/Y1004</f>
        <v>0.72222222222222221</v>
      </c>
      <c r="AB1004" s="17">
        <f>SUM(AB986:AB1003)/Y1004</f>
        <v>5.5555555555555552E-2</v>
      </c>
    </row>
    <row r="1005" spans="2:39" x14ac:dyDescent="0.2">
      <c r="P1005">
        <v>20</v>
      </c>
      <c r="Q1005">
        <v>13</v>
      </c>
      <c r="T1005" s="4">
        <f t="shared" si="128"/>
        <v>0</v>
      </c>
      <c r="U1005" s="4">
        <f t="shared" si="129"/>
        <v>1</v>
      </c>
    </row>
    <row r="1006" spans="2:39" x14ac:dyDescent="0.2">
      <c r="R1006" s="20">
        <f>COUNTIF(S986:S1005, "&gt;-1")+COUNTIF(Q986:Q1005, "&gt;-1")</f>
        <v>20</v>
      </c>
      <c r="S1006" s="15">
        <f>(   (R1006-SUM(T986:U1005)) / R1006   )</f>
        <v>0.6</v>
      </c>
      <c r="T1006" s="17">
        <f>SUM(T986:T1005)/R1006</f>
        <v>0.3</v>
      </c>
      <c r="U1006" s="17">
        <f>SUM(U986:U1005)/R1006</f>
        <v>0.1</v>
      </c>
    </row>
  </sheetData>
  <mergeCells count="46">
    <mergeCell ref="T870:T871"/>
    <mergeCell ref="AP870:AQ870"/>
    <mergeCell ref="W870:X870"/>
    <mergeCell ref="Y870:Z870"/>
    <mergeCell ref="AA870:AB870"/>
    <mergeCell ref="AD870:AD871"/>
    <mergeCell ref="U870:V870"/>
    <mergeCell ref="AF870:AF871"/>
    <mergeCell ref="AG870:AG871"/>
    <mergeCell ref="AH870:AH871"/>
    <mergeCell ref="AI870:AI871"/>
    <mergeCell ref="AJ870:AK870"/>
    <mergeCell ref="AL870:AM870"/>
    <mergeCell ref="AN870:AO870"/>
    <mergeCell ref="AY870:AZ870"/>
    <mergeCell ref="BA870:BB870"/>
    <mergeCell ref="BC870:BD870"/>
    <mergeCell ref="BE870:BF870"/>
    <mergeCell ref="B870:B871"/>
    <mergeCell ref="C870:C871"/>
    <mergeCell ref="D870:D871"/>
    <mergeCell ref="E870:E871"/>
    <mergeCell ref="F870:G870"/>
    <mergeCell ref="H870:I870"/>
    <mergeCell ref="J870:K870"/>
    <mergeCell ref="L870:M870"/>
    <mergeCell ref="O870:O871"/>
    <mergeCell ref="Q870:Q871"/>
    <mergeCell ref="R870:R871"/>
    <mergeCell ref="S870:S871"/>
    <mergeCell ref="B13:J13"/>
    <mergeCell ref="BR870:BS870"/>
    <mergeCell ref="BT870:BU870"/>
    <mergeCell ref="BW870:BW871"/>
    <mergeCell ref="BJ870:BJ871"/>
    <mergeCell ref="BK870:BK871"/>
    <mergeCell ref="BL870:BL871"/>
    <mergeCell ref="BM870:BM871"/>
    <mergeCell ref="BN870:BO870"/>
    <mergeCell ref="BP870:BQ870"/>
    <mergeCell ref="BH870:BH871"/>
    <mergeCell ref="AS870:AS871"/>
    <mergeCell ref="AU870:AU871"/>
    <mergeCell ref="AV870:AV871"/>
    <mergeCell ref="AW870:AW871"/>
    <mergeCell ref="AX870:AX871"/>
  </mergeCells>
  <conditionalFormatting sqref="F321:G332">
    <cfRule type="colorScale" priority="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45:G359"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66:G379"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36:G452">
    <cfRule type="colorScale" priority="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60:G474"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86:G493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515:G522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683:G707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14:G738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45:G769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76:G800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807:G831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838:G862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928:G947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959:G971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986:G1002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93:N314"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21:N337">
    <cfRule type="colorScale" priority="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45:N354">
    <cfRule type="colorScale" priority="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66:N377">
    <cfRule type="colorScale" priority="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36:N454">
    <cfRule type="colorScale" priority="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60:N471">
    <cfRule type="colorScale" priority="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86:N509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515:N536"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683:N707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714:N738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745:N769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776:N800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807:N831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838:N862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928:N952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959:N978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986:N1002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93:U305">
    <cfRule type="colorScale" priority="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21:U333">
    <cfRule type="colorScale" priority="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45:U358">
    <cfRule type="colorScale" priority="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66:U377"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36:U453">
    <cfRule type="colorScale" priority="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60:U474">
    <cfRule type="colorScale" priority="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86:U499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515:U526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683:U707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14:U738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45:U769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76:U800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807:U83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838:U862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928:U946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959:U972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986:U1005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436:AB456"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460:AB480">
    <cfRule type="colorScale" priority="8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486:AB498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515:AB533">
    <cfRule type="colorScale" priority="7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683:AB70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714:AB73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745:AB76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776:AB800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807:AB83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838:AB86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928:AB944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959:AB978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986:AB1003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928:AI945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959:AI973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986:AI1002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J16" r:id="rId1" xr:uid="{3F086E3D-AD6B-2F44-BE42-F5A7B403D416}"/>
    <hyperlink ref="J26" r:id="rId2" xr:uid="{3EC469D5-1571-C041-8473-9765909D59F3}"/>
    <hyperlink ref="J28" r:id="rId3" xr:uid="{4C2BDC45-DED0-194C-8D72-EAB54102CB7E}"/>
    <hyperlink ref="J172" r:id="rId4" xr:uid="{02C52F00-B879-E342-AABD-4A5A06D8B9FD}"/>
    <hyperlink ref="J178" r:id="rId5" xr:uid="{35526B62-DD63-A945-9DC9-709AF534A120}"/>
    <hyperlink ref="J182" r:id="rId6" display="https://pubmed.ncbi.nlm.nih.gov/15662844/" xr:uid="{58B9B4F4-ED2D-E147-BD18-198EBE7707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Gallrein</dc:creator>
  <cp:lastModifiedBy>Christian Gallrein</cp:lastModifiedBy>
  <dcterms:created xsi:type="dcterms:W3CDTF">2023-02-07T10:40:32Z</dcterms:created>
  <dcterms:modified xsi:type="dcterms:W3CDTF">2025-12-12T14:11:07Z</dcterms:modified>
</cp:coreProperties>
</file>