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upjin.huang/Documents/Work/AC-QDP-papers/source data/"/>
    </mc:Choice>
  </mc:AlternateContent>
  <xr:revisionPtr revIDLastSave="0" documentId="8_{16619C5D-B376-7D4C-913D-D97F97F556DA}" xr6:coauthVersionLast="47" xr6:coauthVersionMax="47" xr10:uidLastSave="{00000000-0000-0000-0000-000000000000}"/>
  <bookViews>
    <workbookView xWindow="1360" yWindow="4260" windowWidth="27640" windowHeight="15480" xr2:uid="{A867CA2B-EFC8-E844-99E2-4D9D08BFEC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  <c r="B12" i="1"/>
  <c r="F11" i="1"/>
  <c r="E11" i="1"/>
  <c r="D11" i="1"/>
  <c r="C11" i="1"/>
  <c r="B11" i="1"/>
  <c r="C10" i="1"/>
  <c r="B10" i="1"/>
  <c r="F6" i="1"/>
  <c r="E6" i="1"/>
  <c r="D6" i="1"/>
  <c r="C6" i="1"/>
  <c r="B6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<sst xmlns="http://schemas.openxmlformats.org/spreadsheetml/2006/main" count="14" uniqueCount="11">
  <si>
    <t>qFlex</t>
  </si>
  <si>
    <t>SFA</t>
  </si>
  <si>
    <t>Cotengra</t>
  </si>
  <si>
    <t>ACQDP</t>
  </si>
  <si>
    <t>m=12</t>
  </si>
  <si>
    <t>m=14</t>
  </si>
  <si>
    <t>m=16</t>
  </si>
  <si>
    <t>m=18</t>
  </si>
  <si>
    <t>m=20</t>
  </si>
  <si>
    <t>Total number of floating point operations (FLOPs)</t>
  </si>
  <si>
    <t>Projected running time for Sycamore random circuit sampling on Summit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</si>
</sst>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6433-7BF4-B342-93FA-DF107D005239}">
  <dimension ref="A1:F12"/>
  <sheetViews>
    <sheetView tabSelected="1" workbookViewId="0">
      <selection activeCell="F13" sqref="F13"/>
    </sheetView>
  </sheetViews>
  <sheetFormatPr baseColWidth="10" defaultRowHeight="16" x14ac:dyDescent="0.2"/>
  <cols>
    <col min="5" max="6" width="11.1640625" bestFit="1" customWidth="1"/>
  </cols>
  <sheetData>
    <row r="1" spans="1:6" x14ac:dyDescent="0.2">
      <c r="A1" t="s">
        <v>10</v>
      </c>
    </row>
    <row r="2" spans="1:6" x14ac:dyDescent="0.2"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1:6" x14ac:dyDescent="0.2">
      <c r="A3" t="s">
        <v>0</v>
      </c>
      <c r="B3">
        <v>13032</v>
      </c>
      <c r="C3" s="1">
        <v>11698560</v>
      </c>
    </row>
    <row r="4" spans="1:6" x14ac:dyDescent="0.2">
      <c r="A4" t="s">
        <v>1</v>
      </c>
      <c r="B4">
        <v>7200</v>
      </c>
      <c r="C4">
        <v>1209600</v>
      </c>
      <c r="D4">
        <v>126144000</v>
      </c>
      <c r="E4">
        <v>3153600000</v>
      </c>
      <c r="F4">
        <v>315360000000</v>
      </c>
    </row>
    <row r="5" spans="1:6" x14ac:dyDescent="0.2">
      <c r="A5" t="s">
        <v>2</v>
      </c>
      <c r="B5">
        <f>99.42*13000/27648</f>
        <v>46.746961805555557</v>
      </c>
      <c r="C5">
        <f>8334*10000/27648</f>
        <v>3014.3229166666665</v>
      </c>
      <c r="D5">
        <f>4611376.85*7000/27648</f>
        <v>1167521.6272424767</v>
      </c>
      <c r="E5">
        <f>13927529.225*4000/27648</f>
        <v>2014978.1864872684</v>
      </c>
      <c r="F5">
        <f>9021420787*2000/27648</f>
        <v>652591202.76331019</v>
      </c>
    </row>
    <row r="6" spans="1:6" x14ac:dyDescent="0.2">
      <c r="A6" t="s">
        <v>3</v>
      </c>
      <c r="B6">
        <f>0.297*128*13000/27648</f>
        <v>17.875</v>
      </c>
      <c r="C6">
        <f>0.238*1024*10000/27648</f>
        <v>88.148148148148152</v>
      </c>
      <c r="D6">
        <f>0.397*2^20*7000/27648</f>
        <v>105396.14814814815</v>
      </c>
      <c r="E6">
        <f>0.378*2^21*4000/27648</f>
        <v>114688</v>
      </c>
      <c r="F6">
        <f>0.687*2^25*2000/27648</f>
        <v>1667527.111111111</v>
      </c>
    </row>
    <row r="8" spans="1:6" x14ac:dyDescent="0.2">
      <c r="A8" t="s">
        <v>9</v>
      </c>
    </row>
    <row r="10" spans="1:6" x14ac:dyDescent="0.2">
      <c r="A10" t="s">
        <v>0</v>
      </c>
      <c r="B10" s="1">
        <f>235.2*10^15*1.29*60*60/5000*13000</f>
        <v>2.83989888E+21</v>
      </c>
      <c r="C10" s="1">
        <f>347.5*10^15*67.7*24*60*60/5000*10000</f>
        <v>4.0652495999999998E+24</v>
      </c>
    </row>
    <row r="11" spans="1:6" x14ac:dyDescent="0.2">
      <c r="A11" t="s">
        <v>2</v>
      </c>
      <c r="B11" s="1">
        <f>10^13.93*13000*8</f>
        <v>8.8518355973047327E+18</v>
      </c>
      <c r="C11" s="1">
        <f>10^14.67*10000*8</f>
        <v>3.741881130297593E+19</v>
      </c>
      <c r="D11" s="1">
        <f>10^18.73*7000*8</f>
        <v>3.0073780596734329E+23</v>
      </c>
      <c r="E11" s="1">
        <f>10^19.39*4000*8</f>
        <v>7.8550685301921492E+23</v>
      </c>
      <c r="F11" s="1">
        <f>10^22.2*2000*8</f>
        <v>2.5358291079377841E+26</v>
      </c>
    </row>
    <row r="12" spans="1:6" x14ac:dyDescent="0.2">
      <c r="A12" t="s">
        <v>3</v>
      </c>
      <c r="B12" s="1">
        <f>10^13.337/2*13000*8</f>
        <v>1.1298046130091494E+18</v>
      </c>
      <c r="C12" s="1">
        <f>10^14.156/2*10000*8</f>
        <v>5.7287515970941972E+18</v>
      </c>
      <c r="D12" s="1">
        <f>10^17.361/2*7000*8</f>
        <v>6.4292162147146248E+21</v>
      </c>
      <c r="E12" s="1">
        <f>10^17.715/2*4000*8</f>
        <v>8.3008006228633882E+21</v>
      </c>
      <c r="F12" s="1">
        <f>10^19.125/2*2000*8</f>
        <v>1.0668171457306615E+23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Cupjin Huang</dc:creator>
  <cp:lastModifiedBy>Cupjin Huang</cp:lastModifiedBy>
  <dcterms:created xsi:type="dcterms:W3CDTF">2021-06-03T18:53:05Z</dcterms:created>
  <dcterms:modified xsi:type="dcterms:W3CDTF">2021-06-03T19:10:46Z</dcterms:modified>
</cp:coreProperties>
</file>