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microbio-christner/Lab/Christina/slm_slw_gz/sediment_only_allsites/full_analysis_path/sed_eco_paper/sed_paper_fig/"/>
    </mc:Choice>
  </mc:AlternateContent>
  <xr:revisionPtr revIDLastSave="0" documentId="13_ncr:1_{80768B65-E109-8D45-BA76-7034E641866B}" xr6:coauthVersionLast="47" xr6:coauthVersionMax="47" xr10:uidLastSave="{00000000-0000-0000-0000-000000000000}"/>
  <bookViews>
    <workbookView xWindow="0" yWindow="760" windowWidth="30240" windowHeight="18040" xr2:uid="{6760ACEE-5968-AA4A-A86E-2908E18AAE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0" i="1" l="1"/>
  <c r="O59" i="1"/>
  <c r="O58" i="1"/>
  <c r="O57" i="1"/>
  <c r="O56" i="1"/>
  <c r="O55" i="1"/>
  <c r="O54" i="1"/>
  <c r="O53" i="1"/>
  <c r="O52" i="1"/>
  <c r="O51" i="1"/>
  <c r="O50" i="1"/>
  <c r="O49" i="1"/>
  <c r="O48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6" i="1"/>
  <c r="O5" i="1"/>
  <c r="O4" i="1"/>
  <c r="O3" i="1"/>
</calcChain>
</file>

<file path=xl/sharedStrings.xml><?xml version="1.0" encoding="utf-8"?>
<sst xmlns="http://schemas.openxmlformats.org/spreadsheetml/2006/main" count="303" uniqueCount="188">
  <si>
    <t>Final Read Count</t>
  </si>
  <si>
    <t>SLM_CS3</t>
  </si>
  <si>
    <t>SLM_CS4</t>
  </si>
  <si>
    <t>SLM_FF1_45_50</t>
  </si>
  <si>
    <t>SLM_FF1_55_60</t>
  </si>
  <si>
    <t>SLM_FF1_65_69</t>
  </si>
  <si>
    <t>SLM_FF1_71_75</t>
  </si>
  <si>
    <t>SLM_FF1_80_85</t>
  </si>
  <si>
    <t>SLM_FF1_90_95</t>
  </si>
  <si>
    <t>SLM_FF2_115_120</t>
  </si>
  <si>
    <t>SLM_FF2_147_151</t>
  </si>
  <si>
    <t>SLM_FF2_15_20</t>
  </si>
  <si>
    <t>SLM_FF2_167_171</t>
  </si>
  <si>
    <t>SLM_FF2_42_47</t>
  </si>
  <si>
    <t>SLM_FF2_61_66</t>
  </si>
  <si>
    <t>SLM_FF2_87_92</t>
  </si>
  <si>
    <t>SLM_FF2_CC</t>
  </si>
  <si>
    <t>SLM_MC1b0_2</t>
  </si>
  <si>
    <t>SLM_MC1b10_12</t>
  </si>
  <si>
    <t>SLM_MC1b12_14</t>
  </si>
  <si>
    <t>SLM_MC1b14_16</t>
  </si>
  <si>
    <t>SLM_MC1b16_18</t>
  </si>
  <si>
    <t>SLM_MC1b18_20</t>
  </si>
  <si>
    <t>SLM_MC1b2_4</t>
  </si>
  <si>
    <t>SLM_MC1b20_22</t>
  </si>
  <si>
    <t>SLM_MC1b22_24</t>
  </si>
  <si>
    <t>SLM_MC1b24_26</t>
  </si>
  <si>
    <t>SLM_MC1b26_28</t>
  </si>
  <si>
    <t>SLM_MC1b28_30</t>
  </si>
  <si>
    <t>SLM_MC1b30_32</t>
  </si>
  <si>
    <t>SLM_MC1b32_34</t>
  </si>
  <si>
    <t>SLM_MC1b34_36</t>
  </si>
  <si>
    <t>SLM_MC1b36_38</t>
  </si>
  <si>
    <t>SLM_MC1b4_6</t>
  </si>
  <si>
    <t>SLM_MC1b6_8</t>
  </si>
  <si>
    <t>SLM_MC1b8_10</t>
  </si>
  <si>
    <t>SLM_MC1c11_15</t>
  </si>
  <si>
    <t>SLM_MC1c15_19</t>
  </si>
  <si>
    <t>SLM_MC1c19_23</t>
  </si>
  <si>
    <t>SLM_MC1c23_27</t>
  </si>
  <si>
    <t>SLM_MC1c27_31</t>
  </si>
  <si>
    <t>SLM_MC1c3_7</t>
  </si>
  <si>
    <t>SLM_MC1c31_35</t>
  </si>
  <si>
    <t>SLM_MC1c35_39</t>
  </si>
  <si>
    <t>SLM_MC1c39_43</t>
  </si>
  <si>
    <t>SLM_MC1c7_11</t>
  </si>
  <si>
    <t>SLM_MC4c0_2</t>
  </si>
  <si>
    <t>SLM_MC4c10_12</t>
  </si>
  <si>
    <t>SLM_MC4c12_14</t>
  </si>
  <si>
    <t>SLM_MC4c14_16</t>
  </si>
  <si>
    <t>SLM_MC4c16_18</t>
  </si>
  <si>
    <t>SLM_MC4c18_20</t>
  </si>
  <si>
    <t>SLM_MC4c2_4</t>
  </si>
  <si>
    <t>SLM_MC4c20_22</t>
  </si>
  <si>
    <t>SLM_MC4c22_24</t>
  </si>
  <si>
    <t>SLM_MC4c4_6</t>
  </si>
  <si>
    <t>SLM_MC4c6_8</t>
  </si>
  <si>
    <t>SLM_MC4c8_10</t>
  </si>
  <si>
    <t>SLM_MC4c_slurry</t>
  </si>
  <si>
    <t>Raw Read Count</t>
  </si>
  <si>
    <t>core catcher</t>
  </si>
  <si>
    <t>bulk surface</t>
  </si>
  <si>
    <t>Oxygen</t>
  </si>
  <si>
    <t>Methane</t>
  </si>
  <si>
    <t>Conductivity</t>
  </si>
  <si>
    <t>FeA</t>
  </si>
  <si>
    <t>FeD</t>
  </si>
  <si>
    <t>#%dryweight</t>
  </si>
  <si>
    <t>ReactiveIron</t>
  </si>
  <si>
    <t>FeD+FeA</t>
  </si>
  <si>
    <t>BD</t>
  </si>
  <si>
    <t>EPS (DNA)</t>
  </si>
  <si>
    <t>DOC</t>
  </si>
  <si>
    <t>Water content</t>
  </si>
  <si>
    <t>Shannon Diversity</t>
  </si>
  <si>
    <t>CRS</t>
  </si>
  <si>
    <t>AVS</t>
  </si>
  <si>
    <t>EPS (Carbohydrate)</t>
  </si>
  <si>
    <t>Total Carbon in EPS</t>
  </si>
  <si>
    <t>‰</t>
  </si>
  <si>
    <t>(µM)</t>
  </si>
  <si>
    <t>ratio</t>
  </si>
  <si>
    <t>cm</t>
  </si>
  <si>
    <t>0-10</t>
  </si>
  <si>
    <t xml:space="preserve">0-2 </t>
  </si>
  <si>
    <t>14-16</t>
  </si>
  <si>
    <t>16-18</t>
  </si>
  <si>
    <t>2-4</t>
  </si>
  <si>
    <t>4-6</t>
  </si>
  <si>
    <t>6-8</t>
  </si>
  <si>
    <t>8-10</t>
  </si>
  <si>
    <t>10-12</t>
  </si>
  <si>
    <t>12-14</t>
  </si>
  <si>
    <t>18-20</t>
  </si>
  <si>
    <t>20-22</t>
  </si>
  <si>
    <t>22-24</t>
  </si>
  <si>
    <t>24-26</t>
  </si>
  <si>
    <t>26-28</t>
  </si>
  <si>
    <t>28-30</t>
  </si>
  <si>
    <t>30-32</t>
  </si>
  <si>
    <t>32-34</t>
  </si>
  <si>
    <t>34-36</t>
  </si>
  <si>
    <t>36-38</t>
  </si>
  <si>
    <t>0.5-4.5</t>
  </si>
  <si>
    <t>4.5-8.5</t>
  </si>
  <si>
    <t>8.5-12.5</t>
  </si>
  <si>
    <t>12.5-16.5</t>
  </si>
  <si>
    <t>16.5-20.5</t>
  </si>
  <si>
    <t>20.5-24.5</t>
  </si>
  <si>
    <t>24.5-28.5</t>
  </si>
  <si>
    <t>28.5-32.5</t>
  </si>
  <si>
    <t>32.5-36.5</t>
  </si>
  <si>
    <t>36.5-40.5</t>
  </si>
  <si>
    <t>151-156</t>
  </si>
  <si>
    <t xml:space="preserve">161-166 </t>
  </si>
  <si>
    <t>171-175</t>
  </si>
  <si>
    <t>177-181</t>
  </si>
  <si>
    <t>186-191</t>
  </si>
  <si>
    <t>196-201</t>
  </si>
  <si>
    <t>37.5-42.5</t>
  </si>
  <si>
    <t>64.5-69.5</t>
  </si>
  <si>
    <t>83.5-88.5</t>
  </si>
  <si>
    <t>109.5-114.5</t>
  </si>
  <si>
    <t>137.5-142.5</t>
  </si>
  <si>
    <t>169.5-173.5</t>
  </si>
  <si>
    <t>189.5-193.5</t>
  </si>
  <si>
    <t>198-202</t>
  </si>
  <si>
    <t>0-2</t>
  </si>
  <si>
    <t>3-7</t>
  </si>
  <si>
    <t>7-11</t>
  </si>
  <si>
    <t>11-15</t>
  </si>
  <si>
    <t>15-19</t>
  </si>
  <si>
    <t>19-23</t>
  </si>
  <si>
    <t>23-27</t>
  </si>
  <si>
    <t>27-31</t>
  </si>
  <si>
    <t>31-35</t>
  </si>
  <si>
    <t>35-39</t>
  </si>
  <si>
    <t>39-43</t>
  </si>
  <si>
    <t>45-50</t>
  </si>
  <si>
    <t>55-60</t>
  </si>
  <si>
    <t>65-69</t>
  </si>
  <si>
    <t>71-75</t>
  </si>
  <si>
    <t>80-85</t>
  </si>
  <si>
    <t>90-95</t>
  </si>
  <si>
    <t>15-20</t>
  </si>
  <si>
    <t>42-47</t>
  </si>
  <si>
    <t>61-66</t>
  </si>
  <si>
    <t>87-92</t>
  </si>
  <si>
    <t>115-120</t>
  </si>
  <si>
    <t>147-151</t>
  </si>
  <si>
    <t>167-171</t>
  </si>
  <si>
    <t>(ug g-1)</t>
  </si>
  <si>
    <t>Composite Depth (median)</t>
  </si>
  <si>
    <t>Raw Depth</t>
  </si>
  <si>
    <t>Composite Depth</t>
  </si>
  <si>
    <t>Samples Names</t>
  </si>
  <si>
    <t>Cell Count (SE)</t>
  </si>
  <si>
    <t>EPS Carbon Content (Carbohydrate)</t>
  </si>
  <si>
    <t>EPS Carbon Content (DNA)</t>
  </si>
  <si>
    <t>EPS 𝛿13C</t>
  </si>
  <si>
    <t>Retained</t>
  </si>
  <si>
    <t>%</t>
  </si>
  <si>
    <t>DNA Concentration</t>
  </si>
  <si>
    <t>Cell Count (Average)</t>
  </si>
  <si>
    <t>TOC (Average)</t>
  </si>
  <si>
    <t>Bulk 𝛿13C (average)</t>
  </si>
  <si>
    <t>Nitrate</t>
  </si>
  <si>
    <t>Sulfate</t>
  </si>
  <si>
    <t>(mM)</t>
  </si>
  <si>
    <t>1.9**</t>
  </si>
  <si>
    <t>2.1**</t>
  </si>
  <si>
    <t>1.5**</t>
  </si>
  <si>
    <t>1.1**</t>
  </si>
  <si>
    <t>1.7**</t>
  </si>
  <si>
    <t>1.6**</t>
  </si>
  <si>
    <t>Comments:</t>
  </si>
  <si>
    <t>* All measurements are associated across the composite depth scale to the microbiological data for analysis; see Supplemental Table 1 for all sampled cores for each variable.</t>
  </si>
  <si>
    <t>** Indicates nitrate concentration estimate based on peak height of IC chromatograms; reported in text as concentrations below the level of quantification (2.2 µM).</t>
  </si>
  <si>
    <r>
      <t>(µS cm</t>
    </r>
    <r>
      <rPr>
        <sz val="12"/>
        <color theme="1"/>
        <rFont val="Calibri (Body)"/>
      </rPr>
      <t>-1</t>
    </r>
    <r>
      <rPr>
        <sz val="12"/>
        <color theme="1"/>
        <rFont val="Calibri"/>
        <family val="2"/>
        <scheme val="minor"/>
      </rPr>
      <t xml:space="preserve"> @ 25°C)</t>
    </r>
  </si>
  <si>
    <t>ng g-1</t>
  </si>
  <si>
    <t>cell g-1</t>
  </si>
  <si>
    <t>ng g-1 (based on glucose curve)</t>
  </si>
  <si>
    <t>ngC g-1 (based on glucose curve)</t>
  </si>
  <si>
    <t>ngC g-1</t>
  </si>
  <si>
    <t>ugC g-1</t>
  </si>
  <si>
    <t>Units</t>
  </si>
  <si>
    <t>Crystalline Fe (FeD)</t>
  </si>
  <si>
    <t>Amporphous Fe (FeA)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</si>
</sst>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9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Verdana"/>
      <family val="2"/>
    </font>
    <font>
      <sz val="11"/>
      <color rgb="FF000000"/>
      <name val="Lucida Grande"/>
      <family val="2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2" fontId="2" fillId="0" borderId="0" xfId="0" applyNumberFormat="1" applyFont="1" applyAlignment="1">
      <alignment vertical="top"/>
    </xf>
    <xf numFmtId="0" fontId="0" fillId="0" borderId="0" xfId="0" applyFill="1"/>
    <xf numFmtId="0" fontId="3" fillId="0" borderId="0" xfId="0" applyFont="1"/>
    <xf numFmtId="0" fontId="4" fillId="0" borderId="0" xfId="0" applyFont="1"/>
    <xf numFmtId="165" fontId="0" fillId="0" borderId="0" xfId="0" applyNumberFormat="1"/>
    <xf numFmtId="2" fontId="4" fillId="0" borderId="0" xfId="0" applyNumberFormat="1" applyFont="1"/>
    <xf numFmtId="164" fontId="4" fillId="0" borderId="0" xfId="0" applyNumberFormat="1" applyFont="1"/>
    <xf numFmtId="0" fontId="4" fillId="0" borderId="0" xfId="0" applyFont="1" applyBorder="1"/>
    <xf numFmtId="2" fontId="4" fillId="0" borderId="0" xfId="0" applyNumberFormat="1" applyFont="1" applyBorder="1"/>
    <xf numFmtId="0" fontId="0" fillId="0" borderId="0" xfId="0" applyBorder="1"/>
    <xf numFmtId="0" fontId="5" fillId="0" borderId="0" xfId="0" applyFont="1"/>
    <xf numFmtId="164" fontId="0" fillId="0" borderId="0" xfId="0" applyNumberFormat="1"/>
    <xf numFmtId="164" fontId="6" fillId="0" borderId="0" xfId="0" applyNumberFormat="1" applyFont="1" applyAlignment="1">
      <alignment vertical="top"/>
    </xf>
    <xf numFmtId="0" fontId="0" fillId="0" borderId="0" xfId="0" applyFont="1"/>
    <xf numFmtId="2" fontId="0" fillId="0" borderId="0" xfId="0" applyNumberFormat="1" applyBorder="1"/>
    <xf numFmtId="11" fontId="4" fillId="0" borderId="0" xfId="0" applyNumberFormat="1" applyFont="1"/>
    <xf numFmtId="164" fontId="4" fillId="0" borderId="0" xfId="0" applyNumberFormat="1" applyFont="1" applyBorder="1"/>
    <xf numFmtId="165" fontId="0" fillId="0" borderId="0" xfId="0" applyNumberFormat="1" applyFill="1"/>
    <xf numFmtId="0" fontId="0" fillId="0" borderId="0" xfId="0" applyFill="1" applyBorder="1"/>
    <xf numFmtId="49" fontId="0" fillId="0" borderId="0" xfId="0" applyNumberFormat="1"/>
    <xf numFmtId="11" fontId="0" fillId="0" borderId="0" xfId="0" applyNumberFormat="1" applyBorder="1"/>
    <xf numFmtId="0" fontId="0" fillId="0" borderId="0" xfId="0" applyFont="1" applyFill="1"/>
    <xf numFmtId="0" fontId="0" fillId="0" borderId="0" xfId="0" applyFont="1" applyFill="1" applyBorder="1"/>
    <xf numFmtId="0" fontId="7" fillId="0" borderId="0" xfId="0" applyFont="1" applyAlignment="1">
      <alignment vertical="center"/>
    </xf>
    <xf numFmtId="11" fontId="0" fillId="0" borderId="0" xfId="0" applyNumberFormat="1"/>
    <xf numFmtId="1" fontId="4" fillId="0" borderId="0" xfId="0" applyNumberFormat="1" applyFont="1"/>
    <xf numFmtId="1" fontId="2" fillId="0" borderId="0" xfId="0" applyNumberFormat="1" applyFont="1" applyAlignment="1">
      <alignment vertical="top"/>
    </xf>
    <xf numFmtId="165" fontId="4" fillId="0" borderId="0" xfId="0" applyNumberFormat="1" applyFont="1"/>
    <xf numFmtId="164" fontId="4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115A9-9C32-9341-9DE6-C7EF2AB1FDC2}">
  <dimension ref="A1:AG69"/>
  <sheetViews>
    <sheetView tabSelected="1" topLeftCell="G1" zoomScale="113" zoomScaleNormal="113" workbookViewId="0">
      <selection activeCell="Y8" sqref="Y8"/>
    </sheetView>
  </sheetViews>
  <sheetFormatPr baseColWidth="10" defaultRowHeight="16" x14ac:dyDescent="0.2"/>
  <cols>
    <col min="1" max="3" width="18" customWidth="1"/>
    <col min="4" max="4" width="23.6640625" customWidth="1"/>
    <col min="5" max="5" width="17" customWidth="1"/>
    <col min="6" max="6" width="14.5" customWidth="1"/>
    <col min="13" max="14" width="0" hidden="1" customWidth="1"/>
    <col min="15" max="15" width="11.5" style="11" hidden="1" customWidth="1"/>
    <col min="16" max="17" width="11.5" style="14" customWidth="1"/>
    <col min="19" max="19" width="0" hidden="1" customWidth="1"/>
    <col min="21" max="21" width="17" customWidth="1"/>
    <col min="22" max="22" width="16.1640625" customWidth="1"/>
    <col min="24" max="24" width="13.33203125" style="10" customWidth="1"/>
    <col min="25" max="25" width="17.83203125" style="10" customWidth="1"/>
    <col min="26" max="26" width="20.6640625" style="10" customWidth="1"/>
    <col min="27" max="27" width="10.83203125" style="10"/>
    <col min="28" max="28" width="20.1640625" style="10" customWidth="1"/>
    <col min="29" max="29" width="18.5" style="10" customWidth="1"/>
    <col min="30" max="30" width="10.83203125" style="10"/>
    <col min="31" max="31" width="15.1640625" customWidth="1"/>
    <col min="32" max="32" width="15.6640625" customWidth="1"/>
    <col min="33" max="33" width="10.33203125" customWidth="1"/>
  </cols>
  <sheetData>
    <row r="1" spans="1:33" x14ac:dyDescent="0.2">
      <c r="A1" t="s">
        <v>155</v>
      </c>
      <c r="B1" t="s">
        <v>153</v>
      </c>
      <c r="C1" t="s">
        <v>154</v>
      </c>
      <c r="D1" s="4" t="s">
        <v>152</v>
      </c>
      <c r="E1" s="4" t="s">
        <v>64</v>
      </c>
      <c r="F1" s="4" t="s">
        <v>73</v>
      </c>
      <c r="G1" s="4" t="s">
        <v>62</v>
      </c>
      <c r="H1" s="4" t="s">
        <v>166</v>
      </c>
      <c r="I1" s="4" t="s">
        <v>167</v>
      </c>
      <c r="J1" s="4" t="s">
        <v>63</v>
      </c>
      <c r="K1" s="4" t="s">
        <v>75</v>
      </c>
      <c r="L1" s="4" t="s">
        <v>76</v>
      </c>
      <c r="M1" s="4" t="s">
        <v>65</v>
      </c>
      <c r="N1" s="4" t="s">
        <v>66</v>
      </c>
      <c r="O1" s="11" t="s">
        <v>68</v>
      </c>
      <c r="P1" s="4" t="s">
        <v>187</v>
      </c>
      <c r="Q1" s="4" t="s">
        <v>186</v>
      </c>
      <c r="R1" s="4" t="s">
        <v>164</v>
      </c>
      <c r="S1" s="4" t="s">
        <v>72</v>
      </c>
      <c r="T1" s="4" t="s">
        <v>165</v>
      </c>
      <c r="U1" s="4" t="s">
        <v>162</v>
      </c>
      <c r="V1" s="4" t="s">
        <v>74</v>
      </c>
      <c r="W1" s="4" t="s">
        <v>163</v>
      </c>
      <c r="X1" s="8" t="s">
        <v>156</v>
      </c>
      <c r="Y1" s="8" t="s">
        <v>77</v>
      </c>
      <c r="Z1" s="8" t="s">
        <v>157</v>
      </c>
      <c r="AA1" s="8" t="s">
        <v>71</v>
      </c>
      <c r="AB1" s="8" t="s">
        <v>158</v>
      </c>
      <c r="AC1" s="8" t="s">
        <v>78</v>
      </c>
      <c r="AD1" s="8" t="s">
        <v>159</v>
      </c>
      <c r="AE1" t="s">
        <v>59</v>
      </c>
      <c r="AF1" t="s">
        <v>0</v>
      </c>
      <c r="AG1" t="s">
        <v>160</v>
      </c>
    </row>
    <row r="2" spans="1:33" s="22" customFormat="1" x14ac:dyDescent="0.2">
      <c r="A2" s="22" t="s">
        <v>185</v>
      </c>
      <c r="B2" s="22" t="s">
        <v>82</v>
      </c>
      <c r="C2" s="22" t="s">
        <v>82</v>
      </c>
      <c r="D2" s="22" t="s">
        <v>82</v>
      </c>
      <c r="E2" s="22" t="s">
        <v>178</v>
      </c>
      <c r="F2" s="22" t="s">
        <v>81</v>
      </c>
      <c r="G2" s="22" t="s">
        <v>80</v>
      </c>
      <c r="H2" s="22" t="s">
        <v>80</v>
      </c>
      <c r="I2" s="22" t="s">
        <v>168</v>
      </c>
      <c r="J2" s="22" t="s">
        <v>80</v>
      </c>
      <c r="K2" s="22" t="s">
        <v>151</v>
      </c>
      <c r="L2" s="22" t="s">
        <v>151</v>
      </c>
      <c r="M2" s="22" t="s">
        <v>67</v>
      </c>
      <c r="N2" s="22" t="s">
        <v>67</v>
      </c>
      <c r="O2" s="22" t="s">
        <v>69</v>
      </c>
      <c r="P2" s="22" t="s">
        <v>161</v>
      </c>
      <c r="Q2" s="22" t="s">
        <v>161</v>
      </c>
      <c r="R2" s="22" t="s">
        <v>161</v>
      </c>
      <c r="T2" s="22" t="s">
        <v>79</v>
      </c>
      <c r="U2" s="22" t="s">
        <v>179</v>
      </c>
      <c r="W2" s="22" t="s">
        <v>180</v>
      </c>
      <c r="X2" s="23" t="s">
        <v>180</v>
      </c>
      <c r="Y2" s="23" t="s">
        <v>181</v>
      </c>
      <c r="Z2" s="23" t="s">
        <v>182</v>
      </c>
      <c r="AA2" s="23" t="s">
        <v>179</v>
      </c>
      <c r="AB2" s="23" t="s">
        <v>183</v>
      </c>
      <c r="AC2" s="23" t="s">
        <v>184</v>
      </c>
      <c r="AD2" s="23" t="s">
        <v>79</v>
      </c>
      <c r="AG2" s="22" t="s">
        <v>161</v>
      </c>
    </row>
    <row r="3" spans="1:33" x14ac:dyDescent="0.2">
      <c r="A3" t="s">
        <v>1</v>
      </c>
      <c r="B3" t="s">
        <v>61</v>
      </c>
      <c r="C3" s="20" t="s">
        <v>83</v>
      </c>
      <c r="D3" s="4">
        <v>5</v>
      </c>
      <c r="E3" s="26">
        <v>497.47</v>
      </c>
      <c r="F3" s="12">
        <v>0.80554158985531521</v>
      </c>
      <c r="G3" s="4">
        <v>400</v>
      </c>
      <c r="H3" s="24">
        <v>3.2</v>
      </c>
      <c r="I3" s="24">
        <v>0.4</v>
      </c>
      <c r="J3" s="5">
        <v>25.565865590833191</v>
      </c>
      <c r="K3" s="28">
        <v>76.613669110134865</v>
      </c>
      <c r="L3" s="29" t="s">
        <v>70</v>
      </c>
      <c r="M3">
        <v>0.316</v>
      </c>
      <c r="N3">
        <v>0.39300000000000002</v>
      </c>
      <c r="O3" s="11">
        <f>M3+N3</f>
        <v>0.70900000000000007</v>
      </c>
      <c r="P3">
        <v>0.316</v>
      </c>
      <c r="Q3">
        <v>0.39300000000000002</v>
      </c>
      <c r="R3" s="4">
        <v>0.42</v>
      </c>
      <c r="S3" s="4"/>
      <c r="T3">
        <v>-24.77</v>
      </c>
      <c r="U3" s="4"/>
      <c r="V3">
        <v>5.2911489999999999</v>
      </c>
      <c r="W3" s="6"/>
      <c r="Y3" s="9"/>
      <c r="Z3" s="9"/>
      <c r="AA3" s="9"/>
      <c r="AB3" s="9"/>
      <c r="AC3" s="9"/>
      <c r="AD3" s="9"/>
      <c r="AE3" s="3">
        <v>270151</v>
      </c>
      <c r="AF3">
        <v>226955</v>
      </c>
      <c r="AG3" s="5">
        <v>84.010423800022949</v>
      </c>
    </row>
    <row r="4" spans="1:33" x14ac:dyDescent="0.2">
      <c r="A4" t="s">
        <v>2</v>
      </c>
      <c r="B4" t="s">
        <v>61</v>
      </c>
      <c r="C4" s="20" t="s">
        <v>83</v>
      </c>
      <c r="D4" s="4">
        <v>5</v>
      </c>
      <c r="E4" s="26">
        <v>497.47</v>
      </c>
      <c r="F4" s="12">
        <v>0.80554158985531521</v>
      </c>
      <c r="G4" s="4">
        <v>400</v>
      </c>
      <c r="H4" s="4">
        <v>3.2</v>
      </c>
      <c r="I4" s="4">
        <v>0.4</v>
      </c>
      <c r="J4" s="5">
        <v>25.565865590833191</v>
      </c>
      <c r="K4" s="28">
        <v>76.613669110134865</v>
      </c>
      <c r="L4" s="29" t="s">
        <v>70</v>
      </c>
      <c r="M4">
        <v>0.316</v>
      </c>
      <c r="N4">
        <v>0.39300000000000002</v>
      </c>
      <c r="O4" s="11">
        <f>M4+N4</f>
        <v>0.70900000000000007</v>
      </c>
      <c r="P4">
        <v>0.316</v>
      </c>
      <c r="Q4">
        <v>0.39300000000000002</v>
      </c>
      <c r="R4" s="4">
        <v>0.42</v>
      </c>
      <c r="S4" s="4"/>
      <c r="T4">
        <v>-24.77</v>
      </c>
      <c r="U4" s="4"/>
      <c r="V4">
        <v>4.8965940000000003</v>
      </c>
      <c r="W4" s="6"/>
      <c r="Y4" s="9"/>
      <c r="Z4" s="9"/>
      <c r="AA4" s="9"/>
      <c r="AB4" s="9"/>
      <c r="AC4" s="9"/>
      <c r="AD4" s="9"/>
      <c r="AE4" s="3">
        <v>107827</v>
      </c>
      <c r="AF4">
        <v>93823</v>
      </c>
      <c r="AG4" s="5">
        <v>87.012529329388741</v>
      </c>
    </row>
    <row r="5" spans="1:33" x14ac:dyDescent="0.2">
      <c r="A5" t="s">
        <v>17</v>
      </c>
      <c r="B5" s="20" t="s">
        <v>127</v>
      </c>
      <c r="C5" s="20" t="s">
        <v>84</v>
      </c>
      <c r="D5" s="4">
        <v>1</v>
      </c>
      <c r="E5" s="26">
        <v>360.28</v>
      </c>
      <c r="F5" s="7">
        <v>0.8190470048460502</v>
      </c>
      <c r="G5" s="4">
        <v>399</v>
      </c>
      <c r="H5" s="4">
        <v>3</v>
      </c>
      <c r="I5" s="4">
        <v>0.3</v>
      </c>
      <c r="J5" s="5">
        <v>24.325971737943792</v>
      </c>
      <c r="K5" s="28">
        <v>150.99692018698224</v>
      </c>
      <c r="L5" s="29">
        <v>4.9477272200037926E-2</v>
      </c>
      <c r="M5">
        <v>0.182</v>
      </c>
      <c r="N5">
        <v>0.29199999999999998</v>
      </c>
      <c r="O5" s="11">
        <f>M5+N5</f>
        <v>0.47399999999999998</v>
      </c>
      <c r="P5">
        <v>0.182</v>
      </c>
      <c r="Q5">
        <v>0.29199999999999998</v>
      </c>
      <c r="R5" s="4">
        <v>0.44</v>
      </c>
      <c r="S5" s="4"/>
      <c r="T5">
        <v>-25.03</v>
      </c>
      <c r="U5" s="6">
        <v>11.94</v>
      </c>
      <c r="V5">
        <v>5.8063520000000004</v>
      </c>
      <c r="W5" s="16">
        <v>1600771.9117500249</v>
      </c>
      <c r="X5" s="25">
        <v>91721.56951307616</v>
      </c>
      <c r="Y5" s="8"/>
      <c r="Z5" s="8"/>
      <c r="AA5" s="9"/>
      <c r="AB5" s="8"/>
      <c r="AC5" s="8"/>
      <c r="AD5" s="8"/>
      <c r="AE5" s="3">
        <v>496587</v>
      </c>
      <c r="AF5">
        <v>346527</v>
      </c>
      <c r="AG5" s="5">
        <v>69.781730089591548</v>
      </c>
    </row>
    <row r="6" spans="1:33" x14ac:dyDescent="0.2">
      <c r="A6" t="s">
        <v>23</v>
      </c>
      <c r="B6" s="20" t="s">
        <v>87</v>
      </c>
      <c r="C6" s="20" t="s">
        <v>87</v>
      </c>
      <c r="D6" s="4">
        <v>3</v>
      </c>
      <c r="E6" s="26">
        <v>425.67</v>
      </c>
      <c r="F6" s="7">
        <v>0.80834423297653701</v>
      </c>
      <c r="G6" s="4">
        <v>256.5</v>
      </c>
      <c r="H6" s="4">
        <v>2.9</v>
      </c>
      <c r="I6" s="4">
        <v>0.3</v>
      </c>
      <c r="J6" s="5">
        <v>26.443317901561006</v>
      </c>
      <c r="K6" s="28">
        <v>123.89508842311974</v>
      </c>
      <c r="L6" s="29" t="s">
        <v>70</v>
      </c>
      <c r="M6">
        <v>0.316</v>
      </c>
      <c r="N6">
        <v>0.39300000000000002</v>
      </c>
      <c r="O6" s="11">
        <f>M6+N6</f>
        <v>0.70900000000000007</v>
      </c>
      <c r="P6">
        <v>0.316</v>
      </c>
      <c r="Q6">
        <v>0.39300000000000002</v>
      </c>
      <c r="R6" s="4">
        <v>0.44</v>
      </c>
      <c r="S6" s="4"/>
      <c r="T6">
        <v>-24.885000000000002</v>
      </c>
      <c r="U6" s="6">
        <v>7.22</v>
      </c>
      <c r="V6">
        <v>5.5520659999999999</v>
      </c>
      <c r="W6" s="16"/>
      <c r="X6" s="21"/>
      <c r="Y6" s="15">
        <v>119.33515995684688</v>
      </c>
      <c r="Z6" s="15">
        <v>47.734063982738753</v>
      </c>
      <c r="AA6" s="9">
        <v>336.61984352773828</v>
      </c>
      <c r="AB6" s="9">
        <v>140.70709459459459</v>
      </c>
      <c r="AC6" s="17">
        <v>22.421033967150741</v>
      </c>
      <c r="AD6" s="9">
        <v>-26.385000000000002</v>
      </c>
      <c r="AE6" s="3">
        <v>364204</v>
      </c>
      <c r="AF6">
        <v>266726</v>
      </c>
      <c r="AG6" s="5">
        <v>73.235329650415707</v>
      </c>
    </row>
    <row r="7" spans="1:33" x14ac:dyDescent="0.2">
      <c r="A7" t="s">
        <v>33</v>
      </c>
      <c r="B7" s="20" t="s">
        <v>88</v>
      </c>
      <c r="C7" s="20" t="s">
        <v>88</v>
      </c>
      <c r="D7" s="4">
        <v>5</v>
      </c>
      <c r="E7" s="26">
        <v>497.47</v>
      </c>
      <c r="F7" s="12">
        <v>0.80554158985531521</v>
      </c>
      <c r="G7" s="4">
        <v>223</v>
      </c>
      <c r="H7" s="4">
        <v>3.2</v>
      </c>
      <c r="I7" s="4">
        <v>0.4</v>
      </c>
      <c r="J7" s="5">
        <v>25.565865590833191</v>
      </c>
      <c r="K7" s="28">
        <v>76.613669110134865</v>
      </c>
      <c r="L7" s="29" t="s">
        <v>70</v>
      </c>
      <c r="P7"/>
      <c r="Q7"/>
      <c r="R7" s="4">
        <v>0.44</v>
      </c>
      <c r="S7" s="4"/>
      <c r="T7">
        <v>-24.77</v>
      </c>
      <c r="U7" s="6">
        <v>6</v>
      </c>
      <c r="V7">
        <v>5.7454090000000004</v>
      </c>
      <c r="W7" s="16"/>
      <c r="X7" s="21"/>
      <c r="Y7" s="15"/>
      <c r="Z7" s="15"/>
      <c r="AA7" s="9"/>
      <c r="AB7" s="8"/>
      <c r="AC7" s="17"/>
      <c r="AD7" s="8"/>
      <c r="AE7" s="3">
        <v>460521</v>
      </c>
      <c r="AF7">
        <v>325844</v>
      </c>
      <c r="AG7" s="5">
        <v>70.755513863645731</v>
      </c>
    </row>
    <row r="8" spans="1:33" x14ac:dyDescent="0.2">
      <c r="A8" t="s">
        <v>34</v>
      </c>
      <c r="B8" s="20" t="s">
        <v>89</v>
      </c>
      <c r="C8" s="20" t="s">
        <v>89</v>
      </c>
      <c r="D8" s="4">
        <v>7</v>
      </c>
      <c r="E8" s="26">
        <v>539.78</v>
      </c>
      <c r="F8" s="7">
        <v>0.77544185369227692</v>
      </c>
      <c r="G8" s="4">
        <v>180</v>
      </c>
      <c r="H8" s="4">
        <v>3.9</v>
      </c>
      <c r="I8" s="4">
        <v>0.4</v>
      </c>
      <c r="J8" s="5">
        <v>51.701304078974289</v>
      </c>
      <c r="K8" s="28">
        <v>70.689280537844368</v>
      </c>
      <c r="L8" s="29">
        <v>1.7553034648400974E-2</v>
      </c>
      <c r="M8">
        <v>0.17699999999999999</v>
      </c>
      <c r="N8">
        <v>0.45100000000000001</v>
      </c>
      <c r="O8" s="11">
        <f t="shared" ref="O8:O46" si="0">M8+N8</f>
        <v>0.628</v>
      </c>
      <c r="P8">
        <v>0.17699999999999999</v>
      </c>
      <c r="Q8">
        <v>0.45100000000000001</v>
      </c>
      <c r="R8" s="4">
        <v>0.38</v>
      </c>
      <c r="S8" s="4"/>
      <c r="T8">
        <v>-24.475000000000001</v>
      </c>
      <c r="U8" s="6">
        <v>12.67</v>
      </c>
      <c r="V8">
        <v>5.7308620000000001</v>
      </c>
      <c r="W8" s="16"/>
      <c r="X8" s="21"/>
      <c r="Y8" s="15">
        <v>154.39588051683401</v>
      </c>
      <c r="Z8" s="15">
        <v>61.758352206733605</v>
      </c>
      <c r="AA8" s="9">
        <v>372.1770278271166</v>
      </c>
      <c r="AB8" s="9">
        <v>155.56999763173474</v>
      </c>
      <c r="AC8" s="17">
        <v>14.779827638287955</v>
      </c>
      <c r="AD8" s="9">
        <v>-25.867044586539766</v>
      </c>
      <c r="AE8" s="3">
        <v>547740</v>
      </c>
      <c r="AF8">
        <v>401689</v>
      </c>
      <c r="AG8" s="5">
        <v>73.335706722167444</v>
      </c>
    </row>
    <row r="9" spans="1:33" x14ac:dyDescent="0.2">
      <c r="A9" t="s">
        <v>35</v>
      </c>
      <c r="B9" s="20" t="s">
        <v>90</v>
      </c>
      <c r="C9" s="20" t="s">
        <v>90</v>
      </c>
      <c r="D9" s="4">
        <v>9</v>
      </c>
      <c r="E9" s="26">
        <v>567.99</v>
      </c>
      <c r="F9" s="7">
        <v>0.75482221902480717</v>
      </c>
      <c r="G9" s="4">
        <v>187.5</v>
      </c>
      <c r="H9" s="4">
        <v>3.3</v>
      </c>
      <c r="I9" s="4">
        <v>0.4</v>
      </c>
      <c r="J9" s="5">
        <v>43.025144257715418</v>
      </c>
      <c r="K9" s="28">
        <v>92.640775899195376</v>
      </c>
      <c r="L9" s="29" t="s">
        <v>70</v>
      </c>
      <c r="M9">
        <v>0.113</v>
      </c>
      <c r="N9">
        <v>0.26</v>
      </c>
      <c r="O9" s="11">
        <f t="shared" si="0"/>
        <v>0.373</v>
      </c>
      <c r="P9">
        <v>0.113</v>
      </c>
      <c r="Q9">
        <v>0.26</v>
      </c>
      <c r="R9" s="4">
        <v>0.39</v>
      </c>
      <c r="S9" s="4"/>
      <c r="T9">
        <v>-23.13</v>
      </c>
      <c r="U9" s="6" t="s">
        <v>70</v>
      </c>
      <c r="V9">
        <v>4.6341570000000001</v>
      </c>
      <c r="W9" s="16"/>
      <c r="X9" s="21"/>
      <c r="Y9" s="15"/>
      <c r="Z9" s="15"/>
      <c r="AA9" s="9"/>
      <c r="AB9" s="8"/>
      <c r="AC9" s="17"/>
      <c r="AD9" s="8"/>
      <c r="AE9" s="3">
        <v>292480</v>
      </c>
      <c r="AF9">
        <v>183421</v>
      </c>
      <c r="AG9" s="5">
        <v>62.712322210065643</v>
      </c>
    </row>
    <row r="10" spans="1:33" x14ac:dyDescent="0.2">
      <c r="A10" t="s">
        <v>18</v>
      </c>
      <c r="B10" s="20" t="s">
        <v>91</v>
      </c>
      <c r="C10" s="20" t="s">
        <v>91</v>
      </c>
      <c r="D10" s="4">
        <v>11</v>
      </c>
      <c r="E10" s="26">
        <v>615.42999999999995</v>
      </c>
      <c r="F10" s="7">
        <v>0.73881585866021648</v>
      </c>
      <c r="G10" s="4">
        <v>182.1</v>
      </c>
      <c r="H10" s="4">
        <v>4</v>
      </c>
      <c r="I10" s="4">
        <v>0.4</v>
      </c>
      <c r="J10" s="5">
        <v>40.975364000845886</v>
      </c>
      <c r="K10" s="28">
        <v>73.093465302253151</v>
      </c>
      <c r="L10" s="29">
        <v>2.2721772819229328E-2</v>
      </c>
      <c r="M10">
        <v>0.11799999999999999</v>
      </c>
      <c r="N10">
        <v>0.25600000000000001</v>
      </c>
      <c r="O10" s="11">
        <f t="shared" si="0"/>
        <v>0.374</v>
      </c>
      <c r="P10">
        <v>0.11799999999999999</v>
      </c>
      <c r="Q10">
        <v>0.25600000000000001</v>
      </c>
      <c r="R10" s="4">
        <v>0.44</v>
      </c>
      <c r="S10" s="4"/>
      <c r="T10">
        <v>-25.478999999999999</v>
      </c>
      <c r="U10" s="6">
        <v>3</v>
      </c>
      <c r="V10">
        <v>3.3060550000000002</v>
      </c>
      <c r="W10" s="16"/>
      <c r="X10" s="21"/>
      <c r="Y10" s="15">
        <v>180.32238605618244</v>
      </c>
      <c r="Z10" s="15">
        <v>72.128954422472972</v>
      </c>
      <c r="AA10" s="9">
        <v>85.830985915492917</v>
      </c>
      <c r="AB10" s="9">
        <v>35.877352112676036</v>
      </c>
      <c r="AC10" s="17">
        <v>12.179404578781108</v>
      </c>
      <c r="AD10" s="9">
        <v>-26.25580971782319</v>
      </c>
      <c r="AE10" s="3">
        <v>109176</v>
      </c>
      <c r="AF10">
        <v>57041</v>
      </c>
      <c r="AG10" s="5">
        <v>52.246830805305201</v>
      </c>
    </row>
    <row r="11" spans="1:33" x14ac:dyDescent="0.2">
      <c r="A11" t="s">
        <v>19</v>
      </c>
      <c r="B11" s="20" t="s">
        <v>92</v>
      </c>
      <c r="C11" s="20" t="s">
        <v>92</v>
      </c>
      <c r="D11" s="4">
        <v>13</v>
      </c>
      <c r="E11" s="26">
        <v>660.3</v>
      </c>
      <c r="F11" s="12">
        <v>0.60325416681348876</v>
      </c>
      <c r="G11" s="4">
        <v>134.6</v>
      </c>
      <c r="H11" s="4">
        <v>2.8</v>
      </c>
      <c r="I11" s="4">
        <v>0.5</v>
      </c>
      <c r="J11" s="5">
        <v>53.87519750521232</v>
      </c>
      <c r="K11" s="28">
        <v>132.55703352543856</v>
      </c>
      <c r="L11" s="29" t="s">
        <v>70</v>
      </c>
      <c r="M11">
        <v>0.129</v>
      </c>
      <c r="N11">
        <v>0.23499999999999999</v>
      </c>
      <c r="O11" s="11">
        <f t="shared" si="0"/>
        <v>0.36399999999999999</v>
      </c>
      <c r="P11">
        <v>0.129</v>
      </c>
      <c r="Q11">
        <v>0.23499999999999999</v>
      </c>
      <c r="R11" s="4">
        <v>0.24</v>
      </c>
      <c r="S11" s="4"/>
      <c r="T11">
        <v>-23.385000000000002</v>
      </c>
      <c r="U11" s="6">
        <v>1.44</v>
      </c>
      <c r="V11">
        <v>1.7213860000000001</v>
      </c>
      <c r="W11" s="16"/>
      <c r="X11" s="21"/>
      <c r="Y11" s="15"/>
      <c r="Z11" s="15"/>
      <c r="AA11" s="9"/>
      <c r="AB11" s="8"/>
      <c r="AC11" s="17"/>
      <c r="AD11" s="8"/>
      <c r="AE11" s="3">
        <v>51135</v>
      </c>
      <c r="AF11">
        <v>27267</v>
      </c>
      <c r="AG11" s="5">
        <v>53.323555294807853</v>
      </c>
    </row>
    <row r="12" spans="1:33" x14ac:dyDescent="0.2">
      <c r="A12" t="s">
        <v>20</v>
      </c>
      <c r="B12" s="20" t="s">
        <v>85</v>
      </c>
      <c r="C12" s="20" t="s">
        <v>85</v>
      </c>
      <c r="D12" s="4">
        <v>15</v>
      </c>
      <c r="E12" s="26">
        <v>711.59</v>
      </c>
      <c r="F12" s="12">
        <v>0.3843605382195347</v>
      </c>
      <c r="G12" s="4">
        <v>117.7</v>
      </c>
      <c r="H12" s="4">
        <v>3.4</v>
      </c>
      <c r="I12" s="4">
        <v>0.5</v>
      </c>
      <c r="J12" s="5">
        <v>70.6393126436583</v>
      </c>
      <c r="K12" s="28">
        <v>124.44895244632797</v>
      </c>
      <c r="L12" s="29">
        <v>7.1534721393574936E-3</v>
      </c>
      <c r="M12">
        <v>0.19900000000000001</v>
      </c>
      <c r="N12">
        <v>0.377</v>
      </c>
      <c r="O12" s="11">
        <f t="shared" si="0"/>
        <v>0.57600000000000007</v>
      </c>
      <c r="P12">
        <v>0.19900000000000001</v>
      </c>
      <c r="Q12">
        <v>0.377</v>
      </c>
      <c r="R12" s="4">
        <v>0.14000000000000001</v>
      </c>
      <c r="S12" s="4"/>
      <c r="T12">
        <v>-23.125</v>
      </c>
      <c r="U12" s="6">
        <v>1.59</v>
      </c>
      <c r="V12">
        <v>2.0229210000000002</v>
      </c>
      <c r="W12" s="16">
        <v>44347.64881406405</v>
      </c>
      <c r="X12" s="25">
        <v>7876.6593682252487</v>
      </c>
      <c r="Y12" s="15">
        <v>76.125288383718029</v>
      </c>
      <c r="Z12" s="15">
        <v>30.450115353487213</v>
      </c>
      <c r="AA12" s="9">
        <v>56.612468468468457</v>
      </c>
      <c r="AB12" s="9">
        <v>23.664011819819812</v>
      </c>
      <c r="AC12" s="17">
        <v>3.4834912778066376</v>
      </c>
      <c r="AD12" s="9">
        <v>-26.239483623071131</v>
      </c>
      <c r="AE12" s="3">
        <v>90987</v>
      </c>
      <c r="AF12">
        <v>23456</v>
      </c>
      <c r="AG12" s="5">
        <v>25.779506962533112</v>
      </c>
    </row>
    <row r="13" spans="1:33" x14ac:dyDescent="0.2">
      <c r="A13" t="s">
        <v>21</v>
      </c>
      <c r="B13" s="20" t="s">
        <v>86</v>
      </c>
      <c r="C13" s="20" t="s">
        <v>86</v>
      </c>
      <c r="D13" s="4">
        <v>17</v>
      </c>
      <c r="E13" s="26">
        <v>744.93</v>
      </c>
      <c r="F13" s="7">
        <v>0.35556162886034426</v>
      </c>
      <c r="G13" s="4">
        <v>98.6</v>
      </c>
      <c r="H13" s="4">
        <v>2.2000000000000002</v>
      </c>
      <c r="I13" s="4">
        <v>0.4</v>
      </c>
      <c r="J13" s="5">
        <v>95.39756208650212</v>
      </c>
      <c r="K13" s="28">
        <v>106.27793508872328</v>
      </c>
      <c r="L13" s="29" t="s">
        <v>70</v>
      </c>
      <c r="M13">
        <v>0.112</v>
      </c>
      <c r="N13">
        <v>0.25</v>
      </c>
      <c r="O13" s="11">
        <f t="shared" si="0"/>
        <v>0.36199999999999999</v>
      </c>
      <c r="P13">
        <v>0.112</v>
      </c>
      <c r="Q13">
        <v>0.25</v>
      </c>
      <c r="R13" s="4">
        <v>0.15</v>
      </c>
      <c r="S13" s="4"/>
      <c r="T13">
        <v>-24.434999999999999</v>
      </c>
      <c r="U13" s="6" t="s">
        <v>70</v>
      </c>
      <c r="V13">
        <v>4.0918640000000002</v>
      </c>
      <c r="W13" s="16"/>
      <c r="X13" s="21"/>
      <c r="Y13" s="15"/>
      <c r="Z13" s="15"/>
      <c r="AA13" s="9"/>
      <c r="AB13" s="8"/>
      <c r="AC13" s="17"/>
      <c r="AD13" s="8"/>
      <c r="AE13" s="3">
        <v>307031</v>
      </c>
      <c r="AF13">
        <v>195198</v>
      </c>
      <c r="AG13" s="5">
        <v>63.575990698007686</v>
      </c>
    </row>
    <row r="14" spans="1:33" x14ac:dyDescent="0.2">
      <c r="A14" t="s">
        <v>22</v>
      </c>
      <c r="B14" s="20" t="s">
        <v>93</v>
      </c>
      <c r="C14" s="20" t="s">
        <v>93</v>
      </c>
      <c r="D14" s="4">
        <v>19</v>
      </c>
      <c r="E14" s="26">
        <v>814.16</v>
      </c>
      <c r="F14" s="7">
        <v>0.35113921977461282</v>
      </c>
      <c r="G14" s="4">
        <v>81.400000000000006</v>
      </c>
      <c r="H14" s="4">
        <v>2.8</v>
      </c>
      <c r="I14" s="4">
        <v>0.5</v>
      </c>
      <c r="J14" s="5">
        <v>118.55639882325715</v>
      </c>
      <c r="K14" s="28">
        <v>102.58305850837246</v>
      </c>
      <c r="L14" s="29">
        <v>1.582096406080101E-2</v>
      </c>
      <c r="M14">
        <v>0.11799999999999999</v>
      </c>
      <c r="N14">
        <v>0.2</v>
      </c>
      <c r="O14" s="11">
        <f t="shared" si="0"/>
        <v>0.318</v>
      </c>
      <c r="P14">
        <v>0.11799999999999999</v>
      </c>
      <c r="Q14">
        <v>0.2</v>
      </c>
      <c r="R14" s="4">
        <v>0.14000000000000001</v>
      </c>
      <c r="S14" s="4"/>
      <c r="T14">
        <v>-24.33</v>
      </c>
      <c r="U14" s="6">
        <v>1.6</v>
      </c>
      <c r="V14">
        <v>3.2948050000000002</v>
      </c>
      <c r="W14" s="16"/>
      <c r="X14" s="21"/>
      <c r="Y14" s="15">
        <v>90.383353922181087</v>
      </c>
      <c r="Z14" s="15">
        <v>36.153341568872435</v>
      </c>
      <c r="AA14" s="9">
        <v>21.644062854365774</v>
      </c>
      <c r="AB14" s="9">
        <v>9.0472182731248942</v>
      </c>
      <c r="AC14" s="17">
        <v>4.4260746524222849</v>
      </c>
      <c r="AD14" s="9">
        <v>-26.36</v>
      </c>
      <c r="AE14" s="3">
        <v>115413</v>
      </c>
      <c r="AF14">
        <v>37774</v>
      </c>
      <c r="AG14" s="5">
        <v>32.729415230519962</v>
      </c>
    </row>
    <row r="15" spans="1:33" x14ac:dyDescent="0.2">
      <c r="A15" t="s">
        <v>24</v>
      </c>
      <c r="B15" s="20" t="s">
        <v>94</v>
      </c>
      <c r="C15" s="20" t="s">
        <v>94</v>
      </c>
      <c r="D15" s="4">
        <v>21</v>
      </c>
      <c r="E15" s="26">
        <v>842.37</v>
      </c>
      <c r="F15" s="7">
        <v>0.32794628741863424</v>
      </c>
      <c r="G15" s="4">
        <v>63.8</v>
      </c>
      <c r="H15" s="4" t="s">
        <v>169</v>
      </c>
      <c r="I15" s="4">
        <v>0.6</v>
      </c>
      <c r="J15" s="5">
        <v>126.56500115171561</v>
      </c>
      <c r="K15" s="28">
        <v>90.64392819640986</v>
      </c>
      <c r="L15" s="29">
        <v>5.2593116913266184E-3</v>
      </c>
      <c r="M15">
        <v>0.12</v>
      </c>
      <c r="N15">
        <v>0.21099999999999999</v>
      </c>
      <c r="O15" s="11">
        <f t="shared" si="0"/>
        <v>0.33099999999999996</v>
      </c>
      <c r="P15">
        <v>0.12</v>
      </c>
      <c r="Q15">
        <v>0.21099999999999999</v>
      </c>
      <c r="R15" s="4">
        <v>0.16</v>
      </c>
      <c r="S15" s="4"/>
      <c r="T15">
        <v>-24.34</v>
      </c>
      <c r="U15" s="6">
        <v>1.32</v>
      </c>
      <c r="V15">
        <v>4.3260699999999996</v>
      </c>
      <c r="W15" s="16"/>
      <c r="X15" s="21"/>
      <c r="Y15" s="15"/>
      <c r="Z15" s="15"/>
      <c r="AA15" s="9"/>
      <c r="AB15" s="8"/>
      <c r="AC15" s="17"/>
      <c r="AD15" s="8"/>
      <c r="AE15" s="3">
        <v>267159</v>
      </c>
      <c r="AF15">
        <v>163792</v>
      </c>
      <c r="AG15" s="5">
        <v>61.308808612099909</v>
      </c>
    </row>
    <row r="16" spans="1:33" x14ac:dyDescent="0.2">
      <c r="A16" t="s">
        <v>25</v>
      </c>
      <c r="B16" s="20" t="s">
        <v>95</v>
      </c>
      <c r="C16" s="20" t="s">
        <v>95</v>
      </c>
      <c r="D16" s="4">
        <v>23</v>
      </c>
      <c r="E16" s="26">
        <v>909.04</v>
      </c>
      <c r="F16" s="7">
        <v>0.30564578251380159</v>
      </c>
      <c r="G16" s="4">
        <v>42.4</v>
      </c>
      <c r="H16" s="4" t="s">
        <v>170</v>
      </c>
      <c r="I16" s="4">
        <v>0.6</v>
      </c>
      <c r="J16" s="5">
        <v>103.33830983035647</v>
      </c>
      <c r="K16" s="28">
        <v>99.410115224031543</v>
      </c>
      <c r="L16" s="29">
        <v>5.7951862346357144E-3</v>
      </c>
      <c r="M16">
        <v>0.159</v>
      </c>
      <c r="N16">
        <v>0.22600000000000001</v>
      </c>
      <c r="O16" s="11">
        <f t="shared" si="0"/>
        <v>0.38500000000000001</v>
      </c>
      <c r="P16">
        <v>0.159</v>
      </c>
      <c r="Q16">
        <v>0.22600000000000001</v>
      </c>
      <c r="R16" s="4">
        <v>0.16</v>
      </c>
      <c r="S16" s="4"/>
      <c r="T16">
        <v>-24.75</v>
      </c>
      <c r="U16" s="6">
        <v>0.72</v>
      </c>
      <c r="V16">
        <v>1.087459</v>
      </c>
      <c r="W16" s="16"/>
      <c r="X16" s="21"/>
      <c r="Y16" s="15">
        <v>68.264086541243387</v>
      </c>
      <c r="Z16" s="15">
        <v>27.305634616497358</v>
      </c>
      <c r="AA16" s="9">
        <v>19.838791786865762</v>
      </c>
      <c r="AB16" s="9">
        <v>8.2926149669098876</v>
      </c>
      <c r="AC16" s="17">
        <v>2.9141625504021902</v>
      </c>
      <c r="AD16" s="9">
        <v>-26.442539426549871</v>
      </c>
      <c r="AE16" s="3">
        <v>99027</v>
      </c>
      <c r="AF16">
        <v>23567</v>
      </c>
      <c r="AG16" s="5">
        <v>23.798559988689956</v>
      </c>
    </row>
    <row r="17" spans="1:33" x14ac:dyDescent="0.2">
      <c r="A17" t="s">
        <v>26</v>
      </c>
      <c r="B17" s="20" t="s">
        <v>96</v>
      </c>
      <c r="C17" s="20" t="s">
        <v>96</v>
      </c>
      <c r="D17" s="4">
        <v>25</v>
      </c>
      <c r="E17" s="26">
        <v>987.25</v>
      </c>
      <c r="F17" s="7">
        <v>0.31613474131319691</v>
      </c>
      <c r="G17" s="4">
        <v>26.1</v>
      </c>
      <c r="H17" s="4" t="s">
        <v>171</v>
      </c>
      <c r="I17" s="4">
        <v>0.7</v>
      </c>
      <c r="J17" s="5">
        <v>120.69209316515713</v>
      </c>
      <c r="K17" s="28">
        <v>108.36004655136388</v>
      </c>
      <c r="L17" s="29">
        <v>6.0593293755615788E-3</v>
      </c>
      <c r="M17">
        <v>0.13900000000000001</v>
      </c>
      <c r="N17">
        <v>0.22500000000000001</v>
      </c>
      <c r="O17" s="11">
        <f t="shared" si="0"/>
        <v>0.36399999999999999</v>
      </c>
      <c r="P17">
        <v>0.13900000000000001</v>
      </c>
      <c r="Q17">
        <v>0.22500000000000001</v>
      </c>
      <c r="R17" s="4">
        <v>0.14000000000000001</v>
      </c>
      <c r="S17" s="4"/>
      <c r="T17">
        <v>-24.35</v>
      </c>
      <c r="U17" s="6" t="s">
        <v>70</v>
      </c>
      <c r="V17">
        <v>2.4566469999999998</v>
      </c>
      <c r="W17" s="16"/>
      <c r="X17" s="21"/>
      <c r="Y17" s="15"/>
      <c r="Z17" s="15"/>
      <c r="AA17" s="9"/>
      <c r="AB17" s="8"/>
      <c r="AC17" s="17"/>
      <c r="AD17" s="8"/>
      <c r="AE17" s="3">
        <v>80702</v>
      </c>
      <c r="AF17">
        <v>32975</v>
      </c>
      <c r="AG17" s="5">
        <v>40.860201729820822</v>
      </c>
    </row>
    <row r="18" spans="1:33" x14ac:dyDescent="0.2">
      <c r="A18" t="s">
        <v>27</v>
      </c>
      <c r="B18" s="20" t="s">
        <v>97</v>
      </c>
      <c r="C18" s="20" t="s">
        <v>97</v>
      </c>
      <c r="D18" s="4">
        <v>27</v>
      </c>
      <c r="E18" s="26">
        <v>1034.69</v>
      </c>
      <c r="F18" s="7">
        <v>0.26310435765415024</v>
      </c>
      <c r="G18" s="4">
        <v>16.059999999999999</v>
      </c>
      <c r="H18" s="4" t="s">
        <v>172</v>
      </c>
      <c r="I18" s="4">
        <v>0.7</v>
      </c>
      <c r="J18" s="5">
        <v>144.7618184425082</v>
      </c>
      <c r="K18" s="28">
        <v>110.09925794884894</v>
      </c>
      <c r="L18" s="29" t="s">
        <v>70</v>
      </c>
      <c r="M18">
        <v>0.13600000000000001</v>
      </c>
      <c r="N18">
        <v>0.23799999999999999</v>
      </c>
      <c r="O18" s="11">
        <f t="shared" si="0"/>
        <v>0.374</v>
      </c>
      <c r="P18">
        <v>0.13600000000000001</v>
      </c>
      <c r="Q18">
        <v>0.23799999999999999</v>
      </c>
      <c r="R18" s="4">
        <v>0.12</v>
      </c>
      <c r="S18" s="4"/>
      <c r="T18">
        <v>-24.44</v>
      </c>
      <c r="U18" s="6">
        <v>1.21</v>
      </c>
      <c r="V18">
        <v>3.6831100000000001</v>
      </c>
      <c r="W18" s="16"/>
      <c r="X18" s="21"/>
      <c r="Y18" s="15">
        <v>84.628944038817707</v>
      </c>
      <c r="Z18" s="15">
        <v>33.851577615527084</v>
      </c>
      <c r="AA18" s="9">
        <v>43.73120173418237</v>
      </c>
      <c r="AB18" s="9">
        <v>18.279642324888229</v>
      </c>
      <c r="AC18" s="17">
        <v>2.4148247429582708</v>
      </c>
      <c r="AD18" s="9">
        <v>-26.27</v>
      </c>
      <c r="AE18" s="3">
        <v>214169</v>
      </c>
      <c r="AF18">
        <v>157281</v>
      </c>
      <c r="AG18" s="5">
        <v>73.437799121254713</v>
      </c>
    </row>
    <row r="19" spans="1:33" x14ac:dyDescent="0.2">
      <c r="A19" t="s">
        <v>28</v>
      </c>
      <c r="B19" s="20" t="s">
        <v>98</v>
      </c>
      <c r="C19" s="20" t="s">
        <v>98</v>
      </c>
      <c r="D19" s="4">
        <v>29</v>
      </c>
      <c r="E19" s="26">
        <v>1141.1099999999999</v>
      </c>
      <c r="F19" s="7">
        <v>0.2823501122154537</v>
      </c>
      <c r="G19" s="4">
        <v>0.5</v>
      </c>
      <c r="H19" s="4" t="s">
        <v>171</v>
      </c>
      <c r="I19" s="4">
        <v>0.8</v>
      </c>
      <c r="J19" s="5">
        <v>113.66340675598282</v>
      </c>
      <c r="K19" s="28">
        <v>106.20727513038696</v>
      </c>
      <c r="L19" s="29">
        <v>2.9584726073169618E-2</v>
      </c>
      <c r="M19">
        <v>0.40500000000000003</v>
      </c>
      <c r="N19">
        <v>0.66600000000000004</v>
      </c>
      <c r="O19" s="11">
        <f t="shared" si="0"/>
        <v>1.0710000000000002</v>
      </c>
      <c r="P19">
        <v>0.40500000000000003</v>
      </c>
      <c r="Q19">
        <v>0.66600000000000004</v>
      </c>
      <c r="R19" s="4">
        <v>0.12</v>
      </c>
      <c r="S19" s="4"/>
      <c r="T19">
        <v>-23.76</v>
      </c>
      <c r="U19" s="6">
        <v>1.17</v>
      </c>
      <c r="V19">
        <v>3.7891870000000001</v>
      </c>
      <c r="W19" s="16"/>
      <c r="X19" s="21"/>
      <c r="Y19" s="15"/>
      <c r="Z19" s="15"/>
      <c r="AA19" s="9"/>
      <c r="AB19" s="8"/>
      <c r="AC19" s="17"/>
      <c r="AE19" s="3">
        <v>226007</v>
      </c>
      <c r="AF19">
        <v>168242</v>
      </c>
      <c r="AG19" s="5">
        <v>74.441057135398452</v>
      </c>
    </row>
    <row r="20" spans="1:33" x14ac:dyDescent="0.2">
      <c r="A20" t="s">
        <v>29</v>
      </c>
      <c r="B20" s="20" t="s">
        <v>99</v>
      </c>
      <c r="C20" s="20" t="s">
        <v>99</v>
      </c>
      <c r="D20" s="4">
        <v>31</v>
      </c>
      <c r="E20" s="26"/>
      <c r="F20" s="7">
        <v>0.30470793374019195</v>
      </c>
      <c r="G20" s="4">
        <v>0.4</v>
      </c>
      <c r="H20" s="4" t="s">
        <v>173</v>
      </c>
      <c r="I20" s="4">
        <v>0.7</v>
      </c>
      <c r="J20" s="5">
        <v>114.34262582213167</v>
      </c>
      <c r="K20" s="28">
        <v>154.6820566196505</v>
      </c>
      <c r="L20" s="29">
        <v>4.7640757174744102E-3</v>
      </c>
      <c r="M20">
        <v>0.115</v>
      </c>
      <c r="N20">
        <v>0.23799999999999999</v>
      </c>
      <c r="O20" s="11">
        <f t="shared" si="0"/>
        <v>0.35299999999999998</v>
      </c>
      <c r="P20">
        <v>0.115</v>
      </c>
      <c r="Q20">
        <v>0.23799999999999999</v>
      </c>
      <c r="R20" s="4">
        <v>0.14000000000000001</v>
      </c>
      <c r="S20" s="4"/>
      <c r="T20">
        <v>-26.855</v>
      </c>
      <c r="U20" s="6">
        <v>0.84</v>
      </c>
      <c r="V20">
        <v>4.2737800000000004</v>
      </c>
      <c r="W20" s="16">
        <v>426311.04532988038</v>
      </c>
      <c r="X20" s="25">
        <v>34152.915165269937</v>
      </c>
      <c r="Y20" s="15">
        <v>20.157136773862693</v>
      </c>
      <c r="Z20" s="15">
        <v>8.0628547095450767</v>
      </c>
      <c r="AA20" s="9">
        <v>14.019194814907143</v>
      </c>
      <c r="AB20" s="9">
        <v>5.860023432631186</v>
      </c>
      <c r="AC20" s="17">
        <v>1.458956834395799E-3</v>
      </c>
      <c r="AD20" s="15">
        <v>-25.956152650447255</v>
      </c>
      <c r="AE20" s="3">
        <v>309428</v>
      </c>
      <c r="AF20">
        <v>190749</v>
      </c>
      <c r="AG20" s="5">
        <v>61.64568170947684</v>
      </c>
    </row>
    <row r="21" spans="1:33" x14ac:dyDescent="0.2">
      <c r="A21" t="s">
        <v>30</v>
      </c>
      <c r="B21" s="20" t="s">
        <v>100</v>
      </c>
      <c r="C21" s="20" t="s">
        <v>100</v>
      </c>
      <c r="D21" s="4">
        <v>33</v>
      </c>
      <c r="E21" s="26">
        <v>1243.68</v>
      </c>
      <c r="F21" s="7">
        <v>0.3051885229607052</v>
      </c>
      <c r="G21" s="4" t="s">
        <v>70</v>
      </c>
      <c r="H21" s="4" t="s">
        <v>174</v>
      </c>
      <c r="I21" s="4">
        <v>0.7</v>
      </c>
      <c r="J21" s="5">
        <v>122.30034587952127</v>
      </c>
      <c r="K21" s="28">
        <v>140.51300677808263</v>
      </c>
      <c r="L21" s="29">
        <v>3.3691980787064042E-2</v>
      </c>
      <c r="M21">
        <v>0.17499999999999999</v>
      </c>
      <c r="N21">
        <v>0.25</v>
      </c>
      <c r="O21" s="11">
        <f t="shared" si="0"/>
        <v>0.42499999999999999</v>
      </c>
      <c r="P21">
        <v>0.17499999999999999</v>
      </c>
      <c r="Q21">
        <v>0.25</v>
      </c>
      <c r="R21" s="4">
        <v>0.14000000000000001</v>
      </c>
      <c r="S21" s="4"/>
      <c r="T21">
        <v>-24.4</v>
      </c>
      <c r="U21" s="6">
        <v>1.1599999999999999</v>
      </c>
      <c r="V21">
        <v>4.4768569999999999</v>
      </c>
      <c r="W21" s="16"/>
      <c r="X21" s="21"/>
      <c r="Y21" s="15"/>
      <c r="Z21" s="15"/>
      <c r="AA21" s="9"/>
      <c r="AB21" s="8"/>
      <c r="AC21" s="17"/>
      <c r="AD21" s="8"/>
      <c r="AE21" s="3">
        <v>443644</v>
      </c>
      <c r="AF21">
        <v>273940</v>
      </c>
      <c r="AG21" s="5">
        <v>61.747707621426187</v>
      </c>
    </row>
    <row r="22" spans="1:33" x14ac:dyDescent="0.2">
      <c r="A22" t="s">
        <v>31</v>
      </c>
      <c r="B22" s="20" t="s">
        <v>101</v>
      </c>
      <c r="C22" s="20" t="s">
        <v>101</v>
      </c>
      <c r="D22" s="4">
        <v>35</v>
      </c>
      <c r="E22" s="26">
        <v>1282.1400000000001</v>
      </c>
      <c r="F22" s="7">
        <v>0.31724137931034491</v>
      </c>
      <c r="G22" s="4" t="s">
        <v>70</v>
      </c>
      <c r="H22" s="4">
        <v>2.5</v>
      </c>
      <c r="I22" s="4">
        <v>0.8</v>
      </c>
      <c r="J22" s="5">
        <v>101.5568477803281</v>
      </c>
      <c r="K22" s="28">
        <v>171.58882583963856</v>
      </c>
      <c r="L22" s="29">
        <v>3.8347024332052365E-2</v>
      </c>
      <c r="M22">
        <v>0.127</v>
      </c>
      <c r="N22">
        <v>0.20499999999999999</v>
      </c>
      <c r="O22" s="11">
        <f t="shared" si="0"/>
        <v>0.33199999999999996</v>
      </c>
      <c r="P22">
        <v>0.127</v>
      </c>
      <c r="Q22">
        <v>0.20499999999999999</v>
      </c>
      <c r="R22" s="4">
        <v>0.15</v>
      </c>
      <c r="S22" s="4"/>
      <c r="T22">
        <v>-24.55</v>
      </c>
      <c r="U22" s="6" t="s">
        <v>70</v>
      </c>
      <c r="V22">
        <v>4.3249839999999997</v>
      </c>
      <c r="W22" s="16"/>
      <c r="X22" s="21"/>
      <c r="Y22" s="15">
        <v>49.593427888162907</v>
      </c>
      <c r="Z22" s="15">
        <v>19.837371155265163</v>
      </c>
      <c r="AA22" s="9" t="s">
        <v>70</v>
      </c>
      <c r="AB22" s="9" t="s">
        <v>70</v>
      </c>
      <c r="AC22" s="17">
        <v>2.1205066959746874</v>
      </c>
      <c r="AD22" s="9">
        <v>-26.602739231304458</v>
      </c>
      <c r="AE22" s="3">
        <v>162043</v>
      </c>
      <c r="AF22">
        <v>50652</v>
      </c>
      <c r="AG22" s="5">
        <v>31.258369691995334</v>
      </c>
    </row>
    <row r="23" spans="1:33" x14ac:dyDescent="0.2">
      <c r="A23" t="s">
        <v>32</v>
      </c>
      <c r="B23" s="20" t="s">
        <v>102</v>
      </c>
      <c r="C23" s="20" t="s">
        <v>102</v>
      </c>
      <c r="D23" s="4">
        <v>37</v>
      </c>
      <c r="E23" s="26"/>
      <c r="F23" s="7">
        <v>0.24717811300780723</v>
      </c>
      <c r="G23" s="4" t="s">
        <v>70</v>
      </c>
      <c r="H23" s="4"/>
      <c r="I23" s="4"/>
      <c r="J23" s="5">
        <v>151.19799026466112</v>
      </c>
      <c r="K23" s="28"/>
      <c r="L23" s="29"/>
      <c r="M23">
        <v>0.1</v>
      </c>
      <c r="N23">
        <v>0.216</v>
      </c>
      <c r="O23" s="11">
        <f t="shared" si="0"/>
        <v>0.316</v>
      </c>
      <c r="P23">
        <v>0.1</v>
      </c>
      <c r="Q23">
        <v>0.216</v>
      </c>
      <c r="R23" s="4">
        <v>0.11</v>
      </c>
      <c r="S23" s="4"/>
      <c r="T23">
        <v>-24.695</v>
      </c>
      <c r="U23" s="6">
        <v>1.37</v>
      </c>
      <c r="V23">
        <v>3.8079580000000002</v>
      </c>
      <c r="W23" s="16"/>
      <c r="X23" s="21"/>
      <c r="Y23" s="15"/>
      <c r="Z23" s="15"/>
      <c r="AA23" s="9"/>
      <c r="AB23" s="8"/>
      <c r="AC23" s="17"/>
      <c r="AD23" s="8"/>
      <c r="AE23" s="3">
        <v>224072</v>
      </c>
      <c r="AF23">
        <v>143584</v>
      </c>
      <c r="AG23" s="5">
        <v>64.079403049019959</v>
      </c>
    </row>
    <row r="24" spans="1:33" x14ac:dyDescent="0.2">
      <c r="A24" t="s">
        <v>41</v>
      </c>
      <c r="B24" s="20" t="s">
        <v>128</v>
      </c>
      <c r="C24" s="20" t="s">
        <v>103</v>
      </c>
      <c r="D24" s="2">
        <v>2.5</v>
      </c>
      <c r="E24" s="26">
        <v>425.67142857142852</v>
      </c>
      <c r="F24" s="7">
        <v>0.80834423297653701</v>
      </c>
      <c r="G24">
        <v>221.8</v>
      </c>
      <c r="J24" s="5">
        <v>26.443317901561006</v>
      </c>
      <c r="K24" s="28">
        <v>123.89508842311974</v>
      </c>
      <c r="L24" s="29" t="s">
        <v>70</v>
      </c>
      <c r="M24">
        <v>0.316</v>
      </c>
      <c r="N24">
        <v>0.39300000000000002</v>
      </c>
      <c r="O24" s="11">
        <f t="shared" si="0"/>
        <v>0.70900000000000007</v>
      </c>
      <c r="P24">
        <v>0.316</v>
      </c>
      <c r="Q24">
        <v>0.39300000000000002</v>
      </c>
      <c r="R24" s="4">
        <v>0.38</v>
      </c>
      <c r="S24" s="4"/>
      <c r="T24">
        <v>-24.933</v>
      </c>
      <c r="U24" s="6">
        <v>10.61</v>
      </c>
      <c r="V24">
        <v>5.2945840000000004</v>
      </c>
      <c r="W24" s="16">
        <v>3874587.6190476189</v>
      </c>
      <c r="X24" s="25">
        <v>10731.038004455171</v>
      </c>
      <c r="Y24" s="15"/>
      <c r="Z24" s="15"/>
      <c r="AA24" s="9"/>
      <c r="AB24" s="8"/>
      <c r="AC24" s="17"/>
      <c r="AD24" s="8"/>
      <c r="AE24" s="3">
        <v>379163</v>
      </c>
      <c r="AF24">
        <v>323930</v>
      </c>
      <c r="AG24" s="5">
        <v>85.432914076531731</v>
      </c>
    </row>
    <row r="25" spans="1:33" x14ac:dyDescent="0.2">
      <c r="A25" t="s">
        <v>45</v>
      </c>
      <c r="B25" s="20" t="s">
        <v>129</v>
      </c>
      <c r="C25" s="20" t="s">
        <v>104</v>
      </c>
      <c r="D25" s="2">
        <v>6.5</v>
      </c>
      <c r="E25" s="26">
        <v>539.78214285714284</v>
      </c>
      <c r="F25" s="7">
        <v>0.77544185369227692</v>
      </c>
      <c r="G25" s="4">
        <v>180</v>
      </c>
      <c r="H25" s="4"/>
      <c r="I25" s="4"/>
      <c r="J25" s="5">
        <v>51.701304078974289</v>
      </c>
      <c r="K25" s="28">
        <v>70.689280537844368</v>
      </c>
      <c r="L25" s="29">
        <v>1.7553034648400974E-2</v>
      </c>
      <c r="M25">
        <v>0.17699999999999999</v>
      </c>
      <c r="N25">
        <v>0.45100000000000001</v>
      </c>
      <c r="O25" s="11">
        <f t="shared" si="0"/>
        <v>0.628</v>
      </c>
      <c r="P25">
        <v>0.17699999999999999</v>
      </c>
      <c r="Q25">
        <v>0.45100000000000001</v>
      </c>
      <c r="R25" s="4">
        <v>0.38</v>
      </c>
      <c r="S25" s="4"/>
      <c r="T25">
        <v>-24.573</v>
      </c>
      <c r="U25" s="6">
        <v>31.22</v>
      </c>
      <c r="V25">
        <v>5.6297620000000004</v>
      </c>
      <c r="W25" s="16"/>
      <c r="X25" s="21"/>
      <c r="Y25" s="15"/>
      <c r="Z25" s="15"/>
      <c r="AA25" s="9"/>
      <c r="AB25" s="8"/>
      <c r="AC25" s="17"/>
      <c r="AD25" s="8"/>
      <c r="AE25" s="3">
        <v>511067</v>
      </c>
      <c r="AF25">
        <v>421868</v>
      </c>
      <c r="AG25" s="5">
        <v>82.546515427527112</v>
      </c>
    </row>
    <row r="26" spans="1:33" x14ac:dyDescent="0.2">
      <c r="A26" t="s">
        <v>36</v>
      </c>
      <c r="B26" s="20" t="s">
        <v>130</v>
      </c>
      <c r="C26" s="20" t="s">
        <v>105</v>
      </c>
      <c r="D26" s="2">
        <v>10.5</v>
      </c>
      <c r="E26" s="26">
        <v>615.42857142857133</v>
      </c>
      <c r="F26" s="7">
        <v>0.73881585866021648</v>
      </c>
      <c r="G26" s="4">
        <v>182.1</v>
      </c>
      <c r="H26" s="4"/>
      <c r="I26" s="4"/>
      <c r="J26" s="5">
        <v>40.975364000845886</v>
      </c>
      <c r="K26" s="28">
        <v>73.093465302253151</v>
      </c>
      <c r="L26" s="29">
        <v>2.2721772819229328E-2</v>
      </c>
      <c r="M26">
        <v>0.11799999999999999</v>
      </c>
      <c r="N26">
        <v>0.25600000000000001</v>
      </c>
      <c r="O26" s="11">
        <f t="shared" si="0"/>
        <v>0.374</v>
      </c>
      <c r="P26">
        <v>0.11799999999999999</v>
      </c>
      <c r="Q26">
        <v>0.25600000000000001</v>
      </c>
      <c r="R26" s="4">
        <v>0.15</v>
      </c>
      <c r="S26" s="4"/>
      <c r="T26">
        <v>-24.04</v>
      </c>
      <c r="U26" s="6">
        <v>10.28</v>
      </c>
      <c r="V26">
        <v>5.167357</v>
      </c>
      <c r="W26" s="16"/>
      <c r="X26" s="21"/>
      <c r="Y26" s="15"/>
      <c r="Z26" s="15"/>
      <c r="AA26" s="9"/>
      <c r="AB26" s="8"/>
      <c r="AC26" s="17"/>
      <c r="AD26" s="8"/>
      <c r="AE26" s="3">
        <v>511479</v>
      </c>
      <c r="AF26">
        <v>432019</v>
      </c>
      <c r="AG26" s="5">
        <v>84.464660328185516</v>
      </c>
    </row>
    <row r="27" spans="1:33" x14ac:dyDescent="0.2">
      <c r="A27" t="s">
        <v>37</v>
      </c>
      <c r="B27" s="20" t="s">
        <v>131</v>
      </c>
      <c r="C27" s="20" t="s">
        <v>106</v>
      </c>
      <c r="D27" s="2">
        <v>14.5</v>
      </c>
      <c r="E27" s="26">
        <v>711.58928571428567</v>
      </c>
      <c r="F27" s="12">
        <v>0.3843605382195347</v>
      </c>
      <c r="G27" s="4">
        <v>117.7</v>
      </c>
      <c r="H27" s="4"/>
      <c r="I27" s="4"/>
      <c r="J27" s="4">
        <v>70.599999999999994</v>
      </c>
      <c r="K27" s="28">
        <v>124.44895244632797</v>
      </c>
      <c r="L27" s="29">
        <v>7.1534721393574936E-3</v>
      </c>
      <c r="M27">
        <v>0.19900000000000001</v>
      </c>
      <c r="N27">
        <v>0.377</v>
      </c>
      <c r="O27" s="11">
        <f t="shared" si="0"/>
        <v>0.57600000000000007</v>
      </c>
      <c r="P27">
        <v>0.19900000000000001</v>
      </c>
      <c r="Q27">
        <v>0.377</v>
      </c>
      <c r="R27" s="4">
        <v>0.14000000000000001</v>
      </c>
      <c r="S27" s="4"/>
      <c r="T27">
        <v>-23.52</v>
      </c>
      <c r="U27" s="6">
        <v>0.73</v>
      </c>
      <c r="V27">
        <v>3.388671</v>
      </c>
      <c r="W27" s="16"/>
      <c r="X27" s="21"/>
      <c r="Y27" s="15"/>
      <c r="Z27" s="15"/>
      <c r="AA27" s="9"/>
      <c r="AB27" s="8"/>
      <c r="AC27" s="17"/>
      <c r="AD27" s="8"/>
      <c r="AE27" s="3">
        <v>171339</v>
      </c>
      <c r="AF27">
        <v>95492</v>
      </c>
      <c r="AG27" s="5">
        <v>55.732787047899194</v>
      </c>
    </row>
    <row r="28" spans="1:33" x14ac:dyDescent="0.2">
      <c r="A28" t="s">
        <v>38</v>
      </c>
      <c r="B28" s="20" t="s">
        <v>132</v>
      </c>
      <c r="C28" s="20" t="s">
        <v>107</v>
      </c>
      <c r="D28" s="2">
        <v>18.5</v>
      </c>
      <c r="E28" s="26">
        <v>814.16071428571422</v>
      </c>
      <c r="F28" s="7">
        <v>0.35113921977461282</v>
      </c>
      <c r="G28" s="4">
        <v>81.400000000000006</v>
      </c>
      <c r="H28" s="4"/>
      <c r="I28" s="4"/>
      <c r="J28" s="5">
        <v>118.55639882325715</v>
      </c>
      <c r="K28" s="28">
        <v>102.58305850837246</v>
      </c>
      <c r="L28" s="29">
        <v>1.582096406080101E-2</v>
      </c>
      <c r="M28">
        <v>0.11799999999999999</v>
      </c>
      <c r="N28">
        <v>0.2</v>
      </c>
      <c r="O28" s="11">
        <f t="shared" si="0"/>
        <v>0.318</v>
      </c>
      <c r="P28">
        <v>0.11799999999999999</v>
      </c>
      <c r="Q28">
        <v>0.2</v>
      </c>
      <c r="R28" s="4">
        <v>0.15</v>
      </c>
      <c r="S28" s="4"/>
      <c r="T28">
        <v>-23.99</v>
      </c>
      <c r="U28" s="6">
        <v>0.88</v>
      </c>
      <c r="V28">
        <v>3.754575</v>
      </c>
      <c r="W28" s="16"/>
      <c r="X28" s="21"/>
      <c r="Y28" s="15"/>
      <c r="Z28" s="15"/>
      <c r="AA28" s="9"/>
      <c r="AB28" s="8"/>
      <c r="AC28" s="17"/>
      <c r="AD28" s="8"/>
      <c r="AE28" s="3">
        <v>119459</v>
      </c>
      <c r="AF28">
        <v>84195</v>
      </c>
      <c r="AG28" s="5">
        <v>70.48024845344429</v>
      </c>
    </row>
    <row r="29" spans="1:33" x14ac:dyDescent="0.2">
      <c r="A29" t="s">
        <v>39</v>
      </c>
      <c r="B29" s="20" t="s">
        <v>133</v>
      </c>
      <c r="C29" s="20" t="s">
        <v>108</v>
      </c>
      <c r="D29" s="2">
        <v>22.5</v>
      </c>
      <c r="E29" s="26">
        <v>909.0392857142856</v>
      </c>
      <c r="F29" s="7">
        <v>0.30564578251380159</v>
      </c>
      <c r="G29" s="4">
        <v>42.4</v>
      </c>
      <c r="H29" s="4"/>
      <c r="I29" s="4"/>
      <c r="J29" s="5">
        <v>103.33830983035647</v>
      </c>
      <c r="K29" s="28">
        <v>99.410115224031543</v>
      </c>
      <c r="L29" s="29">
        <v>5.7951862346357144E-3</v>
      </c>
      <c r="M29">
        <v>0.159</v>
      </c>
      <c r="N29">
        <v>0.22600000000000001</v>
      </c>
      <c r="O29" s="11">
        <f t="shared" si="0"/>
        <v>0.38500000000000001</v>
      </c>
      <c r="P29">
        <v>0.159</v>
      </c>
      <c r="Q29">
        <v>0.22600000000000001</v>
      </c>
      <c r="R29" s="4">
        <v>0.12</v>
      </c>
      <c r="S29" s="4"/>
      <c r="T29">
        <v>-21</v>
      </c>
      <c r="U29" s="6">
        <v>3.8</v>
      </c>
      <c r="V29">
        <v>2.312201</v>
      </c>
      <c r="W29" s="16"/>
      <c r="X29" s="21"/>
      <c r="Y29" s="15"/>
      <c r="Z29" s="15"/>
      <c r="AA29" s="9"/>
      <c r="AB29" s="8"/>
      <c r="AC29" s="17"/>
      <c r="AD29" s="8"/>
      <c r="AE29" s="3">
        <v>89985</v>
      </c>
      <c r="AF29">
        <v>58567</v>
      </c>
      <c r="AG29" s="5">
        <v>65.085291993109962</v>
      </c>
    </row>
    <row r="30" spans="1:33" x14ac:dyDescent="0.2">
      <c r="A30" t="s">
        <v>40</v>
      </c>
      <c r="B30" s="20" t="s">
        <v>134</v>
      </c>
      <c r="C30" s="20" t="s">
        <v>109</v>
      </c>
      <c r="D30" s="2">
        <v>26.5</v>
      </c>
      <c r="E30" s="26">
        <v>1034.6892857142857</v>
      </c>
      <c r="F30" s="7">
        <v>0.26310435765415024</v>
      </c>
      <c r="G30" s="4">
        <v>16.059999999999999</v>
      </c>
      <c r="H30" s="4"/>
      <c r="I30" s="4"/>
      <c r="J30" s="5">
        <v>144.7618184425082</v>
      </c>
      <c r="K30" s="28">
        <v>110.09925794884894</v>
      </c>
      <c r="L30" s="29" t="s">
        <v>70</v>
      </c>
      <c r="M30">
        <v>0.13600000000000001</v>
      </c>
      <c r="N30">
        <v>0.23799999999999999</v>
      </c>
      <c r="O30" s="11">
        <f t="shared" si="0"/>
        <v>0.374</v>
      </c>
      <c r="P30">
        <v>0.13600000000000001</v>
      </c>
      <c r="Q30">
        <v>0.23799999999999999</v>
      </c>
      <c r="R30" s="4">
        <v>0.16</v>
      </c>
      <c r="S30" s="4"/>
      <c r="T30">
        <v>-22.805</v>
      </c>
      <c r="U30" s="6">
        <v>1</v>
      </c>
      <c r="V30">
        <v>4.0255349999999996</v>
      </c>
      <c r="W30" s="16"/>
      <c r="X30" s="21"/>
      <c r="Y30" s="15"/>
      <c r="Z30" s="15"/>
      <c r="AA30" s="9"/>
      <c r="AB30" s="8"/>
      <c r="AC30" s="17"/>
      <c r="AD30" s="8"/>
      <c r="AE30" s="3">
        <v>160223</v>
      </c>
      <c r="AF30">
        <v>122576</v>
      </c>
      <c r="AG30" s="5">
        <v>76.503373423291293</v>
      </c>
    </row>
    <row r="31" spans="1:33" x14ac:dyDescent="0.2">
      <c r="A31" t="s">
        <v>42</v>
      </c>
      <c r="B31" s="20" t="s">
        <v>135</v>
      </c>
      <c r="C31" s="20" t="s">
        <v>110</v>
      </c>
      <c r="D31" s="2">
        <v>30.5</v>
      </c>
      <c r="E31" s="26">
        <v>1141.1071428571427</v>
      </c>
      <c r="F31" s="7">
        <v>0.30470793374019195</v>
      </c>
      <c r="G31" s="4">
        <v>0.4</v>
      </c>
      <c r="H31" s="4"/>
      <c r="I31" s="4"/>
      <c r="J31" s="5">
        <v>114.34262582213167</v>
      </c>
      <c r="K31" s="28">
        <v>154.6820566196505</v>
      </c>
      <c r="L31" s="29">
        <v>4.7640757174744102E-3</v>
      </c>
      <c r="M31">
        <v>0.115</v>
      </c>
      <c r="N31">
        <v>0.23799999999999999</v>
      </c>
      <c r="O31" s="11">
        <f t="shared" si="0"/>
        <v>0.35299999999999998</v>
      </c>
      <c r="P31">
        <v>0.115</v>
      </c>
      <c r="Q31">
        <v>0.23799999999999999</v>
      </c>
      <c r="R31" s="4">
        <v>0.11</v>
      </c>
      <c r="S31" s="4"/>
      <c r="T31">
        <v>-26.2075</v>
      </c>
      <c r="U31" s="6">
        <v>0.86</v>
      </c>
      <c r="V31">
        <v>4.3507389999999999</v>
      </c>
      <c r="W31" s="16"/>
      <c r="X31" s="21"/>
      <c r="Y31" s="15"/>
      <c r="Z31" s="15"/>
      <c r="AA31" s="9"/>
      <c r="AB31" s="8"/>
      <c r="AC31" s="17"/>
      <c r="AD31" s="8"/>
      <c r="AE31" s="3">
        <v>375918</v>
      </c>
      <c r="AF31">
        <v>295991</v>
      </c>
      <c r="AG31" s="5">
        <v>78.738182263153135</v>
      </c>
    </row>
    <row r="32" spans="1:33" x14ac:dyDescent="0.2">
      <c r="A32" t="s">
        <v>43</v>
      </c>
      <c r="B32" s="20" t="s">
        <v>136</v>
      </c>
      <c r="C32" s="20" t="s">
        <v>111</v>
      </c>
      <c r="D32" s="2">
        <v>34.5</v>
      </c>
      <c r="E32" s="26">
        <v>1282.1428571428571</v>
      </c>
      <c r="F32" s="7">
        <v>0.31724137931034491</v>
      </c>
      <c r="G32" s="4" t="s">
        <v>70</v>
      </c>
      <c r="H32" s="4"/>
      <c r="I32" s="4"/>
      <c r="J32" s="5">
        <v>101.5568477803281</v>
      </c>
      <c r="K32" s="28">
        <v>171.58882583963856</v>
      </c>
      <c r="L32" s="29">
        <v>3.8347024332052365E-2</v>
      </c>
      <c r="M32">
        <v>0.127</v>
      </c>
      <c r="N32">
        <v>0.20499999999999999</v>
      </c>
      <c r="O32" s="11">
        <f t="shared" si="0"/>
        <v>0.33199999999999996</v>
      </c>
      <c r="P32">
        <v>0.127</v>
      </c>
      <c r="Q32">
        <v>0.20499999999999999</v>
      </c>
      <c r="R32" s="4">
        <v>0.13</v>
      </c>
      <c r="S32" s="4"/>
      <c r="T32">
        <v>-23.856999999999999</v>
      </c>
      <c r="U32" s="6" t="s">
        <v>70</v>
      </c>
      <c r="V32">
        <v>3.786924</v>
      </c>
      <c r="W32" s="16"/>
      <c r="X32" s="21"/>
      <c r="Y32" s="15"/>
      <c r="Z32" s="15"/>
      <c r="AA32" s="9"/>
      <c r="AB32" s="8"/>
      <c r="AC32" s="17"/>
      <c r="AD32" s="8"/>
      <c r="AE32" s="3">
        <v>294446</v>
      </c>
      <c r="AF32">
        <v>219066</v>
      </c>
      <c r="AG32" s="5">
        <v>74.39938053157455</v>
      </c>
    </row>
    <row r="33" spans="1:33" x14ac:dyDescent="0.2">
      <c r="A33" t="s">
        <v>44</v>
      </c>
      <c r="B33" s="20" t="s">
        <v>137</v>
      </c>
      <c r="C33" s="20" t="s">
        <v>112</v>
      </c>
      <c r="D33" s="2">
        <v>38.5</v>
      </c>
      <c r="E33" s="26"/>
      <c r="F33" s="7"/>
      <c r="G33" s="4" t="s">
        <v>70</v>
      </c>
      <c r="H33" s="4"/>
      <c r="I33" s="4"/>
      <c r="J33" s="5">
        <v>151.19799026466112</v>
      </c>
      <c r="K33" s="28"/>
      <c r="L33" s="29"/>
      <c r="M33">
        <v>0.11</v>
      </c>
      <c r="N33">
        <v>0.21</v>
      </c>
      <c r="O33" s="11">
        <f t="shared" si="0"/>
        <v>0.32</v>
      </c>
      <c r="P33">
        <v>0.11</v>
      </c>
      <c r="Q33">
        <v>0.21</v>
      </c>
      <c r="R33" s="4">
        <v>0.17</v>
      </c>
      <c r="S33" s="4"/>
      <c r="T33">
        <v>-24.467500000000001</v>
      </c>
      <c r="U33" s="6">
        <v>1.23</v>
      </c>
      <c r="V33">
        <v>2.5948500000000001</v>
      </c>
      <c r="W33" s="16"/>
      <c r="X33" s="21"/>
      <c r="Y33" s="15"/>
      <c r="Z33" s="15"/>
      <c r="AA33" s="9"/>
      <c r="AB33" s="8"/>
      <c r="AC33" s="17"/>
      <c r="AD33" s="8"/>
      <c r="AE33" s="3">
        <v>89743</v>
      </c>
      <c r="AF33">
        <v>58457</v>
      </c>
      <c r="AG33" s="5">
        <v>65.138228051212906</v>
      </c>
    </row>
    <row r="34" spans="1:33" x14ac:dyDescent="0.2">
      <c r="A34" t="s">
        <v>58</v>
      </c>
      <c r="B34" s="20" t="s">
        <v>61</v>
      </c>
      <c r="C34" s="20" t="s">
        <v>83</v>
      </c>
      <c r="D34" s="4">
        <v>0</v>
      </c>
      <c r="E34" s="26">
        <v>360.28</v>
      </c>
      <c r="F34" s="7">
        <v>0.8190470048460502</v>
      </c>
      <c r="G34" s="4">
        <v>400</v>
      </c>
      <c r="H34" s="4"/>
      <c r="I34" s="4"/>
      <c r="J34" s="5">
        <v>24.325971737943792</v>
      </c>
      <c r="K34" s="28">
        <v>150.99692018698224</v>
      </c>
      <c r="L34" s="29">
        <v>4.9477272200037926E-2</v>
      </c>
      <c r="M34">
        <v>0.182</v>
      </c>
      <c r="N34">
        <v>0.29199999999999998</v>
      </c>
      <c r="O34" s="11">
        <f t="shared" si="0"/>
        <v>0.47399999999999998</v>
      </c>
      <c r="P34">
        <v>0.182</v>
      </c>
      <c r="Q34">
        <v>0.29199999999999998</v>
      </c>
      <c r="R34" s="4">
        <v>0.4</v>
      </c>
      <c r="S34" s="4"/>
      <c r="T34">
        <v>-25.03</v>
      </c>
      <c r="U34" s="6">
        <v>23.67</v>
      </c>
      <c r="V34">
        <v>5.7646050000000004</v>
      </c>
      <c r="W34" s="16">
        <v>2170774.8917748914</v>
      </c>
      <c r="X34" s="21">
        <v>6929.0795727653658</v>
      </c>
      <c r="Y34" s="15"/>
      <c r="Z34" s="15"/>
      <c r="AA34" s="9"/>
      <c r="AB34" s="8"/>
      <c r="AC34" s="17"/>
      <c r="AD34" s="8"/>
      <c r="AE34" s="3">
        <v>442781</v>
      </c>
      <c r="AF34">
        <v>373075</v>
      </c>
      <c r="AG34" s="5">
        <v>84.257228742877402</v>
      </c>
    </row>
    <row r="35" spans="1:33" x14ac:dyDescent="0.2">
      <c r="A35" t="s">
        <v>46</v>
      </c>
      <c r="B35" s="20" t="s">
        <v>127</v>
      </c>
      <c r="C35" s="20" t="s">
        <v>91</v>
      </c>
      <c r="D35" s="4">
        <v>10</v>
      </c>
      <c r="E35" s="26">
        <v>567.99</v>
      </c>
      <c r="F35" s="7">
        <v>0.75482221902480717</v>
      </c>
      <c r="G35" s="4">
        <v>140.1</v>
      </c>
      <c r="H35" s="4"/>
      <c r="I35" s="4"/>
      <c r="J35" s="5">
        <v>43.025144257715418</v>
      </c>
      <c r="K35" s="28">
        <v>73.093465302253151</v>
      </c>
      <c r="L35" s="29">
        <v>2.2721772819229328E-2</v>
      </c>
      <c r="M35">
        <v>0.17699999999999999</v>
      </c>
      <c r="N35">
        <v>0.45100000000000001</v>
      </c>
      <c r="O35" s="11">
        <f t="shared" si="0"/>
        <v>0.628</v>
      </c>
      <c r="P35">
        <v>0.17699999999999999</v>
      </c>
      <c r="Q35">
        <v>0.45100000000000001</v>
      </c>
      <c r="R35" s="4">
        <v>0.33</v>
      </c>
      <c r="S35" s="4"/>
      <c r="T35">
        <v>-24.04</v>
      </c>
      <c r="U35" s="6">
        <v>16.829999999999998</v>
      </c>
      <c r="V35">
        <v>5.9944730000000002</v>
      </c>
      <c r="W35" s="16"/>
      <c r="X35" s="21"/>
      <c r="Y35" s="15"/>
      <c r="Z35" s="15"/>
      <c r="AA35" s="9"/>
      <c r="AB35" s="8"/>
      <c r="AC35" s="17"/>
      <c r="AD35" s="8"/>
      <c r="AE35" s="3">
        <v>550123</v>
      </c>
      <c r="AF35">
        <v>469889</v>
      </c>
      <c r="AG35" s="5">
        <v>85.415261677842963</v>
      </c>
    </row>
    <row r="36" spans="1:33" x14ac:dyDescent="0.2">
      <c r="A36" t="s">
        <v>52</v>
      </c>
      <c r="B36" s="20" t="s">
        <v>87</v>
      </c>
      <c r="C36" s="20" t="s">
        <v>92</v>
      </c>
      <c r="D36" s="4">
        <v>13</v>
      </c>
      <c r="E36" s="26">
        <v>660.3</v>
      </c>
      <c r="F36" s="12">
        <v>0.60325416681348876</v>
      </c>
      <c r="G36" s="4">
        <v>88.3</v>
      </c>
      <c r="H36" s="4">
        <v>2.8</v>
      </c>
      <c r="I36" s="4">
        <v>0.5</v>
      </c>
      <c r="J36" s="5">
        <v>53.87519750521232</v>
      </c>
      <c r="K36" s="28">
        <v>132.55703352543856</v>
      </c>
      <c r="L36" s="29" t="s">
        <v>70</v>
      </c>
      <c r="M36">
        <v>0.129</v>
      </c>
      <c r="N36">
        <v>0.23499999999999999</v>
      </c>
      <c r="O36" s="11">
        <f t="shared" si="0"/>
        <v>0.36399999999999999</v>
      </c>
      <c r="P36">
        <v>0.129</v>
      </c>
      <c r="Q36">
        <v>0.23499999999999999</v>
      </c>
      <c r="R36" s="4">
        <v>0.24</v>
      </c>
      <c r="S36" s="4"/>
      <c r="T36">
        <v>-23.385000000000002</v>
      </c>
      <c r="U36" s="6" t="s">
        <v>70</v>
      </c>
      <c r="V36">
        <v>2.1747709999999998</v>
      </c>
      <c r="W36" s="16"/>
      <c r="X36" s="21"/>
      <c r="Y36" s="15"/>
      <c r="Z36" s="15"/>
      <c r="AA36" s="9"/>
      <c r="AB36" s="8"/>
      <c r="AC36" s="17"/>
      <c r="AD36" s="8"/>
      <c r="AE36" s="3">
        <v>74609</v>
      </c>
      <c r="AF36">
        <v>44363</v>
      </c>
      <c r="AG36" s="5">
        <v>59.460654880778463</v>
      </c>
    </row>
    <row r="37" spans="1:33" x14ac:dyDescent="0.2">
      <c r="A37" t="s">
        <v>55</v>
      </c>
      <c r="B37" s="20" t="s">
        <v>88</v>
      </c>
      <c r="C37" s="20" t="s">
        <v>85</v>
      </c>
      <c r="D37" s="4">
        <v>15</v>
      </c>
      <c r="E37" s="26">
        <v>711.59</v>
      </c>
      <c r="F37" s="12">
        <v>0.3843605382195347</v>
      </c>
      <c r="G37" s="4">
        <v>74.099999999999994</v>
      </c>
      <c r="H37" s="4">
        <v>3.4</v>
      </c>
      <c r="I37" s="4">
        <v>0.5</v>
      </c>
      <c r="J37" s="5">
        <v>70.6393126436583</v>
      </c>
      <c r="K37" s="28">
        <v>124.44895244632797</v>
      </c>
      <c r="L37" s="29">
        <v>7.1534721393574936E-3</v>
      </c>
      <c r="M37">
        <v>0.19900000000000001</v>
      </c>
      <c r="N37">
        <v>0.377</v>
      </c>
      <c r="O37" s="11">
        <f t="shared" si="0"/>
        <v>0.57600000000000007</v>
      </c>
      <c r="P37">
        <v>0.19900000000000001</v>
      </c>
      <c r="Q37">
        <v>0.377</v>
      </c>
      <c r="R37" s="4">
        <v>0.14000000000000001</v>
      </c>
      <c r="S37" s="4"/>
      <c r="T37">
        <v>-23.125</v>
      </c>
      <c r="U37" s="6">
        <v>1.35</v>
      </c>
      <c r="V37">
        <v>4.4091329999999997</v>
      </c>
      <c r="W37" s="16"/>
      <c r="X37" s="21"/>
      <c r="Y37" s="15"/>
      <c r="Z37" s="15"/>
      <c r="AA37" s="9"/>
      <c r="AB37" s="8"/>
      <c r="AC37" s="17"/>
      <c r="AD37" s="8"/>
      <c r="AE37" s="3">
        <v>349842</v>
      </c>
      <c r="AF37">
        <v>258161</v>
      </c>
      <c r="AG37" s="5">
        <v>73.793598252925605</v>
      </c>
    </row>
    <row r="38" spans="1:33" x14ac:dyDescent="0.2">
      <c r="A38" t="s">
        <v>56</v>
      </c>
      <c r="B38" s="20" t="s">
        <v>89</v>
      </c>
      <c r="C38" s="20" t="s">
        <v>86</v>
      </c>
      <c r="D38" s="4">
        <v>17</v>
      </c>
      <c r="E38" s="26">
        <v>744.93</v>
      </c>
      <c r="F38" s="7">
        <v>0.35556162886034426</v>
      </c>
      <c r="G38" s="4">
        <v>61.1</v>
      </c>
      <c r="H38" s="4">
        <v>2.2000000000000002</v>
      </c>
      <c r="I38" s="4">
        <v>0.4</v>
      </c>
      <c r="J38" s="5">
        <v>95.397562086502106</v>
      </c>
      <c r="K38" s="28">
        <v>106.27793508872328</v>
      </c>
      <c r="L38" s="29" t="s">
        <v>70</v>
      </c>
      <c r="M38">
        <v>0.112</v>
      </c>
      <c r="N38">
        <v>0.25</v>
      </c>
      <c r="O38" s="11">
        <f t="shared" si="0"/>
        <v>0.36199999999999999</v>
      </c>
      <c r="P38">
        <v>0.112</v>
      </c>
      <c r="Q38">
        <v>0.25</v>
      </c>
      <c r="R38" s="4">
        <v>0.15</v>
      </c>
      <c r="S38" s="4"/>
      <c r="T38">
        <v>-24.434999999999999</v>
      </c>
      <c r="U38" s="6">
        <v>2.21</v>
      </c>
      <c r="V38">
        <v>4.7663010000000003</v>
      </c>
      <c r="W38" s="16"/>
      <c r="X38" s="21"/>
      <c r="Y38" s="15"/>
      <c r="Z38" s="15"/>
      <c r="AA38" s="9"/>
      <c r="AB38" s="8"/>
      <c r="AC38" s="17"/>
      <c r="AD38" s="8"/>
      <c r="AE38" s="3">
        <v>465953</v>
      </c>
      <c r="AF38">
        <v>373438</v>
      </c>
      <c r="AG38" s="5">
        <v>80.144993164546634</v>
      </c>
    </row>
    <row r="39" spans="1:33" x14ac:dyDescent="0.2">
      <c r="A39" t="s">
        <v>57</v>
      </c>
      <c r="B39" s="20" t="s">
        <v>90</v>
      </c>
      <c r="C39" s="20" t="s">
        <v>93</v>
      </c>
      <c r="D39" s="4">
        <v>19</v>
      </c>
      <c r="E39" s="26">
        <v>814.16</v>
      </c>
      <c r="F39" s="7">
        <v>0.35113921977461282</v>
      </c>
      <c r="G39" s="4">
        <v>45.5</v>
      </c>
      <c r="H39" s="4">
        <v>2.8</v>
      </c>
      <c r="I39" s="4">
        <v>0.5</v>
      </c>
      <c r="J39" s="5">
        <v>118.55639882325715</v>
      </c>
      <c r="K39" s="28">
        <v>102.58305850837246</v>
      </c>
      <c r="L39" s="29">
        <v>1.582096406080101E-2</v>
      </c>
      <c r="M39">
        <v>0.11799999999999999</v>
      </c>
      <c r="N39">
        <v>0.2</v>
      </c>
      <c r="O39" s="11">
        <f t="shared" si="0"/>
        <v>0.318</v>
      </c>
      <c r="P39">
        <v>0.11799999999999999</v>
      </c>
      <c r="Q39">
        <v>0.2</v>
      </c>
      <c r="R39" s="4">
        <v>0.14000000000000001</v>
      </c>
      <c r="S39" s="4"/>
      <c r="T39">
        <v>-24.33</v>
      </c>
      <c r="U39" s="6">
        <v>2.02</v>
      </c>
      <c r="V39">
        <v>4.8786519999999998</v>
      </c>
      <c r="W39" s="16"/>
      <c r="X39" s="21"/>
      <c r="Y39" s="15"/>
      <c r="Z39" s="15"/>
      <c r="AA39" s="9"/>
      <c r="AB39" s="8"/>
      <c r="AC39" s="17"/>
      <c r="AD39" s="8"/>
      <c r="AE39" s="3">
        <v>472925</v>
      </c>
      <c r="AF39">
        <v>386713</v>
      </c>
      <c r="AG39" s="5">
        <v>81.770471004916217</v>
      </c>
    </row>
    <row r="40" spans="1:33" x14ac:dyDescent="0.2">
      <c r="A40" t="s">
        <v>47</v>
      </c>
      <c r="B40" s="20" t="s">
        <v>91</v>
      </c>
      <c r="C40" s="20" t="s">
        <v>94</v>
      </c>
      <c r="D40" s="4">
        <v>21</v>
      </c>
      <c r="E40" s="26">
        <v>842.37</v>
      </c>
      <c r="F40" s="7">
        <v>0.32794628741863424</v>
      </c>
      <c r="G40" s="4">
        <v>37.9</v>
      </c>
      <c r="H40" s="4" t="s">
        <v>169</v>
      </c>
      <c r="I40" s="4">
        <v>0.6</v>
      </c>
      <c r="J40" s="5">
        <v>126.56500115171561</v>
      </c>
      <c r="K40" s="28">
        <v>90.64392819640986</v>
      </c>
      <c r="L40" s="29">
        <v>5.2593116913266184E-3</v>
      </c>
      <c r="M40">
        <v>0.12</v>
      </c>
      <c r="N40">
        <v>0.21099999999999999</v>
      </c>
      <c r="O40" s="11">
        <f t="shared" si="0"/>
        <v>0.33099999999999996</v>
      </c>
      <c r="P40">
        <v>0.12</v>
      </c>
      <c r="Q40">
        <v>0.21099999999999999</v>
      </c>
      <c r="R40" s="4">
        <v>0.15</v>
      </c>
      <c r="S40" s="4"/>
      <c r="T40">
        <v>-24.34</v>
      </c>
      <c r="U40" s="6">
        <v>1.69</v>
      </c>
      <c r="V40">
        <v>4.5122559999999998</v>
      </c>
      <c r="W40" s="16"/>
      <c r="X40" s="21"/>
      <c r="Y40" s="15"/>
      <c r="Z40" s="15"/>
      <c r="AA40" s="9"/>
      <c r="AB40" s="8"/>
      <c r="AC40" s="17"/>
      <c r="AD40" s="8"/>
      <c r="AE40" s="3">
        <v>288285</v>
      </c>
      <c r="AF40">
        <v>239078</v>
      </c>
      <c r="AG40" s="5">
        <v>82.931127183169423</v>
      </c>
    </row>
    <row r="41" spans="1:33" ht="17" customHeight="1" x14ac:dyDescent="0.2">
      <c r="A41" t="s">
        <v>48</v>
      </c>
      <c r="B41" s="20" t="s">
        <v>92</v>
      </c>
      <c r="C41" s="20" t="s">
        <v>95</v>
      </c>
      <c r="D41" s="4">
        <v>23</v>
      </c>
      <c r="E41" s="26">
        <v>909.04</v>
      </c>
      <c r="F41" s="7">
        <v>0.30564578251380159</v>
      </c>
      <c r="G41" s="4">
        <v>26.5</v>
      </c>
      <c r="H41" s="4" t="s">
        <v>170</v>
      </c>
      <c r="I41" s="4">
        <v>0.6</v>
      </c>
      <c r="J41" s="5">
        <v>103.33830983035647</v>
      </c>
      <c r="K41" s="28">
        <v>99.410115224031543</v>
      </c>
      <c r="L41" s="29">
        <v>5.7951862346357144E-3</v>
      </c>
      <c r="M41">
        <v>0.159</v>
      </c>
      <c r="N41">
        <v>0.22600000000000001</v>
      </c>
      <c r="O41" s="11">
        <f t="shared" si="0"/>
        <v>0.38500000000000001</v>
      </c>
      <c r="P41">
        <v>0.159</v>
      </c>
      <c r="Q41">
        <v>0.22600000000000001</v>
      </c>
      <c r="R41" s="4">
        <v>0.15</v>
      </c>
      <c r="S41" s="4"/>
      <c r="T41">
        <v>-24.75</v>
      </c>
      <c r="U41" s="6">
        <v>0.99</v>
      </c>
      <c r="V41">
        <v>2.9676339999999999</v>
      </c>
      <c r="W41" s="16"/>
      <c r="X41" s="21"/>
      <c r="Y41" s="15"/>
      <c r="Z41" s="15"/>
      <c r="AA41" s="9"/>
      <c r="AB41" s="8"/>
      <c r="AC41" s="17"/>
      <c r="AD41" s="8"/>
      <c r="AE41" s="3">
        <v>133875</v>
      </c>
      <c r="AF41">
        <v>74967</v>
      </c>
      <c r="AG41" s="5">
        <v>55.997759103641457</v>
      </c>
    </row>
    <row r="42" spans="1:33" x14ac:dyDescent="0.2">
      <c r="A42" t="s">
        <v>49</v>
      </c>
      <c r="B42" s="20" t="s">
        <v>85</v>
      </c>
      <c r="C42" s="20" t="s">
        <v>96</v>
      </c>
      <c r="D42" s="4">
        <v>25</v>
      </c>
      <c r="E42" s="26">
        <v>987.25</v>
      </c>
      <c r="F42" s="7">
        <v>0.31613474131319691</v>
      </c>
      <c r="G42" s="4">
        <v>16.059999999999999</v>
      </c>
      <c r="H42" s="4" t="s">
        <v>171</v>
      </c>
      <c r="I42" s="4">
        <v>0.7</v>
      </c>
      <c r="J42" s="5">
        <v>120.69209316515713</v>
      </c>
      <c r="K42" s="28">
        <v>108.36004655136388</v>
      </c>
      <c r="L42" s="29">
        <v>6.0593293755615788E-3</v>
      </c>
      <c r="M42">
        <v>0.13900000000000001</v>
      </c>
      <c r="N42">
        <v>0.22500000000000001</v>
      </c>
      <c r="O42" s="11">
        <f t="shared" si="0"/>
        <v>0.36399999999999999</v>
      </c>
      <c r="P42">
        <v>0.13900000000000001</v>
      </c>
      <c r="Q42">
        <v>0.22500000000000001</v>
      </c>
      <c r="R42" s="4">
        <v>0.14000000000000001</v>
      </c>
      <c r="S42" s="4"/>
      <c r="T42">
        <v>-24.35</v>
      </c>
      <c r="U42" s="6">
        <v>0.99</v>
      </c>
      <c r="V42">
        <v>4.3606490000000004</v>
      </c>
      <c r="W42" s="16"/>
      <c r="X42" s="21"/>
      <c r="Y42" s="15"/>
      <c r="Z42" s="15"/>
      <c r="AA42" s="9"/>
      <c r="AB42" s="8"/>
      <c r="AC42" s="17"/>
      <c r="AD42" s="8"/>
      <c r="AE42" s="3">
        <v>275310</v>
      </c>
      <c r="AF42">
        <v>204324</v>
      </c>
      <c r="AG42" s="5">
        <v>74.215974719407214</v>
      </c>
    </row>
    <row r="43" spans="1:33" x14ac:dyDescent="0.2">
      <c r="A43" t="s">
        <v>50</v>
      </c>
      <c r="B43" s="20" t="s">
        <v>86</v>
      </c>
      <c r="C43" s="20" t="s">
        <v>97</v>
      </c>
      <c r="D43" s="4">
        <v>27</v>
      </c>
      <c r="E43" s="26">
        <v>1034.69</v>
      </c>
      <c r="F43" s="7">
        <v>0.26310435765415024</v>
      </c>
      <c r="G43" s="4">
        <v>10.14</v>
      </c>
      <c r="H43" s="4" t="s">
        <v>172</v>
      </c>
      <c r="I43" s="4">
        <v>0.7</v>
      </c>
      <c r="J43" s="5">
        <v>144.7618184425082</v>
      </c>
      <c r="K43" s="28">
        <v>110.09925794884894</v>
      </c>
      <c r="L43" s="29" t="s">
        <v>70</v>
      </c>
      <c r="M43">
        <v>0.13600000000000001</v>
      </c>
      <c r="N43">
        <v>0.23799999999999999</v>
      </c>
      <c r="O43" s="11">
        <f t="shared" si="0"/>
        <v>0.374</v>
      </c>
      <c r="P43">
        <v>0.13600000000000001</v>
      </c>
      <c r="Q43">
        <v>0.23799999999999999</v>
      </c>
      <c r="R43" s="4">
        <v>0.13</v>
      </c>
      <c r="S43" s="4"/>
      <c r="T43">
        <v>-24.44</v>
      </c>
      <c r="U43" s="6" t="s">
        <v>70</v>
      </c>
      <c r="V43">
        <v>2.3522799999999999</v>
      </c>
      <c r="W43" s="16"/>
      <c r="X43" s="21"/>
      <c r="Y43" s="15"/>
      <c r="Z43" s="15"/>
      <c r="AA43" s="9"/>
      <c r="AB43" s="8"/>
      <c r="AC43" s="17"/>
      <c r="AD43" s="8"/>
      <c r="AE43" s="3">
        <v>106639</v>
      </c>
      <c r="AF43">
        <v>76529</v>
      </c>
      <c r="AG43" s="5">
        <v>71.764551430527291</v>
      </c>
    </row>
    <row r="44" spans="1:33" x14ac:dyDescent="0.2">
      <c r="A44" t="s">
        <v>51</v>
      </c>
      <c r="B44" s="20" t="s">
        <v>93</v>
      </c>
      <c r="C44" s="20" t="s">
        <v>98</v>
      </c>
      <c r="D44" s="4">
        <v>29</v>
      </c>
      <c r="E44" s="26">
        <v>1141.1099999999999</v>
      </c>
      <c r="F44" s="7">
        <v>0.2823501122154537</v>
      </c>
      <c r="G44" s="4">
        <v>0.4</v>
      </c>
      <c r="H44" s="4" t="s">
        <v>171</v>
      </c>
      <c r="I44" s="4">
        <v>0.8</v>
      </c>
      <c r="J44" s="5">
        <v>113.66340675598282</v>
      </c>
      <c r="K44" s="28">
        <v>106.20727513038696</v>
      </c>
      <c r="L44" s="7">
        <v>2.9584726073169618E-2</v>
      </c>
      <c r="M44">
        <v>0.40500000000000003</v>
      </c>
      <c r="N44">
        <v>0.66600000000000004</v>
      </c>
      <c r="O44" s="11">
        <f t="shared" si="0"/>
        <v>1.0710000000000002</v>
      </c>
      <c r="P44">
        <v>0.40500000000000003</v>
      </c>
      <c r="Q44">
        <v>0.66600000000000004</v>
      </c>
      <c r="R44" s="4">
        <v>0.12</v>
      </c>
      <c r="S44" s="4"/>
      <c r="T44">
        <v>-23.76</v>
      </c>
      <c r="U44" s="6">
        <v>1.61</v>
      </c>
      <c r="V44">
        <v>3.4930469999999998</v>
      </c>
      <c r="W44" s="16"/>
      <c r="X44" s="21"/>
      <c r="Y44" s="15"/>
      <c r="Z44" s="15"/>
      <c r="AA44" s="9"/>
      <c r="AB44" s="8"/>
      <c r="AC44" s="17"/>
      <c r="AD44" s="8"/>
      <c r="AE44" s="3">
        <v>217717</v>
      </c>
      <c r="AF44">
        <v>152359</v>
      </c>
      <c r="AG44" s="5">
        <v>69.980295521250056</v>
      </c>
    </row>
    <row r="45" spans="1:33" x14ac:dyDescent="0.2">
      <c r="A45" t="s">
        <v>53</v>
      </c>
      <c r="B45" s="20" t="s">
        <v>94</v>
      </c>
      <c r="C45" s="20" t="s">
        <v>99</v>
      </c>
      <c r="D45" s="4">
        <v>31</v>
      </c>
      <c r="E45" s="26"/>
      <c r="F45" s="7">
        <v>0.30470793374019195</v>
      </c>
      <c r="G45" s="4" t="s">
        <v>70</v>
      </c>
      <c r="H45" s="4" t="s">
        <v>173</v>
      </c>
      <c r="I45" s="4">
        <v>0.7</v>
      </c>
      <c r="J45" s="5">
        <v>114.34262582213167</v>
      </c>
      <c r="K45" s="28">
        <v>154.6820566196505</v>
      </c>
      <c r="L45" s="7">
        <v>4.7640757174744102E-3</v>
      </c>
      <c r="M45">
        <v>0.115</v>
      </c>
      <c r="N45">
        <v>0.23799999999999999</v>
      </c>
      <c r="O45" s="11">
        <f t="shared" si="0"/>
        <v>0.35299999999999998</v>
      </c>
      <c r="P45">
        <v>0.115</v>
      </c>
      <c r="Q45">
        <v>0.23799999999999999</v>
      </c>
      <c r="R45" s="4">
        <v>0.15</v>
      </c>
      <c r="S45" s="4"/>
      <c r="T45">
        <v>-26.855</v>
      </c>
      <c r="U45" s="6">
        <v>2.02</v>
      </c>
      <c r="V45">
        <v>4.1359320000000004</v>
      </c>
      <c r="W45" s="16"/>
      <c r="X45" s="21"/>
      <c r="Y45" s="15"/>
      <c r="Z45" s="15"/>
      <c r="AA45" s="9"/>
      <c r="AB45" s="8"/>
      <c r="AC45" s="17"/>
      <c r="AD45" s="8"/>
      <c r="AE45" s="3">
        <v>406321</v>
      </c>
      <c r="AF45">
        <v>306326</v>
      </c>
      <c r="AG45" s="5">
        <v>75.390147198889551</v>
      </c>
    </row>
    <row r="46" spans="1:33" x14ac:dyDescent="0.2">
      <c r="A46" t="s">
        <v>54</v>
      </c>
      <c r="B46" s="20" t="s">
        <v>95</v>
      </c>
      <c r="C46" s="20" t="s">
        <v>100</v>
      </c>
      <c r="D46" s="4">
        <v>33</v>
      </c>
      <c r="E46" s="26">
        <v>1243.68</v>
      </c>
      <c r="F46" s="7">
        <v>0.3051885229607052</v>
      </c>
      <c r="G46" s="4" t="s">
        <v>70</v>
      </c>
      <c r="H46" s="4" t="s">
        <v>174</v>
      </c>
      <c r="I46" s="4">
        <v>0.7</v>
      </c>
      <c r="J46" s="5">
        <v>122.30034587952127</v>
      </c>
      <c r="K46" s="28">
        <v>140.51300677808263</v>
      </c>
      <c r="L46" s="7">
        <v>3.3691980787064042E-2</v>
      </c>
      <c r="M46">
        <v>0.17499999999999999</v>
      </c>
      <c r="N46">
        <v>0.25</v>
      </c>
      <c r="O46" s="11">
        <f t="shared" si="0"/>
        <v>0.42499999999999999</v>
      </c>
      <c r="P46">
        <v>0.17499999999999999</v>
      </c>
      <c r="Q46">
        <v>0.25</v>
      </c>
      <c r="R46" s="4">
        <v>0.14000000000000001</v>
      </c>
      <c r="S46" s="4"/>
      <c r="T46">
        <v>-24.4</v>
      </c>
      <c r="U46" s="6">
        <v>4.51</v>
      </c>
      <c r="V46">
        <v>4.0744980000000002</v>
      </c>
      <c r="W46" s="16"/>
      <c r="X46" s="21"/>
      <c r="Y46" s="15"/>
      <c r="Z46" s="15"/>
      <c r="AA46" s="9"/>
      <c r="AB46" s="8"/>
      <c r="AC46" s="17"/>
      <c r="AD46" s="8"/>
      <c r="AE46" s="3">
        <v>393038</v>
      </c>
      <c r="AF46">
        <v>305055</v>
      </c>
      <c r="AG46" s="5">
        <v>77.614632681827203</v>
      </c>
    </row>
    <row r="47" spans="1:33" x14ac:dyDescent="0.2">
      <c r="A47" t="s">
        <v>3</v>
      </c>
      <c r="B47" s="20" t="s">
        <v>138</v>
      </c>
      <c r="C47" s="20" t="s">
        <v>113</v>
      </c>
      <c r="D47" s="4">
        <v>153</v>
      </c>
      <c r="E47" s="26">
        <v>3384.86</v>
      </c>
      <c r="F47" s="7">
        <v>0.21656167835232248</v>
      </c>
      <c r="G47" s="4" t="s">
        <v>70</v>
      </c>
      <c r="H47" s="4">
        <v>2.5</v>
      </c>
      <c r="I47" s="4">
        <v>0.8</v>
      </c>
      <c r="J47" s="5">
        <v>152.69213959637653</v>
      </c>
      <c r="K47" s="28">
        <v>210.56829619128308</v>
      </c>
      <c r="L47" s="7">
        <v>6.8509670305223355E-2</v>
      </c>
      <c r="P47"/>
      <c r="Q47"/>
      <c r="R47" s="4">
        <v>0.11</v>
      </c>
      <c r="S47" s="4"/>
      <c r="T47">
        <v>-24.795000000000002</v>
      </c>
      <c r="U47" s="6">
        <v>4.1500000000000004</v>
      </c>
      <c r="V47">
        <v>4.8346840000000002</v>
      </c>
      <c r="W47" s="16">
        <v>386564.55516849359</v>
      </c>
      <c r="X47" s="25">
        <v>31102.341638741666</v>
      </c>
      <c r="Y47" s="15"/>
      <c r="Z47" s="15"/>
      <c r="AA47" s="9"/>
      <c r="AB47" s="8"/>
      <c r="AC47" s="17"/>
      <c r="AD47" s="8"/>
      <c r="AE47" s="3">
        <v>292488</v>
      </c>
      <c r="AF47">
        <v>228496</v>
      </c>
      <c r="AG47" s="5">
        <v>78.121495582724762</v>
      </c>
    </row>
    <row r="48" spans="1:33" x14ac:dyDescent="0.2">
      <c r="A48" t="s">
        <v>4</v>
      </c>
      <c r="B48" s="20" t="s">
        <v>139</v>
      </c>
      <c r="C48" s="20" t="s">
        <v>114</v>
      </c>
      <c r="D48" s="4">
        <v>163</v>
      </c>
      <c r="E48" s="26"/>
      <c r="F48" s="7"/>
      <c r="G48" s="4" t="s">
        <v>70</v>
      </c>
      <c r="H48" s="4"/>
      <c r="I48" s="4"/>
      <c r="J48" s="10"/>
      <c r="K48" s="28"/>
      <c r="L48" s="7"/>
      <c r="M48">
        <v>4.5999999999999999E-2</v>
      </c>
      <c r="N48">
        <v>0.13700000000000001</v>
      </c>
      <c r="O48" s="11">
        <f t="shared" ref="O48:O60" si="1">M48+N48</f>
        <v>0.183</v>
      </c>
      <c r="P48">
        <v>4.5999999999999999E-2</v>
      </c>
      <c r="Q48">
        <v>0.13700000000000001</v>
      </c>
      <c r="R48" s="4">
        <v>0.11</v>
      </c>
      <c r="S48" s="4"/>
      <c r="T48">
        <v>-23.577000000000002</v>
      </c>
      <c r="U48" s="6">
        <v>0.38</v>
      </c>
      <c r="V48">
        <v>3.0293329999999998</v>
      </c>
      <c r="W48" s="16"/>
      <c r="X48" s="21"/>
      <c r="Y48" s="15"/>
      <c r="Z48" s="15"/>
      <c r="AA48" s="9"/>
      <c r="AB48" s="8"/>
      <c r="AC48" s="17"/>
      <c r="AD48" s="8"/>
      <c r="AE48" s="3">
        <v>299229</v>
      </c>
      <c r="AF48">
        <v>213096</v>
      </c>
      <c r="AG48" s="5">
        <v>71.215022608102828</v>
      </c>
    </row>
    <row r="49" spans="1:33" x14ac:dyDescent="0.2">
      <c r="A49" t="s">
        <v>5</v>
      </c>
      <c r="B49" s="20" t="s">
        <v>140</v>
      </c>
      <c r="C49" s="20" t="s">
        <v>115</v>
      </c>
      <c r="D49" s="4">
        <v>173</v>
      </c>
      <c r="E49" s="26"/>
      <c r="F49" s="7"/>
      <c r="G49" s="4" t="s">
        <v>70</v>
      </c>
      <c r="H49" s="4"/>
      <c r="I49" s="4"/>
      <c r="J49" s="10"/>
      <c r="K49" s="28"/>
      <c r="L49" s="7"/>
      <c r="M49">
        <v>6.2E-2</v>
      </c>
      <c r="N49">
        <v>0.252</v>
      </c>
      <c r="O49" s="11">
        <f t="shared" si="1"/>
        <v>0.314</v>
      </c>
      <c r="P49">
        <v>6.2E-2</v>
      </c>
      <c r="Q49">
        <v>0.252</v>
      </c>
      <c r="R49" s="4">
        <v>0.17</v>
      </c>
      <c r="S49" s="4"/>
      <c r="T49">
        <v>-23.952500000000001</v>
      </c>
      <c r="U49" s="6" t="s">
        <v>70</v>
      </c>
      <c r="V49">
        <v>3.3586580000000001</v>
      </c>
      <c r="W49" s="16"/>
      <c r="X49" s="21"/>
      <c r="Y49" s="15"/>
      <c r="Z49" s="15"/>
      <c r="AA49" s="9"/>
      <c r="AB49" s="8"/>
      <c r="AC49" s="17"/>
      <c r="AD49" s="8"/>
      <c r="AE49" s="3">
        <v>104218</v>
      </c>
      <c r="AF49">
        <v>46413</v>
      </c>
      <c r="AG49" s="5">
        <v>44.534533381949373</v>
      </c>
    </row>
    <row r="50" spans="1:33" x14ac:dyDescent="0.2">
      <c r="A50" t="s">
        <v>6</v>
      </c>
      <c r="B50" s="20" t="s">
        <v>141</v>
      </c>
      <c r="C50" s="20" t="s">
        <v>116</v>
      </c>
      <c r="D50" s="4">
        <v>179</v>
      </c>
      <c r="E50" s="26"/>
      <c r="F50" s="7"/>
      <c r="G50" s="4" t="s">
        <v>70</v>
      </c>
      <c r="H50" s="4"/>
      <c r="I50" s="4"/>
      <c r="J50" s="10"/>
      <c r="K50" s="28"/>
      <c r="L50" s="7"/>
      <c r="M50">
        <v>9.4E-2</v>
      </c>
      <c r="N50">
        <v>0.25800000000000001</v>
      </c>
      <c r="O50" s="11">
        <f t="shared" si="1"/>
        <v>0.35199999999999998</v>
      </c>
      <c r="P50">
        <v>9.4E-2</v>
      </c>
      <c r="Q50">
        <v>0.25800000000000001</v>
      </c>
      <c r="R50" s="4">
        <v>0.1</v>
      </c>
      <c r="S50" s="4"/>
      <c r="T50">
        <v>-23.26</v>
      </c>
      <c r="U50" s="6">
        <v>0.9</v>
      </c>
      <c r="V50">
        <v>3.5785260000000001</v>
      </c>
      <c r="W50" s="16"/>
      <c r="X50" s="21"/>
      <c r="Y50" s="15"/>
      <c r="Z50" s="15"/>
      <c r="AA50" s="9"/>
      <c r="AB50" s="8"/>
      <c r="AC50" s="17"/>
      <c r="AD50" s="8"/>
      <c r="AE50" s="3">
        <v>317279</v>
      </c>
      <c r="AF50">
        <v>227365</v>
      </c>
      <c r="AG50" s="5">
        <v>71.660904125391227</v>
      </c>
    </row>
    <row r="51" spans="1:33" x14ac:dyDescent="0.2">
      <c r="A51" t="s">
        <v>7</v>
      </c>
      <c r="B51" s="20" t="s">
        <v>142</v>
      </c>
      <c r="C51" s="20" t="s">
        <v>117</v>
      </c>
      <c r="D51" s="4">
        <v>189</v>
      </c>
      <c r="E51" s="26">
        <v>4974.71</v>
      </c>
      <c r="F51" s="7">
        <v>0.19302981993048121</v>
      </c>
      <c r="G51" s="4" t="s">
        <v>70</v>
      </c>
      <c r="H51" s="4"/>
      <c r="I51" s="4"/>
      <c r="J51" s="5">
        <v>176.53797196895604</v>
      </c>
      <c r="K51" s="28">
        <v>182.07239557409142</v>
      </c>
      <c r="L51" s="7">
        <v>9.6968744291944353E-2</v>
      </c>
      <c r="M51">
        <v>3.1E-2</v>
      </c>
      <c r="N51">
        <v>0.83099999999999996</v>
      </c>
      <c r="O51" s="11">
        <f t="shared" si="1"/>
        <v>0.86199999999999999</v>
      </c>
      <c r="P51">
        <v>3.1E-2</v>
      </c>
      <c r="Q51">
        <v>0.83099999999999996</v>
      </c>
      <c r="R51" s="4">
        <v>0.12</v>
      </c>
      <c r="S51" s="4"/>
      <c r="T51">
        <v>-23.414999999999999</v>
      </c>
      <c r="U51" s="6">
        <v>1.31</v>
      </c>
      <c r="V51">
        <v>4.6223830000000001</v>
      </c>
      <c r="W51" s="16">
        <v>1549418.5250585142</v>
      </c>
      <c r="X51" s="25">
        <v>54152.112001860303</v>
      </c>
      <c r="Y51" s="15"/>
      <c r="Z51" s="15"/>
      <c r="AA51" s="9"/>
      <c r="AB51" s="8"/>
      <c r="AC51" s="17"/>
      <c r="AD51" s="8"/>
      <c r="AE51" s="3">
        <v>311293</v>
      </c>
      <c r="AF51">
        <v>217324</v>
      </c>
      <c r="AG51" s="5">
        <v>69.813326994182333</v>
      </c>
    </row>
    <row r="52" spans="1:33" x14ac:dyDescent="0.2">
      <c r="A52" t="s">
        <v>8</v>
      </c>
      <c r="B52" s="20" t="s">
        <v>143</v>
      </c>
      <c r="C52" s="20" t="s">
        <v>118</v>
      </c>
      <c r="D52" s="4">
        <v>199</v>
      </c>
      <c r="E52" s="26"/>
      <c r="F52" s="7"/>
      <c r="G52" s="4" t="s">
        <v>70</v>
      </c>
      <c r="H52" s="4"/>
      <c r="I52" s="4"/>
      <c r="J52" s="4"/>
      <c r="K52" s="28"/>
      <c r="L52" s="7"/>
      <c r="M52">
        <v>0.05</v>
      </c>
      <c r="N52">
        <v>0.28999999999999998</v>
      </c>
      <c r="O52" s="11">
        <f t="shared" si="1"/>
        <v>0.33999999999999997</v>
      </c>
      <c r="P52">
        <v>0.05</v>
      </c>
      <c r="Q52">
        <v>0.28999999999999998</v>
      </c>
      <c r="R52" s="4">
        <v>0.09</v>
      </c>
      <c r="S52" s="4"/>
      <c r="T52">
        <v>-23.58</v>
      </c>
      <c r="U52" s="6">
        <v>0.36</v>
      </c>
      <c r="V52">
        <v>4.3783700000000003</v>
      </c>
      <c r="W52" s="16"/>
      <c r="X52" s="21"/>
      <c r="Y52" s="15"/>
      <c r="Z52" s="15"/>
      <c r="AA52" s="9"/>
      <c r="AB52" s="8"/>
      <c r="AC52" s="17"/>
      <c r="AD52" s="8"/>
      <c r="AE52" s="3">
        <v>272365</v>
      </c>
      <c r="AF52">
        <v>206723</v>
      </c>
      <c r="AG52" s="5">
        <v>75.899252840856931</v>
      </c>
    </row>
    <row r="53" spans="1:33" x14ac:dyDescent="0.2">
      <c r="A53" t="s">
        <v>11</v>
      </c>
      <c r="B53" s="20" t="s">
        <v>144</v>
      </c>
      <c r="C53" s="20" t="s">
        <v>119</v>
      </c>
      <c r="D53" s="4">
        <v>39</v>
      </c>
      <c r="E53" s="26"/>
      <c r="F53" s="7"/>
      <c r="G53" s="4" t="s">
        <v>70</v>
      </c>
      <c r="H53" s="4"/>
      <c r="I53" s="4"/>
      <c r="J53" s="19"/>
      <c r="K53" s="28"/>
      <c r="L53" s="7"/>
      <c r="M53">
        <v>0.127</v>
      </c>
      <c r="N53">
        <v>0.22800000000000001</v>
      </c>
      <c r="O53" s="11">
        <f t="shared" si="1"/>
        <v>0.35499999999999998</v>
      </c>
      <c r="P53">
        <v>0.127</v>
      </c>
      <c r="Q53">
        <v>0.21</v>
      </c>
      <c r="R53" s="4">
        <v>0.14000000000000001</v>
      </c>
      <c r="S53" s="4"/>
      <c r="U53" s="6">
        <v>1.21</v>
      </c>
      <c r="V53">
        <v>3.8853110000000002</v>
      </c>
      <c r="W53" s="16"/>
      <c r="X53" s="21"/>
      <c r="Y53" s="15">
        <v>63.944679229822903</v>
      </c>
      <c r="Z53" s="15">
        <v>25.577871691929161</v>
      </c>
      <c r="AA53" s="9" t="s">
        <v>70</v>
      </c>
      <c r="AB53" s="9" t="s">
        <v>70</v>
      </c>
      <c r="AC53" s="17">
        <v>2.1065351708122404</v>
      </c>
      <c r="AD53" s="9">
        <v>-26.258870860589202</v>
      </c>
      <c r="AE53" s="3">
        <v>307444</v>
      </c>
      <c r="AF53">
        <v>231576</v>
      </c>
      <c r="AG53" s="5">
        <v>75.322985649419081</v>
      </c>
    </row>
    <row r="54" spans="1:33" x14ac:dyDescent="0.2">
      <c r="A54" t="s">
        <v>13</v>
      </c>
      <c r="B54" s="20" t="s">
        <v>145</v>
      </c>
      <c r="C54" s="20" t="s">
        <v>120</v>
      </c>
      <c r="D54" s="4">
        <v>67</v>
      </c>
      <c r="E54" s="26"/>
      <c r="F54" s="7"/>
      <c r="G54" s="4" t="s">
        <v>70</v>
      </c>
      <c r="H54" s="4"/>
      <c r="I54" s="4"/>
      <c r="J54" s="19"/>
      <c r="K54" s="28"/>
      <c r="L54" s="7"/>
      <c r="M54">
        <v>6.2E-2</v>
      </c>
      <c r="N54">
        <v>0.20499999999999999</v>
      </c>
      <c r="O54" s="11">
        <f t="shared" si="1"/>
        <v>0.26700000000000002</v>
      </c>
      <c r="P54">
        <v>6.2E-2</v>
      </c>
      <c r="Q54">
        <v>0.20499999999999999</v>
      </c>
      <c r="R54" s="4">
        <v>0.14000000000000001</v>
      </c>
      <c r="S54" s="4"/>
      <c r="T54">
        <v>-24.13</v>
      </c>
      <c r="U54" s="6">
        <v>0.31</v>
      </c>
      <c r="V54">
        <v>4.6664320000000004</v>
      </c>
      <c r="W54" s="16"/>
      <c r="X54" s="21"/>
      <c r="Y54" s="15">
        <v>36.37596677059787</v>
      </c>
      <c r="Z54" s="15">
        <v>14.550386708239149</v>
      </c>
      <c r="AA54" s="9" t="s">
        <v>70</v>
      </c>
      <c r="AB54" s="9" t="s">
        <v>70</v>
      </c>
      <c r="AC54" s="17">
        <v>2.6221816662448987</v>
      </c>
      <c r="AD54" s="9">
        <v>-26.098671055834615</v>
      </c>
      <c r="AE54" s="3">
        <v>312300</v>
      </c>
      <c r="AF54">
        <v>239155</v>
      </c>
      <c r="AG54" s="5">
        <v>76.578610310598776</v>
      </c>
    </row>
    <row r="55" spans="1:33" x14ac:dyDescent="0.2">
      <c r="A55" t="s">
        <v>14</v>
      </c>
      <c r="B55" s="20" t="s">
        <v>146</v>
      </c>
      <c r="C55" s="20" t="s">
        <v>121</v>
      </c>
      <c r="D55" s="4">
        <v>86</v>
      </c>
      <c r="E55" s="26"/>
      <c r="F55" s="7"/>
      <c r="G55" s="4" t="s">
        <v>70</v>
      </c>
      <c r="H55" s="4"/>
      <c r="I55" s="4"/>
      <c r="J55" s="19"/>
      <c r="K55" s="28"/>
      <c r="L55" s="7"/>
      <c r="M55">
        <v>0.113</v>
      </c>
      <c r="N55">
        <v>0.22600000000000001</v>
      </c>
      <c r="O55" s="11">
        <f t="shared" si="1"/>
        <v>0.33900000000000002</v>
      </c>
      <c r="P55">
        <v>0.113</v>
      </c>
      <c r="Q55">
        <v>0.22600000000000001</v>
      </c>
      <c r="R55" s="4">
        <v>0.15</v>
      </c>
      <c r="S55" s="4"/>
      <c r="T55">
        <v>-24.094999999999999</v>
      </c>
      <c r="U55" s="6">
        <v>2.54</v>
      </c>
      <c r="V55">
        <v>4.0690200000000001</v>
      </c>
      <c r="W55" s="16">
        <v>430446.95858066174</v>
      </c>
      <c r="X55" s="25">
        <v>39384.92671994798</v>
      </c>
      <c r="Y55" s="15">
        <v>61.192589372853469</v>
      </c>
      <c r="Z55" s="15">
        <v>24.47703574914139</v>
      </c>
      <c r="AA55" s="9">
        <v>59.225033288948069</v>
      </c>
      <c r="AB55" s="9">
        <v>24.756063914780292</v>
      </c>
      <c r="AC55" s="17">
        <v>3.7485619252076896</v>
      </c>
      <c r="AD55" s="9">
        <v>-25.69</v>
      </c>
      <c r="AE55" s="3">
        <v>345781</v>
      </c>
      <c r="AF55">
        <v>260288</v>
      </c>
      <c r="AG55" s="5">
        <v>75.275391071227162</v>
      </c>
    </row>
    <row r="56" spans="1:33" x14ac:dyDescent="0.2">
      <c r="A56" t="s">
        <v>15</v>
      </c>
      <c r="B56" s="20" t="s">
        <v>147</v>
      </c>
      <c r="C56" s="20" t="s">
        <v>122</v>
      </c>
      <c r="D56" s="4">
        <v>112</v>
      </c>
      <c r="E56" s="26"/>
      <c r="F56" s="7"/>
      <c r="G56" s="4" t="s">
        <v>70</v>
      </c>
      <c r="H56" s="4"/>
      <c r="I56" s="4"/>
      <c r="J56" s="19"/>
      <c r="K56" s="28"/>
      <c r="L56" s="7"/>
      <c r="M56">
        <v>4.2000000000000003E-2</v>
      </c>
      <c r="N56">
        <v>0.17299999999999999</v>
      </c>
      <c r="O56" s="11">
        <f t="shared" si="1"/>
        <v>0.215</v>
      </c>
      <c r="P56">
        <v>4.2000000000000003E-2</v>
      </c>
      <c r="Q56">
        <v>0.17299999999999999</v>
      </c>
      <c r="R56" s="4">
        <v>0.16</v>
      </c>
      <c r="S56" s="4"/>
      <c r="U56" s="6">
        <v>0.21</v>
      </c>
      <c r="V56">
        <v>4.2189269999999999</v>
      </c>
      <c r="W56" s="16"/>
      <c r="X56" s="21"/>
      <c r="Y56" s="15">
        <v>25.327959249191203</v>
      </c>
      <c r="Z56" s="15">
        <v>10.131183699676482</v>
      </c>
      <c r="AA56" s="9">
        <v>23.691112596057458</v>
      </c>
      <c r="AB56" s="9">
        <v>9.9028850651520166</v>
      </c>
      <c r="AC56" s="17">
        <v>2.3023092655706416</v>
      </c>
      <c r="AD56" s="9">
        <v>-26.117037912430682</v>
      </c>
      <c r="AE56" s="3">
        <v>316661</v>
      </c>
      <c r="AF56">
        <v>233759</v>
      </c>
      <c r="AG56" s="5">
        <v>73.819952567572273</v>
      </c>
    </row>
    <row r="57" spans="1:33" x14ac:dyDescent="0.2">
      <c r="A57" t="s">
        <v>9</v>
      </c>
      <c r="B57" s="20" t="s">
        <v>148</v>
      </c>
      <c r="C57" s="20" t="s">
        <v>123</v>
      </c>
      <c r="D57" s="4">
        <v>140</v>
      </c>
      <c r="E57" s="26"/>
      <c r="F57" s="7"/>
      <c r="G57" s="4" t="s">
        <v>70</v>
      </c>
      <c r="H57" s="4"/>
      <c r="I57" s="4"/>
      <c r="J57" s="19"/>
      <c r="K57" s="28"/>
      <c r="L57" s="7"/>
      <c r="M57">
        <v>4.5999999999999999E-2</v>
      </c>
      <c r="N57">
        <v>0.189</v>
      </c>
      <c r="O57" s="11">
        <f t="shared" si="1"/>
        <v>0.23499999999999999</v>
      </c>
      <c r="P57">
        <v>4.5999999999999999E-2</v>
      </c>
      <c r="Q57">
        <v>0.189</v>
      </c>
      <c r="R57" s="4">
        <v>0.15</v>
      </c>
      <c r="S57" s="4"/>
      <c r="T57">
        <v>-26.14</v>
      </c>
      <c r="U57" s="6">
        <v>1.46</v>
      </c>
      <c r="V57">
        <v>3.1518109999999999</v>
      </c>
      <c r="W57" s="16"/>
      <c r="X57" s="21"/>
      <c r="Y57" s="15">
        <v>12.403330547935099</v>
      </c>
      <c r="Z57" s="15">
        <v>4.9613322191740403</v>
      </c>
      <c r="AA57" s="9">
        <v>9.1302384811298882</v>
      </c>
      <c r="AB57" s="9">
        <v>3.816439685112293</v>
      </c>
      <c r="AC57" s="17">
        <v>0.46510987651521052</v>
      </c>
      <c r="AD57" s="9">
        <v>-26.080626823873747</v>
      </c>
      <c r="AE57" s="3">
        <v>298079</v>
      </c>
      <c r="AF57">
        <v>200159</v>
      </c>
      <c r="AG57" s="5">
        <v>67.14964824761222</v>
      </c>
    </row>
    <row r="58" spans="1:33" x14ac:dyDescent="0.2">
      <c r="A58" t="s">
        <v>10</v>
      </c>
      <c r="B58" s="20" t="s">
        <v>149</v>
      </c>
      <c r="C58" s="20" t="s">
        <v>124</v>
      </c>
      <c r="D58" s="4">
        <v>172</v>
      </c>
      <c r="E58" s="27"/>
      <c r="F58" s="7"/>
      <c r="G58" s="4" t="s">
        <v>70</v>
      </c>
      <c r="H58" s="4"/>
      <c r="I58" s="4"/>
      <c r="J58" s="19"/>
      <c r="K58" s="28"/>
      <c r="L58" s="7"/>
      <c r="M58">
        <v>5.5E-2</v>
      </c>
      <c r="N58">
        <v>0.26700000000000002</v>
      </c>
      <c r="O58" s="11">
        <f t="shared" si="1"/>
        <v>0.32200000000000001</v>
      </c>
      <c r="P58">
        <v>5.5E-2</v>
      </c>
      <c r="Q58">
        <v>0.26700000000000002</v>
      </c>
      <c r="R58" s="1">
        <v>0.21</v>
      </c>
      <c r="S58" s="1"/>
      <c r="T58">
        <v>-25.05</v>
      </c>
      <c r="U58" s="1">
        <v>0.24</v>
      </c>
      <c r="V58">
        <v>4.3066509999999996</v>
      </c>
      <c r="W58" s="16"/>
      <c r="X58" s="21"/>
      <c r="Y58" s="15">
        <v>77.395053081971312</v>
      </c>
      <c r="Z58" s="15">
        <v>30.958021232788525</v>
      </c>
      <c r="AA58" s="9">
        <v>44.98999629492404</v>
      </c>
      <c r="AB58" s="9">
        <v>18.805818451278249</v>
      </c>
      <c r="AC58" s="17">
        <v>4.4933202795246006</v>
      </c>
      <c r="AD58" s="9">
        <v>-26.24</v>
      </c>
      <c r="AE58" s="3">
        <v>352601</v>
      </c>
      <c r="AF58">
        <v>261050</v>
      </c>
      <c r="AG58" s="5">
        <v>74.035524573101043</v>
      </c>
    </row>
    <row r="59" spans="1:33" x14ac:dyDescent="0.2">
      <c r="A59" t="s">
        <v>12</v>
      </c>
      <c r="B59" s="20" t="s">
        <v>150</v>
      </c>
      <c r="C59" s="20" t="s">
        <v>125</v>
      </c>
      <c r="D59" s="4">
        <v>192</v>
      </c>
      <c r="E59" s="27"/>
      <c r="F59" s="7"/>
      <c r="G59" s="4" t="s">
        <v>70</v>
      </c>
      <c r="H59" s="4"/>
      <c r="I59" s="4"/>
      <c r="J59" s="4"/>
      <c r="K59" s="28"/>
      <c r="L59" s="7"/>
      <c r="M59">
        <v>3.1E-2</v>
      </c>
      <c r="N59">
        <v>0.83099999999999996</v>
      </c>
      <c r="O59" s="11">
        <f t="shared" si="1"/>
        <v>0.86199999999999999</v>
      </c>
      <c r="P59">
        <v>3.1E-2</v>
      </c>
      <c r="Q59">
        <v>0.83099999999999996</v>
      </c>
      <c r="R59" s="1">
        <v>0.09</v>
      </c>
      <c r="S59" s="1"/>
      <c r="T59">
        <v>-24.64</v>
      </c>
      <c r="U59" s="1">
        <v>0.63</v>
      </c>
      <c r="V59">
        <v>5.058198</v>
      </c>
      <c r="W59" s="16">
        <v>126644.52352936806</v>
      </c>
      <c r="X59" s="25">
        <v>13159.027257520853</v>
      </c>
      <c r="Y59" s="15">
        <v>28.449694586206444</v>
      </c>
      <c r="Z59" s="15">
        <v>11.379877834482578</v>
      </c>
      <c r="AA59" s="9">
        <v>32.070628094865768</v>
      </c>
      <c r="AB59" s="9">
        <v>13.405522543653891</v>
      </c>
      <c r="AC59" s="17">
        <v>0.67825493967125361</v>
      </c>
      <c r="AD59" s="9">
        <v>-26.056835438032461</v>
      </c>
      <c r="AE59" s="3">
        <v>231058</v>
      </c>
      <c r="AF59">
        <v>188562</v>
      </c>
      <c r="AG59" s="5">
        <v>81.608081087865386</v>
      </c>
    </row>
    <row r="60" spans="1:33" x14ac:dyDescent="0.2">
      <c r="A60" t="s">
        <v>16</v>
      </c>
      <c r="B60" t="s">
        <v>60</v>
      </c>
      <c r="C60" s="20" t="s">
        <v>126</v>
      </c>
      <c r="D60" s="4">
        <v>200</v>
      </c>
      <c r="E60" s="26">
        <v>5390.13</v>
      </c>
      <c r="F60" s="13">
        <v>0.19679517194734927</v>
      </c>
      <c r="G60" s="4" t="s">
        <v>70</v>
      </c>
      <c r="H60" s="4"/>
      <c r="I60" s="4"/>
      <c r="J60" s="18"/>
      <c r="K60" s="28">
        <v>165.89306537001156</v>
      </c>
      <c r="L60" s="7">
        <v>4.337122197380798E-2</v>
      </c>
      <c r="M60">
        <v>0.05</v>
      </c>
      <c r="N60">
        <v>0.28999999999999998</v>
      </c>
      <c r="O60" s="11">
        <f t="shared" si="1"/>
        <v>0.33999999999999997</v>
      </c>
      <c r="P60">
        <v>0.05</v>
      </c>
      <c r="Q60">
        <v>0.28999999999999998</v>
      </c>
      <c r="R60" s="4">
        <v>0.08</v>
      </c>
      <c r="S60" s="4"/>
      <c r="U60" s="6">
        <v>0.63</v>
      </c>
      <c r="V60">
        <v>4.6820969999999997</v>
      </c>
      <c r="W60" s="6"/>
      <c r="Y60" s="15">
        <v>22.346861515617075</v>
      </c>
      <c r="Z60" s="15">
        <v>8.9387446062468303</v>
      </c>
      <c r="AA60" s="9" t="s">
        <v>70</v>
      </c>
      <c r="AB60" s="9" t="s">
        <v>70</v>
      </c>
      <c r="AC60" s="17">
        <v>0.37061820489971536</v>
      </c>
      <c r="AD60" s="9">
        <v>-25.295631270217676</v>
      </c>
      <c r="AE60" s="3">
        <v>300564</v>
      </c>
      <c r="AF60">
        <v>209565</v>
      </c>
      <c r="AG60" s="5">
        <v>69.723919032219428</v>
      </c>
    </row>
    <row r="61" spans="1:33" x14ac:dyDescent="0.2">
      <c r="A61" t="s">
        <v>175</v>
      </c>
    </row>
    <row r="62" spans="1:33" x14ac:dyDescent="0.2">
      <c r="A62" t="s">
        <v>176</v>
      </c>
      <c r="F62" s="1"/>
      <c r="Y62" s="15"/>
      <c r="AA62" s="9"/>
      <c r="AC62" s="9"/>
      <c r="AE62" s="10"/>
      <c r="AF62" s="10"/>
    </row>
    <row r="63" spans="1:33" x14ac:dyDescent="0.2">
      <c r="A63" t="s">
        <v>177</v>
      </c>
      <c r="F63" s="6"/>
      <c r="Y63" s="15"/>
      <c r="AA63" s="9"/>
      <c r="AC63" s="9"/>
    </row>
    <row r="64" spans="1:33" x14ac:dyDescent="0.2">
      <c r="Y64" s="15"/>
      <c r="AA64" s="9"/>
      <c r="AC64" s="9"/>
    </row>
    <row r="65" spans="25:29" x14ac:dyDescent="0.2">
      <c r="Y65" s="15"/>
      <c r="AA65" s="9"/>
      <c r="AC65" s="9"/>
    </row>
    <row r="66" spans="25:29" x14ac:dyDescent="0.2">
      <c r="Y66" s="15"/>
      <c r="AA66" s="9"/>
      <c r="AC66" s="9"/>
    </row>
    <row r="67" spans="25:29" x14ac:dyDescent="0.2">
      <c r="Y67" s="15"/>
      <c r="AA67" s="9"/>
      <c r="AC67" s="9"/>
    </row>
    <row r="68" spans="25:29" x14ac:dyDescent="0.2">
      <c r="Y68" s="15"/>
      <c r="AA68" s="9"/>
      <c r="AC68" s="9"/>
    </row>
    <row r="69" spans="25:29" x14ac:dyDescent="0.2">
      <c r="Y69" s="15"/>
      <c r="AC69" s="9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christina.davis393@gmail.com</dc:creator>
  <cp:lastModifiedBy>christina.davis393@gmail.com</cp:lastModifiedBy>
  <dcterms:created xsi:type="dcterms:W3CDTF">2021-07-14T17:23:52Z</dcterms:created>
  <dcterms:modified xsi:type="dcterms:W3CDTF">2022-08-18T14:46:22Z</dcterms:modified>
</cp:coreProperties>
</file>