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ue/Influenza Centre Dropbox/Nina Urke/Min Mac (c02wr0wdj1gg.klientdrift.uib.no)/Corona/HAT/Final submission/"/>
    </mc:Choice>
  </mc:AlternateContent>
  <xr:revisionPtr revIDLastSave="0" documentId="13_ncr:1_{40CE44C4-2252-9146-B97E-C9BDC6DBA50A}" xr6:coauthVersionLast="47" xr6:coauthVersionMax="47" xr10:uidLastSave="{00000000-0000-0000-0000-000000000000}"/>
  <bookViews>
    <workbookView xWindow="0" yWindow="800" windowWidth="28800" windowHeight="16060" xr2:uid="{16596B08-2A6F-3B47-A94E-F64E6B726A52}"/>
  </bookViews>
  <sheets>
    <sheet name="Figure 1" sheetId="1" r:id="rId1"/>
    <sheet name="Figure 2&amp;Table 3" sheetId="2" r:id="rId2"/>
    <sheet name="Figure 3" sheetId="3" r:id="rId3"/>
    <sheet name="Extended-data-Figure 2" sheetId="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P629" i="1" l="1"/>
  <c r="AQ636" i="1"/>
  <c r="BM385" i="1"/>
  <c r="BM386" i="1"/>
  <c r="BM387" i="1"/>
  <c r="BM388" i="1"/>
  <c r="BM389" i="1"/>
  <c r="BM390" i="1"/>
  <c r="BM391" i="1"/>
  <c r="BM392" i="1"/>
  <c r="BM393" i="1"/>
  <c r="BM394" i="1"/>
  <c r="BM395" i="1"/>
  <c r="BM396" i="1"/>
  <c r="BM397" i="1"/>
  <c r="BM398" i="1"/>
  <c r="BM399" i="1"/>
  <c r="BM400" i="1"/>
  <c r="BM401" i="1"/>
  <c r="BM402" i="1"/>
  <c r="BM403" i="1"/>
  <c r="BM404" i="1"/>
  <c r="BM405" i="1"/>
  <c r="BM406" i="1"/>
  <c r="BM407" i="1"/>
  <c r="BM408" i="1"/>
  <c r="BM409" i="1"/>
  <c r="BM410" i="1"/>
  <c r="BM411" i="1"/>
  <c r="BM412" i="1"/>
  <c r="BM413" i="1"/>
  <c r="BM414" i="1"/>
  <c r="BM415" i="1"/>
  <c r="BM416" i="1"/>
  <c r="BM417" i="1"/>
  <c r="BM418" i="1"/>
  <c r="BM419" i="1"/>
  <c r="BM420" i="1"/>
  <c r="BM384" i="1"/>
  <c r="BI422" i="1"/>
  <c r="BL385" i="1"/>
  <c r="BN385" i="1" s="1"/>
  <c r="BL386" i="1"/>
  <c r="BL387" i="1"/>
  <c r="BL388" i="1"/>
  <c r="BL389" i="1"/>
  <c r="BL390" i="1"/>
  <c r="BL391" i="1"/>
  <c r="BL392" i="1"/>
  <c r="BL393" i="1"/>
  <c r="BN393" i="1" s="1"/>
  <c r="BL394" i="1"/>
  <c r="BL395" i="1"/>
  <c r="BL396" i="1"/>
  <c r="BL397" i="1"/>
  <c r="BL398" i="1"/>
  <c r="BL399" i="1"/>
  <c r="BL400" i="1"/>
  <c r="BL401" i="1"/>
  <c r="BN401" i="1" s="1"/>
  <c r="BL402" i="1"/>
  <c r="BL403" i="1"/>
  <c r="BL404" i="1"/>
  <c r="BL405" i="1"/>
  <c r="BL406" i="1"/>
  <c r="BL407" i="1"/>
  <c r="BL408" i="1"/>
  <c r="BL409" i="1"/>
  <c r="BN409" i="1" s="1"/>
  <c r="BL410" i="1"/>
  <c r="BL411" i="1"/>
  <c r="BN411" i="1" s="1"/>
  <c r="BL412" i="1"/>
  <c r="BL413" i="1"/>
  <c r="BL414" i="1"/>
  <c r="BL415" i="1"/>
  <c r="BL416" i="1"/>
  <c r="BL417" i="1"/>
  <c r="BN417" i="1" s="1"/>
  <c r="BL418" i="1"/>
  <c r="BL419" i="1"/>
  <c r="BN419" i="1" s="1"/>
  <c r="BL420" i="1"/>
  <c r="BL384" i="1"/>
  <c r="BW530" i="1"/>
  <c r="AZ422" i="1"/>
  <c r="BD385" i="1"/>
  <c r="BD386" i="1"/>
  <c r="BD387" i="1"/>
  <c r="BD388" i="1"/>
  <c r="BD389" i="1"/>
  <c r="BD390" i="1"/>
  <c r="BD391" i="1"/>
  <c r="BD392" i="1"/>
  <c r="BD393" i="1"/>
  <c r="BD394" i="1"/>
  <c r="BD395" i="1"/>
  <c r="BD396" i="1"/>
  <c r="BD397" i="1"/>
  <c r="BD398" i="1"/>
  <c r="BD399" i="1"/>
  <c r="BD400" i="1"/>
  <c r="BD401" i="1"/>
  <c r="BD402" i="1"/>
  <c r="BD403" i="1"/>
  <c r="BD404" i="1"/>
  <c r="BD405" i="1"/>
  <c r="BD406" i="1"/>
  <c r="BD407" i="1"/>
  <c r="BD408" i="1"/>
  <c r="BD409" i="1"/>
  <c r="BD410" i="1"/>
  <c r="BD411" i="1"/>
  <c r="BD412" i="1"/>
  <c r="BD413" i="1"/>
  <c r="BD414" i="1"/>
  <c r="BD415" i="1"/>
  <c r="BD416" i="1"/>
  <c r="BD417" i="1"/>
  <c r="BD418" i="1"/>
  <c r="BD419" i="1"/>
  <c r="BD420" i="1"/>
  <c r="BC385" i="1"/>
  <c r="BC386" i="1"/>
  <c r="BC387" i="1"/>
  <c r="BE387" i="1" s="1"/>
  <c r="BC388" i="1"/>
  <c r="BE388" i="1" s="1"/>
  <c r="BC389" i="1"/>
  <c r="BE389" i="1" s="1"/>
  <c r="BC390" i="1"/>
  <c r="BE390" i="1" s="1"/>
  <c r="BC391" i="1"/>
  <c r="BC392" i="1"/>
  <c r="BC393" i="1"/>
  <c r="BC394" i="1"/>
  <c r="BC395" i="1"/>
  <c r="BE395" i="1" s="1"/>
  <c r="BC396" i="1"/>
  <c r="BE396" i="1" s="1"/>
  <c r="BC397" i="1"/>
  <c r="BE397" i="1" s="1"/>
  <c r="BC398" i="1"/>
  <c r="BE398" i="1" s="1"/>
  <c r="BC399" i="1"/>
  <c r="BC400" i="1"/>
  <c r="BC401" i="1"/>
  <c r="BC402" i="1"/>
  <c r="BC403" i="1"/>
  <c r="BE403" i="1" s="1"/>
  <c r="BC404" i="1"/>
  <c r="BE404" i="1" s="1"/>
  <c r="BC405" i="1"/>
  <c r="BE405" i="1" s="1"/>
  <c r="BC406" i="1"/>
  <c r="BE406" i="1" s="1"/>
  <c r="BC407" i="1"/>
  <c r="BC408" i="1"/>
  <c r="BC409" i="1"/>
  <c r="BC410" i="1"/>
  <c r="BC411" i="1"/>
  <c r="BE411" i="1" s="1"/>
  <c r="BC412" i="1"/>
  <c r="BE412" i="1" s="1"/>
  <c r="BC413" i="1"/>
  <c r="BE413" i="1" s="1"/>
  <c r="BC414" i="1"/>
  <c r="BE414" i="1" s="1"/>
  <c r="BC415" i="1"/>
  <c r="BC416" i="1"/>
  <c r="BC417" i="1"/>
  <c r="BC418" i="1"/>
  <c r="BC419" i="1"/>
  <c r="BE419" i="1" s="1"/>
  <c r="BC420" i="1"/>
  <c r="BE420" i="1" s="1"/>
  <c r="BD384" i="1"/>
  <c r="BC384" i="1"/>
  <c r="D86" i="3"/>
  <c r="BN403" i="1" l="1"/>
  <c r="BE384" i="1"/>
  <c r="BN384" i="1"/>
  <c r="BE417" i="1"/>
  <c r="BE393" i="1"/>
  <c r="BE385" i="1"/>
  <c r="BE409" i="1"/>
  <c r="BN395" i="1"/>
  <c r="BN387" i="1"/>
  <c r="BE401" i="1"/>
  <c r="BE418" i="1"/>
  <c r="BE410" i="1"/>
  <c r="BE402" i="1"/>
  <c r="BE394" i="1"/>
  <c r="BE386" i="1"/>
  <c r="BN398" i="1"/>
  <c r="BN390" i="1"/>
  <c r="BE416" i="1"/>
  <c r="BE408" i="1"/>
  <c r="BE400" i="1"/>
  <c r="BE392" i="1"/>
  <c r="BE415" i="1"/>
  <c r="BE407" i="1"/>
  <c r="BE399" i="1"/>
  <c r="BE391" i="1"/>
  <c r="BD422" i="1"/>
  <c r="BN415" i="1"/>
  <c r="BN407" i="1"/>
  <c r="BN399" i="1"/>
  <c r="BN391" i="1"/>
  <c r="BL422" i="1"/>
  <c r="BN413" i="1"/>
  <c r="BN405" i="1"/>
  <c r="BN397" i="1"/>
  <c r="BN389" i="1"/>
  <c r="BN420" i="1"/>
  <c r="BN412" i="1"/>
  <c r="BN404" i="1"/>
  <c r="BN396" i="1"/>
  <c r="BN388" i="1"/>
  <c r="BN414" i="1"/>
  <c r="BC422" i="1"/>
  <c r="BN418" i="1"/>
  <c r="BN410" i="1"/>
  <c r="BN402" i="1"/>
  <c r="BN394" i="1"/>
  <c r="BN386" i="1"/>
  <c r="BN406" i="1"/>
  <c r="BN416" i="1"/>
  <c r="BN408" i="1"/>
  <c r="BN400" i="1"/>
  <c r="BN392" i="1"/>
  <c r="BM422" i="1"/>
  <c r="AK15" i="2"/>
  <c r="AL7" i="2"/>
  <c r="AK13" i="2"/>
  <c r="AK11" i="2"/>
  <c r="AK9" i="2"/>
  <c r="AK7" i="2"/>
  <c r="AK16" i="2"/>
  <c r="AK14" i="2"/>
  <c r="AK12" i="2"/>
  <c r="AK10" i="2"/>
  <c r="AK8" i="2"/>
  <c r="BE422" i="1" l="1"/>
  <c r="BN422" i="1"/>
  <c r="K374" i="9"/>
  <c r="O371" i="9"/>
  <c r="N371" i="9"/>
  <c r="P371" i="9" s="1"/>
  <c r="P370" i="9"/>
  <c r="O370" i="9"/>
  <c r="N370" i="9"/>
  <c r="O369" i="9"/>
  <c r="P369" i="9" s="1"/>
  <c r="N369" i="9"/>
  <c r="O368" i="9"/>
  <c r="N368" i="9"/>
  <c r="P368" i="9" s="1"/>
  <c r="O367" i="9"/>
  <c r="N367" i="9"/>
  <c r="P367" i="9" s="1"/>
  <c r="P366" i="9"/>
  <c r="O366" i="9"/>
  <c r="N366" i="9"/>
  <c r="O365" i="9"/>
  <c r="P365" i="9" s="1"/>
  <c r="N365" i="9"/>
  <c r="O364" i="9"/>
  <c r="N364" i="9"/>
  <c r="P364" i="9" s="1"/>
  <c r="O363" i="9"/>
  <c r="N363" i="9"/>
  <c r="P363" i="9" s="1"/>
  <c r="P362" i="9"/>
  <c r="O362" i="9"/>
  <c r="N362" i="9"/>
  <c r="O361" i="9"/>
  <c r="P361" i="9" s="1"/>
  <c r="N361" i="9"/>
  <c r="O360" i="9"/>
  <c r="N360" i="9"/>
  <c r="P360" i="9" s="1"/>
  <c r="O359" i="9"/>
  <c r="N359" i="9"/>
  <c r="P359" i="9" s="1"/>
  <c r="P358" i="9"/>
  <c r="O358" i="9"/>
  <c r="N358" i="9"/>
  <c r="O357" i="9"/>
  <c r="P357" i="9" s="1"/>
  <c r="N357" i="9"/>
  <c r="O356" i="9"/>
  <c r="N356" i="9"/>
  <c r="P356" i="9" s="1"/>
  <c r="O355" i="9"/>
  <c r="N355" i="9"/>
  <c r="P355" i="9" s="1"/>
  <c r="P354" i="9"/>
  <c r="O354" i="9"/>
  <c r="N354" i="9"/>
  <c r="O353" i="9"/>
  <c r="P353" i="9" s="1"/>
  <c r="N353" i="9"/>
  <c r="O352" i="9"/>
  <c r="N352" i="9"/>
  <c r="P352" i="9" s="1"/>
  <c r="O351" i="9"/>
  <c r="N351" i="9"/>
  <c r="P351" i="9" s="1"/>
  <c r="P350" i="9"/>
  <c r="O350" i="9"/>
  <c r="N350" i="9"/>
  <c r="O349" i="9"/>
  <c r="P349" i="9" s="1"/>
  <c r="N349" i="9"/>
  <c r="O348" i="9"/>
  <c r="N348" i="9"/>
  <c r="P348" i="9" s="1"/>
  <c r="O347" i="9"/>
  <c r="N347" i="9"/>
  <c r="P347" i="9" s="1"/>
  <c r="P346" i="9"/>
  <c r="O346" i="9"/>
  <c r="N346" i="9"/>
  <c r="O345" i="9"/>
  <c r="P345" i="9" s="1"/>
  <c r="N345" i="9"/>
  <c r="O344" i="9"/>
  <c r="N344" i="9"/>
  <c r="P344" i="9" s="1"/>
  <c r="O343" i="9"/>
  <c r="N343" i="9"/>
  <c r="P343" i="9" s="1"/>
  <c r="P342" i="9"/>
  <c r="O342" i="9"/>
  <c r="N342" i="9"/>
  <c r="O341" i="9"/>
  <c r="P341" i="9" s="1"/>
  <c r="N341" i="9"/>
  <c r="O340" i="9"/>
  <c r="N340" i="9"/>
  <c r="P340" i="9" s="1"/>
  <c r="O339" i="9"/>
  <c r="N339" i="9"/>
  <c r="P339" i="9" s="1"/>
  <c r="P338" i="9"/>
  <c r="O338" i="9"/>
  <c r="N338" i="9"/>
  <c r="O337" i="9"/>
  <c r="P337" i="9" s="1"/>
  <c r="N337" i="9"/>
  <c r="O336" i="9"/>
  <c r="N336" i="9"/>
  <c r="P336" i="9" s="1"/>
  <c r="O335" i="9"/>
  <c r="N335" i="9"/>
  <c r="P335" i="9" s="1"/>
  <c r="P334" i="9"/>
  <c r="O334" i="9"/>
  <c r="N334" i="9"/>
  <c r="O333" i="9"/>
  <c r="P333" i="9" s="1"/>
  <c r="N333" i="9"/>
  <c r="O332" i="9"/>
  <c r="N332" i="9"/>
  <c r="P332" i="9" s="1"/>
  <c r="O331" i="9"/>
  <c r="N331" i="9"/>
  <c r="P331" i="9" s="1"/>
  <c r="P330" i="9"/>
  <c r="O330" i="9"/>
  <c r="N330" i="9"/>
  <c r="O329" i="9"/>
  <c r="P329" i="9" s="1"/>
  <c r="N329" i="9"/>
  <c r="O328" i="9"/>
  <c r="N328" i="9"/>
  <c r="P328" i="9" s="1"/>
  <c r="O327" i="9"/>
  <c r="N327" i="9"/>
  <c r="P327" i="9" s="1"/>
  <c r="P326" i="9"/>
  <c r="O326" i="9"/>
  <c r="N326" i="9"/>
  <c r="O325" i="9"/>
  <c r="P325" i="9" s="1"/>
  <c r="N325" i="9"/>
  <c r="O324" i="9"/>
  <c r="N324" i="9"/>
  <c r="P324" i="9" s="1"/>
  <c r="O323" i="9"/>
  <c r="N323" i="9"/>
  <c r="P323" i="9" s="1"/>
  <c r="P322" i="9"/>
  <c r="O322" i="9"/>
  <c r="N322" i="9"/>
  <c r="O321" i="9"/>
  <c r="P321" i="9" s="1"/>
  <c r="N321" i="9"/>
  <c r="O320" i="9"/>
  <c r="N320" i="9"/>
  <c r="P320" i="9" s="1"/>
  <c r="O319" i="9"/>
  <c r="N319" i="9"/>
  <c r="P319" i="9" s="1"/>
  <c r="P318" i="9"/>
  <c r="O318" i="9"/>
  <c r="N318" i="9"/>
  <c r="O317" i="9"/>
  <c r="P317" i="9" s="1"/>
  <c r="N317" i="9"/>
  <c r="O316" i="9"/>
  <c r="N316" i="9"/>
  <c r="P316" i="9" s="1"/>
  <c r="O315" i="9"/>
  <c r="N315" i="9"/>
  <c r="P315" i="9" s="1"/>
  <c r="P314" i="9"/>
  <c r="O314" i="9"/>
  <c r="N314" i="9"/>
  <c r="O313" i="9"/>
  <c r="P313" i="9" s="1"/>
  <c r="N313" i="9"/>
  <c r="O312" i="9"/>
  <c r="N312" i="9"/>
  <c r="P312" i="9" s="1"/>
  <c r="O311" i="9"/>
  <c r="N311" i="9"/>
  <c r="P311" i="9" s="1"/>
  <c r="P310" i="9"/>
  <c r="O310" i="9"/>
  <c r="N310" i="9"/>
  <c r="O309" i="9"/>
  <c r="P309" i="9" s="1"/>
  <c r="N309" i="9"/>
  <c r="O308" i="9"/>
  <c r="N308" i="9"/>
  <c r="P308" i="9" s="1"/>
  <c r="O307" i="9"/>
  <c r="N307" i="9"/>
  <c r="P307" i="9" s="1"/>
  <c r="P306" i="9"/>
  <c r="O306" i="9"/>
  <c r="N306" i="9"/>
  <c r="O305" i="9"/>
  <c r="P305" i="9" s="1"/>
  <c r="N305" i="9"/>
  <c r="O304" i="9"/>
  <c r="N304" i="9"/>
  <c r="P304" i="9" s="1"/>
  <c r="O303" i="9"/>
  <c r="N303" i="9"/>
  <c r="P303" i="9" s="1"/>
  <c r="P302" i="9"/>
  <c r="O302" i="9"/>
  <c r="N302" i="9"/>
  <c r="O301" i="9"/>
  <c r="P301" i="9" s="1"/>
  <c r="N301" i="9"/>
  <c r="O300" i="9"/>
  <c r="N300" i="9"/>
  <c r="P300" i="9" s="1"/>
  <c r="O299" i="9"/>
  <c r="N299" i="9"/>
  <c r="P299" i="9" s="1"/>
  <c r="P298" i="9"/>
  <c r="O298" i="9"/>
  <c r="N298" i="9"/>
  <c r="O297" i="9"/>
  <c r="P297" i="9" s="1"/>
  <c r="N297" i="9"/>
  <c r="O296" i="9"/>
  <c r="N296" i="9"/>
  <c r="P296" i="9" s="1"/>
  <c r="O295" i="9"/>
  <c r="N295" i="9"/>
  <c r="P295" i="9" s="1"/>
  <c r="P294" i="9"/>
  <c r="O294" i="9"/>
  <c r="N294" i="9"/>
  <c r="O293" i="9"/>
  <c r="P293" i="9" s="1"/>
  <c r="N293" i="9"/>
  <c r="O292" i="9"/>
  <c r="N292" i="9"/>
  <c r="P292" i="9" s="1"/>
  <c r="O291" i="9"/>
  <c r="N291" i="9"/>
  <c r="P291" i="9" s="1"/>
  <c r="P290" i="9"/>
  <c r="O290" i="9"/>
  <c r="N290" i="9"/>
  <c r="O289" i="9"/>
  <c r="P289" i="9" s="1"/>
  <c r="N289" i="9"/>
  <c r="O288" i="9"/>
  <c r="N288" i="9"/>
  <c r="P288" i="9" s="1"/>
  <c r="O287" i="9"/>
  <c r="N287" i="9"/>
  <c r="P287" i="9" s="1"/>
  <c r="P286" i="9"/>
  <c r="O286" i="9"/>
  <c r="N286" i="9"/>
  <c r="O285" i="9"/>
  <c r="P285" i="9" s="1"/>
  <c r="N285" i="9"/>
  <c r="O284" i="9"/>
  <c r="N284" i="9"/>
  <c r="P284" i="9" s="1"/>
  <c r="O283" i="9"/>
  <c r="N283" i="9"/>
  <c r="P283" i="9" s="1"/>
  <c r="P282" i="9"/>
  <c r="O282" i="9"/>
  <c r="N282" i="9"/>
  <c r="O281" i="9"/>
  <c r="P281" i="9" s="1"/>
  <c r="N281" i="9"/>
  <c r="O280" i="9"/>
  <c r="N280" i="9"/>
  <c r="P280" i="9" s="1"/>
  <c r="O279" i="9"/>
  <c r="N279" i="9"/>
  <c r="P279" i="9" s="1"/>
  <c r="P278" i="9"/>
  <c r="O278" i="9"/>
  <c r="N278" i="9"/>
  <c r="O277" i="9"/>
  <c r="P277" i="9" s="1"/>
  <c r="N277" i="9"/>
  <c r="O276" i="9"/>
  <c r="N276" i="9"/>
  <c r="P276" i="9" s="1"/>
  <c r="O275" i="9"/>
  <c r="N275" i="9"/>
  <c r="P275" i="9" s="1"/>
  <c r="P274" i="9"/>
  <c r="O274" i="9"/>
  <c r="N274" i="9"/>
  <c r="O273" i="9"/>
  <c r="P273" i="9" s="1"/>
  <c r="N273" i="9"/>
  <c r="O272" i="9"/>
  <c r="N272" i="9"/>
  <c r="P272" i="9" s="1"/>
  <c r="O271" i="9"/>
  <c r="N271" i="9"/>
  <c r="P271" i="9" s="1"/>
  <c r="P270" i="9"/>
  <c r="O270" i="9"/>
  <c r="N270" i="9"/>
  <c r="O269" i="9"/>
  <c r="P269" i="9" s="1"/>
  <c r="N269" i="9"/>
  <c r="O268" i="9"/>
  <c r="N268" i="9"/>
  <c r="P268" i="9" s="1"/>
  <c r="O267" i="9"/>
  <c r="N267" i="9"/>
  <c r="P267" i="9" s="1"/>
  <c r="P266" i="9"/>
  <c r="O266" i="9"/>
  <c r="N266" i="9"/>
  <c r="O265" i="9"/>
  <c r="P265" i="9" s="1"/>
  <c r="N265" i="9"/>
  <c r="O264" i="9"/>
  <c r="N264" i="9"/>
  <c r="P264" i="9" s="1"/>
  <c r="O263" i="9"/>
  <c r="N263" i="9"/>
  <c r="P263" i="9" s="1"/>
  <c r="P262" i="9"/>
  <c r="O262" i="9"/>
  <c r="N262" i="9"/>
  <c r="O261" i="9"/>
  <c r="P261" i="9" s="1"/>
  <c r="N261" i="9"/>
  <c r="O260" i="9"/>
  <c r="N260" i="9"/>
  <c r="P260" i="9" s="1"/>
  <c r="O259" i="9"/>
  <c r="N259" i="9"/>
  <c r="P259" i="9" s="1"/>
  <c r="P258" i="9"/>
  <c r="O258" i="9"/>
  <c r="N258" i="9"/>
  <c r="O257" i="9"/>
  <c r="P257" i="9" s="1"/>
  <c r="N257" i="9"/>
  <c r="O256" i="9"/>
  <c r="N256" i="9"/>
  <c r="P256" i="9" s="1"/>
  <c r="O255" i="9"/>
  <c r="N255" i="9"/>
  <c r="P255" i="9" s="1"/>
  <c r="P254" i="9"/>
  <c r="O254" i="9"/>
  <c r="N254" i="9"/>
  <c r="O253" i="9"/>
  <c r="P253" i="9" s="1"/>
  <c r="N253" i="9"/>
  <c r="O252" i="9"/>
  <c r="N252" i="9"/>
  <c r="P252" i="9" s="1"/>
  <c r="O251" i="9"/>
  <c r="N251" i="9"/>
  <c r="P251" i="9" s="1"/>
  <c r="P250" i="9"/>
  <c r="O250" i="9"/>
  <c r="N250" i="9"/>
  <c r="O249" i="9"/>
  <c r="P249" i="9" s="1"/>
  <c r="N249" i="9"/>
  <c r="O248" i="9"/>
  <c r="N248" i="9"/>
  <c r="P248" i="9" s="1"/>
  <c r="O247" i="9"/>
  <c r="N247" i="9"/>
  <c r="P247" i="9" s="1"/>
  <c r="P246" i="9"/>
  <c r="O246" i="9"/>
  <c r="N246" i="9"/>
  <c r="O245" i="9"/>
  <c r="P245" i="9" s="1"/>
  <c r="N245" i="9"/>
  <c r="O244" i="9"/>
  <c r="N244" i="9"/>
  <c r="P244" i="9" s="1"/>
  <c r="O243" i="9"/>
  <c r="N243" i="9"/>
  <c r="P243" i="9" s="1"/>
  <c r="P242" i="9"/>
  <c r="O242" i="9"/>
  <c r="N242" i="9"/>
  <c r="O241" i="9"/>
  <c r="P241" i="9" s="1"/>
  <c r="N241" i="9"/>
  <c r="O240" i="9"/>
  <c r="N240" i="9"/>
  <c r="P240" i="9" s="1"/>
  <c r="O239" i="9"/>
  <c r="N239" i="9"/>
  <c r="P239" i="9" s="1"/>
  <c r="P238" i="9"/>
  <c r="O238" i="9"/>
  <c r="N238" i="9"/>
  <c r="O237" i="9"/>
  <c r="P237" i="9" s="1"/>
  <c r="N237" i="9"/>
  <c r="O236" i="9"/>
  <c r="N236" i="9"/>
  <c r="P236" i="9" s="1"/>
  <c r="O235" i="9"/>
  <c r="N235" i="9"/>
  <c r="P235" i="9" s="1"/>
  <c r="P234" i="9"/>
  <c r="O234" i="9"/>
  <c r="N234" i="9"/>
  <c r="O233" i="9"/>
  <c r="P233" i="9" s="1"/>
  <c r="N233" i="9"/>
  <c r="O232" i="9"/>
  <c r="N232" i="9"/>
  <c r="P232" i="9" s="1"/>
  <c r="O231" i="9"/>
  <c r="N231" i="9"/>
  <c r="P231" i="9" s="1"/>
  <c r="P230" i="9"/>
  <c r="O230" i="9"/>
  <c r="N230" i="9"/>
  <c r="O229" i="9"/>
  <c r="P229" i="9" s="1"/>
  <c r="N229" i="9"/>
  <c r="O228" i="9"/>
  <c r="N228" i="9"/>
  <c r="P228" i="9" s="1"/>
  <c r="O227" i="9"/>
  <c r="N227" i="9"/>
  <c r="P227" i="9" s="1"/>
  <c r="P226" i="9"/>
  <c r="O226" i="9"/>
  <c r="N226" i="9"/>
  <c r="O225" i="9"/>
  <c r="P225" i="9" s="1"/>
  <c r="N225" i="9"/>
  <c r="O224" i="9"/>
  <c r="N224" i="9"/>
  <c r="P224" i="9" s="1"/>
  <c r="O223" i="9"/>
  <c r="N223" i="9"/>
  <c r="P223" i="9" s="1"/>
  <c r="P222" i="9"/>
  <c r="O222" i="9"/>
  <c r="N222" i="9"/>
  <c r="O221" i="9"/>
  <c r="P221" i="9" s="1"/>
  <c r="N221" i="9"/>
  <c r="O220" i="9"/>
  <c r="N220" i="9"/>
  <c r="P220" i="9" s="1"/>
  <c r="O219" i="9"/>
  <c r="N219" i="9"/>
  <c r="P219" i="9" s="1"/>
  <c r="P218" i="9"/>
  <c r="O218" i="9"/>
  <c r="N218" i="9"/>
  <c r="O217" i="9"/>
  <c r="N217" i="9"/>
  <c r="P217" i="9" s="1"/>
  <c r="O216" i="9"/>
  <c r="N216" i="9"/>
  <c r="P216" i="9" s="1"/>
  <c r="O215" i="9"/>
  <c r="N215" i="9"/>
  <c r="P215" i="9" s="1"/>
  <c r="P214" i="9"/>
  <c r="O214" i="9"/>
  <c r="N214" i="9"/>
  <c r="O213" i="9"/>
  <c r="N213" i="9"/>
  <c r="P213" i="9" s="1"/>
  <c r="O212" i="9"/>
  <c r="N212" i="9"/>
  <c r="P212" i="9" s="1"/>
  <c r="O211" i="9"/>
  <c r="N211" i="9"/>
  <c r="P211" i="9" s="1"/>
  <c r="P210" i="9"/>
  <c r="O210" i="9"/>
  <c r="N210" i="9"/>
  <c r="O209" i="9"/>
  <c r="N209" i="9"/>
  <c r="P209" i="9" s="1"/>
  <c r="O208" i="9"/>
  <c r="N208" i="9"/>
  <c r="P208" i="9" s="1"/>
  <c r="O207" i="9"/>
  <c r="N207" i="9"/>
  <c r="P207" i="9" s="1"/>
  <c r="P206" i="9"/>
  <c r="O206" i="9"/>
  <c r="N206" i="9"/>
  <c r="O205" i="9"/>
  <c r="N205" i="9"/>
  <c r="P205" i="9" s="1"/>
  <c r="O204" i="9"/>
  <c r="N204" i="9"/>
  <c r="P204" i="9" s="1"/>
  <c r="O203" i="9"/>
  <c r="N203" i="9"/>
  <c r="P203" i="9" s="1"/>
  <c r="P202" i="9"/>
  <c r="O202" i="9"/>
  <c r="N202" i="9"/>
  <c r="O201" i="9"/>
  <c r="N201" i="9"/>
  <c r="P201" i="9" s="1"/>
  <c r="O200" i="9"/>
  <c r="N200" i="9"/>
  <c r="P200" i="9" s="1"/>
  <c r="O199" i="9"/>
  <c r="N199" i="9"/>
  <c r="P199" i="9" s="1"/>
  <c r="P198" i="9"/>
  <c r="O198" i="9"/>
  <c r="N198" i="9"/>
  <c r="O197" i="9"/>
  <c r="N197" i="9"/>
  <c r="P197" i="9" s="1"/>
  <c r="O196" i="9"/>
  <c r="N196" i="9"/>
  <c r="P196" i="9" s="1"/>
  <c r="O195" i="9"/>
  <c r="N195" i="9"/>
  <c r="P195" i="9" s="1"/>
  <c r="P194" i="9"/>
  <c r="O194" i="9"/>
  <c r="N194" i="9"/>
  <c r="O193" i="9"/>
  <c r="N193" i="9"/>
  <c r="P193" i="9" s="1"/>
  <c r="O192" i="9"/>
  <c r="N192" i="9"/>
  <c r="P192" i="9" s="1"/>
  <c r="O191" i="9"/>
  <c r="N191" i="9"/>
  <c r="P191" i="9" s="1"/>
  <c r="P190" i="9"/>
  <c r="O190" i="9"/>
  <c r="N190" i="9"/>
  <c r="O189" i="9"/>
  <c r="N189" i="9"/>
  <c r="P189" i="9" s="1"/>
  <c r="O188" i="9"/>
  <c r="N188" i="9"/>
  <c r="P188" i="9" s="1"/>
  <c r="O187" i="9"/>
  <c r="N187" i="9"/>
  <c r="P187" i="9" s="1"/>
  <c r="P186" i="9"/>
  <c r="O186" i="9"/>
  <c r="N186" i="9"/>
  <c r="O185" i="9"/>
  <c r="P185" i="9" s="1"/>
  <c r="N185" i="9"/>
  <c r="O184" i="9"/>
  <c r="N184" i="9"/>
  <c r="P184" i="9" s="1"/>
  <c r="O183" i="9"/>
  <c r="N183" i="9"/>
  <c r="P183" i="9" s="1"/>
  <c r="P182" i="9"/>
  <c r="O182" i="9"/>
  <c r="N182" i="9"/>
  <c r="O181" i="9"/>
  <c r="N181" i="9"/>
  <c r="P181" i="9" s="1"/>
  <c r="O180" i="9"/>
  <c r="N180" i="9"/>
  <c r="P180" i="9" s="1"/>
  <c r="O179" i="9"/>
  <c r="N179" i="9"/>
  <c r="P179" i="9" s="1"/>
  <c r="P178" i="9"/>
  <c r="O178" i="9"/>
  <c r="N178" i="9"/>
  <c r="O177" i="9"/>
  <c r="N177" i="9"/>
  <c r="P177" i="9" s="1"/>
  <c r="O176" i="9"/>
  <c r="N176" i="9"/>
  <c r="P176" i="9" s="1"/>
  <c r="O175" i="9"/>
  <c r="N175" i="9"/>
  <c r="P175" i="9" s="1"/>
  <c r="P174" i="9"/>
  <c r="O174" i="9"/>
  <c r="N174" i="9"/>
  <c r="O173" i="9"/>
  <c r="P173" i="9" s="1"/>
  <c r="N173" i="9"/>
  <c r="O172" i="9"/>
  <c r="N172" i="9"/>
  <c r="P172" i="9" s="1"/>
  <c r="O171" i="9"/>
  <c r="N171" i="9"/>
  <c r="P171" i="9" s="1"/>
  <c r="P170" i="9"/>
  <c r="O170" i="9"/>
  <c r="N170" i="9"/>
  <c r="O169" i="9"/>
  <c r="P169" i="9" s="1"/>
  <c r="N169" i="9"/>
  <c r="O168" i="9"/>
  <c r="N168" i="9"/>
  <c r="P168" i="9" s="1"/>
  <c r="O167" i="9"/>
  <c r="N167" i="9"/>
  <c r="P167" i="9" s="1"/>
  <c r="P166" i="9"/>
  <c r="O166" i="9"/>
  <c r="N166" i="9"/>
  <c r="O165" i="9"/>
  <c r="P165" i="9" s="1"/>
  <c r="N165" i="9"/>
  <c r="O164" i="9"/>
  <c r="N164" i="9"/>
  <c r="P164" i="9" s="1"/>
  <c r="O163" i="9"/>
  <c r="N163" i="9"/>
  <c r="P163" i="9" s="1"/>
  <c r="P162" i="9"/>
  <c r="O162" i="9"/>
  <c r="N162" i="9"/>
  <c r="O161" i="9"/>
  <c r="P161" i="9" s="1"/>
  <c r="N161" i="9"/>
  <c r="O160" i="9"/>
  <c r="N160" i="9"/>
  <c r="P160" i="9" s="1"/>
  <c r="O159" i="9"/>
  <c r="N159" i="9"/>
  <c r="P159" i="9" s="1"/>
  <c r="P158" i="9"/>
  <c r="O158" i="9"/>
  <c r="N158" i="9"/>
  <c r="O157" i="9"/>
  <c r="P157" i="9" s="1"/>
  <c r="N157" i="9"/>
  <c r="O156" i="9"/>
  <c r="N156" i="9"/>
  <c r="P156" i="9" s="1"/>
  <c r="O155" i="9"/>
  <c r="N155" i="9"/>
  <c r="P155" i="9" s="1"/>
  <c r="P154" i="9"/>
  <c r="O154" i="9"/>
  <c r="N154" i="9"/>
  <c r="O153" i="9"/>
  <c r="P153" i="9" s="1"/>
  <c r="N153" i="9"/>
  <c r="O152" i="9"/>
  <c r="N152" i="9"/>
  <c r="P152" i="9" s="1"/>
  <c r="O151" i="9"/>
  <c r="N151" i="9"/>
  <c r="P151" i="9" s="1"/>
  <c r="P150" i="9"/>
  <c r="O150" i="9"/>
  <c r="N150" i="9"/>
  <c r="O149" i="9"/>
  <c r="P149" i="9" s="1"/>
  <c r="N149" i="9"/>
  <c r="O148" i="9"/>
  <c r="N148" i="9"/>
  <c r="P148" i="9" s="1"/>
  <c r="O147" i="9"/>
  <c r="N147" i="9"/>
  <c r="P147" i="9" s="1"/>
  <c r="P146" i="9"/>
  <c r="O146" i="9"/>
  <c r="N146" i="9"/>
  <c r="O145" i="9"/>
  <c r="P145" i="9" s="1"/>
  <c r="N145" i="9"/>
  <c r="O144" i="9"/>
  <c r="N144" i="9"/>
  <c r="P144" i="9" s="1"/>
  <c r="O143" i="9"/>
  <c r="N143" i="9"/>
  <c r="P143" i="9" s="1"/>
  <c r="P142" i="9"/>
  <c r="O142" i="9"/>
  <c r="N142" i="9"/>
  <c r="O141" i="9"/>
  <c r="P141" i="9" s="1"/>
  <c r="N141" i="9"/>
  <c r="O140" i="9"/>
  <c r="N140" i="9"/>
  <c r="P140" i="9" s="1"/>
  <c r="O139" i="9"/>
  <c r="N139" i="9"/>
  <c r="P139" i="9" s="1"/>
  <c r="P138" i="9"/>
  <c r="O138" i="9"/>
  <c r="N138" i="9"/>
  <c r="O137" i="9"/>
  <c r="P137" i="9" s="1"/>
  <c r="N137" i="9"/>
  <c r="O136" i="9"/>
  <c r="N136" i="9"/>
  <c r="P136" i="9" s="1"/>
  <c r="O135" i="9"/>
  <c r="N135" i="9"/>
  <c r="P135" i="9" s="1"/>
  <c r="P134" i="9"/>
  <c r="O134" i="9"/>
  <c r="N134" i="9"/>
  <c r="O133" i="9"/>
  <c r="P133" i="9" s="1"/>
  <c r="N133" i="9"/>
  <c r="O132" i="9"/>
  <c r="N132" i="9"/>
  <c r="P132" i="9" s="1"/>
  <c r="O131" i="9"/>
  <c r="N131" i="9"/>
  <c r="P131" i="9" s="1"/>
  <c r="P130" i="9"/>
  <c r="O130" i="9"/>
  <c r="N130" i="9"/>
  <c r="O129" i="9"/>
  <c r="P129" i="9" s="1"/>
  <c r="N129" i="9"/>
  <c r="O128" i="9"/>
  <c r="N128" i="9"/>
  <c r="P128" i="9" s="1"/>
  <c r="O127" i="9"/>
  <c r="N127" i="9"/>
  <c r="P127" i="9" s="1"/>
  <c r="P126" i="9"/>
  <c r="O126" i="9"/>
  <c r="N126" i="9"/>
  <c r="O125" i="9"/>
  <c r="P125" i="9" s="1"/>
  <c r="N125" i="9"/>
  <c r="O124" i="9"/>
  <c r="N124" i="9"/>
  <c r="P124" i="9" s="1"/>
  <c r="O123" i="9"/>
  <c r="N123" i="9"/>
  <c r="P123" i="9" s="1"/>
  <c r="P122" i="9"/>
  <c r="O122" i="9"/>
  <c r="N122" i="9"/>
  <c r="O121" i="9"/>
  <c r="P121" i="9" s="1"/>
  <c r="N121" i="9"/>
  <c r="O120" i="9"/>
  <c r="N120" i="9"/>
  <c r="P120" i="9" s="1"/>
  <c r="O119" i="9"/>
  <c r="N119" i="9"/>
  <c r="P119" i="9" s="1"/>
  <c r="P118" i="9"/>
  <c r="O118" i="9"/>
  <c r="N118" i="9"/>
  <c r="O117" i="9"/>
  <c r="P117" i="9" s="1"/>
  <c r="N117" i="9"/>
  <c r="O116" i="9"/>
  <c r="N116" i="9"/>
  <c r="P116" i="9" s="1"/>
  <c r="O115" i="9"/>
  <c r="N115" i="9"/>
  <c r="P115" i="9" s="1"/>
  <c r="P114" i="9"/>
  <c r="O114" i="9"/>
  <c r="N114" i="9"/>
  <c r="O113" i="9"/>
  <c r="P113" i="9" s="1"/>
  <c r="N113" i="9"/>
  <c r="O112" i="9"/>
  <c r="N112" i="9"/>
  <c r="P112" i="9" s="1"/>
  <c r="O111" i="9"/>
  <c r="N111" i="9"/>
  <c r="P111" i="9" s="1"/>
  <c r="P110" i="9"/>
  <c r="O110" i="9"/>
  <c r="N110" i="9"/>
  <c r="O109" i="9"/>
  <c r="P109" i="9" s="1"/>
  <c r="N109" i="9"/>
  <c r="O108" i="9"/>
  <c r="N108" i="9"/>
  <c r="P108" i="9" s="1"/>
  <c r="O107" i="9"/>
  <c r="N107" i="9"/>
  <c r="P107" i="9" s="1"/>
  <c r="P106" i="9"/>
  <c r="O106" i="9"/>
  <c r="N106" i="9"/>
  <c r="O105" i="9"/>
  <c r="P105" i="9" s="1"/>
  <c r="N105" i="9"/>
  <c r="O104" i="9"/>
  <c r="N104" i="9"/>
  <c r="P104" i="9" s="1"/>
  <c r="O103" i="9"/>
  <c r="N103" i="9"/>
  <c r="P103" i="9" s="1"/>
  <c r="P102" i="9"/>
  <c r="O102" i="9"/>
  <c r="N102" i="9"/>
  <c r="O101" i="9"/>
  <c r="P101" i="9" s="1"/>
  <c r="N101" i="9"/>
  <c r="O100" i="9"/>
  <c r="N100" i="9"/>
  <c r="P100" i="9" s="1"/>
  <c r="O99" i="9"/>
  <c r="N99" i="9"/>
  <c r="P99" i="9" s="1"/>
  <c r="P98" i="9"/>
  <c r="O98" i="9"/>
  <c r="N98" i="9"/>
  <c r="O97" i="9"/>
  <c r="P97" i="9" s="1"/>
  <c r="N97" i="9"/>
  <c r="O96" i="9"/>
  <c r="N96" i="9"/>
  <c r="P96" i="9" s="1"/>
  <c r="O95" i="9"/>
  <c r="N95" i="9"/>
  <c r="P95" i="9" s="1"/>
  <c r="P94" i="9"/>
  <c r="O94" i="9"/>
  <c r="N94" i="9"/>
  <c r="O93" i="9"/>
  <c r="P93" i="9" s="1"/>
  <c r="N93" i="9"/>
  <c r="O92" i="9"/>
  <c r="N92" i="9"/>
  <c r="P92" i="9" s="1"/>
  <c r="O91" i="9"/>
  <c r="N91" i="9"/>
  <c r="P91" i="9" s="1"/>
  <c r="P90" i="9"/>
  <c r="O90" i="9"/>
  <c r="N90" i="9"/>
  <c r="O89" i="9"/>
  <c r="P89" i="9" s="1"/>
  <c r="N89" i="9"/>
  <c r="O88" i="9"/>
  <c r="N88" i="9"/>
  <c r="P88" i="9" s="1"/>
  <c r="O87" i="9"/>
  <c r="N87" i="9"/>
  <c r="P87" i="9" s="1"/>
  <c r="P86" i="9"/>
  <c r="O86" i="9"/>
  <c r="N86" i="9"/>
  <c r="O85" i="9"/>
  <c r="P85" i="9" s="1"/>
  <c r="N85" i="9"/>
  <c r="O84" i="9"/>
  <c r="N84" i="9"/>
  <c r="P84" i="9" s="1"/>
  <c r="O83" i="9"/>
  <c r="N83" i="9"/>
  <c r="P83" i="9" s="1"/>
  <c r="P82" i="9"/>
  <c r="O82" i="9"/>
  <c r="N82" i="9"/>
  <c r="O81" i="9"/>
  <c r="P81" i="9" s="1"/>
  <c r="N81" i="9"/>
  <c r="O80" i="9"/>
  <c r="N80" i="9"/>
  <c r="P80" i="9" s="1"/>
  <c r="O79" i="9"/>
  <c r="N79" i="9"/>
  <c r="P79" i="9" s="1"/>
  <c r="P78" i="9"/>
  <c r="O78" i="9"/>
  <c r="N78" i="9"/>
  <c r="O77" i="9"/>
  <c r="P77" i="9" s="1"/>
  <c r="N77" i="9"/>
  <c r="O76" i="9"/>
  <c r="N76" i="9"/>
  <c r="P76" i="9" s="1"/>
  <c r="O75" i="9"/>
  <c r="N75" i="9"/>
  <c r="P75" i="9" s="1"/>
  <c r="P74" i="9"/>
  <c r="O74" i="9"/>
  <c r="N74" i="9"/>
  <c r="O73" i="9"/>
  <c r="P73" i="9" s="1"/>
  <c r="N73" i="9"/>
  <c r="O72" i="9"/>
  <c r="N72" i="9"/>
  <c r="P72" i="9" s="1"/>
  <c r="O71" i="9"/>
  <c r="N71" i="9"/>
  <c r="P71" i="9" s="1"/>
  <c r="P70" i="9"/>
  <c r="O70" i="9"/>
  <c r="N70" i="9"/>
  <c r="O69" i="9"/>
  <c r="P69" i="9" s="1"/>
  <c r="N69" i="9"/>
  <c r="O68" i="9"/>
  <c r="N68" i="9"/>
  <c r="P68" i="9" s="1"/>
  <c r="O67" i="9"/>
  <c r="N67" i="9"/>
  <c r="P67" i="9" s="1"/>
  <c r="P66" i="9"/>
  <c r="O66" i="9"/>
  <c r="N66" i="9"/>
  <c r="O65" i="9"/>
  <c r="P65" i="9" s="1"/>
  <c r="N65" i="9"/>
  <c r="O64" i="9"/>
  <c r="N64" i="9"/>
  <c r="P64" i="9" s="1"/>
  <c r="O63" i="9"/>
  <c r="N63" i="9"/>
  <c r="P63" i="9" s="1"/>
  <c r="P62" i="9"/>
  <c r="O62" i="9"/>
  <c r="N62" i="9"/>
  <c r="O61" i="9"/>
  <c r="P61" i="9" s="1"/>
  <c r="N61" i="9"/>
  <c r="O60" i="9"/>
  <c r="N60" i="9"/>
  <c r="P60" i="9" s="1"/>
  <c r="O59" i="9"/>
  <c r="N59" i="9"/>
  <c r="P59" i="9" s="1"/>
  <c r="P58" i="9"/>
  <c r="O58" i="9"/>
  <c r="N58" i="9"/>
  <c r="O57" i="9"/>
  <c r="P57" i="9" s="1"/>
  <c r="N57" i="9"/>
  <c r="O56" i="9"/>
  <c r="N56" i="9"/>
  <c r="P56" i="9" s="1"/>
  <c r="O55" i="9"/>
  <c r="N55" i="9"/>
  <c r="P55" i="9" s="1"/>
  <c r="P54" i="9"/>
  <c r="O54" i="9"/>
  <c r="N54" i="9"/>
  <c r="O53" i="9"/>
  <c r="P53" i="9" s="1"/>
  <c r="N53" i="9"/>
  <c r="O52" i="9"/>
  <c r="N52" i="9"/>
  <c r="P52" i="9" s="1"/>
  <c r="O51" i="9"/>
  <c r="N51" i="9"/>
  <c r="P51" i="9" s="1"/>
  <c r="P50" i="9"/>
  <c r="O50" i="9"/>
  <c r="N50" i="9"/>
  <c r="O49" i="9"/>
  <c r="P49" i="9" s="1"/>
  <c r="N49" i="9"/>
  <c r="O48" i="9"/>
  <c r="N48" i="9"/>
  <c r="P48" i="9" s="1"/>
  <c r="O47" i="9"/>
  <c r="N47" i="9"/>
  <c r="P47" i="9" s="1"/>
  <c r="P46" i="9"/>
  <c r="O46" i="9"/>
  <c r="N46" i="9"/>
  <c r="O45" i="9"/>
  <c r="P45" i="9" s="1"/>
  <c r="N45" i="9"/>
  <c r="O44" i="9"/>
  <c r="N44" i="9"/>
  <c r="P44" i="9" s="1"/>
  <c r="O43" i="9"/>
  <c r="N43" i="9"/>
  <c r="P43" i="9" s="1"/>
  <c r="P42" i="9"/>
  <c r="O42" i="9"/>
  <c r="N42" i="9"/>
  <c r="O41" i="9"/>
  <c r="P41" i="9" s="1"/>
  <c r="N41" i="9"/>
  <c r="P40" i="9"/>
  <c r="O40" i="9"/>
  <c r="N40" i="9"/>
  <c r="O39" i="9"/>
  <c r="N39" i="9"/>
  <c r="P39" i="9" s="1"/>
  <c r="O38" i="9"/>
  <c r="N38" i="9"/>
  <c r="P38" i="9" s="1"/>
  <c r="P37" i="9"/>
  <c r="O37" i="9"/>
  <c r="N37" i="9"/>
  <c r="O36" i="9"/>
  <c r="P36" i="9" s="1"/>
  <c r="N36" i="9"/>
  <c r="O35" i="9"/>
  <c r="N35" i="9"/>
  <c r="P35" i="9" s="1"/>
  <c r="O34" i="9"/>
  <c r="N34" i="9"/>
  <c r="P34" i="9" s="1"/>
  <c r="P33" i="9"/>
  <c r="O33" i="9"/>
  <c r="N33" i="9"/>
  <c r="O32" i="9"/>
  <c r="P32" i="9" s="1"/>
  <c r="N32" i="9"/>
  <c r="O31" i="9"/>
  <c r="N31" i="9"/>
  <c r="P31" i="9" s="1"/>
  <c r="O30" i="9"/>
  <c r="N30" i="9"/>
  <c r="P30" i="9" s="1"/>
  <c r="P29" i="9"/>
  <c r="O29" i="9"/>
  <c r="N29" i="9"/>
  <c r="O28" i="9"/>
  <c r="P28" i="9" s="1"/>
  <c r="N28" i="9"/>
  <c r="O27" i="9"/>
  <c r="N27" i="9"/>
  <c r="P27" i="9" s="1"/>
  <c r="O26" i="9"/>
  <c r="N26" i="9"/>
  <c r="P26" i="9" s="1"/>
  <c r="P25" i="9"/>
  <c r="O25" i="9"/>
  <c r="N25" i="9"/>
  <c r="O24" i="9"/>
  <c r="P24" i="9" s="1"/>
  <c r="N24" i="9"/>
  <c r="O23" i="9"/>
  <c r="N23" i="9"/>
  <c r="P23" i="9" s="1"/>
  <c r="O22" i="9"/>
  <c r="N22" i="9"/>
  <c r="P22" i="9" s="1"/>
  <c r="P21" i="9"/>
  <c r="O21" i="9"/>
  <c r="N21" i="9"/>
  <c r="O20" i="9"/>
  <c r="P20" i="9" s="1"/>
  <c r="N20" i="9"/>
  <c r="O19" i="9"/>
  <c r="N19" i="9"/>
  <c r="P19" i="9" s="1"/>
  <c r="O18" i="9"/>
  <c r="N18" i="9"/>
  <c r="P18" i="9" s="1"/>
  <c r="P17" i="9"/>
  <c r="O17" i="9"/>
  <c r="N17" i="9"/>
  <c r="O16" i="9"/>
  <c r="P16" i="9" s="1"/>
  <c r="N16" i="9"/>
  <c r="O15" i="9"/>
  <c r="N15" i="9"/>
  <c r="P15" i="9" s="1"/>
  <c r="O14" i="9"/>
  <c r="N14" i="9"/>
  <c r="P14" i="9" s="1"/>
  <c r="P13" i="9"/>
  <c r="O13" i="9"/>
  <c r="N13" i="9"/>
  <c r="O12" i="9"/>
  <c r="P12" i="9" s="1"/>
  <c r="N12" i="9"/>
  <c r="O11" i="9"/>
  <c r="N11" i="9"/>
  <c r="P11" i="9" s="1"/>
  <c r="O10" i="9"/>
  <c r="N10" i="9"/>
  <c r="P10" i="9" s="1"/>
  <c r="P9" i="9"/>
  <c r="O9" i="9"/>
  <c r="N9" i="9"/>
  <c r="O8" i="9"/>
  <c r="P8" i="9" s="1"/>
  <c r="N8" i="9"/>
  <c r="O7" i="9"/>
  <c r="N7" i="9"/>
  <c r="P7" i="9" s="1"/>
  <c r="O6" i="9"/>
  <c r="N6" i="9"/>
  <c r="P6" i="9" s="1"/>
  <c r="P5" i="9"/>
  <c r="O5" i="9"/>
  <c r="N5" i="9"/>
  <c r="O4" i="9"/>
  <c r="P4" i="9" s="1"/>
  <c r="N4" i="9"/>
  <c r="O3" i="9"/>
  <c r="N3" i="9"/>
  <c r="N374" i="9" s="1"/>
  <c r="B242" i="9"/>
  <c r="F238" i="9"/>
  <c r="E238" i="9"/>
  <c r="G238" i="9" s="1"/>
  <c r="G237" i="9"/>
  <c r="F237" i="9"/>
  <c r="E237" i="9"/>
  <c r="F236" i="9"/>
  <c r="G236" i="9" s="1"/>
  <c r="E236" i="9"/>
  <c r="F235" i="9"/>
  <c r="E235" i="9"/>
  <c r="G235" i="9" s="1"/>
  <c r="F234" i="9"/>
  <c r="E234" i="9"/>
  <c r="G234" i="9" s="1"/>
  <c r="G233" i="9"/>
  <c r="F233" i="9"/>
  <c r="E233" i="9"/>
  <c r="F232" i="9"/>
  <c r="G232" i="9" s="1"/>
  <c r="E232" i="9"/>
  <c r="F231" i="9"/>
  <c r="E231" i="9"/>
  <c r="G231" i="9" s="1"/>
  <c r="F230" i="9"/>
  <c r="E230" i="9"/>
  <c r="G230" i="9" s="1"/>
  <c r="G229" i="9"/>
  <c r="F229" i="9"/>
  <c r="E229" i="9"/>
  <c r="F228" i="9"/>
  <c r="G228" i="9" s="1"/>
  <c r="E228" i="9"/>
  <c r="F227" i="9"/>
  <c r="E227" i="9"/>
  <c r="G227" i="9" s="1"/>
  <c r="F226" i="9"/>
  <c r="E226" i="9"/>
  <c r="G226" i="9" s="1"/>
  <c r="G225" i="9"/>
  <c r="F225" i="9"/>
  <c r="E225" i="9"/>
  <c r="F224" i="9"/>
  <c r="G224" i="9" s="1"/>
  <c r="E224" i="9"/>
  <c r="F223" i="9"/>
  <c r="E223" i="9"/>
  <c r="G223" i="9" s="1"/>
  <c r="F222" i="9"/>
  <c r="E222" i="9"/>
  <c r="G222" i="9" s="1"/>
  <c r="G221" i="9"/>
  <c r="F221" i="9"/>
  <c r="E221" i="9"/>
  <c r="F220" i="9"/>
  <c r="G220" i="9" s="1"/>
  <c r="E220" i="9"/>
  <c r="F219" i="9"/>
  <c r="E219" i="9"/>
  <c r="G219" i="9" s="1"/>
  <c r="F218" i="9"/>
  <c r="E218" i="9"/>
  <c r="G218" i="9" s="1"/>
  <c r="G217" i="9"/>
  <c r="F217" i="9"/>
  <c r="E217" i="9"/>
  <c r="F216" i="9"/>
  <c r="G216" i="9" s="1"/>
  <c r="E216" i="9"/>
  <c r="F215" i="9"/>
  <c r="E215" i="9"/>
  <c r="G215" i="9" s="1"/>
  <c r="F214" i="9"/>
  <c r="E214" i="9"/>
  <c r="G214" i="9" s="1"/>
  <c r="G213" i="9"/>
  <c r="F213" i="9"/>
  <c r="E213" i="9"/>
  <c r="F212" i="9"/>
  <c r="G212" i="9" s="1"/>
  <c r="E212" i="9"/>
  <c r="F211" i="9"/>
  <c r="E211" i="9"/>
  <c r="G211" i="9" s="1"/>
  <c r="F210" i="9"/>
  <c r="E210" i="9"/>
  <c r="G210" i="9" s="1"/>
  <c r="G209" i="9"/>
  <c r="F209" i="9"/>
  <c r="E209" i="9"/>
  <c r="F208" i="9"/>
  <c r="G208" i="9" s="1"/>
  <c r="E208" i="9"/>
  <c r="F207" i="9"/>
  <c r="E207" i="9"/>
  <c r="G207" i="9" s="1"/>
  <c r="F206" i="9"/>
  <c r="E206" i="9"/>
  <c r="G206" i="9" s="1"/>
  <c r="G205" i="9"/>
  <c r="F205" i="9"/>
  <c r="E205" i="9"/>
  <c r="F204" i="9"/>
  <c r="G204" i="9" s="1"/>
  <c r="E204" i="9"/>
  <c r="F203" i="9"/>
  <c r="E203" i="9"/>
  <c r="G203" i="9" s="1"/>
  <c r="F202" i="9"/>
  <c r="E202" i="9"/>
  <c r="G202" i="9" s="1"/>
  <c r="G201" i="9"/>
  <c r="F201" i="9"/>
  <c r="E201" i="9"/>
  <c r="F200" i="9"/>
  <c r="G200" i="9" s="1"/>
  <c r="E200" i="9"/>
  <c r="F199" i="9"/>
  <c r="E199" i="9"/>
  <c r="G199" i="9" s="1"/>
  <c r="F198" i="9"/>
  <c r="E198" i="9"/>
  <c r="G198" i="9" s="1"/>
  <c r="G197" i="9"/>
  <c r="F197" i="9"/>
  <c r="E197" i="9"/>
  <c r="F196" i="9"/>
  <c r="G196" i="9" s="1"/>
  <c r="E196" i="9"/>
  <c r="F195" i="9"/>
  <c r="E195" i="9"/>
  <c r="G195" i="9" s="1"/>
  <c r="F194" i="9"/>
  <c r="E194" i="9"/>
  <c r="G194" i="9" s="1"/>
  <c r="G193" i="9"/>
  <c r="F193" i="9"/>
  <c r="E193" i="9"/>
  <c r="F192" i="9"/>
  <c r="G192" i="9" s="1"/>
  <c r="E192" i="9"/>
  <c r="F191" i="9"/>
  <c r="E191" i="9"/>
  <c r="G191" i="9" s="1"/>
  <c r="F190" i="9"/>
  <c r="E190" i="9"/>
  <c r="G190" i="9" s="1"/>
  <c r="G189" i="9"/>
  <c r="F189" i="9"/>
  <c r="E189" i="9"/>
  <c r="F188" i="9"/>
  <c r="G188" i="9" s="1"/>
  <c r="E188" i="9"/>
  <c r="F187" i="9"/>
  <c r="E187" i="9"/>
  <c r="G187" i="9" s="1"/>
  <c r="F186" i="9"/>
  <c r="E186" i="9"/>
  <c r="G186" i="9" s="1"/>
  <c r="G185" i="9"/>
  <c r="F185" i="9"/>
  <c r="E185" i="9"/>
  <c r="F184" i="9"/>
  <c r="G184" i="9" s="1"/>
  <c r="E184" i="9"/>
  <c r="F183" i="9"/>
  <c r="E183" i="9"/>
  <c r="G183" i="9" s="1"/>
  <c r="F182" i="9"/>
  <c r="E182" i="9"/>
  <c r="G182" i="9" s="1"/>
  <c r="G181" i="9"/>
  <c r="F181" i="9"/>
  <c r="E181" i="9"/>
  <c r="F180" i="9"/>
  <c r="G180" i="9" s="1"/>
  <c r="E180" i="9"/>
  <c r="F179" i="9"/>
  <c r="E179" i="9"/>
  <c r="G179" i="9" s="1"/>
  <c r="F178" i="9"/>
  <c r="E178" i="9"/>
  <c r="G178" i="9" s="1"/>
  <c r="G177" i="9"/>
  <c r="F177" i="9"/>
  <c r="E177" i="9"/>
  <c r="F176" i="9"/>
  <c r="G176" i="9" s="1"/>
  <c r="E176" i="9"/>
  <c r="F175" i="9"/>
  <c r="E175" i="9"/>
  <c r="G175" i="9" s="1"/>
  <c r="F174" i="9"/>
  <c r="E174" i="9"/>
  <c r="G174" i="9" s="1"/>
  <c r="G173" i="9"/>
  <c r="F173" i="9"/>
  <c r="E173" i="9"/>
  <c r="F172" i="9"/>
  <c r="G172" i="9" s="1"/>
  <c r="E172" i="9"/>
  <c r="F171" i="9"/>
  <c r="E171" i="9"/>
  <c r="G171" i="9" s="1"/>
  <c r="F170" i="9"/>
  <c r="E170" i="9"/>
  <c r="G170" i="9" s="1"/>
  <c r="G169" i="9"/>
  <c r="F169" i="9"/>
  <c r="E169" i="9"/>
  <c r="F168" i="9"/>
  <c r="G168" i="9" s="1"/>
  <c r="E168" i="9"/>
  <c r="F167" i="9"/>
  <c r="E167" i="9"/>
  <c r="G167" i="9" s="1"/>
  <c r="F166" i="9"/>
  <c r="E166" i="9"/>
  <c r="G166" i="9" s="1"/>
  <c r="G165" i="9"/>
  <c r="F165" i="9"/>
  <c r="E165" i="9"/>
  <c r="F164" i="9"/>
  <c r="G164" i="9" s="1"/>
  <c r="E164" i="9"/>
  <c r="F163" i="9"/>
  <c r="E163" i="9"/>
  <c r="G163" i="9" s="1"/>
  <c r="F162" i="9"/>
  <c r="E162" i="9"/>
  <c r="G162" i="9" s="1"/>
  <c r="G161" i="9"/>
  <c r="F161" i="9"/>
  <c r="E161" i="9"/>
  <c r="F160" i="9"/>
  <c r="G160" i="9" s="1"/>
  <c r="E160" i="9"/>
  <c r="F159" i="9"/>
  <c r="E159" i="9"/>
  <c r="G159" i="9" s="1"/>
  <c r="F158" i="9"/>
  <c r="E158" i="9"/>
  <c r="G158" i="9" s="1"/>
  <c r="G157" i="9"/>
  <c r="F157" i="9"/>
  <c r="E157" i="9"/>
  <c r="F156" i="9"/>
  <c r="G156" i="9" s="1"/>
  <c r="E156" i="9"/>
  <c r="F155" i="9"/>
  <c r="E155" i="9"/>
  <c r="G155" i="9" s="1"/>
  <c r="F154" i="9"/>
  <c r="E154" i="9"/>
  <c r="G154" i="9" s="1"/>
  <c r="G153" i="9"/>
  <c r="F153" i="9"/>
  <c r="E153" i="9"/>
  <c r="F152" i="9"/>
  <c r="G152" i="9" s="1"/>
  <c r="E152" i="9"/>
  <c r="F151" i="9"/>
  <c r="E151" i="9"/>
  <c r="G151" i="9" s="1"/>
  <c r="F150" i="9"/>
  <c r="E150" i="9"/>
  <c r="G150" i="9" s="1"/>
  <c r="G149" i="9"/>
  <c r="F149" i="9"/>
  <c r="E149" i="9"/>
  <c r="F148" i="9"/>
  <c r="G148" i="9" s="1"/>
  <c r="E148" i="9"/>
  <c r="F147" i="9"/>
  <c r="E147" i="9"/>
  <c r="G147" i="9" s="1"/>
  <c r="F146" i="9"/>
  <c r="E146" i="9"/>
  <c r="G146" i="9" s="1"/>
  <c r="G145" i="9"/>
  <c r="F145" i="9"/>
  <c r="E145" i="9"/>
  <c r="F144" i="9"/>
  <c r="G144" i="9" s="1"/>
  <c r="E144" i="9"/>
  <c r="F143" i="9"/>
  <c r="E143" i="9"/>
  <c r="G143" i="9" s="1"/>
  <c r="F142" i="9"/>
  <c r="E142" i="9"/>
  <c r="G142" i="9" s="1"/>
  <c r="G141" i="9"/>
  <c r="F141" i="9"/>
  <c r="E141" i="9"/>
  <c r="F140" i="9"/>
  <c r="G140" i="9" s="1"/>
  <c r="E140" i="9"/>
  <c r="F139" i="9"/>
  <c r="E139" i="9"/>
  <c r="G139" i="9" s="1"/>
  <c r="F138" i="9"/>
  <c r="E138" i="9"/>
  <c r="G138" i="9" s="1"/>
  <c r="G137" i="9"/>
  <c r="F137" i="9"/>
  <c r="E137" i="9"/>
  <c r="F136" i="9"/>
  <c r="G136" i="9" s="1"/>
  <c r="E136" i="9"/>
  <c r="F135" i="9"/>
  <c r="E135" i="9"/>
  <c r="G135" i="9" s="1"/>
  <c r="F134" i="9"/>
  <c r="E134" i="9"/>
  <c r="G134" i="9" s="1"/>
  <c r="G133" i="9"/>
  <c r="F133" i="9"/>
  <c r="E133" i="9"/>
  <c r="F132" i="9"/>
  <c r="G132" i="9" s="1"/>
  <c r="E132" i="9"/>
  <c r="F131" i="9"/>
  <c r="E131" i="9"/>
  <c r="G131" i="9" s="1"/>
  <c r="F130" i="9"/>
  <c r="E130" i="9"/>
  <c r="G130" i="9" s="1"/>
  <c r="G129" i="9"/>
  <c r="F129" i="9"/>
  <c r="E129" i="9"/>
  <c r="F128" i="9"/>
  <c r="G128" i="9" s="1"/>
  <c r="E128" i="9"/>
  <c r="F127" i="9"/>
  <c r="E127" i="9"/>
  <c r="G127" i="9" s="1"/>
  <c r="F126" i="9"/>
  <c r="E126" i="9"/>
  <c r="G126" i="9" s="1"/>
  <c r="G125" i="9"/>
  <c r="F125" i="9"/>
  <c r="E125" i="9"/>
  <c r="F124" i="9"/>
  <c r="G124" i="9" s="1"/>
  <c r="E124" i="9"/>
  <c r="F123" i="9"/>
  <c r="E123" i="9"/>
  <c r="G123" i="9" s="1"/>
  <c r="F122" i="9"/>
  <c r="E122" i="9"/>
  <c r="G122" i="9" s="1"/>
  <c r="G121" i="9"/>
  <c r="F121" i="9"/>
  <c r="E121" i="9"/>
  <c r="F120" i="9"/>
  <c r="G120" i="9" s="1"/>
  <c r="E120" i="9"/>
  <c r="F119" i="9"/>
  <c r="E119" i="9"/>
  <c r="G119" i="9" s="1"/>
  <c r="F118" i="9"/>
  <c r="E118" i="9"/>
  <c r="G118" i="9" s="1"/>
  <c r="G117" i="9"/>
  <c r="F117" i="9"/>
  <c r="E117" i="9"/>
  <c r="F116" i="9"/>
  <c r="G116" i="9" s="1"/>
  <c r="E116" i="9"/>
  <c r="F115" i="9"/>
  <c r="E115" i="9"/>
  <c r="G115" i="9" s="1"/>
  <c r="F114" i="9"/>
  <c r="E114" i="9"/>
  <c r="G114" i="9" s="1"/>
  <c r="G113" i="9"/>
  <c r="F113" i="9"/>
  <c r="E113" i="9"/>
  <c r="F112" i="9"/>
  <c r="G112" i="9" s="1"/>
  <c r="E112" i="9"/>
  <c r="F111" i="9"/>
  <c r="E111" i="9"/>
  <c r="G111" i="9" s="1"/>
  <c r="F110" i="9"/>
  <c r="E110" i="9"/>
  <c r="G110" i="9" s="1"/>
  <c r="G109" i="9"/>
  <c r="F109" i="9"/>
  <c r="E109" i="9"/>
  <c r="F108" i="9"/>
  <c r="E108" i="9"/>
  <c r="G108" i="9" s="1"/>
  <c r="F107" i="9"/>
  <c r="E107" i="9"/>
  <c r="G107" i="9" s="1"/>
  <c r="F106" i="9"/>
  <c r="E106" i="9"/>
  <c r="G106" i="9" s="1"/>
  <c r="G105" i="9"/>
  <c r="F105" i="9"/>
  <c r="E105" i="9"/>
  <c r="F104" i="9"/>
  <c r="G104" i="9" s="1"/>
  <c r="E104" i="9"/>
  <c r="F103" i="9"/>
  <c r="E103" i="9"/>
  <c r="G103" i="9" s="1"/>
  <c r="F102" i="9"/>
  <c r="E102" i="9"/>
  <c r="G102" i="9" s="1"/>
  <c r="G101" i="9"/>
  <c r="F101" i="9"/>
  <c r="E101" i="9"/>
  <c r="F100" i="9"/>
  <c r="G100" i="9" s="1"/>
  <c r="E100" i="9"/>
  <c r="F99" i="9"/>
  <c r="E99" i="9"/>
  <c r="G99" i="9" s="1"/>
  <c r="F98" i="9"/>
  <c r="E98" i="9"/>
  <c r="G98" i="9" s="1"/>
  <c r="G97" i="9"/>
  <c r="F97" i="9"/>
  <c r="E97" i="9"/>
  <c r="F96" i="9"/>
  <c r="E96" i="9"/>
  <c r="G96" i="9" s="1"/>
  <c r="F95" i="9"/>
  <c r="E95" i="9"/>
  <c r="G95" i="9" s="1"/>
  <c r="F94" i="9"/>
  <c r="E94" i="9"/>
  <c r="G94" i="9" s="1"/>
  <c r="G93" i="9"/>
  <c r="F93" i="9"/>
  <c r="E93" i="9"/>
  <c r="F92" i="9"/>
  <c r="G92" i="9" s="1"/>
  <c r="E92" i="9"/>
  <c r="F91" i="9"/>
  <c r="E91" i="9"/>
  <c r="G91" i="9" s="1"/>
  <c r="F90" i="9"/>
  <c r="E90" i="9"/>
  <c r="G90" i="9" s="1"/>
  <c r="G89" i="9"/>
  <c r="F89" i="9"/>
  <c r="E89" i="9"/>
  <c r="F88" i="9"/>
  <c r="G88" i="9" s="1"/>
  <c r="E88" i="9"/>
  <c r="F87" i="9"/>
  <c r="E87" i="9"/>
  <c r="G87" i="9" s="1"/>
  <c r="F86" i="9"/>
  <c r="E86" i="9"/>
  <c r="G86" i="9" s="1"/>
  <c r="G85" i="9"/>
  <c r="F85" i="9"/>
  <c r="E85" i="9"/>
  <c r="F84" i="9"/>
  <c r="G84" i="9" s="1"/>
  <c r="E84" i="9"/>
  <c r="F83" i="9"/>
  <c r="E83" i="9"/>
  <c r="G83" i="9" s="1"/>
  <c r="F82" i="9"/>
  <c r="E82" i="9"/>
  <c r="G82" i="9" s="1"/>
  <c r="G81" i="9"/>
  <c r="F81" i="9"/>
  <c r="E81" i="9"/>
  <c r="F80" i="9"/>
  <c r="G80" i="9" s="1"/>
  <c r="E80" i="9"/>
  <c r="F79" i="9"/>
  <c r="E79" i="9"/>
  <c r="G79" i="9" s="1"/>
  <c r="F78" i="9"/>
  <c r="E78" i="9"/>
  <c r="G78" i="9" s="1"/>
  <c r="G77" i="9"/>
  <c r="F77" i="9"/>
  <c r="E77" i="9"/>
  <c r="F76" i="9"/>
  <c r="G76" i="9" s="1"/>
  <c r="E76" i="9"/>
  <c r="F75" i="9"/>
  <c r="E75" i="9"/>
  <c r="G75" i="9" s="1"/>
  <c r="F74" i="9"/>
  <c r="E74" i="9"/>
  <c r="G74" i="9" s="1"/>
  <c r="G73" i="9"/>
  <c r="F73" i="9"/>
  <c r="E73" i="9"/>
  <c r="F72" i="9"/>
  <c r="E72" i="9"/>
  <c r="G72" i="9" s="1"/>
  <c r="F71" i="9"/>
  <c r="E71" i="9"/>
  <c r="G71" i="9" s="1"/>
  <c r="F70" i="9"/>
  <c r="E70" i="9"/>
  <c r="G70" i="9" s="1"/>
  <c r="G69" i="9"/>
  <c r="F69" i="9"/>
  <c r="E69" i="9"/>
  <c r="F68" i="9"/>
  <c r="E68" i="9"/>
  <c r="G68" i="9" s="1"/>
  <c r="F67" i="9"/>
  <c r="E67" i="9"/>
  <c r="G67" i="9" s="1"/>
  <c r="F66" i="9"/>
  <c r="E66" i="9"/>
  <c r="G66" i="9" s="1"/>
  <c r="G65" i="9"/>
  <c r="F65" i="9"/>
  <c r="E65" i="9"/>
  <c r="F64" i="9"/>
  <c r="E64" i="9"/>
  <c r="G64" i="9" s="1"/>
  <c r="F63" i="9"/>
  <c r="E63" i="9"/>
  <c r="G63" i="9" s="1"/>
  <c r="F62" i="9"/>
  <c r="E62" i="9"/>
  <c r="G62" i="9" s="1"/>
  <c r="G61" i="9"/>
  <c r="F61" i="9"/>
  <c r="E61" i="9"/>
  <c r="F60" i="9"/>
  <c r="E60" i="9"/>
  <c r="G60" i="9" s="1"/>
  <c r="F59" i="9"/>
  <c r="E59" i="9"/>
  <c r="G59" i="9" s="1"/>
  <c r="F58" i="9"/>
  <c r="E58" i="9"/>
  <c r="G58" i="9" s="1"/>
  <c r="G57" i="9"/>
  <c r="F57" i="9"/>
  <c r="E57" i="9"/>
  <c r="F56" i="9"/>
  <c r="E56" i="9"/>
  <c r="G56" i="9" s="1"/>
  <c r="F55" i="9"/>
  <c r="E55" i="9"/>
  <c r="G55" i="9" s="1"/>
  <c r="F54" i="9"/>
  <c r="E54" i="9"/>
  <c r="G54" i="9" s="1"/>
  <c r="G53" i="9"/>
  <c r="F53" i="9"/>
  <c r="E53" i="9"/>
  <c r="F52" i="9"/>
  <c r="E52" i="9"/>
  <c r="G52" i="9" s="1"/>
  <c r="F51" i="9"/>
  <c r="E51" i="9"/>
  <c r="G51" i="9" s="1"/>
  <c r="F50" i="9"/>
  <c r="E50" i="9"/>
  <c r="G50" i="9" s="1"/>
  <c r="G49" i="9"/>
  <c r="F49" i="9"/>
  <c r="E49" i="9"/>
  <c r="F48" i="9"/>
  <c r="E48" i="9"/>
  <c r="G48" i="9" s="1"/>
  <c r="F47" i="9"/>
  <c r="E47" i="9"/>
  <c r="G47" i="9" s="1"/>
  <c r="F46" i="9"/>
  <c r="E46" i="9"/>
  <c r="G46" i="9" s="1"/>
  <c r="G45" i="9"/>
  <c r="F45" i="9"/>
  <c r="E45" i="9"/>
  <c r="F44" i="9"/>
  <c r="E44" i="9"/>
  <c r="G44" i="9" s="1"/>
  <c r="F43" i="9"/>
  <c r="E43" i="9"/>
  <c r="G43" i="9" s="1"/>
  <c r="F42" i="9"/>
  <c r="E42" i="9"/>
  <c r="G42" i="9" s="1"/>
  <c r="G41" i="9"/>
  <c r="F41" i="9"/>
  <c r="E41" i="9"/>
  <c r="F40" i="9"/>
  <c r="E40" i="9"/>
  <c r="G40" i="9" s="1"/>
  <c r="F39" i="9"/>
  <c r="E39" i="9"/>
  <c r="G39" i="9" s="1"/>
  <c r="F38" i="9"/>
  <c r="E38" i="9"/>
  <c r="G38" i="9" s="1"/>
  <c r="G37" i="9"/>
  <c r="F37" i="9"/>
  <c r="E37" i="9"/>
  <c r="F36" i="9"/>
  <c r="E36" i="9"/>
  <c r="G36" i="9" s="1"/>
  <c r="F35" i="9"/>
  <c r="E35" i="9"/>
  <c r="G35" i="9" s="1"/>
  <c r="F34" i="9"/>
  <c r="E34" i="9"/>
  <c r="G34" i="9" s="1"/>
  <c r="G33" i="9"/>
  <c r="F33" i="9"/>
  <c r="E33" i="9"/>
  <c r="F32" i="9"/>
  <c r="E32" i="9"/>
  <c r="G32" i="9" s="1"/>
  <c r="F31" i="9"/>
  <c r="E31" i="9"/>
  <c r="G31" i="9" s="1"/>
  <c r="F30" i="9"/>
  <c r="E30" i="9"/>
  <c r="G30" i="9" s="1"/>
  <c r="G29" i="9"/>
  <c r="F29" i="9"/>
  <c r="E29" i="9"/>
  <c r="F28" i="9"/>
  <c r="E28" i="9"/>
  <c r="G28" i="9" s="1"/>
  <c r="F27" i="9"/>
  <c r="E27" i="9"/>
  <c r="G27" i="9" s="1"/>
  <c r="F26" i="9"/>
  <c r="E26" i="9"/>
  <c r="G26" i="9" s="1"/>
  <c r="G25" i="9"/>
  <c r="F25" i="9"/>
  <c r="E25" i="9"/>
  <c r="F24" i="9"/>
  <c r="E24" i="9"/>
  <c r="G24" i="9" s="1"/>
  <c r="F23" i="9"/>
  <c r="E23" i="9"/>
  <c r="G23" i="9" s="1"/>
  <c r="F22" i="9"/>
  <c r="E22" i="9"/>
  <c r="G22" i="9" s="1"/>
  <c r="G21" i="9"/>
  <c r="F21" i="9"/>
  <c r="E21" i="9"/>
  <c r="F20" i="9"/>
  <c r="E20" i="9"/>
  <c r="G20" i="9" s="1"/>
  <c r="F19" i="9"/>
  <c r="E19" i="9"/>
  <c r="G19" i="9" s="1"/>
  <c r="F18" i="9"/>
  <c r="E18" i="9"/>
  <c r="G18" i="9" s="1"/>
  <c r="G17" i="9"/>
  <c r="F17" i="9"/>
  <c r="E17" i="9"/>
  <c r="F16" i="9"/>
  <c r="E16" i="9"/>
  <c r="G16" i="9" s="1"/>
  <c r="F15" i="9"/>
  <c r="E15" i="9"/>
  <c r="G15" i="9" s="1"/>
  <c r="F14" i="9"/>
  <c r="E14" i="9"/>
  <c r="G14" i="9" s="1"/>
  <c r="G13" i="9"/>
  <c r="F13" i="9"/>
  <c r="E13" i="9"/>
  <c r="F12" i="9"/>
  <c r="G12" i="9" s="1"/>
  <c r="E12" i="9"/>
  <c r="F11" i="9"/>
  <c r="E11" i="9"/>
  <c r="G11" i="9" s="1"/>
  <c r="F10" i="9"/>
  <c r="E10" i="9"/>
  <c r="G10" i="9" s="1"/>
  <c r="G9" i="9"/>
  <c r="F9" i="9"/>
  <c r="E9" i="9"/>
  <c r="F8" i="9"/>
  <c r="G8" i="9" s="1"/>
  <c r="E8" i="9"/>
  <c r="F7" i="9"/>
  <c r="E7" i="9"/>
  <c r="G7" i="9" s="1"/>
  <c r="F6" i="9"/>
  <c r="E6" i="9"/>
  <c r="G6" i="9" s="1"/>
  <c r="G5" i="9"/>
  <c r="F5" i="9"/>
  <c r="E5" i="9"/>
  <c r="F4" i="9"/>
  <c r="G4" i="9" s="1"/>
  <c r="E4" i="9"/>
  <c r="F3" i="9"/>
  <c r="F242" i="9" s="1"/>
  <c r="E3" i="9"/>
  <c r="G3" i="9" s="1"/>
  <c r="G242" i="9" s="1"/>
  <c r="O374" i="9" l="1"/>
  <c r="P3" i="9"/>
  <c r="P374" i="9" s="1"/>
  <c r="E242" i="9"/>
  <c r="AF11" i="3" l="1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AF48" i="3"/>
  <c r="AF49" i="3"/>
  <c r="AF50" i="3"/>
  <c r="AF51" i="3"/>
  <c r="AF52" i="3"/>
  <c r="AF53" i="3"/>
  <c r="AF54" i="3"/>
  <c r="AF55" i="3"/>
  <c r="AF56" i="3"/>
  <c r="AF57" i="3"/>
  <c r="AF58" i="3"/>
  <c r="AF59" i="3"/>
  <c r="AF60" i="3"/>
  <c r="AF61" i="3"/>
  <c r="AF62" i="3"/>
  <c r="AF63" i="3"/>
  <c r="AF64" i="3"/>
  <c r="AF65" i="3"/>
  <c r="AE11" i="3"/>
  <c r="AG11" i="3" s="1"/>
  <c r="AE12" i="3"/>
  <c r="AE13" i="3"/>
  <c r="AE14" i="3"/>
  <c r="AE15" i="3"/>
  <c r="AG15" i="3" s="1"/>
  <c r="AE16" i="3"/>
  <c r="AE17" i="3"/>
  <c r="AE18" i="3"/>
  <c r="AE19" i="3"/>
  <c r="AG19" i="3" s="1"/>
  <c r="AE20" i="3"/>
  <c r="AE21" i="3"/>
  <c r="AE22" i="3"/>
  <c r="AE23" i="3"/>
  <c r="AG23" i="3" s="1"/>
  <c r="AE24" i="3"/>
  <c r="AE25" i="3"/>
  <c r="AE26" i="3"/>
  <c r="AE27" i="3"/>
  <c r="AG27" i="3" s="1"/>
  <c r="AE28" i="3"/>
  <c r="AE29" i="3"/>
  <c r="AE30" i="3"/>
  <c r="AE31" i="3"/>
  <c r="AG31" i="3" s="1"/>
  <c r="AE32" i="3"/>
  <c r="AE33" i="3"/>
  <c r="AE34" i="3"/>
  <c r="AE35" i="3"/>
  <c r="AG35" i="3" s="1"/>
  <c r="AE36" i="3"/>
  <c r="AE37" i="3"/>
  <c r="AE38" i="3"/>
  <c r="AE39" i="3"/>
  <c r="AG39" i="3" s="1"/>
  <c r="AE40" i="3"/>
  <c r="AE41" i="3"/>
  <c r="AE42" i="3"/>
  <c r="AE43" i="3"/>
  <c r="AG43" i="3" s="1"/>
  <c r="AE44" i="3"/>
  <c r="AE45" i="3"/>
  <c r="AE46" i="3"/>
  <c r="AE47" i="3"/>
  <c r="AG47" i="3" s="1"/>
  <c r="AE48" i="3"/>
  <c r="AE49" i="3"/>
  <c r="AE50" i="3"/>
  <c r="AE51" i="3"/>
  <c r="AG51" i="3" s="1"/>
  <c r="AE52" i="3"/>
  <c r="AE53" i="3"/>
  <c r="AE54" i="3"/>
  <c r="AE55" i="3"/>
  <c r="AG55" i="3" s="1"/>
  <c r="AE56" i="3"/>
  <c r="AE57" i="3"/>
  <c r="AE58" i="3"/>
  <c r="AE59" i="3"/>
  <c r="AG59" i="3" s="1"/>
  <c r="AE60" i="3"/>
  <c r="AE61" i="3"/>
  <c r="AE62" i="3"/>
  <c r="AE63" i="3"/>
  <c r="AG63" i="3" s="1"/>
  <c r="AE64" i="3"/>
  <c r="AE65" i="3"/>
  <c r="AF10" i="3"/>
  <c r="AE10" i="3"/>
  <c r="X67" i="3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AA55" i="3"/>
  <c r="AA56" i="3"/>
  <c r="AA57" i="3"/>
  <c r="AA58" i="3"/>
  <c r="AA59" i="3"/>
  <c r="AA60" i="3"/>
  <c r="AA61" i="3"/>
  <c r="AA62" i="3"/>
  <c r="AA63" i="3"/>
  <c r="AA64" i="3"/>
  <c r="AA65" i="3"/>
  <c r="Z10" i="3"/>
  <c r="AB10" i="3" s="1"/>
  <c r="Z11" i="3"/>
  <c r="AB11" i="3" s="1"/>
  <c r="Z12" i="3"/>
  <c r="AB12" i="3" s="1"/>
  <c r="Z13" i="3"/>
  <c r="AB13" i="3" s="1"/>
  <c r="Z14" i="3"/>
  <c r="AB14" i="3" s="1"/>
  <c r="Z15" i="3"/>
  <c r="AB15" i="3" s="1"/>
  <c r="Z16" i="3"/>
  <c r="AB16" i="3" s="1"/>
  <c r="Z17" i="3"/>
  <c r="AB17" i="3" s="1"/>
  <c r="Z18" i="3"/>
  <c r="AB18" i="3" s="1"/>
  <c r="Z19" i="3"/>
  <c r="AB19" i="3" s="1"/>
  <c r="Z20" i="3"/>
  <c r="AB20" i="3" s="1"/>
  <c r="Z21" i="3"/>
  <c r="AB21" i="3" s="1"/>
  <c r="Z22" i="3"/>
  <c r="AB22" i="3" s="1"/>
  <c r="Z23" i="3"/>
  <c r="AB23" i="3" s="1"/>
  <c r="Z24" i="3"/>
  <c r="AB24" i="3" s="1"/>
  <c r="Z25" i="3"/>
  <c r="AB25" i="3" s="1"/>
  <c r="Z26" i="3"/>
  <c r="AB26" i="3" s="1"/>
  <c r="Z27" i="3"/>
  <c r="AB27" i="3" s="1"/>
  <c r="Z28" i="3"/>
  <c r="AB28" i="3" s="1"/>
  <c r="Z29" i="3"/>
  <c r="AB29" i="3" s="1"/>
  <c r="Z30" i="3"/>
  <c r="AB30" i="3" s="1"/>
  <c r="Z31" i="3"/>
  <c r="AB31" i="3" s="1"/>
  <c r="Z32" i="3"/>
  <c r="AB32" i="3" s="1"/>
  <c r="Z33" i="3"/>
  <c r="AB33" i="3" s="1"/>
  <c r="Z34" i="3"/>
  <c r="AB34" i="3" s="1"/>
  <c r="Z35" i="3"/>
  <c r="AB35" i="3" s="1"/>
  <c r="Z36" i="3"/>
  <c r="AB36" i="3" s="1"/>
  <c r="Z37" i="3"/>
  <c r="AB37" i="3" s="1"/>
  <c r="Z38" i="3"/>
  <c r="AB38" i="3" s="1"/>
  <c r="Z39" i="3"/>
  <c r="AB39" i="3" s="1"/>
  <c r="Z40" i="3"/>
  <c r="AB40" i="3" s="1"/>
  <c r="Z41" i="3"/>
  <c r="AB41" i="3" s="1"/>
  <c r="Z42" i="3"/>
  <c r="AB42" i="3" s="1"/>
  <c r="Z43" i="3"/>
  <c r="AB43" i="3" s="1"/>
  <c r="Z44" i="3"/>
  <c r="AB44" i="3" s="1"/>
  <c r="Z45" i="3"/>
  <c r="AB45" i="3" s="1"/>
  <c r="Z46" i="3"/>
  <c r="AB46" i="3" s="1"/>
  <c r="Z47" i="3"/>
  <c r="AB47" i="3" s="1"/>
  <c r="Z48" i="3"/>
  <c r="AB48" i="3" s="1"/>
  <c r="Z49" i="3"/>
  <c r="AB49" i="3" s="1"/>
  <c r="Z50" i="3"/>
  <c r="AB50" i="3" s="1"/>
  <c r="Z51" i="3"/>
  <c r="AB51" i="3" s="1"/>
  <c r="Z52" i="3"/>
  <c r="AB52" i="3" s="1"/>
  <c r="Z53" i="3"/>
  <c r="AB53" i="3" s="1"/>
  <c r="Z54" i="3"/>
  <c r="AB54" i="3" s="1"/>
  <c r="Z55" i="3"/>
  <c r="AB55" i="3" s="1"/>
  <c r="Z56" i="3"/>
  <c r="AB56" i="3" s="1"/>
  <c r="Z57" i="3"/>
  <c r="AB57" i="3" s="1"/>
  <c r="Z58" i="3"/>
  <c r="AB58" i="3" s="1"/>
  <c r="Z59" i="3"/>
  <c r="AB59" i="3" s="1"/>
  <c r="Z60" i="3"/>
  <c r="AB60" i="3" s="1"/>
  <c r="Z61" i="3"/>
  <c r="AB61" i="3" s="1"/>
  <c r="Z62" i="3"/>
  <c r="AB62" i="3" s="1"/>
  <c r="Z63" i="3"/>
  <c r="AB63" i="3" s="1"/>
  <c r="Z64" i="3"/>
  <c r="AB64" i="3" s="1"/>
  <c r="Z65" i="3"/>
  <c r="AB65" i="3" s="1"/>
  <c r="AA9" i="3"/>
  <c r="Z9" i="3"/>
  <c r="S67" i="3"/>
  <c r="V4" i="3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3" i="3"/>
  <c r="U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U50" i="3"/>
  <c r="U51" i="3"/>
  <c r="U52" i="3"/>
  <c r="U53" i="3"/>
  <c r="U54" i="3"/>
  <c r="U55" i="3"/>
  <c r="U56" i="3"/>
  <c r="U57" i="3"/>
  <c r="U58" i="3"/>
  <c r="U59" i="3"/>
  <c r="U60" i="3"/>
  <c r="U61" i="3"/>
  <c r="U62" i="3"/>
  <c r="U63" i="3"/>
  <c r="U64" i="3"/>
  <c r="U65" i="3"/>
  <c r="U3" i="3"/>
  <c r="N67" i="3"/>
  <c r="Q4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3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3" i="3"/>
  <c r="I67" i="3"/>
  <c r="L4" i="3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3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4" i="3"/>
  <c r="K5" i="3"/>
  <c r="K3" i="3"/>
  <c r="K72" i="3"/>
  <c r="V107" i="2"/>
  <c r="U107" i="2"/>
  <c r="V106" i="2"/>
  <c r="U106" i="2"/>
  <c r="V105" i="2"/>
  <c r="U105" i="2"/>
  <c r="V104" i="2"/>
  <c r="U104" i="2"/>
  <c r="V103" i="2"/>
  <c r="U103" i="2"/>
  <c r="V102" i="2"/>
  <c r="U102" i="2"/>
  <c r="V101" i="2"/>
  <c r="U101" i="2"/>
  <c r="V100" i="2"/>
  <c r="U100" i="2"/>
  <c r="V99" i="2"/>
  <c r="U99" i="2"/>
  <c r="V98" i="2"/>
  <c r="U98" i="2"/>
  <c r="W98" i="2"/>
  <c r="V13" i="2"/>
  <c r="U13" i="2"/>
  <c r="V11" i="2"/>
  <c r="U11" i="2"/>
  <c r="U12" i="2" s="1"/>
  <c r="V9" i="2"/>
  <c r="U9" i="2"/>
  <c r="V7" i="2"/>
  <c r="V8" i="2" s="1"/>
  <c r="U7" i="2"/>
  <c r="U8" i="2" s="1"/>
  <c r="V5" i="2"/>
  <c r="V6" i="2" s="1"/>
  <c r="U5" i="2"/>
  <c r="U6" i="2" s="1"/>
  <c r="W5" i="2"/>
  <c r="R58" i="3" l="1"/>
  <c r="R50" i="3"/>
  <c r="R42" i="3"/>
  <c r="R34" i="3"/>
  <c r="R26" i="3"/>
  <c r="R18" i="3"/>
  <c r="R10" i="3"/>
  <c r="W65" i="3"/>
  <c r="W57" i="3"/>
  <c r="W49" i="3"/>
  <c r="W41" i="3"/>
  <c r="W33" i="3"/>
  <c r="W25" i="3"/>
  <c r="W17" i="3"/>
  <c r="W9" i="3"/>
  <c r="AG64" i="3"/>
  <c r="AG60" i="3"/>
  <c r="AG56" i="3"/>
  <c r="AG52" i="3"/>
  <c r="AG48" i="3"/>
  <c r="AG44" i="3"/>
  <c r="AG40" i="3"/>
  <c r="AG36" i="3"/>
  <c r="AG32" i="3"/>
  <c r="AG28" i="3"/>
  <c r="AG24" i="3"/>
  <c r="AG20" i="3"/>
  <c r="AG16" i="3"/>
  <c r="AG12" i="3"/>
  <c r="M5" i="3"/>
  <c r="R60" i="3"/>
  <c r="R52" i="3"/>
  <c r="R44" i="3"/>
  <c r="R36" i="3"/>
  <c r="R28" i="3"/>
  <c r="R20" i="3"/>
  <c r="R12" i="3"/>
  <c r="AG62" i="3"/>
  <c r="AG58" i="3"/>
  <c r="AG54" i="3"/>
  <c r="AG50" i="3"/>
  <c r="AG46" i="3"/>
  <c r="AG42" i="3"/>
  <c r="AG38" i="3"/>
  <c r="AG34" i="3"/>
  <c r="AG30" i="3"/>
  <c r="AG26" i="3"/>
  <c r="AG22" i="3"/>
  <c r="AG18" i="3"/>
  <c r="AG14" i="3"/>
  <c r="M37" i="3"/>
  <c r="R63" i="3"/>
  <c r="R59" i="3"/>
  <c r="R55" i="3"/>
  <c r="R51" i="3"/>
  <c r="R47" i="3"/>
  <c r="R43" i="3"/>
  <c r="R39" i="3"/>
  <c r="R35" i="3"/>
  <c r="R31" i="3"/>
  <c r="R27" i="3"/>
  <c r="R23" i="3"/>
  <c r="R19" i="3"/>
  <c r="R15" i="3"/>
  <c r="R11" i="3"/>
  <c r="R7" i="3"/>
  <c r="W62" i="3"/>
  <c r="W58" i="3"/>
  <c r="W54" i="3"/>
  <c r="W50" i="3"/>
  <c r="W46" i="3"/>
  <c r="W42" i="3"/>
  <c r="W38" i="3"/>
  <c r="W34" i="3"/>
  <c r="W30" i="3"/>
  <c r="W26" i="3"/>
  <c r="W22" i="3"/>
  <c r="W18" i="3"/>
  <c r="W14" i="3"/>
  <c r="W10" i="3"/>
  <c r="W6" i="3"/>
  <c r="AG65" i="3"/>
  <c r="AG61" i="3"/>
  <c r="AG57" i="3"/>
  <c r="AG53" i="3"/>
  <c r="AG49" i="3"/>
  <c r="AG45" i="3"/>
  <c r="AG41" i="3"/>
  <c r="AG37" i="3"/>
  <c r="AG33" i="3"/>
  <c r="AG29" i="3"/>
  <c r="AG25" i="3"/>
  <c r="AG21" i="3"/>
  <c r="AG17" i="3"/>
  <c r="AG13" i="3"/>
  <c r="R65" i="3"/>
  <c r="R61" i="3"/>
  <c r="R57" i="3"/>
  <c r="R53" i="3"/>
  <c r="R49" i="3"/>
  <c r="R45" i="3"/>
  <c r="R41" i="3"/>
  <c r="R37" i="3"/>
  <c r="R33" i="3"/>
  <c r="R29" i="3"/>
  <c r="R25" i="3"/>
  <c r="R21" i="3"/>
  <c r="R17" i="3"/>
  <c r="R13" i="3"/>
  <c r="R9" i="3"/>
  <c r="R5" i="3"/>
  <c r="W64" i="3"/>
  <c r="W60" i="3"/>
  <c r="W56" i="3"/>
  <c r="W52" i="3"/>
  <c r="W48" i="3"/>
  <c r="W44" i="3"/>
  <c r="W40" i="3"/>
  <c r="W36" i="3"/>
  <c r="W32" i="3"/>
  <c r="W28" i="3"/>
  <c r="W24" i="3"/>
  <c r="W20" i="3"/>
  <c r="W16" i="3"/>
  <c r="W12" i="3"/>
  <c r="W4" i="3"/>
  <c r="W8" i="3"/>
  <c r="R4" i="3"/>
  <c r="R62" i="3"/>
  <c r="R54" i="3"/>
  <c r="R46" i="3"/>
  <c r="R38" i="3"/>
  <c r="R30" i="3"/>
  <c r="R22" i="3"/>
  <c r="R14" i="3"/>
  <c r="R6" i="3"/>
  <c r="W61" i="3"/>
  <c r="W53" i="3"/>
  <c r="W45" i="3"/>
  <c r="W37" i="3"/>
  <c r="W29" i="3"/>
  <c r="W21" i="3"/>
  <c r="W13" i="3"/>
  <c r="W5" i="3"/>
  <c r="AG10" i="3"/>
  <c r="R64" i="3"/>
  <c r="R56" i="3"/>
  <c r="R48" i="3"/>
  <c r="R40" i="3"/>
  <c r="R32" i="3"/>
  <c r="R24" i="3"/>
  <c r="R16" i="3"/>
  <c r="R8" i="3"/>
  <c r="W63" i="3"/>
  <c r="W55" i="3"/>
  <c r="W47" i="3"/>
  <c r="W39" i="3"/>
  <c r="W31" i="3"/>
  <c r="W23" i="3"/>
  <c r="W15" i="3"/>
  <c r="W7" i="3"/>
  <c r="W59" i="3"/>
  <c r="W51" i="3"/>
  <c r="W43" i="3"/>
  <c r="W35" i="3"/>
  <c r="W27" i="3"/>
  <c r="W19" i="3"/>
  <c r="W11" i="3"/>
  <c r="V67" i="3"/>
  <c r="Z67" i="3"/>
  <c r="Q67" i="3"/>
  <c r="U67" i="3"/>
  <c r="AA67" i="3"/>
  <c r="P67" i="3"/>
  <c r="AB9" i="3"/>
  <c r="AB67" i="3" s="1"/>
  <c r="R3" i="3"/>
  <c r="W3" i="3"/>
  <c r="M65" i="3"/>
  <c r="M33" i="3"/>
  <c r="M49" i="3"/>
  <c r="M41" i="3"/>
  <c r="M17" i="3"/>
  <c r="M7" i="3"/>
  <c r="M62" i="3"/>
  <c r="M54" i="3"/>
  <c r="M46" i="3"/>
  <c r="M38" i="3"/>
  <c r="M30" i="3"/>
  <c r="M22" i="3"/>
  <c r="M14" i="3"/>
  <c r="M6" i="3"/>
  <c r="M61" i="3"/>
  <c r="M53" i="3"/>
  <c r="M45" i="3"/>
  <c r="M29" i="3"/>
  <c r="M21" i="3"/>
  <c r="M13" i="3"/>
  <c r="M57" i="3"/>
  <c r="M25" i="3"/>
  <c r="M12" i="3"/>
  <c r="M60" i="3"/>
  <c r="M20" i="3"/>
  <c r="M51" i="3"/>
  <c r="M43" i="3"/>
  <c r="M35" i="3"/>
  <c r="M27" i="3"/>
  <c r="M19" i="3"/>
  <c r="M11" i="3"/>
  <c r="M64" i="3"/>
  <c r="M56" i="3"/>
  <c r="M48" i="3"/>
  <c r="M40" i="3"/>
  <c r="M32" i="3"/>
  <c r="M24" i="3"/>
  <c r="M16" i="3"/>
  <c r="M8" i="3"/>
  <c r="M3" i="3"/>
  <c r="M44" i="3"/>
  <c r="M4" i="3"/>
  <c r="M42" i="3"/>
  <c r="M34" i="3"/>
  <c r="M26" i="3"/>
  <c r="M18" i="3"/>
  <c r="M10" i="3"/>
  <c r="M63" i="3"/>
  <c r="M55" i="3"/>
  <c r="M47" i="3"/>
  <c r="M39" i="3"/>
  <c r="M31" i="3"/>
  <c r="M23" i="3"/>
  <c r="M15" i="3"/>
  <c r="M52" i="3"/>
  <c r="M28" i="3"/>
  <c r="M50" i="3"/>
  <c r="M9" i="3"/>
  <c r="L67" i="3"/>
  <c r="M36" i="3"/>
  <c r="M59" i="3"/>
  <c r="M58" i="3"/>
  <c r="K67" i="3"/>
  <c r="V12" i="2"/>
  <c r="U14" i="2"/>
  <c r="V14" i="2"/>
  <c r="U10" i="2"/>
  <c r="V10" i="2"/>
  <c r="AA813" i="1"/>
  <c r="AD810" i="1"/>
  <c r="AA386" i="1"/>
  <c r="AA387" i="1"/>
  <c r="AA388" i="1"/>
  <c r="AA389" i="1"/>
  <c r="AA390" i="1"/>
  <c r="AA391" i="1"/>
  <c r="AA392" i="1"/>
  <c r="AA393" i="1"/>
  <c r="AA394" i="1"/>
  <c r="AA395" i="1"/>
  <c r="AA396" i="1"/>
  <c r="AA397" i="1"/>
  <c r="AA398" i="1"/>
  <c r="AA399" i="1"/>
  <c r="AA400" i="1"/>
  <c r="AA401" i="1"/>
  <c r="AA402" i="1"/>
  <c r="AA403" i="1"/>
  <c r="AA404" i="1"/>
  <c r="AA405" i="1"/>
  <c r="AA406" i="1"/>
  <c r="AA407" i="1"/>
  <c r="AA408" i="1"/>
  <c r="AA409" i="1"/>
  <c r="AA410" i="1"/>
  <c r="AA411" i="1"/>
  <c r="AA412" i="1"/>
  <c r="AA413" i="1"/>
  <c r="AA414" i="1"/>
  <c r="AA415" i="1"/>
  <c r="AA416" i="1"/>
  <c r="AA417" i="1"/>
  <c r="AA418" i="1"/>
  <c r="AA419" i="1"/>
  <c r="AA420" i="1"/>
  <c r="AA421" i="1"/>
  <c r="AA422" i="1"/>
  <c r="AA423" i="1"/>
  <c r="AA424" i="1"/>
  <c r="AA425" i="1"/>
  <c r="AA426" i="1"/>
  <c r="AA427" i="1"/>
  <c r="AA428" i="1"/>
  <c r="AA429" i="1"/>
  <c r="AA430" i="1"/>
  <c r="AA431" i="1"/>
  <c r="AA432" i="1"/>
  <c r="AA433" i="1"/>
  <c r="AA434" i="1"/>
  <c r="AA435" i="1"/>
  <c r="AA436" i="1"/>
  <c r="AA437" i="1"/>
  <c r="AA438" i="1"/>
  <c r="AA439" i="1"/>
  <c r="AA440" i="1"/>
  <c r="AA441" i="1"/>
  <c r="AA442" i="1"/>
  <c r="AA443" i="1"/>
  <c r="AA444" i="1"/>
  <c r="AA445" i="1"/>
  <c r="AA446" i="1"/>
  <c r="AA447" i="1"/>
  <c r="AA448" i="1"/>
  <c r="AA449" i="1"/>
  <c r="AA450" i="1"/>
  <c r="AA451" i="1"/>
  <c r="AA452" i="1"/>
  <c r="AA453" i="1"/>
  <c r="AA454" i="1"/>
  <c r="AA455" i="1"/>
  <c r="AA456" i="1"/>
  <c r="AA457" i="1"/>
  <c r="AA458" i="1"/>
  <c r="AA459" i="1"/>
  <c r="AA460" i="1"/>
  <c r="AA461" i="1"/>
  <c r="AA462" i="1"/>
  <c r="AA463" i="1"/>
  <c r="AA464" i="1"/>
  <c r="AA465" i="1"/>
  <c r="AA466" i="1"/>
  <c r="AA467" i="1"/>
  <c r="AA468" i="1"/>
  <c r="AA469" i="1"/>
  <c r="AA470" i="1"/>
  <c r="AA471" i="1"/>
  <c r="AA472" i="1"/>
  <c r="AA473" i="1"/>
  <c r="AA474" i="1"/>
  <c r="AA475" i="1"/>
  <c r="AA476" i="1"/>
  <c r="AA477" i="1"/>
  <c r="AA478" i="1"/>
  <c r="AA479" i="1"/>
  <c r="AA480" i="1"/>
  <c r="AA481" i="1"/>
  <c r="AA482" i="1"/>
  <c r="AA483" i="1"/>
  <c r="AA484" i="1"/>
  <c r="AA485" i="1"/>
  <c r="AA486" i="1"/>
  <c r="AA487" i="1"/>
  <c r="AA488" i="1"/>
  <c r="AA489" i="1"/>
  <c r="AA490" i="1"/>
  <c r="AA491" i="1"/>
  <c r="AA492" i="1"/>
  <c r="AA493" i="1"/>
  <c r="AA494" i="1"/>
  <c r="AA495" i="1"/>
  <c r="AA496" i="1"/>
  <c r="AA497" i="1"/>
  <c r="AA498" i="1"/>
  <c r="AA499" i="1"/>
  <c r="AA500" i="1"/>
  <c r="AA501" i="1"/>
  <c r="AA502" i="1"/>
  <c r="AA503" i="1"/>
  <c r="AA504" i="1"/>
  <c r="AA505" i="1"/>
  <c r="AA506" i="1"/>
  <c r="AA507" i="1"/>
  <c r="AA508" i="1"/>
  <c r="AA509" i="1"/>
  <c r="AA510" i="1"/>
  <c r="AA511" i="1"/>
  <c r="AA512" i="1"/>
  <c r="AA513" i="1"/>
  <c r="AA514" i="1"/>
  <c r="AA515" i="1"/>
  <c r="AA516" i="1"/>
  <c r="AA517" i="1"/>
  <c r="AA518" i="1"/>
  <c r="AA519" i="1"/>
  <c r="AA520" i="1"/>
  <c r="AA521" i="1"/>
  <c r="AA522" i="1"/>
  <c r="AA523" i="1"/>
  <c r="AA524" i="1"/>
  <c r="AA525" i="1"/>
  <c r="AA526" i="1"/>
  <c r="AA527" i="1"/>
  <c r="AA528" i="1"/>
  <c r="AA529" i="1"/>
  <c r="AA530" i="1"/>
  <c r="AA531" i="1"/>
  <c r="AA532" i="1"/>
  <c r="AA533" i="1"/>
  <c r="AA534" i="1"/>
  <c r="AA535" i="1"/>
  <c r="AA536" i="1"/>
  <c r="AA537" i="1"/>
  <c r="AA538" i="1"/>
  <c r="AA539" i="1"/>
  <c r="AA540" i="1"/>
  <c r="AA541" i="1"/>
  <c r="AA542" i="1"/>
  <c r="AA543" i="1"/>
  <c r="AA544" i="1"/>
  <c r="AA545" i="1"/>
  <c r="AA546" i="1"/>
  <c r="AA547" i="1"/>
  <c r="AA548" i="1"/>
  <c r="AA549" i="1"/>
  <c r="AA550" i="1"/>
  <c r="AA551" i="1"/>
  <c r="AA552" i="1"/>
  <c r="AA553" i="1"/>
  <c r="AA554" i="1"/>
  <c r="AA555" i="1"/>
  <c r="AA556" i="1"/>
  <c r="AA557" i="1"/>
  <c r="AA558" i="1"/>
  <c r="AA559" i="1"/>
  <c r="AA560" i="1"/>
  <c r="AA561" i="1"/>
  <c r="AA562" i="1"/>
  <c r="AA563" i="1"/>
  <c r="AA564" i="1"/>
  <c r="AA565" i="1"/>
  <c r="AA566" i="1"/>
  <c r="AA567" i="1"/>
  <c r="AA568" i="1"/>
  <c r="AA569" i="1"/>
  <c r="AA570" i="1"/>
  <c r="AA571" i="1"/>
  <c r="AA572" i="1"/>
  <c r="AA573" i="1"/>
  <c r="AA574" i="1"/>
  <c r="AA575" i="1"/>
  <c r="AA576" i="1"/>
  <c r="AA577" i="1"/>
  <c r="AA578" i="1"/>
  <c r="AA579" i="1"/>
  <c r="AA580" i="1"/>
  <c r="AA581" i="1"/>
  <c r="AA582" i="1"/>
  <c r="AA583" i="1"/>
  <c r="AA584" i="1"/>
  <c r="AA585" i="1"/>
  <c r="AA586" i="1"/>
  <c r="AA587" i="1"/>
  <c r="AA588" i="1"/>
  <c r="AA589" i="1"/>
  <c r="AA590" i="1"/>
  <c r="AA591" i="1"/>
  <c r="AA592" i="1"/>
  <c r="AA593" i="1"/>
  <c r="AA594" i="1"/>
  <c r="AA595" i="1"/>
  <c r="AA596" i="1"/>
  <c r="AA597" i="1"/>
  <c r="AA598" i="1"/>
  <c r="AA599" i="1"/>
  <c r="AA600" i="1"/>
  <c r="AA601" i="1"/>
  <c r="AA602" i="1"/>
  <c r="AA603" i="1"/>
  <c r="AA604" i="1"/>
  <c r="AA605" i="1"/>
  <c r="AA606" i="1"/>
  <c r="AA607" i="1"/>
  <c r="AA608" i="1"/>
  <c r="AA609" i="1"/>
  <c r="AA610" i="1"/>
  <c r="AA611" i="1"/>
  <c r="AA612" i="1"/>
  <c r="AA613" i="1"/>
  <c r="AA614" i="1"/>
  <c r="AA615" i="1"/>
  <c r="AA616" i="1"/>
  <c r="AA617" i="1"/>
  <c r="AA618" i="1"/>
  <c r="AA619" i="1"/>
  <c r="AA620" i="1"/>
  <c r="AA621" i="1"/>
  <c r="AA622" i="1"/>
  <c r="AA623" i="1"/>
  <c r="AA624" i="1"/>
  <c r="AA625" i="1"/>
  <c r="AA626" i="1"/>
  <c r="AA627" i="1"/>
  <c r="AA628" i="1"/>
  <c r="AA629" i="1"/>
  <c r="AA630" i="1"/>
  <c r="AA631" i="1"/>
  <c r="AA632" i="1"/>
  <c r="AA633" i="1"/>
  <c r="AA634" i="1"/>
  <c r="AA635" i="1"/>
  <c r="AA636" i="1"/>
  <c r="AA637" i="1"/>
  <c r="AA638" i="1"/>
  <c r="AA639" i="1"/>
  <c r="AA640" i="1"/>
  <c r="AA641" i="1"/>
  <c r="AA642" i="1"/>
  <c r="AA643" i="1"/>
  <c r="AA644" i="1"/>
  <c r="AA645" i="1"/>
  <c r="AA646" i="1"/>
  <c r="AA647" i="1"/>
  <c r="AA648" i="1"/>
  <c r="AA649" i="1"/>
  <c r="AA650" i="1"/>
  <c r="AA651" i="1"/>
  <c r="AA652" i="1"/>
  <c r="AA653" i="1"/>
  <c r="AA654" i="1"/>
  <c r="AA655" i="1"/>
  <c r="AA656" i="1"/>
  <c r="AA657" i="1"/>
  <c r="AA658" i="1"/>
  <c r="AA659" i="1"/>
  <c r="AA660" i="1"/>
  <c r="AA661" i="1"/>
  <c r="AA662" i="1"/>
  <c r="AA663" i="1"/>
  <c r="AA664" i="1"/>
  <c r="AA665" i="1"/>
  <c r="AA666" i="1"/>
  <c r="AA667" i="1"/>
  <c r="AA668" i="1"/>
  <c r="AA669" i="1"/>
  <c r="AA670" i="1"/>
  <c r="AA671" i="1"/>
  <c r="AA672" i="1"/>
  <c r="AA673" i="1"/>
  <c r="AA674" i="1"/>
  <c r="AA675" i="1"/>
  <c r="AA676" i="1"/>
  <c r="AA677" i="1"/>
  <c r="AA678" i="1"/>
  <c r="AA679" i="1"/>
  <c r="AA680" i="1"/>
  <c r="AA681" i="1"/>
  <c r="AA682" i="1"/>
  <c r="AA683" i="1"/>
  <c r="AA684" i="1"/>
  <c r="AA685" i="1"/>
  <c r="AA686" i="1"/>
  <c r="AA687" i="1"/>
  <c r="AA688" i="1"/>
  <c r="AA689" i="1"/>
  <c r="AA690" i="1"/>
  <c r="AA691" i="1"/>
  <c r="AA692" i="1"/>
  <c r="AA693" i="1"/>
  <c r="AA694" i="1"/>
  <c r="AA695" i="1"/>
  <c r="AA696" i="1"/>
  <c r="AA697" i="1"/>
  <c r="AA698" i="1"/>
  <c r="AA699" i="1"/>
  <c r="AA700" i="1"/>
  <c r="AA701" i="1"/>
  <c r="AA702" i="1"/>
  <c r="AA703" i="1"/>
  <c r="AA704" i="1"/>
  <c r="AA705" i="1"/>
  <c r="AA706" i="1"/>
  <c r="AA707" i="1"/>
  <c r="AA708" i="1"/>
  <c r="AA709" i="1"/>
  <c r="AA710" i="1"/>
  <c r="AA711" i="1"/>
  <c r="AA712" i="1"/>
  <c r="AA713" i="1"/>
  <c r="AA714" i="1"/>
  <c r="AA715" i="1"/>
  <c r="AA716" i="1"/>
  <c r="AA717" i="1"/>
  <c r="AA718" i="1"/>
  <c r="AA719" i="1"/>
  <c r="AA720" i="1"/>
  <c r="AA721" i="1"/>
  <c r="AA722" i="1"/>
  <c r="AA723" i="1"/>
  <c r="AA724" i="1"/>
  <c r="AA725" i="1"/>
  <c r="AA726" i="1"/>
  <c r="AA727" i="1"/>
  <c r="AA728" i="1"/>
  <c r="AA729" i="1"/>
  <c r="AA730" i="1"/>
  <c r="AA731" i="1"/>
  <c r="AA732" i="1"/>
  <c r="AA733" i="1"/>
  <c r="AA734" i="1"/>
  <c r="AA735" i="1"/>
  <c r="AA736" i="1"/>
  <c r="AA737" i="1"/>
  <c r="AA738" i="1"/>
  <c r="AA739" i="1"/>
  <c r="AA740" i="1"/>
  <c r="AA741" i="1"/>
  <c r="AA742" i="1"/>
  <c r="AA743" i="1"/>
  <c r="AA744" i="1"/>
  <c r="AA745" i="1"/>
  <c r="AA746" i="1"/>
  <c r="AA747" i="1"/>
  <c r="AA748" i="1"/>
  <c r="AA749" i="1"/>
  <c r="AA750" i="1"/>
  <c r="AA751" i="1"/>
  <c r="AA752" i="1"/>
  <c r="AA753" i="1"/>
  <c r="AA754" i="1"/>
  <c r="AA755" i="1"/>
  <c r="AA756" i="1"/>
  <c r="AA757" i="1"/>
  <c r="AA758" i="1"/>
  <c r="AA759" i="1"/>
  <c r="AA760" i="1"/>
  <c r="AA761" i="1"/>
  <c r="AA762" i="1"/>
  <c r="AA763" i="1"/>
  <c r="AA764" i="1"/>
  <c r="AA765" i="1"/>
  <c r="AA766" i="1"/>
  <c r="AA767" i="1"/>
  <c r="AA768" i="1"/>
  <c r="AA769" i="1"/>
  <c r="AA770" i="1"/>
  <c r="AA771" i="1"/>
  <c r="AA772" i="1"/>
  <c r="AA773" i="1"/>
  <c r="AA774" i="1"/>
  <c r="AA775" i="1"/>
  <c r="AA776" i="1"/>
  <c r="AA777" i="1"/>
  <c r="AA778" i="1"/>
  <c r="AA779" i="1"/>
  <c r="AA780" i="1"/>
  <c r="AA781" i="1"/>
  <c r="AA782" i="1"/>
  <c r="AA783" i="1"/>
  <c r="AA784" i="1"/>
  <c r="AA785" i="1"/>
  <c r="AA786" i="1"/>
  <c r="AA787" i="1"/>
  <c r="AA788" i="1"/>
  <c r="AA789" i="1"/>
  <c r="AA790" i="1"/>
  <c r="AA791" i="1"/>
  <c r="AA792" i="1"/>
  <c r="AA793" i="1"/>
  <c r="AA794" i="1"/>
  <c r="AA795" i="1"/>
  <c r="AA796" i="1"/>
  <c r="AA797" i="1"/>
  <c r="AA798" i="1"/>
  <c r="AA799" i="1"/>
  <c r="AA800" i="1"/>
  <c r="AA801" i="1"/>
  <c r="AA802" i="1"/>
  <c r="AA803" i="1"/>
  <c r="AA804" i="1"/>
  <c r="Z386" i="1"/>
  <c r="Z387" i="1"/>
  <c r="Z388" i="1"/>
  <c r="AB388" i="1" s="1"/>
  <c r="Z389" i="1"/>
  <c r="AB389" i="1" s="1"/>
  <c r="Z390" i="1"/>
  <c r="AB390" i="1" s="1"/>
  <c r="Z391" i="1"/>
  <c r="Z392" i="1"/>
  <c r="Z393" i="1"/>
  <c r="Z394" i="1"/>
  <c r="Z395" i="1"/>
  <c r="Z396" i="1"/>
  <c r="AB396" i="1" s="1"/>
  <c r="Z397" i="1"/>
  <c r="AB397" i="1" s="1"/>
  <c r="Z398" i="1"/>
  <c r="AB398" i="1" s="1"/>
  <c r="Z399" i="1"/>
  <c r="Z400" i="1"/>
  <c r="Z401" i="1"/>
  <c r="Z402" i="1"/>
  <c r="Z403" i="1"/>
  <c r="Z404" i="1"/>
  <c r="AB404" i="1" s="1"/>
  <c r="Z405" i="1"/>
  <c r="AB405" i="1" s="1"/>
  <c r="Z406" i="1"/>
  <c r="AB406" i="1" s="1"/>
  <c r="Z407" i="1"/>
  <c r="Z408" i="1"/>
  <c r="Z409" i="1"/>
  <c r="Z410" i="1"/>
  <c r="Z411" i="1"/>
  <c r="Z412" i="1"/>
  <c r="AB412" i="1" s="1"/>
  <c r="Z413" i="1"/>
  <c r="AB413" i="1" s="1"/>
  <c r="Z414" i="1"/>
  <c r="AB414" i="1" s="1"/>
  <c r="Z415" i="1"/>
  <c r="Z416" i="1"/>
  <c r="Z417" i="1"/>
  <c r="Z418" i="1"/>
  <c r="Z419" i="1"/>
  <c r="Z420" i="1"/>
  <c r="AB420" i="1" s="1"/>
  <c r="Z421" i="1"/>
  <c r="AB421" i="1" s="1"/>
  <c r="Z422" i="1"/>
  <c r="AB422" i="1" s="1"/>
  <c r="Z423" i="1"/>
  <c r="Z424" i="1"/>
  <c r="Z425" i="1"/>
  <c r="Z426" i="1"/>
  <c r="Z427" i="1"/>
  <c r="Z428" i="1"/>
  <c r="AB428" i="1" s="1"/>
  <c r="Z429" i="1"/>
  <c r="AB429" i="1" s="1"/>
  <c r="Z430" i="1"/>
  <c r="AB430" i="1" s="1"/>
  <c r="Z431" i="1"/>
  <c r="Z432" i="1"/>
  <c r="Z433" i="1"/>
  <c r="Z434" i="1"/>
  <c r="Z435" i="1"/>
  <c r="Z436" i="1"/>
  <c r="AB436" i="1" s="1"/>
  <c r="Z437" i="1"/>
  <c r="AB437" i="1" s="1"/>
  <c r="Z438" i="1"/>
  <c r="AB438" i="1" s="1"/>
  <c r="Z439" i="1"/>
  <c r="Z440" i="1"/>
  <c r="Z441" i="1"/>
  <c r="Z442" i="1"/>
  <c r="Z443" i="1"/>
  <c r="Z444" i="1"/>
  <c r="AB444" i="1" s="1"/>
  <c r="Z445" i="1"/>
  <c r="AB445" i="1" s="1"/>
  <c r="Z446" i="1"/>
  <c r="AB446" i="1" s="1"/>
  <c r="Z447" i="1"/>
  <c r="Z448" i="1"/>
  <c r="Z449" i="1"/>
  <c r="Z450" i="1"/>
  <c r="Z451" i="1"/>
  <c r="Z452" i="1"/>
  <c r="AB452" i="1" s="1"/>
  <c r="Z453" i="1"/>
  <c r="AB453" i="1" s="1"/>
  <c r="Z454" i="1"/>
  <c r="AB454" i="1" s="1"/>
  <c r="Z455" i="1"/>
  <c r="Z456" i="1"/>
  <c r="Z457" i="1"/>
  <c r="Z458" i="1"/>
  <c r="Z459" i="1"/>
  <c r="Z460" i="1"/>
  <c r="AB460" i="1" s="1"/>
  <c r="Z461" i="1"/>
  <c r="AB461" i="1" s="1"/>
  <c r="Z462" i="1"/>
  <c r="AB462" i="1" s="1"/>
  <c r="Z463" i="1"/>
  <c r="Z464" i="1"/>
  <c r="Z465" i="1"/>
  <c r="Z466" i="1"/>
  <c r="Z467" i="1"/>
  <c r="Z468" i="1"/>
  <c r="AB468" i="1" s="1"/>
  <c r="Z469" i="1"/>
  <c r="AB469" i="1" s="1"/>
  <c r="Z470" i="1"/>
  <c r="AB470" i="1" s="1"/>
  <c r="Z471" i="1"/>
  <c r="Z472" i="1"/>
  <c r="Z473" i="1"/>
  <c r="Z474" i="1"/>
  <c r="Z475" i="1"/>
  <c r="Z476" i="1"/>
  <c r="AB476" i="1" s="1"/>
  <c r="Z477" i="1"/>
  <c r="AB477" i="1" s="1"/>
  <c r="Z478" i="1"/>
  <c r="AB478" i="1" s="1"/>
  <c r="Z479" i="1"/>
  <c r="Z480" i="1"/>
  <c r="Z481" i="1"/>
  <c r="Z482" i="1"/>
  <c r="Z483" i="1"/>
  <c r="Z484" i="1"/>
  <c r="AB484" i="1" s="1"/>
  <c r="Z485" i="1"/>
  <c r="AB485" i="1" s="1"/>
  <c r="Z486" i="1"/>
  <c r="AB486" i="1" s="1"/>
  <c r="Z487" i="1"/>
  <c r="Z488" i="1"/>
  <c r="Z489" i="1"/>
  <c r="Z490" i="1"/>
  <c r="Z491" i="1"/>
  <c r="Z492" i="1"/>
  <c r="AB492" i="1" s="1"/>
  <c r="Z493" i="1"/>
  <c r="AB493" i="1" s="1"/>
  <c r="Z494" i="1"/>
  <c r="AB494" i="1" s="1"/>
  <c r="Z495" i="1"/>
  <c r="Z496" i="1"/>
  <c r="Z497" i="1"/>
  <c r="Z498" i="1"/>
  <c r="Z499" i="1"/>
  <c r="Z500" i="1"/>
  <c r="AB500" i="1" s="1"/>
  <c r="Z501" i="1"/>
  <c r="AB501" i="1" s="1"/>
  <c r="Z502" i="1"/>
  <c r="AB502" i="1" s="1"/>
  <c r="Z503" i="1"/>
  <c r="Z504" i="1"/>
  <c r="Z505" i="1"/>
  <c r="Z506" i="1"/>
  <c r="Z507" i="1"/>
  <c r="Z508" i="1"/>
  <c r="AB508" i="1" s="1"/>
  <c r="Z509" i="1"/>
  <c r="AB509" i="1" s="1"/>
  <c r="Z510" i="1"/>
  <c r="AB510" i="1" s="1"/>
  <c r="Z511" i="1"/>
  <c r="Z512" i="1"/>
  <c r="Z513" i="1"/>
  <c r="Z514" i="1"/>
  <c r="Z515" i="1"/>
  <c r="Z516" i="1"/>
  <c r="AB516" i="1" s="1"/>
  <c r="Z517" i="1"/>
  <c r="AB517" i="1" s="1"/>
  <c r="Z518" i="1"/>
  <c r="AB518" i="1" s="1"/>
  <c r="Z519" i="1"/>
  <c r="Z520" i="1"/>
  <c r="Z521" i="1"/>
  <c r="Z522" i="1"/>
  <c r="Z523" i="1"/>
  <c r="Z524" i="1"/>
  <c r="AB524" i="1" s="1"/>
  <c r="Z525" i="1"/>
  <c r="AB525" i="1" s="1"/>
  <c r="Z526" i="1"/>
  <c r="AB526" i="1" s="1"/>
  <c r="Z527" i="1"/>
  <c r="Z528" i="1"/>
  <c r="Z529" i="1"/>
  <c r="Z530" i="1"/>
  <c r="Z531" i="1"/>
  <c r="Z532" i="1"/>
  <c r="AB532" i="1" s="1"/>
  <c r="Z533" i="1"/>
  <c r="AB533" i="1" s="1"/>
  <c r="Z534" i="1"/>
  <c r="AB534" i="1" s="1"/>
  <c r="Z535" i="1"/>
  <c r="Z536" i="1"/>
  <c r="Z537" i="1"/>
  <c r="Z538" i="1"/>
  <c r="Z539" i="1"/>
  <c r="Z540" i="1"/>
  <c r="AB540" i="1" s="1"/>
  <c r="Z541" i="1"/>
  <c r="AB541" i="1" s="1"/>
  <c r="Z542" i="1"/>
  <c r="AB542" i="1" s="1"/>
  <c r="Z543" i="1"/>
  <c r="Z544" i="1"/>
  <c r="Z545" i="1"/>
  <c r="Z546" i="1"/>
  <c r="Z547" i="1"/>
  <c r="Z548" i="1"/>
  <c r="AB548" i="1" s="1"/>
  <c r="Z549" i="1"/>
  <c r="AB549" i="1" s="1"/>
  <c r="Z550" i="1"/>
  <c r="AB550" i="1" s="1"/>
  <c r="Z551" i="1"/>
  <c r="Z552" i="1"/>
  <c r="Z553" i="1"/>
  <c r="Z554" i="1"/>
  <c r="Z555" i="1"/>
  <c r="Z556" i="1"/>
  <c r="AB556" i="1" s="1"/>
  <c r="Z557" i="1"/>
  <c r="AB557" i="1" s="1"/>
  <c r="Z558" i="1"/>
  <c r="AB558" i="1" s="1"/>
  <c r="Z559" i="1"/>
  <c r="Z560" i="1"/>
  <c r="Z561" i="1"/>
  <c r="Z562" i="1"/>
  <c r="Z563" i="1"/>
  <c r="Z564" i="1"/>
  <c r="AB564" i="1" s="1"/>
  <c r="Z565" i="1"/>
  <c r="AB565" i="1" s="1"/>
  <c r="Z566" i="1"/>
  <c r="AB566" i="1" s="1"/>
  <c r="Z567" i="1"/>
  <c r="Z568" i="1"/>
  <c r="Z569" i="1"/>
  <c r="Z570" i="1"/>
  <c r="Z571" i="1"/>
  <c r="Z572" i="1"/>
  <c r="AB572" i="1" s="1"/>
  <c r="Z573" i="1"/>
  <c r="AB573" i="1" s="1"/>
  <c r="Z574" i="1"/>
  <c r="AB574" i="1" s="1"/>
  <c r="Z575" i="1"/>
  <c r="Z576" i="1"/>
  <c r="Z577" i="1"/>
  <c r="Z578" i="1"/>
  <c r="Z579" i="1"/>
  <c r="Z580" i="1"/>
  <c r="AB580" i="1" s="1"/>
  <c r="Z581" i="1"/>
  <c r="AB581" i="1" s="1"/>
  <c r="Z582" i="1"/>
  <c r="AB582" i="1" s="1"/>
  <c r="Z583" i="1"/>
  <c r="Z584" i="1"/>
  <c r="Z585" i="1"/>
  <c r="Z586" i="1"/>
  <c r="Z587" i="1"/>
  <c r="Z588" i="1"/>
  <c r="AB588" i="1" s="1"/>
  <c r="Z589" i="1"/>
  <c r="AB589" i="1" s="1"/>
  <c r="Z590" i="1"/>
  <c r="AB590" i="1" s="1"/>
  <c r="Z591" i="1"/>
  <c r="Z592" i="1"/>
  <c r="Z593" i="1"/>
  <c r="Z594" i="1"/>
  <c r="Z595" i="1"/>
  <c r="Z596" i="1"/>
  <c r="AB596" i="1" s="1"/>
  <c r="Z597" i="1"/>
  <c r="AB597" i="1" s="1"/>
  <c r="Z598" i="1"/>
  <c r="AB598" i="1" s="1"/>
  <c r="Z599" i="1"/>
  <c r="Z600" i="1"/>
  <c r="Z601" i="1"/>
  <c r="Z602" i="1"/>
  <c r="Z603" i="1"/>
  <c r="Z604" i="1"/>
  <c r="AB604" i="1" s="1"/>
  <c r="Z605" i="1"/>
  <c r="AB605" i="1" s="1"/>
  <c r="Z606" i="1"/>
  <c r="AB606" i="1" s="1"/>
  <c r="Z607" i="1"/>
  <c r="Z608" i="1"/>
  <c r="Z609" i="1"/>
  <c r="Z610" i="1"/>
  <c r="Z611" i="1"/>
  <c r="Z612" i="1"/>
  <c r="AB612" i="1" s="1"/>
  <c r="Z613" i="1"/>
  <c r="AB613" i="1" s="1"/>
  <c r="Z614" i="1"/>
  <c r="AB614" i="1" s="1"/>
  <c r="Z615" i="1"/>
  <c r="Z616" i="1"/>
  <c r="Z617" i="1"/>
  <c r="Z618" i="1"/>
  <c r="Z619" i="1"/>
  <c r="Z620" i="1"/>
  <c r="AB620" i="1" s="1"/>
  <c r="Z621" i="1"/>
  <c r="AB621" i="1" s="1"/>
  <c r="Z622" i="1"/>
  <c r="AB622" i="1" s="1"/>
  <c r="Z623" i="1"/>
  <c r="Z624" i="1"/>
  <c r="Z625" i="1"/>
  <c r="Z626" i="1"/>
  <c r="Z627" i="1"/>
  <c r="Z628" i="1"/>
  <c r="AB628" i="1" s="1"/>
  <c r="Z629" i="1"/>
  <c r="AB629" i="1" s="1"/>
  <c r="Z630" i="1"/>
  <c r="AB630" i="1" s="1"/>
  <c r="Z631" i="1"/>
  <c r="Z632" i="1"/>
  <c r="Z633" i="1"/>
  <c r="Z634" i="1"/>
  <c r="Z635" i="1"/>
  <c r="Z636" i="1"/>
  <c r="AB636" i="1" s="1"/>
  <c r="Z637" i="1"/>
  <c r="AB637" i="1" s="1"/>
  <c r="Z638" i="1"/>
  <c r="AB638" i="1" s="1"/>
  <c r="Z639" i="1"/>
  <c r="Z640" i="1"/>
  <c r="Z641" i="1"/>
  <c r="Z642" i="1"/>
  <c r="Z643" i="1"/>
  <c r="Z644" i="1"/>
  <c r="AB644" i="1" s="1"/>
  <c r="Z645" i="1"/>
  <c r="AB645" i="1" s="1"/>
  <c r="Z646" i="1"/>
  <c r="AB646" i="1" s="1"/>
  <c r="Z647" i="1"/>
  <c r="Z648" i="1"/>
  <c r="Z649" i="1"/>
  <c r="Z650" i="1"/>
  <c r="Z651" i="1"/>
  <c r="Z652" i="1"/>
  <c r="AB652" i="1" s="1"/>
  <c r="Z653" i="1"/>
  <c r="AB653" i="1" s="1"/>
  <c r="Z654" i="1"/>
  <c r="AB654" i="1" s="1"/>
  <c r="Z655" i="1"/>
  <c r="Z656" i="1"/>
  <c r="Z657" i="1"/>
  <c r="Z658" i="1"/>
  <c r="Z659" i="1"/>
  <c r="Z660" i="1"/>
  <c r="AB660" i="1" s="1"/>
  <c r="Z661" i="1"/>
  <c r="AB661" i="1" s="1"/>
  <c r="Z662" i="1"/>
  <c r="AB662" i="1" s="1"/>
  <c r="Z663" i="1"/>
  <c r="Z664" i="1"/>
  <c r="Z665" i="1"/>
  <c r="Z666" i="1"/>
  <c r="Z667" i="1"/>
  <c r="Z668" i="1"/>
  <c r="AB668" i="1" s="1"/>
  <c r="Z669" i="1"/>
  <c r="AB669" i="1" s="1"/>
  <c r="Z670" i="1"/>
  <c r="AB670" i="1" s="1"/>
  <c r="Z671" i="1"/>
  <c r="Z672" i="1"/>
  <c r="Z673" i="1"/>
  <c r="Z674" i="1"/>
  <c r="Z675" i="1"/>
  <c r="Z676" i="1"/>
  <c r="AB676" i="1" s="1"/>
  <c r="Z677" i="1"/>
  <c r="AB677" i="1" s="1"/>
  <c r="Z678" i="1"/>
  <c r="AB678" i="1" s="1"/>
  <c r="Z679" i="1"/>
  <c r="Z680" i="1"/>
  <c r="Z681" i="1"/>
  <c r="Z682" i="1"/>
  <c r="Z683" i="1"/>
  <c r="Z684" i="1"/>
  <c r="AB684" i="1" s="1"/>
  <c r="Z685" i="1"/>
  <c r="AB685" i="1" s="1"/>
  <c r="Z686" i="1"/>
  <c r="AB686" i="1" s="1"/>
  <c r="Z687" i="1"/>
  <c r="Z688" i="1"/>
  <c r="Z689" i="1"/>
  <c r="Z690" i="1"/>
  <c r="Z691" i="1"/>
  <c r="Z692" i="1"/>
  <c r="AB692" i="1" s="1"/>
  <c r="Z693" i="1"/>
  <c r="AB693" i="1" s="1"/>
  <c r="Z694" i="1"/>
  <c r="AB694" i="1" s="1"/>
  <c r="Z695" i="1"/>
  <c r="Z696" i="1"/>
  <c r="Z697" i="1"/>
  <c r="Z698" i="1"/>
  <c r="Z699" i="1"/>
  <c r="Z700" i="1"/>
  <c r="AB700" i="1" s="1"/>
  <c r="Z701" i="1"/>
  <c r="AB701" i="1" s="1"/>
  <c r="Z702" i="1"/>
  <c r="AB702" i="1" s="1"/>
  <c r="Z703" i="1"/>
  <c r="Z704" i="1"/>
  <c r="Z705" i="1"/>
  <c r="Z706" i="1"/>
  <c r="Z707" i="1"/>
  <c r="Z708" i="1"/>
  <c r="AB708" i="1" s="1"/>
  <c r="Z709" i="1"/>
  <c r="AB709" i="1" s="1"/>
  <c r="Z710" i="1"/>
  <c r="AB710" i="1" s="1"/>
  <c r="Z711" i="1"/>
  <c r="Z712" i="1"/>
  <c r="Z713" i="1"/>
  <c r="Z714" i="1"/>
  <c r="Z715" i="1"/>
  <c r="Z716" i="1"/>
  <c r="AB716" i="1" s="1"/>
  <c r="Z717" i="1"/>
  <c r="AB717" i="1" s="1"/>
  <c r="Z718" i="1"/>
  <c r="AB718" i="1" s="1"/>
  <c r="Z719" i="1"/>
  <c r="Z720" i="1"/>
  <c r="Z721" i="1"/>
  <c r="Z722" i="1"/>
  <c r="Z723" i="1"/>
  <c r="Z724" i="1"/>
  <c r="AB724" i="1" s="1"/>
  <c r="Z725" i="1"/>
  <c r="AB725" i="1" s="1"/>
  <c r="Z726" i="1"/>
  <c r="AB726" i="1" s="1"/>
  <c r="Z727" i="1"/>
  <c r="Z728" i="1"/>
  <c r="Z729" i="1"/>
  <c r="Z730" i="1"/>
  <c r="Z731" i="1"/>
  <c r="Z732" i="1"/>
  <c r="AB732" i="1" s="1"/>
  <c r="Z733" i="1"/>
  <c r="AB733" i="1" s="1"/>
  <c r="Z734" i="1"/>
  <c r="AB734" i="1" s="1"/>
  <c r="Z735" i="1"/>
  <c r="Z736" i="1"/>
  <c r="Z737" i="1"/>
  <c r="Z738" i="1"/>
  <c r="Z739" i="1"/>
  <c r="Z740" i="1"/>
  <c r="AB740" i="1" s="1"/>
  <c r="Z741" i="1"/>
  <c r="AB741" i="1" s="1"/>
  <c r="Z742" i="1"/>
  <c r="AB742" i="1" s="1"/>
  <c r="Z743" i="1"/>
  <c r="Z744" i="1"/>
  <c r="Z745" i="1"/>
  <c r="Z746" i="1"/>
  <c r="Z747" i="1"/>
  <c r="Z748" i="1"/>
  <c r="AB748" i="1" s="1"/>
  <c r="Z749" i="1"/>
  <c r="AB749" i="1" s="1"/>
  <c r="Z750" i="1"/>
  <c r="AB750" i="1" s="1"/>
  <c r="Z751" i="1"/>
  <c r="Z752" i="1"/>
  <c r="Z753" i="1"/>
  <c r="Z754" i="1"/>
  <c r="Z755" i="1"/>
  <c r="Z756" i="1"/>
  <c r="AB756" i="1" s="1"/>
  <c r="Z757" i="1"/>
  <c r="AB757" i="1" s="1"/>
  <c r="Z758" i="1"/>
  <c r="AB758" i="1" s="1"/>
  <c r="Z759" i="1"/>
  <c r="Z760" i="1"/>
  <c r="Z761" i="1"/>
  <c r="Z762" i="1"/>
  <c r="Z763" i="1"/>
  <c r="Z764" i="1"/>
  <c r="AB764" i="1" s="1"/>
  <c r="Z765" i="1"/>
  <c r="AB765" i="1" s="1"/>
  <c r="Z766" i="1"/>
  <c r="AB766" i="1" s="1"/>
  <c r="Z767" i="1"/>
  <c r="Z768" i="1"/>
  <c r="Z769" i="1"/>
  <c r="Z770" i="1"/>
  <c r="Z771" i="1"/>
  <c r="Z772" i="1"/>
  <c r="AB772" i="1" s="1"/>
  <c r="Z773" i="1"/>
  <c r="AB773" i="1" s="1"/>
  <c r="Z774" i="1"/>
  <c r="AB774" i="1" s="1"/>
  <c r="Z775" i="1"/>
  <c r="Z776" i="1"/>
  <c r="Z777" i="1"/>
  <c r="Z778" i="1"/>
  <c r="Z779" i="1"/>
  <c r="Z780" i="1"/>
  <c r="AB780" i="1" s="1"/>
  <c r="Z781" i="1"/>
  <c r="AB781" i="1" s="1"/>
  <c r="Z782" i="1"/>
  <c r="AB782" i="1" s="1"/>
  <c r="Z783" i="1"/>
  <c r="Z784" i="1"/>
  <c r="Z785" i="1"/>
  <c r="Z786" i="1"/>
  <c r="Z787" i="1"/>
  <c r="Z788" i="1"/>
  <c r="AB788" i="1" s="1"/>
  <c r="Z789" i="1"/>
  <c r="AB789" i="1" s="1"/>
  <c r="Z790" i="1"/>
  <c r="AB790" i="1" s="1"/>
  <c r="Z791" i="1"/>
  <c r="Z792" i="1"/>
  <c r="Z793" i="1"/>
  <c r="Z794" i="1"/>
  <c r="Z795" i="1"/>
  <c r="Z796" i="1"/>
  <c r="AB796" i="1" s="1"/>
  <c r="Z797" i="1"/>
  <c r="AB797" i="1" s="1"/>
  <c r="Z798" i="1"/>
  <c r="AB798" i="1" s="1"/>
  <c r="Z799" i="1"/>
  <c r="Z800" i="1"/>
  <c r="Z801" i="1"/>
  <c r="Z802" i="1"/>
  <c r="Z803" i="1"/>
  <c r="Z804" i="1"/>
  <c r="AB804" i="1" s="1"/>
  <c r="AA385" i="1"/>
  <c r="Z385" i="1"/>
  <c r="BU385" i="1"/>
  <c r="BU386" i="1"/>
  <c r="BU387" i="1"/>
  <c r="BU388" i="1"/>
  <c r="BU389" i="1"/>
  <c r="BU390" i="1"/>
  <c r="BU391" i="1"/>
  <c r="BU392" i="1"/>
  <c r="BU393" i="1"/>
  <c r="BU394" i="1"/>
  <c r="BU395" i="1"/>
  <c r="BU396" i="1"/>
  <c r="BU397" i="1"/>
  <c r="BU398" i="1"/>
  <c r="BU399" i="1"/>
  <c r="BU400" i="1"/>
  <c r="BU401" i="1"/>
  <c r="BU402" i="1"/>
  <c r="BU403" i="1"/>
  <c r="BU404" i="1"/>
  <c r="BU405" i="1"/>
  <c r="BU406" i="1"/>
  <c r="BU407" i="1"/>
  <c r="BU408" i="1"/>
  <c r="BU409" i="1"/>
  <c r="BU410" i="1"/>
  <c r="BU411" i="1"/>
  <c r="BU412" i="1"/>
  <c r="BU413" i="1"/>
  <c r="BU414" i="1"/>
  <c r="BU415" i="1"/>
  <c r="BU416" i="1"/>
  <c r="BU417" i="1"/>
  <c r="BU418" i="1"/>
  <c r="BU419" i="1"/>
  <c r="BU420" i="1"/>
  <c r="BU421" i="1"/>
  <c r="BU422" i="1"/>
  <c r="BU423" i="1"/>
  <c r="BU424" i="1"/>
  <c r="BU425" i="1"/>
  <c r="BU426" i="1"/>
  <c r="BU427" i="1"/>
  <c r="BU428" i="1"/>
  <c r="BU429" i="1"/>
  <c r="BU430" i="1"/>
  <c r="BU431" i="1"/>
  <c r="BU432" i="1"/>
  <c r="BU433" i="1"/>
  <c r="BU434" i="1"/>
  <c r="BU435" i="1"/>
  <c r="BU436" i="1"/>
  <c r="BU437" i="1"/>
  <c r="BU438" i="1"/>
  <c r="BU439" i="1"/>
  <c r="BU440" i="1"/>
  <c r="BU441" i="1"/>
  <c r="BU442" i="1"/>
  <c r="BU443" i="1"/>
  <c r="BU444" i="1"/>
  <c r="BU445" i="1"/>
  <c r="BU446" i="1"/>
  <c r="BU447" i="1"/>
  <c r="BU448" i="1"/>
  <c r="BU449" i="1"/>
  <c r="BU450" i="1"/>
  <c r="BU451" i="1"/>
  <c r="BU452" i="1"/>
  <c r="BU453" i="1"/>
  <c r="BU454" i="1"/>
  <c r="BU455" i="1"/>
  <c r="BU456" i="1"/>
  <c r="BU457" i="1"/>
  <c r="BU458" i="1"/>
  <c r="BU459" i="1"/>
  <c r="BU460" i="1"/>
  <c r="BU461" i="1"/>
  <c r="BU462" i="1"/>
  <c r="BU463" i="1"/>
  <c r="BU464" i="1"/>
  <c r="BU465" i="1"/>
  <c r="BU466" i="1"/>
  <c r="BU467" i="1"/>
  <c r="BU468" i="1"/>
  <c r="BU469" i="1"/>
  <c r="BU470" i="1"/>
  <c r="BU471" i="1"/>
  <c r="BU472" i="1"/>
  <c r="BU473" i="1"/>
  <c r="BU474" i="1"/>
  <c r="BU475" i="1"/>
  <c r="BU476" i="1"/>
  <c r="BU477" i="1"/>
  <c r="BU478" i="1"/>
  <c r="BU479" i="1"/>
  <c r="BU480" i="1"/>
  <c r="BU481" i="1"/>
  <c r="BU482" i="1"/>
  <c r="BU483" i="1"/>
  <c r="BU484" i="1"/>
  <c r="BU485" i="1"/>
  <c r="BU486" i="1"/>
  <c r="BU487" i="1"/>
  <c r="BU488" i="1"/>
  <c r="BU489" i="1"/>
  <c r="BU490" i="1"/>
  <c r="BU491" i="1"/>
  <c r="BU492" i="1"/>
  <c r="BU493" i="1"/>
  <c r="BU494" i="1"/>
  <c r="BU495" i="1"/>
  <c r="BU496" i="1"/>
  <c r="BU497" i="1"/>
  <c r="BU498" i="1"/>
  <c r="BU499" i="1"/>
  <c r="BU500" i="1"/>
  <c r="BU501" i="1"/>
  <c r="BU502" i="1"/>
  <c r="BU503" i="1"/>
  <c r="BU504" i="1"/>
  <c r="BU505" i="1"/>
  <c r="BU506" i="1"/>
  <c r="BU507" i="1"/>
  <c r="BU508" i="1"/>
  <c r="BU509" i="1"/>
  <c r="BU510" i="1"/>
  <c r="BU511" i="1"/>
  <c r="BU512" i="1"/>
  <c r="BU513" i="1"/>
  <c r="BU514" i="1"/>
  <c r="BU515" i="1"/>
  <c r="BU516" i="1"/>
  <c r="BU517" i="1"/>
  <c r="BU518" i="1"/>
  <c r="BU519" i="1"/>
  <c r="BU520" i="1"/>
  <c r="BU521" i="1"/>
  <c r="BU384" i="1"/>
  <c r="BR523" i="1"/>
  <c r="BV532" i="1"/>
  <c r="BU532" i="1"/>
  <c r="BT532" i="1"/>
  <c r="BW531" i="1"/>
  <c r="BW529" i="1"/>
  <c r="BV521" i="1"/>
  <c r="BV520" i="1"/>
  <c r="BV519" i="1"/>
  <c r="BV518" i="1"/>
  <c r="BV517" i="1"/>
  <c r="BV516" i="1"/>
  <c r="BV515" i="1"/>
  <c r="BV514" i="1"/>
  <c r="BV513" i="1"/>
  <c r="BW513" i="1" s="1"/>
  <c r="BV512" i="1"/>
  <c r="BV511" i="1"/>
  <c r="BV510" i="1"/>
  <c r="BV509" i="1"/>
  <c r="BV508" i="1"/>
  <c r="BV507" i="1"/>
  <c r="BW507" i="1" s="1"/>
  <c r="BV506" i="1"/>
  <c r="BW506" i="1" s="1"/>
  <c r="BV505" i="1"/>
  <c r="BV504" i="1"/>
  <c r="BV503" i="1"/>
  <c r="BV502" i="1"/>
  <c r="BV501" i="1"/>
  <c r="BV500" i="1"/>
  <c r="BW500" i="1" s="1"/>
  <c r="BV499" i="1"/>
  <c r="BW499" i="1" s="1"/>
  <c r="BV498" i="1"/>
  <c r="BV497" i="1"/>
  <c r="BV496" i="1"/>
  <c r="BV495" i="1"/>
  <c r="BV494" i="1"/>
  <c r="BV493" i="1"/>
  <c r="BV492" i="1"/>
  <c r="BW492" i="1" s="1"/>
  <c r="BV491" i="1"/>
  <c r="BV490" i="1"/>
  <c r="BV489" i="1"/>
  <c r="BV488" i="1"/>
  <c r="BV487" i="1"/>
  <c r="BV486" i="1"/>
  <c r="BV485" i="1"/>
  <c r="BV484" i="1"/>
  <c r="BV483" i="1"/>
  <c r="BV482" i="1"/>
  <c r="BV481" i="1"/>
  <c r="BV480" i="1"/>
  <c r="BV479" i="1"/>
  <c r="BV478" i="1"/>
  <c r="BV477" i="1"/>
  <c r="BV476" i="1"/>
  <c r="BV475" i="1"/>
  <c r="BV474" i="1"/>
  <c r="BV473" i="1"/>
  <c r="BV472" i="1"/>
  <c r="BV471" i="1"/>
  <c r="BV470" i="1"/>
  <c r="BV469" i="1"/>
  <c r="BV468" i="1"/>
  <c r="BV467" i="1"/>
  <c r="BV466" i="1"/>
  <c r="BV465" i="1"/>
  <c r="BV464" i="1"/>
  <c r="BV463" i="1"/>
  <c r="BV462" i="1"/>
  <c r="BV461" i="1"/>
  <c r="BV460" i="1"/>
  <c r="BV459" i="1"/>
  <c r="BV458" i="1"/>
  <c r="BV457" i="1"/>
  <c r="BV456" i="1"/>
  <c r="BV455" i="1"/>
  <c r="BV454" i="1"/>
  <c r="BV453" i="1"/>
  <c r="BV452" i="1"/>
  <c r="BV451" i="1"/>
  <c r="BV450" i="1"/>
  <c r="BV449" i="1"/>
  <c r="BV448" i="1"/>
  <c r="BV447" i="1"/>
  <c r="BV446" i="1"/>
  <c r="BV445" i="1"/>
  <c r="BW445" i="1" s="1"/>
  <c r="BV444" i="1"/>
  <c r="BV443" i="1"/>
  <c r="BV442" i="1"/>
  <c r="BV441" i="1"/>
  <c r="BV440" i="1"/>
  <c r="BV439" i="1"/>
  <c r="BV438" i="1"/>
  <c r="BV437" i="1"/>
  <c r="BV436" i="1"/>
  <c r="BV435" i="1"/>
  <c r="BW435" i="1" s="1"/>
  <c r="BV434" i="1"/>
  <c r="BV433" i="1"/>
  <c r="BV432" i="1"/>
  <c r="BV431" i="1"/>
  <c r="BV430" i="1"/>
  <c r="BV429" i="1"/>
  <c r="BV428" i="1"/>
  <c r="BV427" i="1"/>
  <c r="BV426" i="1"/>
  <c r="BV425" i="1"/>
  <c r="BV424" i="1"/>
  <c r="BV423" i="1"/>
  <c r="BV422" i="1"/>
  <c r="BV421" i="1"/>
  <c r="BV420" i="1"/>
  <c r="BV419" i="1"/>
  <c r="BV418" i="1"/>
  <c r="BV417" i="1"/>
  <c r="BV416" i="1"/>
  <c r="BV415" i="1"/>
  <c r="BV414" i="1"/>
  <c r="BV413" i="1"/>
  <c r="BV412" i="1"/>
  <c r="BV411" i="1"/>
  <c r="BV410" i="1"/>
  <c r="BV409" i="1"/>
  <c r="BV408" i="1"/>
  <c r="BV407" i="1"/>
  <c r="BV406" i="1"/>
  <c r="BV405" i="1"/>
  <c r="BW405" i="1" s="1"/>
  <c r="BV404" i="1"/>
  <c r="BV403" i="1"/>
  <c r="BV402" i="1"/>
  <c r="BV401" i="1"/>
  <c r="BV400" i="1"/>
  <c r="BV399" i="1"/>
  <c r="BV398" i="1"/>
  <c r="BV397" i="1"/>
  <c r="BW397" i="1" s="1"/>
  <c r="BV396" i="1"/>
  <c r="BW396" i="1" s="1"/>
  <c r="BV395" i="1"/>
  <c r="BV394" i="1"/>
  <c r="BV393" i="1"/>
  <c r="BV392" i="1"/>
  <c r="BV391" i="1"/>
  <c r="BV390" i="1"/>
  <c r="BV389" i="1"/>
  <c r="BV388" i="1"/>
  <c r="BW388" i="1" s="1"/>
  <c r="BV387" i="1"/>
  <c r="BV386" i="1"/>
  <c r="BV385" i="1"/>
  <c r="BV384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509" i="1"/>
  <c r="W510" i="1"/>
  <c r="W511" i="1"/>
  <c r="W512" i="1"/>
  <c r="W513" i="1"/>
  <c r="W514" i="1"/>
  <c r="W515" i="1"/>
  <c r="W516" i="1"/>
  <c r="W517" i="1"/>
  <c r="W518" i="1"/>
  <c r="W519" i="1"/>
  <c r="W520" i="1"/>
  <c r="W521" i="1"/>
  <c r="W522" i="1"/>
  <c r="W523" i="1"/>
  <c r="W524" i="1"/>
  <c r="W525" i="1"/>
  <c r="W526" i="1"/>
  <c r="W527" i="1"/>
  <c r="W528" i="1"/>
  <c r="W529" i="1"/>
  <c r="W530" i="1"/>
  <c r="W531" i="1"/>
  <c r="W532" i="1"/>
  <c r="W533" i="1"/>
  <c r="W534" i="1"/>
  <c r="W535" i="1"/>
  <c r="W536" i="1"/>
  <c r="W537" i="1"/>
  <c r="W538" i="1"/>
  <c r="W539" i="1"/>
  <c r="W540" i="1"/>
  <c r="W541" i="1"/>
  <c r="W542" i="1"/>
  <c r="W543" i="1"/>
  <c r="W544" i="1"/>
  <c r="W545" i="1"/>
  <c r="W546" i="1"/>
  <c r="W547" i="1"/>
  <c r="W548" i="1"/>
  <c r="W549" i="1"/>
  <c r="W550" i="1"/>
  <c r="W551" i="1"/>
  <c r="W552" i="1"/>
  <c r="W553" i="1"/>
  <c r="W554" i="1"/>
  <c r="W555" i="1"/>
  <c r="W556" i="1"/>
  <c r="W557" i="1"/>
  <c r="W558" i="1"/>
  <c r="W559" i="1"/>
  <c r="W560" i="1"/>
  <c r="W561" i="1"/>
  <c r="W562" i="1"/>
  <c r="W563" i="1"/>
  <c r="W564" i="1"/>
  <c r="W565" i="1"/>
  <c r="W566" i="1"/>
  <c r="W567" i="1"/>
  <c r="W568" i="1"/>
  <c r="W569" i="1"/>
  <c r="W570" i="1"/>
  <c r="W571" i="1"/>
  <c r="W572" i="1"/>
  <c r="W573" i="1"/>
  <c r="W574" i="1"/>
  <c r="W575" i="1"/>
  <c r="W576" i="1"/>
  <c r="W577" i="1"/>
  <c r="W578" i="1"/>
  <c r="W579" i="1"/>
  <c r="W580" i="1"/>
  <c r="W581" i="1"/>
  <c r="W582" i="1"/>
  <c r="W583" i="1"/>
  <c r="W584" i="1"/>
  <c r="W585" i="1"/>
  <c r="W586" i="1"/>
  <c r="W587" i="1"/>
  <c r="W588" i="1"/>
  <c r="W589" i="1"/>
  <c r="W590" i="1"/>
  <c r="W591" i="1"/>
  <c r="W592" i="1"/>
  <c r="W593" i="1"/>
  <c r="W594" i="1"/>
  <c r="W595" i="1"/>
  <c r="W596" i="1"/>
  <c r="W597" i="1"/>
  <c r="W598" i="1"/>
  <c r="W599" i="1"/>
  <c r="W600" i="1"/>
  <c r="W601" i="1"/>
  <c r="W602" i="1"/>
  <c r="W603" i="1"/>
  <c r="W604" i="1"/>
  <c r="W605" i="1"/>
  <c r="W606" i="1"/>
  <c r="W607" i="1"/>
  <c r="W608" i="1"/>
  <c r="W609" i="1"/>
  <c r="W610" i="1"/>
  <c r="W611" i="1"/>
  <c r="W612" i="1"/>
  <c r="W613" i="1"/>
  <c r="W614" i="1"/>
  <c r="W615" i="1"/>
  <c r="W616" i="1"/>
  <c r="W617" i="1"/>
  <c r="W618" i="1"/>
  <c r="W619" i="1"/>
  <c r="W620" i="1"/>
  <c r="W621" i="1"/>
  <c r="W622" i="1"/>
  <c r="W623" i="1"/>
  <c r="W624" i="1"/>
  <c r="W625" i="1"/>
  <c r="W626" i="1"/>
  <c r="W627" i="1"/>
  <c r="W628" i="1"/>
  <c r="W629" i="1"/>
  <c r="W630" i="1"/>
  <c r="W631" i="1"/>
  <c r="W632" i="1"/>
  <c r="W633" i="1"/>
  <c r="W634" i="1"/>
  <c r="W635" i="1"/>
  <c r="W636" i="1"/>
  <c r="W637" i="1"/>
  <c r="W638" i="1"/>
  <c r="W639" i="1"/>
  <c r="W640" i="1"/>
  <c r="W641" i="1"/>
  <c r="W642" i="1"/>
  <c r="W643" i="1"/>
  <c r="W644" i="1"/>
  <c r="W645" i="1"/>
  <c r="W646" i="1"/>
  <c r="W647" i="1"/>
  <c r="W648" i="1"/>
  <c r="W649" i="1"/>
  <c r="W650" i="1"/>
  <c r="W651" i="1"/>
  <c r="W652" i="1"/>
  <c r="W653" i="1"/>
  <c r="W654" i="1"/>
  <c r="W655" i="1"/>
  <c r="W656" i="1"/>
  <c r="W657" i="1"/>
  <c r="W658" i="1"/>
  <c r="W659" i="1"/>
  <c r="W660" i="1"/>
  <c r="W661" i="1"/>
  <c r="W662" i="1"/>
  <c r="W663" i="1"/>
  <c r="W664" i="1"/>
  <c r="W665" i="1"/>
  <c r="W666" i="1"/>
  <c r="W667" i="1"/>
  <c r="W668" i="1"/>
  <c r="W669" i="1"/>
  <c r="W670" i="1"/>
  <c r="W671" i="1"/>
  <c r="W672" i="1"/>
  <c r="W673" i="1"/>
  <c r="W674" i="1"/>
  <c r="W675" i="1"/>
  <c r="W676" i="1"/>
  <c r="W677" i="1"/>
  <c r="W678" i="1"/>
  <c r="W679" i="1"/>
  <c r="W680" i="1"/>
  <c r="W681" i="1"/>
  <c r="W682" i="1"/>
  <c r="W683" i="1"/>
  <c r="W684" i="1"/>
  <c r="W685" i="1"/>
  <c r="W686" i="1"/>
  <c r="W687" i="1"/>
  <c r="W688" i="1"/>
  <c r="W689" i="1"/>
  <c r="W690" i="1"/>
  <c r="W691" i="1"/>
  <c r="W692" i="1"/>
  <c r="W693" i="1"/>
  <c r="W694" i="1"/>
  <c r="W695" i="1"/>
  <c r="W696" i="1"/>
  <c r="W697" i="1"/>
  <c r="W698" i="1"/>
  <c r="W699" i="1"/>
  <c r="W700" i="1"/>
  <c r="W701" i="1"/>
  <c r="W702" i="1"/>
  <c r="W703" i="1"/>
  <c r="W704" i="1"/>
  <c r="W705" i="1"/>
  <c r="W706" i="1"/>
  <c r="W707" i="1"/>
  <c r="W708" i="1"/>
  <c r="W709" i="1"/>
  <c r="W710" i="1"/>
  <c r="W711" i="1"/>
  <c r="W712" i="1"/>
  <c r="W713" i="1"/>
  <c r="W714" i="1"/>
  <c r="W715" i="1"/>
  <c r="W716" i="1"/>
  <c r="W717" i="1"/>
  <c r="W718" i="1"/>
  <c r="W719" i="1"/>
  <c r="W720" i="1"/>
  <c r="W721" i="1"/>
  <c r="W722" i="1"/>
  <c r="W723" i="1"/>
  <c r="W724" i="1"/>
  <c r="W725" i="1"/>
  <c r="W726" i="1"/>
  <c r="W727" i="1"/>
  <c r="W728" i="1"/>
  <c r="W729" i="1"/>
  <c r="W730" i="1"/>
  <c r="W731" i="1"/>
  <c r="W732" i="1"/>
  <c r="W733" i="1"/>
  <c r="W734" i="1"/>
  <c r="W735" i="1"/>
  <c r="W736" i="1"/>
  <c r="W737" i="1"/>
  <c r="W738" i="1"/>
  <c r="W739" i="1"/>
  <c r="W740" i="1"/>
  <c r="W741" i="1"/>
  <c r="W742" i="1"/>
  <c r="W743" i="1"/>
  <c r="W744" i="1"/>
  <c r="W745" i="1"/>
  <c r="W746" i="1"/>
  <c r="W747" i="1"/>
  <c r="W748" i="1"/>
  <c r="W749" i="1"/>
  <c r="W750" i="1"/>
  <c r="W751" i="1"/>
  <c r="W752" i="1"/>
  <c r="W753" i="1"/>
  <c r="W754" i="1"/>
  <c r="W755" i="1"/>
  <c r="W756" i="1"/>
  <c r="W757" i="1"/>
  <c r="W758" i="1"/>
  <c r="W759" i="1"/>
  <c r="W760" i="1"/>
  <c r="W761" i="1"/>
  <c r="W762" i="1"/>
  <c r="W763" i="1"/>
  <c r="W764" i="1"/>
  <c r="W765" i="1"/>
  <c r="W766" i="1"/>
  <c r="W767" i="1"/>
  <c r="W768" i="1"/>
  <c r="W769" i="1"/>
  <c r="W770" i="1"/>
  <c r="W771" i="1"/>
  <c r="W772" i="1"/>
  <c r="W773" i="1"/>
  <c r="W774" i="1"/>
  <c r="W775" i="1"/>
  <c r="W776" i="1"/>
  <c r="W777" i="1"/>
  <c r="W778" i="1"/>
  <c r="W779" i="1"/>
  <c r="W780" i="1"/>
  <c r="W781" i="1"/>
  <c r="W782" i="1"/>
  <c r="W783" i="1"/>
  <c r="W784" i="1"/>
  <c r="W785" i="1"/>
  <c r="W786" i="1"/>
  <c r="W787" i="1"/>
  <c r="W788" i="1"/>
  <c r="W789" i="1"/>
  <c r="W790" i="1"/>
  <c r="W791" i="1"/>
  <c r="W792" i="1"/>
  <c r="W793" i="1"/>
  <c r="W794" i="1"/>
  <c r="W795" i="1"/>
  <c r="W796" i="1"/>
  <c r="W797" i="1"/>
  <c r="W798" i="1"/>
  <c r="W799" i="1"/>
  <c r="W800" i="1"/>
  <c r="W801" i="1"/>
  <c r="W802" i="1"/>
  <c r="W803" i="1"/>
  <c r="W804" i="1"/>
  <c r="V386" i="1"/>
  <c r="V387" i="1"/>
  <c r="V388" i="1"/>
  <c r="V389" i="1"/>
  <c r="V390" i="1"/>
  <c r="V391" i="1"/>
  <c r="V392" i="1"/>
  <c r="X392" i="1" s="1"/>
  <c r="V393" i="1"/>
  <c r="X393" i="1" s="1"/>
  <c r="V394" i="1"/>
  <c r="V395" i="1"/>
  <c r="V396" i="1"/>
  <c r="V397" i="1"/>
  <c r="V398" i="1"/>
  <c r="V399" i="1"/>
  <c r="V400" i="1"/>
  <c r="X400" i="1" s="1"/>
  <c r="V401" i="1"/>
  <c r="X401" i="1" s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X448" i="1" s="1"/>
  <c r="V449" i="1"/>
  <c r="V450" i="1"/>
  <c r="V451" i="1"/>
  <c r="V452" i="1"/>
  <c r="V453" i="1"/>
  <c r="V454" i="1"/>
  <c r="V455" i="1"/>
  <c r="V456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497" i="1"/>
  <c r="V498" i="1"/>
  <c r="V499" i="1"/>
  <c r="V500" i="1"/>
  <c r="V501" i="1"/>
  <c r="V502" i="1"/>
  <c r="V503" i="1"/>
  <c r="V504" i="1"/>
  <c r="V505" i="1"/>
  <c r="V506" i="1"/>
  <c r="V507" i="1"/>
  <c r="V508" i="1"/>
  <c r="V509" i="1"/>
  <c r="V510" i="1"/>
  <c r="V511" i="1"/>
  <c r="V512" i="1"/>
  <c r="V513" i="1"/>
  <c r="V514" i="1"/>
  <c r="V515" i="1"/>
  <c r="V516" i="1"/>
  <c r="V517" i="1"/>
  <c r="V518" i="1"/>
  <c r="V519" i="1"/>
  <c r="V520" i="1"/>
  <c r="V521" i="1"/>
  <c r="V522" i="1"/>
  <c r="V523" i="1"/>
  <c r="V524" i="1"/>
  <c r="V525" i="1"/>
  <c r="V526" i="1"/>
  <c r="V527" i="1"/>
  <c r="V528" i="1"/>
  <c r="V529" i="1"/>
  <c r="V530" i="1"/>
  <c r="V531" i="1"/>
  <c r="V532" i="1"/>
  <c r="V533" i="1"/>
  <c r="V534" i="1"/>
  <c r="V535" i="1"/>
  <c r="V536" i="1"/>
  <c r="V537" i="1"/>
  <c r="V538" i="1"/>
  <c r="V539" i="1"/>
  <c r="V540" i="1"/>
  <c r="V541" i="1"/>
  <c r="V542" i="1"/>
  <c r="V543" i="1"/>
  <c r="V544" i="1"/>
  <c r="V545" i="1"/>
  <c r="V546" i="1"/>
  <c r="V547" i="1"/>
  <c r="V548" i="1"/>
  <c r="V549" i="1"/>
  <c r="V550" i="1"/>
  <c r="V551" i="1"/>
  <c r="V552" i="1"/>
  <c r="V553" i="1"/>
  <c r="V554" i="1"/>
  <c r="V555" i="1"/>
  <c r="V556" i="1"/>
  <c r="V557" i="1"/>
  <c r="V558" i="1"/>
  <c r="V559" i="1"/>
  <c r="V560" i="1"/>
  <c r="V561" i="1"/>
  <c r="V562" i="1"/>
  <c r="V563" i="1"/>
  <c r="V564" i="1"/>
  <c r="V565" i="1"/>
  <c r="V566" i="1"/>
  <c r="V567" i="1"/>
  <c r="V568" i="1"/>
  <c r="V569" i="1"/>
  <c r="V570" i="1"/>
  <c r="V571" i="1"/>
  <c r="V572" i="1"/>
  <c r="V573" i="1"/>
  <c r="V574" i="1"/>
  <c r="V575" i="1"/>
  <c r="V576" i="1"/>
  <c r="X576" i="1" s="1"/>
  <c r="V577" i="1"/>
  <c r="V578" i="1"/>
  <c r="V579" i="1"/>
  <c r="V580" i="1"/>
  <c r="V581" i="1"/>
  <c r="V582" i="1"/>
  <c r="V583" i="1"/>
  <c r="V584" i="1"/>
  <c r="V585" i="1"/>
  <c r="V586" i="1"/>
  <c r="V587" i="1"/>
  <c r="V588" i="1"/>
  <c r="V589" i="1"/>
  <c r="V590" i="1"/>
  <c r="V591" i="1"/>
  <c r="V592" i="1"/>
  <c r="X592" i="1" s="1"/>
  <c r="V593" i="1"/>
  <c r="V594" i="1"/>
  <c r="V595" i="1"/>
  <c r="V596" i="1"/>
  <c r="V597" i="1"/>
  <c r="V598" i="1"/>
  <c r="V599" i="1"/>
  <c r="V600" i="1"/>
  <c r="V601" i="1"/>
  <c r="V602" i="1"/>
  <c r="V603" i="1"/>
  <c r="V604" i="1"/>
  <c r="V605" i="1"/>
  <c r="V606" i="1"/>
  <c r="V607" i="1"/>
  <c r="V608" i="1"/>
  <c r="X608" i="1" s="1"/>
  <c r="V609" i="1"/>
  <c r="V610" i="1"/>
  <c r="V611" i="1"/>
  <c r="V612" i="1"/>
  <c r="V613" i="1"/>
  <c r="V614" i="1"/>
  <c r="V615" i="1"/>
  <c r="V616" i="1"/>
  <c r="V617" i="1"/>
  <c r="V618" i="1"/>
  <c r="V619" i="1"/>
  <c r="V620" i="1"/>
  <c r="V621" i="1"/>
  <c r="V622" i="1"/>
  <c r="V623" i="1"/>
  <c r="V624" i="1"/>
  <c r="V625" i="1"/>
  <c r="V626" i="1"/>
  <c r="V627" i="1"/>
  <c r="V628" i="1"/>
  <c r="V629" i="1"/>
  <c r="V630" i="1"/>
  <c r="V631" i="1"/>
  <c r="V632" i="1"/>
  <c r="V633" i="1"/>
  <c r="V634" i="1"/>
  <c r="V635" i="1"/>
  <c r="V636" i="1"/>
  <c r="V637" i="1"/>
  <c r="V638" i="1"/>
  <c r="V639" i="1"/>
  <c r="V640" i="1"/>
  <c r="V641" i="1"/>
  <c r="V642" i="1"/>
  <c r="V643" i="1"/>
  <c r="V644" i="1"/>
  <c r="V645" i="1"/>
  <c r="V646" i="1"/>
  <c r="V647" i="1"/>
  <c r="V648" i="1"/>
  <c r="V649" i="1"/>
  <c r="V650" i="1"/>
  <c r="V651" i="1"/>
  <c r="V652" i="1"/>
  <c r="V653" i="1"/>
  <c r="V654" i="1"/>
  <c r="V655" i="1"/>
  <c r="V656" i="1"/>
  <c r="V657" i="1"/>
  <c r="V658" i="1"/>
  <c r="V659" i="1"/>
  <c r="V660" i="1"/>
  <c r="V661" i="1"/>
  <c r="V662" i="1"/>
  <c r="V663" i="1"/>
  <c r="V664" i="1"/>
  <c r="V665" i="1"/>
  <c r="V666" i="1"/>
  <c r="V667" i="1"/>
  <c r="V668" i="1"/>
  <c r="V669" i="1"/>
  <c r="V670" i="1"/>
  <c r="V671" i="1"/>
  <c r="V672" i="1"/>
  <c r="V673" i="1"/>
  <c r="V674" i="1"/>
  <c r="V675" i="1"/>
  <c r="V676" i="1"/>
  <c r="V677" i="1"/>
  <c r="V678" i="1"/>
  <c r="V679" i="1"/>
  <c r="V680" i="1"/>
  <c r="V681" i="1"/>
  <c r="V682" i="1"/>
  <c r="V683" i="1"/>
  <c r="V684" i="1"/>
  <c r="V685" i="1"/>
  <c r="V686" i="1"/>
  <c r="V687" i="1"/>
  <c r="V688" i="1"/>
  <c r="V689" i="1"/>
  <c r="V690" i="1"/>
  <c r="V691" i="1"/>
  <c r="V692" i="1"/>
  <c r="V693" i="1"/>
  <c r="V694" i="1"/>
  <c r="V695" i="1"/>
  <c r="V696" i="1"/>
  <c r="V697" i="1"/>
  <c r="V698" i="1"/>
  <c r="V699" i="1"/>
  <c r="V700" i="1"/>
  <c r="V701" i="1"/>
  <c r="V702" i="1"/>
  <c r="V703" i="1"/>
  <c r="V704" i="1"/>
  <c r="V705" i="1"/>
  <c r="V706" i="1"/>
  <c r="V707" i="1"/>
  <c r="V708" i="1"/>
  <c r="V709" i="1"/>
  <c r="V710" i="1"/>
  <c r="V711" i="1"/>
  <c r="V712" i="1"/>
  <c r="V713" i="1"/>
  <c r="V714" i="1"/>
  <c r="V715" i="1"/>
  <c r="V716" i="1"/>
  <c r="V717" i="1"/>
  <c r="V718" i="1"/>
  <c r="V719" i="1"/>
  <c r="V720" i="1"/>
  <c r="V721" i="1"/>
  <c r="V722" i="1"/>
  <c r="V723" i="1"/>
  <c r="V724" i="1"/>
  <c r="V725" i="1"/>
  <c r="V726" i="1"/>
  <c r="V727" i="1"/>
  <c r="V728" i="1"/>
  <c r="V729" i="1"/>
  <c r="V730" i="1"/>
  <c r="V731" i="1"/>
  <c r="V732" i="1"/>
  <c r="V733" i="1"/>
  <c r="V734" i="1"/>
  <c r="V735" i="1"/>
  <c r="V736" i="1"/>
  <c r="V737" i="1"/>
  <c r="V738" i="1"/>
  <c r="V739" i="1"/>
  <c r="V740" i="1"/>
  <c r="V741" i="1"/>
  <c r="V742" i="1"/>
  <c r="V743" i="1"/>
  <c r="V744" i="1"/>
  <c r="V745" i="1"/>
  <c r="V746" i="1"/>
  <c r="V747" i="1"/>
  <c r="V748" i="1"/>
  <c r="V749" i="1"/>
  <c r="V750" i="1"/>
  <c r="V751" i="1"/>
  <c r="V752" i="1"/>
  <c r="V753" i="1"/>
  <c r="V754" i="1"/>
  <c r="V755" i="1"/>
  <c r="V756" i="1"/>
  <c r="V757" i="1"/>
  <c r="V758" i="1"/>
  <c r="V759" i="1"/>
  <c r="V760" i="1"/>
  <c r="V761" i="1"/>
  <c r="V762" i="1"/>
  <c r="V763" i="1"/>
  <c r="V764" i="1"/>
  <c r="V765" i="1"/>
  <c r="V766" i="1"/>
  <c r="V767" i="1"/>
  <c r="V768" i="1"/>
  <c r="V769" i="1"/>
  <c r="V770" i="1"/>
  <c r="V771" i="1"/>
  <c r="V772" i="1"/>
  <c r="V773" i="1"/>
  <c r="V774" i="1"/>
  <c r="V775" i="1"/>
  <c r="V776" i="1"/>
  <c r="V777" i="1"/>
  <c r="V778" i="1"/>
  <c r="V779" i="1"/>
  <c r="V780" i="1"/>
  <c r="V781" i="1"/>
  <c r="V782" i="1"/>
  <c r="V783" i="1"/>
  <c r="V784" i="1"/>
  <c r="V785" i="1"/>
  <c r="V786" i="1"/>
  <c r="V787" i="1"/>
  <c r="X787" i="1" s="1"/>
  <c r="V788" i="1"/>
  <c r="V789" i="1"/>
  <c r="V790" i="1"/>
  <c r="V791" i="1"/>
  <c r="V792" i="1"/>
  <c r="V793" i="1"/>
  <c r="V794" i="1"/>
  <c r="V795" i="1"/>
  <c r="V796" i="1"/>
  <c r="V797" i="1"/>
  <c r="V798" i="1"/>
  <c r="V799" i="1"/>
  <c r="V800" i="1"/>
  <c r="V801" i="1"/>
  <c r="V802" i="1"/>
  <c r="V803" i="1"/>
  <c r="V804" i="1"/>
  <c r="W385" i="1"/>
  <c r="V385" i="1"/>
  <c r="T806" i="1"/>
  <c r="X478" i="1"/>
  <c r="AT385" i="1"/>
  <c r="AT386" i="1"/>
  <c r="AT387" i="1"/>
  <c r="AT388" i="1"/>
  <c r="AT389" i="1"/>
  <c r="AT390" i="1"/>
  <c r="AT391" i="1"/>
  <c r="AT392" i="1"/>
  <c r="AT393" i="1"/>
  <c r="AT394" i="1"/>
  <c r="AT395" i="1"/>
  <c r="AT396" i="1"/>
  <c r="AT397" i="1"/>
  <c r="AT398" i="1"/>
  <c r="AT399" i="1"/>
  <c r="AT400" i="1"/>
  <c r="AT401" i="1"/>
  <c r="AT402" i="1"/>
  <c r="AT403" i="1"/>
  <c r="AT404" i="1"/>
  <c r="AT405" i="1"/>
  <c r="AT406" i="1"/>
  <c r="AT407" i="1"/>
  <c r="AT408" i="1"/>
  <c r="AT409" i="1"/>
  <c r="AT410" i="1"/>
  <c r="AT411" i="1"/>
  <c r="AT412" i="1"/>
  <c r="AT413" i="1"/>
  <c r="AT414" i="1"/>
  <c r="AT415" i="1"/>
  <c r="AT416" i="1"/>
  <c r="AT417" i="1"/>
  <c r="AT418" i="1"/>
  <c r="AT419" i="1"/>
  <c r="AT420" i="1"/>
  <c r="AT421" i="1"/>
  <c r="AT422" i="1"/>
  <c r="AT423" i="1"/>
  <c r="AT424" i="1"/>
  <c r="AT425" i="1"/>
  <c r="AT426" i="1"/>
  <c r="AT427" i="1"/>
  <c r="AT428" i="1"/>
  <c r="AT429" i="1"/>
  <c r="AT430" i="1"/>
  <c r="AT431" i="1"/>
  <c r="AT432" i="1"/>
  <c r="AT433" i="1"/>
  <c r="AT434" i="1"/>
  <c r="AT435" i="1"/>
  <c r="AT436" i="1"/>
  <c r="AT437" i="1"/>
  <c r="AT438" i="1"/>
  <c r="AT439" i="1"/>
  <c r="AT440" i="1"/>
  <c r="AT441" i="1"/>
  <c r="AT442" i="1"/>
  <c r="AT443" i="1"/>
  <c r="AT444" i="1"/>
  <c r="AT445" i="1"/>
  <c r="AT446" i="1"/>
  <c r="AT447" i="1"/>
  <c r="AT448" i="1"/>
  <c r="AT449" i="1"/>
  <c r="AT450" i="1"/>
  <c r="AT451" i="1"/>
  <c r="AT452" i="1"/>
  <c r="AT453" i="1"/>
  <c r="AT454" i="1"/>
  <c r="AT455" i="1"/>
  <c r="AT456" i="1"/>
  <c r="AT457" i="1"/>
  <c r="AT458" i="1"/>
  <c r="AT459" i="1"/>
  <c r="AT460" i="1"/>
  <c r="AT461" i="1"/>
  <c r="AT462" i="1"/>
  <c r="AT463" i="1"/>
  <c r="AT464" i="1"/>
  <c r="AT465" i="1"/>
  <c r="AT466" i="1"/>
  <c r="AT467" i="1"/>
  <c r="AT468" i="1"/>
  <c r="AT469" i="1"/>
  <c r="AT470" i="1"/>
  <c r="AT471" i="1"/>
  <c r="AT472" i="1"/>
  <c r="AT473" i="1"/>
  <c r="AT474" i="1"/>
  <c r="AT475" i="1"/>
  <c r="AT476" i="1"/>
  <c r="AT477" i="1"/>
  <c r="AT478" i="1"/>
  <c r="AT479" i="1"/>
  <c r="AT480" i="1"/>
  <c r="AT481" i="1"/>
  <c r="AT482" i="1"/>
  <c r="AT483" i="1"/>
  <c r="AT484" i="1"/>
  <c r="AT485" i="1"/>
  <c r="AT486" i="1"/>
  <c r="AT487" i="1"/>
  <c r="AT488" i="1"/>
  <c r="AT489" i="1"/>
  <c r="AT490" i="1"/>
  <c r="AT491" i="1"/>
  <c r="AT492" i="1"/>
  <c r="AT493" i="1"/>
  <c r="AT494" i="1"/>
  <c r="AT495" i="1"/>
  <c r="AT496" i="1"/>
  <c r="AT497" i="1"/>
  <c r="AT498" i="1"/>
  <c r="AT499" i="1"/>
  <c r="AT500" i="1"/>
  <c r="AT501" i="1"/>
  <c r="AT502" i="1"/>
  <c r="AT503" i="1"/>
  <c r="AT504" i="1"/>
  <c r="AT505" i="1"/>
  <c r="AT506" i="1"/>
  <c r="AT507" i="1"/>
  <c r="AT508" i="1"/>
  <c r="AT509" i="1"/>
  <c r="AT510" i="1"/>
  <c r="AT511" i="1"/>
  <c r="AT512" i="1"/>
  <c r="AT513" i="1"/>
  <c r="AT514" i="1"/>
  <c r="AT515" i="1"/>
  <c r="AT516" i="1"/>
  <c r="AT517" i="1"/>
  <c r="AT518" i="1"/>
  <c r="AT519" i="1"/>
  <c r="AT520" i="1"/>
  <c r="AT521" i="1"/>
  <c r="AT522" i="1"/>
  <c r="AT523" i="1"/>
  <c r="AT524" i="1"/>
  <c r="AT525" i="1"/>
  <c r="AT526" i="1"/>
  <c r="AT527" i="1"/>
  <c r="AT528" i="1"/>
  <c r="AT529" i="1"/>
  <c r="AT530" i="1"/>
  <c r="AT531" i="1"/>
  <c r="AT532" i="1"/>
  <c r="AT533" i="1"/>
  <c r="AT534" i="1"/>
  <c r="AT535" i="1"/>
  <c r="AT536" i="1"/>
  <c r="AT537" i="1"/>
  <c r="AT538" i="1"/>
  <c r="AT539" i="1"/>
  <c r="AT540" i="1"/>
  <c r="AT541" i="1"/>
  <c r="AT542" i="1"/>
  <c r="AT543" i="1"/>
  <c r="AT544" i="1"/>
  <c r="AT545" i="1"/>
  <c r="AT546" i="1"/>
  <c r="AT547" i="1"/>
  <c r="AT548" i="1"/>
  <c r="AT549" i="1"/>
  <c r="AT550" i="1"/>
  <c r="AT551" i="1"/>
  <c r="AT552" i="1"/>
  <c r="AT553" i="1"/>
  <c r="AT554" i="1"/>
  <c r="AT555" i="1"/>
  <c r="AT556" i="1"/>
  <c r="AT557" i="1"/>
  <c r="AT558" i="1"/>
  <c r="AT559" i="1"/>
  <c r="AT560" i="1"/>
  <c r="AT561" i="1"/>
  <c r="AT562" i="1"/>
  <c r="AT563" i="1"/>
  <c r="AT564" i="1"/>
  <c r="AT565" i="1"/>
  <c r="AT566" i="1"/>
  <c r="AT567" i="1"/>
  <c r="AT568" i="1"/>
  <c r="AT569" i="1"/>
  <c r="AT570" i="1"/>
  <c r="AT571" i="1"/>
  <c r="AT572" i="1"/>
  <c r="AT573" i="1"/>
  <c r="AT574" i="1"/>
  <c r="AT575" i="1"/>
  <c r="AT576" i="1"/>
  <c r="AT577" i="1"/>
  <c r="AT578" i="1"/>
  <c r="AT579" i="1"/>
  <c r="AT580" i="1"/>
  <c r="AT581" i="1"/>
  <c r="AT582" i="1"/>
  <c r="AT583" i="1"/>
  <c r="AT584" i="1"/>
  <c r="AT585" i="1"/>
  <c r="AT586" i="1"/>
  <c r="AT587" i="1"/>
  <c r="AT588" i="1"/>
  <c r="AT589" i="1"/>
  <c r="AT590" i="1"/>
  <c r="AT591" i="1"/>
  <c r="AT592" i="1"/>
  <c r="AT593" i="1"/>
  <c r="AT594" i="1"/>
  <c r="AT595" i="1"/>
  <c r="AT596" i="1"/>
  <c r="AT597" i="1"/>
  <c r="AT598" i="1"/>
  <c r="AT599" i="1"/>
  <c r="AT600" i="1"/>
  <c r="AT601" i="1"/>
  <c r="AT602" i="1"/>
  <c r="AT603" i="1"/>
  <c r="AT604" i="1"/>
  <c r="AT605" i="1"/>
  <c r="AT606" i="1"/>
  <c r="AT607" i="1"/>
  <c r="AT608" i="1"/>
  <c r="AT609" i="1"/>
  <c r="AT610" i="1"/>
  <c r="AT611" i="1"/>
  <c r="AT612" i="1"/>
  <c r="AT613" i="1"/>
  <c r="AT614" i="1"/>
  <c r="AT615" i="1"/>
  <c r="AT616" i="1"/>
  <c r="AT617" i="1"/>
  <c r="AT618" i="1"/>
  <c r="AT619" i="1"/>
  <c r="AT620" i="1"/>
  <c r="AT621" i="1"/>
  <c r="AT622" i="1"/>
  <c r="AT623" i="1"/>
  <c r="AT624" i="1"/>
  <c r="AT625" i="1"/>
  <c r="AT626" i="1"/>
  <c r="AT627" i="1"/>
  <c r="AT384" i="1"/>
  <c r="AS636" i="1"/>
  <c r="AT635" i="1"/>
  <c r="AT634" i="1"/>
  <c r="AT633" i="1"/>
  <c r="AS627" i="1"/>
  <c r="AS626" i="1"/>
  <c r="AS625" i="1"/>
  <c r="AS624" i="1"/>
  <c r="AS623" i="1"/>
  <c r="AS622" i="1"/>
  <c r="AS621" i="1"/>
  <c r="AS620" i="1"/>
  <c r="AS619" i="1"/>
  <c r="AS618" i="1"/>
  <c r="AU618" i="1" s="1"/>
  <c r="AS617" i="1"/>
  <c r="AS616" i="1"/>
  <c r="AS615" i="1"/>
  <c r="AS614" i="1"/>
  <c r="AS613" i="1"/>
  <c r="AS612" i="1"/>
  <c r="AS611" i="1"/>
  <c r="AS610" i="1"/>
  <c r="AU610" i="1" s="1"/>
  <c r="AS609" i="1"/>
  <c r="AS608" i="1"/>
  <c r="AS607" i="1"/>
  <c r="AS606" i="1"/>
  <c r="AS605" i="1"/>
  <c r="AS604" i="1"/>
  <c r="AS603" i="1"/>
  <c r="AS602" i="1"/>
  <c r="AS601" i="1"/>
  <c r="AS600" i="1"/>
  <c r="AS599" i="1"/>
  <c r="AS598" i="1"/>
  <c r="AS597" i="1"/>
  <c r="AS596" i="1"/>
  <c r="AS595" i="1"/>
  <c r="AS594" i="1"/>
  <c r="AU594" i="1" s="1"/>
  <c r="AS593" i="1"/>
  <c r="AS592" i="1"/>
  <c r="AS591" i="1"/>
  <c r="AS590" i="1"/>
  <c r="AS589" i="1"/>
  <c r="AS588" i="1"/>
  <c r="AS587" i="1"/>
  <c r="AS586" i="1"/>
  <c r="AU586" i="1" s="1"/>
  <c r="AS585" i="1"/>
  <c r="AS584" i="1"/>
  <c r="AS583" i="1"/>
  <c r="AS582" i="1"/>
  <c r="AS581" i="1"/>
  <c r="AS580" i="1"/>
  <c r="AS579" i="1"/>
  <c r="AS578" i="1"/>
  <c r="AU578" i="1" s="1"/>
  <c r="AS577" i="1"/>
  <c r="AS576" i="1"/>
  <c r="AS575" i="1"/>
  <c r="AS574" i="1"/>
  <c r="AS573" i="1"/>
  <c r="AS572" i="1"/>
  <c r="AS571" i="1"/>
  <c r="AU571" i="1" s="1"/>
  <c r="AS570" i="1"/>
  <c r="AU570" i="1" s="1"/>
  <c r="AS569" i="1"/>
  <c r="AS568" i="1"/>
  <c r="AS567" i="1"/>
  <c r="AS566" i="1"/>
  <c r="AS565" i="1"/>
  <c r="AS564" i="1"/>
  <c r="AS563" i="1"/>
  <c r="AS562" i="1"/>
  <c r="AU562" i="1" s="1"/>
  <c r="AS561" i="1"/>
  <c r="AS560" i="1"/>
  <c r="AS559" i="1"/>
  <c r="AS558" i="1"/>
  <c r="AS557" i="1"/>
  <c r="AS556" i="1"/>
  <c r="AS555" i="1"/>
  <c r="AS554" i="1"/>
  <c r="AU554" i="1" s="1"/>
  <c r="AS553" i="1"/>
  <c r="AS552" i="1"/>
  <c r="AS551" i="1"/>
  <c r="AS550" i="1"/>
  <c r="AS549" i="1"/>
  <c r="AS548" i="1"/>
  <c r="AS547" i="1"/>
  <c r="AU547" i="1" s="1"/>
  <c r="AS546" i="1"/>
  <c r="AU546" i="1" s="1"/>
  <c r="AS545" i="1"/>
  <c r="AS544" i="1"/>
  <c r="AS543" i="1"/>
  <c r="AS542" i="1"/>
  <c r="AU542" i="1" s="1"/>
  <c r="AS541" i="1"/>
  <c r="AS540" i="1"/>
  <c r="AS539" i="1"/>
  <c r="AS538" i="1"/>
  <c r="AU538" i="1" s="1"/>
  <c r="AS537" i="1"/>
  <c r="AS536" i="1"/>
  <c r="AS535" i="1"/>
  <c r="AS534" i="1"/>
  <c r="AS533" i="1"/>
  <c r="AS532" i="1"/>
  <c r="AS531" i="1"/>
  <c r="AS530" i="1"/>
  <c r="AU530" i="1" s="1"/>
  <c r="AS529" i="1"/>
  <c r="AS528" i="1"/>
  <c r="AS527" i="1"/>
  <c r="AS526" i="1"/>
  <c r="AU526" i="1" s="1"/>
  <c r="AS525" i="1"/>
  <c r="AS524" i="1"/>
  <c r="AS523" i="1"/>
  <c r="AS522" i="1"/>
  <c r="AU522" i="1" s="1"/>
  <c r="AS521" i="1"/>
  <c r="AS520" i="1"/>
  <c r="AS519" i="1"/>
  <c r="AS518" i="1"/>
  <c r="AS517" i="1"/>
  <c r="AS516" i="1"/>
  <c r="AS515" i="1"/>
  <c r="AS514" i="1"/>
  <c r="AU514" i="1" s="1"/>
  <c r="AS513" i="1"/>
  <c r="AS512" i="1"/>
  <c r="AS511" i="1"/>
  <c r="AS510" i="1"/>
  <c r="AU510" i="1" s="1"/>
  <c r="AS509" i="1"/>
  <c r="AS508" i="1"/>
  <c r="AS507" i="1"/>
  <c r="AS506" i="1"/>
  <c r="AU506" i="1" s="1"/>
  <c r="AS505" i="1"/>
  <c r="AS504" i="1"/>
  <c r="AS503" i="1"/>
  <c r="AS502" i="1"/>
  <c r="AU502" i="1" s="1"/>
  <c r="AS501" i="1"/>
  <c r="AS500" i="1"/>
  <c r="AS499" i="1"/>
  <c r="AS498" i="1"/>
  <c r="AU498" i="1" s="1"/>
  <c r="AS497" i="1"/>
  <c r="AS496" i="1"/>
  <c r="AS495" i="1"/>
  <c r="AS494" i="1"/>
  <c r="AU494" i="1" s="1"/>
  <c r="AS493" i="1"/>
  <c r="AS492" i="1"/>
  <c r="AS491" i="1"/>
  <c r="AS490" i="1"/>
  <c r="AU490" i="1" s="1"/>
  <c r="AS489" i="1"/>
  <c r="AS488" i="1"/>
  <c r="AS487" i="1"/>
  <c r="AS486" i="1"/>
  <c r="AU486" i="1" s="1"/>
  <c r="AS485" i="1"/>
  <c r="AS484" i="1"/>
  <c r="AS483" i="1"/>
  <c r="AS482" i="1"/>
  <c r="AU482" i="1" s="1"/>
  <c r="AS481" i="1"/>
  <c r="AS480" i="1"/>
  <c r="AS479" i="1"/>
  <c r="AS478" i="1"/>
  <c r="AU478" i="1" s="1"/>
  <c r="AS477" i="1"/>
  <c r="AS476" i="1"/>
  <c r="AS475" i="1"/>
  <c r="AU474" i="1"/>
  <c r="AS474" i="1"/>
  <c r="AS473" i="1"/>
  <c r="AS472" i="1"/>
  <c r="AS471" i="1"/>
  <c r="AS470" i="1"/>
  <c r="AS469" i="1"/>
  <c r="AS468" i="1"/>
  <c r="AS467" i="1"/>
  <c r="AS466" i="1"/>
  <c r="AU466" i="1" s="1"/>
  <c r="AS465" i="1"/>
  <c r="AS464" i="1"/>
  <c r="AS463" i="1"/>
  <c r="AS462" i="1"/>
  <c r="AS461" i="1"/>
  <c r="AS460" i="1"/>
  <c r="AS459" i="1"/>
  <c r="AS458" i="1"/>
  <c r="AU458" i="1" s="1"/>
  <c r="AS457" i="1"/>
  <c r="AS456" i="1"/>
  <c r="AS455" i="1"/>
  <c r="AS454" i="1"/>
  <c r="AS453" i="1"/>
  <c r="AS452" i="1"/>
  <c r="AS451" i="1"/>
  <c r="AS450" i="1"/>
  <c r="AU450" i="1" s="1"/>
  <c r="AS449" i="1"/>
  <c r="AS448" i="1"/>
  <c r="AS447" i="1"/>
  <c r="AS446" i="1"/>
  <c r="AS445" i="1"/>
  <c r="AS444" i="1"/>
  <c r="AU444" i="1" s="1"/>
  <c r="AS443" i="1"/>
  <c r="AS442" i="1"/>
  <c r="AU442" i="1" s="1"/>
  <c r="AS441" i="1"/>
  <c r="AS440" i="1"/>
  <c r="AS439" i="1"/>
  <c r="AS438" i="1"/>
  <c r="AS437" i="1"/>
  <c r="AS436" i="1"/>
  <c r="AS435" i="1"/>
  <c r="AS434" i="1"/>
  <c r="AU434" i="1" s="1"/>
  <c r="AS433" i="1"/>
  <c r="AS432" i="1"/>
  <c r="AS431" i="1"/>
  <c r="AS430" i="1"/>
  <c r="AS429" i="1"/>
  <c r="AS428" i="1"/>
  <c r="AS427" i="1"/>
  <c r="AS426" i="1"/>
  <c r="AU426" i="1" s="1"/>
  <c r="AS425" i="1"/>
  <c r="AS424" i="1"/>
  <c r="AS423" i="1"/>
  <c r="AS422" i="1"/>
  <c r="AS421" i="1"/>
  <c r="AS420" i="1"/>
  <c r="AS419" i="1"/>
  <c r="AS418" i="1"/>
  <c r="AU418" i="1" s="1"/>
  <c r="AS417" i="1"/>
  <c r="AS416" i="1"/>
  <c r="AS415" i="1"/>
  <c r="AS414" i="1"/>
  <c r="AS413" i="1"/>
  <c r="AS412" i="1"/>
  <c r="AS411" i="1"/>
  <c r="AS410" i="1"/>
  <c r="AU410" i="1" s="1"/>
  <c r="AS409" i="1"/>
  <c r="AS408" i="1"/>
  <c r="AS407" i="1"/>
  <c r="AS406" i="1"/>
  <c r="AS405" i="1"/>
  <c r="AS404" i="1"/>
  <c r="AS403" i="1"/>
  <c r="AS402" i="1"/>
  <c r="AU402" i="1" s="1"/>
  <c r="AS401" i="1"/>
  <c r="AS400" i="1"/>
  <c r="AS399" i="1"/>
  <c r="AS398" i="1"/>
  <c r="AS397" i="1"/>
  <c r="AS396" i="1"/>
  <c r="AS395" i="1"/>
  <c r="AS394" i="1"/>
  <c r="AU394" i="1" s="1"/>
  <c r="AS393" i="1"/>
  <c r="AS392" i="1"/>
  <c r="AS391" i="1"/>
  <c r="AS390" i="1"/>
  <c r="AS389" i="1"/>
  <c r="AS388" i="1"/>
  <c r="AS387" i="1"/>
  <c r="AS386" i="1"/>
  <c r="AU386" i="1" s="1"/>
  <c r="AS385" i="1"/>
  <c r="AS384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385" i="1"/>
  <c r="N739" i="1"/>
  <c r="M739" i="1"/>
  <c r="L739" i="1"/>
  <c r="O738" i="1"/>
  <c r="O737" i="1"/>
  <c r="O736" i="1"/>
  <c r="K732" i="1"/>
  <c r="N729" i="1"/>
  <c r="N728" i="1"/>
  <c r="N727" i="1"/>
  <c r="N726" i="1"/>
  <c r="N725" i="1"/>
  <c r="N724" i="1"/>
  <c r="N723" i="1"/>
  <c r="N722" i="1"/>
  <c r="N721" i="1"/>
  <c r="N720" i="1"/>
  <c r="P720" i="1" s="1"/>
  <c r="N719" i="1"/>
  <c r="N718" i="1"/>
  <c r="N717" i="1"/>
  <c r="N716" i="1"/>
  <c r="N715" i="1"/>
  <c r="N714" i="1"/>
  <c r="N713" i="1"/>
  <c r="N712" i="1"/>
  <c r="N711" i="1"/>
  <c r="N710" i="1"/>
  <c r="P710" i="1" s="1"/>
  <c r="N709" i="1"/>
  <c r="N708" i="1"/>
  <c r="N707" i="1"/>
  <c r="N706" i="1"/>
  <c r="N705" i="1"/>
  <c r="N704" i="1"/>
  <c r="P704" i="1" s="1"/>
  <c r="N703" i="1"/>
  <c r="N702" i="1"/>
  <c r="N701" i="1"/>
  <c r="N700" i="1"/>
  <c r="N699" i="1"/>
  <c r="N698" i="1"/>
  <c r="N697" i="1"/>
  <c r="N696" i="1"/>
  <c r="N695" i="1"/>
  <c r="N694" i="1"/>
  <c r="P694" i="1" s="1"/>
  <c r="N693" i="1"/>
  <c r="N692" i="1"/>
  <c r="N691" i="1"/>
  <c r="N690" i="1"/>
  <c r="N689" i="1"/>
  <c r="N688" i="1"/>
  <c r="P688" i="1" s="1"/>
  <c r="N687" i="1"/>
  <c r="N686" i="1"/>
  <c r="P686" i="1" s="1"/>
  <c r="N685" i="1"/>
  <c r="N684" i="1"/>
  <c r="N683" i="1"/>
  <c r="N682" i="1"/>
  <c r="N681" i="1"/>
  <c r="N680" i="1"/>
  <c r="N679" i="1"/>
  <c r="N678" i="1"/>
  <c r="P678" i="1" s="1"/>
  <c r="N677" i="1"/>
  <c r="N676" i="1"/>
  <c r="N675" i="1"/>
  <c r="N674" i="1"/>
  <c r="N673" i="1"/>
  <c r="N672" i="1"/>
  <c r="P672" i="1" s="1"/>
  <c r="N671" i="1"/>
  <c r="N670" i="1"/>
  <c r="P670" i="1" s="1"/>
  <c r="N669" i="1"/>
  <c r="N668" i="1"/>
  <c r="N667" i="1"/>
  <c r="N666" i="1"/>
  <c r="N665" i="1"/>
  <c r="N664" i="1"/>
  <c r="N663" i="1"/>
  <c r="N662" i="1"/>
  <c r="P662" i="1" s="1"/>
  <c r="N661" i="1"/>
  <c r="N660" i="1"/>
  <c r="N659" i="1"/>
  <c r="N658" i="1"/>
  <c r="N657" i="1"/>
  <c r="N656" i="1"/>
  <c r="N655" i="1"/>
  <c r="N654" i="1"/>
  <c r="P654" i="1" s="1"/>
  <c r="N653" i="1"/>
  <c r="N652" i="1"/>
  <c r="N651" i="1"/>
  <c r="N650" i="1"/>
  <c r="N649" i="1"/>
  <c r="N648" i="1"/>
  <c r="N647" i="1"/>
  <c r="N646" i="1"/>
  <c r="P646" i="1" s="1"/>
  <c r="N645" i="1"/>
  <c r="N644" i="1"/>
  <c r="N643" i="1"/>
  <c r="N642" i="1"/>
  <c r="N641" i="1"/>
  <c r="N640" i="1"/>
  <c r="N639" i="1"/>
  <c r="N638" i="1"/>
  <c r="P638" i="1" s="1"/>
  <c r="N637" i="1"/>
  <c r="N636" i="1"/>
  <c r="N635" i="1"/>
  <c r="N634" i="1"/>
  <c r="N633" i="1"/>
  <c r="N632" i="1"/>
  <c r="N631" i="1"/>
  <c r="N630" i="1"/>
  <c r="P630" i="1" s="1"/>
  <c r="N629" i="1"/>
  <c r="N628" i="1"/>
  <c r="N627" i="1"/>
  <c r="N626" i="1"/>
  <c r="N625" i="1"/>
  <c r="N624" i="1"/>
  <c r="N623" i="1"/>
  <c r="N622" i="1"/>
  <c r="P622" i="1" s="1"/>
  <c r="N621" i="1"/>
  <c r="N620" i="1"/>
  <c r="N619" i="1"/>
  <c r="N618" i="1"/>
  <c r="N617" i="1"/>
  <c r="N616" i="1"/>
  <c r="N615" i="1"/>
  <c r="N614" i="1"/>
  <c r="P614" i="1" s="1"/>
  <c r="N613" i="1"/>
  <c r="N612" i="1"/>
  <c r="N611" i="1"/>
  <c r="N610" i="1"/>
  <c r="N609" i="1"/>
  <c r="N608" i="1"/>
  <c r="N607" i="1"/>
  <c r="P606" i="1"/>
  <c r="N606" i="1"/>
  <c r="N605" i="1"/>
  <c r="N604" i="1"/>
  <c r="N603" i="1"/>
  <c r="N602" i="1"/>
  <c r="P602" i="1" s="1"/>
  <c r="N601" i="1"/>
  <c r="N600" i="1"/>
  <c r="N599" i="1"/>
  <c r="N598" i="1"/>
  <c r="N597" i="1"/>
  <c r="N596" i="1"/>
  <c r="N595" i="1"/>
  <c r="N594" i="1"/>
  <c r="N593" i="1"/>
  <c r="N592" i="1"/>
  <c r="N591" i="1"/>
  <c r="N590" i="1"/>
  <c r="P590" i="1" s="1"/>
  <c r="N589" i="1"/>
  <c r="N588" i="1"/>
  <c r="N587" i="1"/>
  <c r="N586" i="1"/>
  <c r="N585" i="1"/>
  <c r="N584" i="1"/>
  <c r="N583" i="1"/>
  <c r="N582" i="1"/>
  <c r="N581" i="1"/>
  <c r="N580" i="1"/>
  <c r="N579" i="1"/>
  <c r="N578" i="1"/>
  <c r="N577" i="1"/>
  <c r="N576" i="1"/>
  <c r="N575" i="1"/>
  <c r="N574" i="1"/>
  <c r="P574" i="1" s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6" i="1"/>
  <c r="N555" i="1"/>
  <c r="N554" i="1"/>
  <c r="P554" i="1" s="1"/>
  <c r="N553" i="1"/>
  <c r="N552" i="1"/>
  <c r="N551" i="1"/>
  <c r="N550" i="1"/>
  <c r="P550" i="1" s="1"/>
  <c r="N549" i="1"/>
  <c r="N548" i="1"/>
  <c r="N547" i="1"/>
  <c r="N546" i="1"/>
  <c r="P546" i="1" s="1"/>
  <c r="N545" i="1"/>
  <c r="N544" i="1"/>
  <c r="N543" i="1"/>
  <c r="N542" i="1"/>
  <c r="N541" i="1"/>
  <c r="N540" i="1"/>
  <c r="N539" i="1"/>
  <c r="N538" i="1"/>
  <c r="P538" i="1" s="1"/>
  <c r="N537" i="1"/>
  <c r="N536" i="1"/>
  <c r="N535" i="1"/>
  <c r="N534" i="1"/>
  <c r="P534" i="1" s="1"/>
  <c r="N533" i="1"/>
  <c r="N532" i="1"/>
  <c r="N531" i="1"/>
  <c r="N530" i="1"/>
  <c r="P530" i="1" s="1"/>
  <c r="N529" i="1"/>
  <c r="N528" i="1"/>
  <c r="N527" i="1"/>
  <c r="N526" i="1"/>
  <c r="N525" i="1"/>
  <c r="N524" i="1"/>
  <c r="N523" i="1"/>
  <c r="N522" i="1"/>
  <c r="P522" i="1" s="1"/>
  <c r="N521" i="1"/>
  <c r="N520" i="1"/>
  <c r="N519" i="1"/>
  <c r="N518" i="1"/>
  <c r="P518" i="1" s="1"/>
  <c r="N517" i="1"/>
  <c r="N516" i="1"/>
  <c r="N515" i="1"/>
  <c r="N514" i="1"/>
  <c r="P514" i="1" s="1"/>
  <c r="N513" i="1"/>
  <c r="N512" i="1"/>
  <c r="N511" i="1"/>
  <c r="N510" i="1"/>
  <c r="N509" i="1"/>
  <c r="N508" i="1"/>
  <c r="N507" i="1"/>
  <c r="N506" i="1"/>
  <c r="N505" i="1"/>
  <c r="P505" i="1" s="1"/>
  <c r="N504" i="1"/>
  <c r="N503" i="1"/>
  <c r="N502" i="1"/>
  <c r="N501" i="1"/>
  <c r="N500" i="1"/>
  <c r="N499" i="1"/>
  <c r="N498" i="1"/>
  <c r="N497" i="1"/>
  <c r="P497" i="1" s="1"/>
  <c r="N496" i="1"/>
  <c r="N495" i="1"/>
  <c r="N494" i="1"/>
  <c r="N493" i="1"/>
  <c r="N492" i="1"/>
  <c r="N491" i="1"/>
  <c r="N490" i="1"/>
  <c r="N489" i="1"/>
  <c r="P489" i="1" s="1"/>
  <c r="N488" i="1"/>
  <c r="N487" i="1"/>
  <c r="N486" i="1"/>
  <c r="N485" i="1"/>
  <c r="N484" i="1"/>
  <c r="N483" i="1"/>
  <c r="N482" i="1"/>
  <c r="N481" i="1"/>
  <c r="P481" i="1" s="1"/>
  <c r="N480" i="1"/>
  <c r="N479" i="1"/>
  <c r="P479" i="1" s="1"/>
  <c r="N478" i="1"/>
  <c r="N477" i="1"/>
  <c r="N476" i="1"/>
  <c r="N475" i="1"/>
  <c r="N474" i="1"/>
  <c r="N473" i="1"/>
  <c r="P473" i="1" s="1"/>
  <c r="N472" i="1"/>
  <c r="P472" i="1" s="1"/>
  <c r="N471" i="1"/>
  <c r="N470" i="1"/>
  <c r="N469" i="1"/>
  <c r="N468" i="1"/>
  <c r="N467" i="1"/>
  <c r="N466" i="1"/>
  <c r="N465" i="1"/>
  <c r="N464" i="1"/>
  <c r="P464" i="1" s="1"/>
  <c r="N463" i="1"/>
  <c r="P463" i="1" s="1"/>
  <c r="N462" i="1"/>
  <c r="N461" i="1"/>
  <c r="N460" i="1"/>
  <c r="N459" i="1"/>
  <c r="N458" i="1"/>
  <c r="N457" i="1"/>
  <c r="P457" i="1" s="1"/>
  <c r="N456" i="1"/>
  <c r="P456" i="1" s="1"/>
  <c r="N455" i="1"/>
  <c r="N454" i="1"/>
  <c r="N453" i="1"/>
  <c r="N452" i="1"/>
  <c r="N451" i="1"/>
  <c r="N450" i="1"/>
  <c r="N449" i="1"/>
  <c r="N448" i="1"/>
  <c r="P448" i="1" s="1"/>
  <c r="N447" i="1"/>
  <c r="P447" i="1" s="1"/>
  <c r="N446" i="1"/>
  <c r="N445" i="1"/>
  <c r="N444" i="1"/>
  <c r="N443" i="1"/>
  <c r="N442" i="1"/>
  <c r="N441" i="1"/>
  <c r="P441" i="1" s="1"/>
  <c r="N440" i="1"/>
  <c r="N439" i="1"/>
  <c r="N438" i="1"/>
  <c r="N437" i="1"/>
  <c r="N436" i="1"/>
  <c r="N435" i="1"/>
  <c r="N434" i="1"/>
  <c r="N433" i="1"/>
  <c r="N432" i="1"/>
  <c r="N431" i="1"/>
  <c r="N430" i="1"/>
  <c r="P430" i="1" s="1"/>
  <c r="N429" i="1"/>
  <c r="N428" i="1"/>
  <c r="N427" i="1"/>
  <c r="N426" i="1"/>
  <c r="N425" i="1"/>
  <c r="P425" i="1" s="1"/>
  <c r="N424" i="1"/>
  <c r="N423" i="1"/>
  <c r="P423" i="1" s="1"/>
  <c r="N422" i="1"/>
  <c r="N421" i="1"/>
  <c r="N420" i="1"/>
  <c r="N419" i="1"/>
  <c r="N418" i="1"/>
  <c r="N417" i="1"/>
  <c r="N416" i="1"/>
  <c r="N415" i="1"/>
  <c r="P415" i="1" s="1"/>
  <c r="N414" i="1"/>
  <c r="N413" i="1"/>
  <c r="N412" i="1"/>
  <c r="N411" i="1"/>
  <c r="N410" i="1"/>
  <c r="N409" i="1"/>
  <c r="P409" i="1" s="1"/>
  <c r="N408" i="1"/>
  <c r="N407" i="1"/>
  <c r="N406" i="1"/>
  <c r="N405" i="1"/>
  <c r="N404" i="1"/>
  <c r="N403" i="1"/>
  <c r="N402" i="1"/>
  <c r="N401" i="1"/>
  <c r="P401" i="1" s="1"/>
  <c r="N400" i="1"/>
  <c r="N399" i="1"/>
  <c r="P399" i="1" s="1"/>
  <c r="N398" i="1"/>
  <c r="N397" i="1"/>
  <c r="N396" i="1"/>
  <c r="N395" i="1"/>
  <c r="N394" i="1"/>
  <c r="N393" i="1"/>
  <c r="P393" i="1" s="1"/>
  <c r="N392" i="1"/>
  <c r="N391" i="1"/>
  <c r="P391" i="1" s="1"/>
  <c r="N390" i="1"/>
  <c r="N389" i="1"/>
  <c r="N388" i="1"/>
  <c r="N387" i="1"/>
  <c r="N386" i="1"/>
  <c r="N385" i="1"/>
  <c r="AJ386" i="1"/>
  <c r="AJ387" i="1"/>
  <c r="AJ388" i="1"/>
  <c r="AJ389" i="1"/>
  <c r="AJ390" i="1"/>
  <c r="AJ391" i="1"/>
  <c r="AJ392" i="1"/>
  <c r="AJ393" i="1"/>
  <c r="AJ394" i="1"/>
  <c r="AJ395" i="1"/>
  <c r="AJ396" i="1"/>
  <c r="AJ397" i="1"/>
  <c r="AJ398" i="1"/>
  <c r="AJ399" i="1"/>
  <c r="AJ400" i="1"/>
  <c r="AJ401" i="1"/>
  <c r="AJ402" i="1"/>
  <c r="AJ403" i="1"/>
  <c r="AJ404" i="1"/>
  <c r="AJ405" i="1"/>
  <c r="AJ406" i="1"/>
  <c r="AJ407" i="1"/>
  <c r="AJ408" i="1"/>
  <c r="AJ409" i="1"/>
  <c r="AJ410" i="1"/>
  <c r="AJ411" i="1"/>
  <c r="AJ412" i="1"/>
  <c r="AJ413" i="1"/>
  <c r="AJ414" i="1"/>
  <c r="AJ415" i="1"/>
  <c r="AJ416" i="1"/>
  <c r="AJ417" i="1"/>
  <c r="AJ418" i="1"/>
  <c r="AJ419" i="1"/>
  <c r="AJ420" i="1"/>
  <c r="AJ421" i="1"/>
  <c r="AJ422" i="1"/>
  <c r="AJ423" i="1"/>
  <c r="AJ424" i="1"/>
  <c r="AJ425" i="1"/>
  <c r="AJ426" i="1"/>
  <c r="AJ427" i="1"/>
  <c r="AJ428" i="1"/>
  <c r="AJ429" i="1"/>
  <c r="AJ430" i="1"/>
  <c r="AJ431" i="1"/>
  <c r="AJ432" i="1"/>
  <c r="AJ433" i="1"/>
  <c r="AJ434" i="1"/>
  <c r="AJ435" i="1"/>
  <c r="AJ436" i="1"/>
  <c r="AJ437" i="1"/>
  <c r="AJ438" i="1"/>
  <c r="AJ439" i="1"/>
  <c r="AJ440" i="1"/>
  <c r="AJ441" i="1"/>
  <c r="AJ442" i="1"/>
  <c r="AJ443" i="1"/>
  <c r="AJ444" i="1"/>
  <c r="AJ445" i="1"/>
  <c r="AJ446" i="1"/>
  <c r="AJ447" i="1"/>
  <c r="AJ448" i="1"/>
  <c r="AJ449" i="1"/>
  <c r="AJ450" i="1"/>
  <c r="AJ451" i="1"/>
  <c r="AJ452" i="1"/>
  <c r="AJ453" i="1"/>
  <c r="AJ454" i="1"/>
  <c r="AJ455" i="1"/>
  <c r="AJ456" i="1"/>
  <c r="AJ457" i="1"/>
  <c r="AJ458" i="1"/>
  <c r="AJ459" i="1"/>
  <c r="AJ460" i="1"/>
  <c r="AJ461" i="1"/>
  <c r="AJ462" i="1"/>
  <c r="AJ463" i="1"/>
  <c r="AJ464" i="1"/>
  <c r="AJ465" i="1"/>
  <c r="AJ466" i="1"/>
  <c r="AJ467" i="1"/>
  <c r="AJ468" i="1"/>
  <c r="AJ469" i="1"/>
  <c r="AJ470" i="1"/>
  <c r="AJ471" i="1"/>
  <c r="AJ472" i="1"/>
  <c r="AJ473" i="1"/>
  <c r="AJ474" i="1"/>
  <c r="AJ475" i="1"/>
  <c r="AJ476" i="1"/>
  <c r="AJ477" i="1"/>
  <c r="AJ478" i="1"/>
  <c r="AJ479" i="1"/>
  <c r="AJ480" i="1"/>
  <c r="AJ481" i="1"/>
  <c r="AJ482" i="1"/>
  <c r="AJ483" i="1"/>
  <c r="AJ484" i="1"/>
  <c r="AJ485" i="1"/>
  <c r="AJ486" i="1"/>
  <c r="AJ487" i="1"/>
  <c r="AJ488" i="1"/>
  <c r="AJ489" i="1"/>
  <c r="AJ490" i="1"/>
  <c r="AJ491" i="1"/>
  <c r="AJ492" i="1"/>
  <c r="AJ493" i="1"/>
  <c r="AJ494" i="1"/>
  <c r="AJ495" i="1"/>
  <c r="AJ496" i="1"/>
  <c r="AJ497" i="1"/>
  <c r="AJ498" i="1"/>
  <c r="AJ499" i="1"/>
  <c r="AJ500" i="1"/>
  <c r="AJ501" i="1"/>
  <c r="AJ502" i="1"/>
  <c r="AJ503" i="1"/>
  <c r="AJ504" i="1"/>
  <c r="AJ505" i="1"/>
  <c r="AJ506" i="1"/>
  <c r="AJ507" i="1"/>
  <c r="AJ508" i="1"/>
  <c r="AJ509" i="1"/>
  <c r="AJ510" i="1"/>
  <c r="AJ511" i="1"/>
  <c r="AJ512" i="1"/>
  <c r="AJ513" i="1"/>
  <c r="AJ514" i="1"/>
  <c r="AJ515" i="1"/>
  <c r="AJ516" i="1"/>
  <c r="AJ517" i="1"/>
  <c r="AJ518" i="1"/>
  <c r="AJ519" i="1"/>
  <c r="AJ520" i="1"/>
  <c r="AJ521" i="1"/>
  <c r="AJ522" i="1"/>
  <c r="AJ523" i="1"/>
  <c r="AJ524" i="1"/>
  <c r="AJ525" i="1"/>
  <c r="AJ526" i="1"/>
  <c r="AJ527" i="1"/>
  <c r="AJ528" i="1"/>
  <c r="AJ529" i="1"/>
  <c r="AJ530" i="1"/>
  <c r="AJ531" i="1"/>
  <c r="AJ532" i="1"/>
  <c r="AJ533" i="1"/>
  <c r="AJ534" i="1"/>
  <c r="AJ535" i="1"/>
  <c r="AJ536" i="1"/>
  <c r="AJ537" i="1"/>
  <c r="AJ538" i="1"/>
  <c r="AJ539" i="1"/>
  <c r="AJ540" i="1"/>
  <c r="AJ541" i="1"/>
  <c r="AJ542" i="1"/>
  <c r="AJ543" i="1"/>
  <c r="AJ544" i="1"/>
  <c r="AJ545" i="1"/>
  <c r="AJ546" i="1"/>
  <c r="AJ547" i="1"/>
  <c r="AJ548" i="1"/>
  <c r="AJ549" i="1"/>
  <c r="AJ550" i="1"/>
  <c r="AJ551" i="1"/>
  <c r="AJ552" i="1"/>
  <c r="AJ553" i="1"/>
  <c r="AJ554" i="1"/>
  <c r="AJ555" i="1"/>
  <c r="AJ556" i="1"/>
  <c r="AJ557" i="1"/>
  <c r="AJ558" i="1"/>
  <c r="AJ559" i="1"/>
  <c r="AJ560" i="1"/>
  <c r="AJ561" i="1"/>
  <c r="AJ562" i="1"/>
  <c r="AJ563" i="1"/>
  <c r="AJ564" i="1"/>
  <c r="AJ565" i="1"/>
  <c r="AJ566" i="1"/>
  <c r="AJ567" i="1"/>
  <c r="AJ568" i="1"/>
  <c r="AJ569" i="1"/>
  <c r="AJ570" i="1"/>
  <c r="AJ571" i="1"/>
  <c r="AJ572" i="1"/>
  <c r="AJ573" i="1"/>
  <c r="AJ574" i="1"/>
  <c r="AJ575" i="1"/>
  <c r="AJ576" i="1"/>
  <c r="AJ577" i="1"/>
  <c r="AJ578" i="1"/>
  <c r="AJ579" i="1"/>
  <c r="AJ580" i="1"/>
  <c r="AJ581" i="1"/>
  <c r="AJ582" i="1"/>
  <c r="AJ583" i="1"/>
  <c r="AJ584" i="1"/>
  <c r="AJ585" i="1"/>
  <c r="AJ586" i="1"/>
  <c r="AJ587" i="1"/>
  <c r="AJ588" i="1"/>
  <c r="AJ589" i="1"/>
  <c r="AJ590" i="1"/>
  <c r="AJ591" i="1"/>
  <c r="AJ592" i="1"/>
  <c r="AJ593" i="1"/>
  <c r="AJ594" i="1"/>
  <c r="AJ595" i="1"/>
  <c r="AJ596" i="1"/>
  <c r="AJ597" i="1"/>
  <c r="AJ598" i="1"/>
  <c r="AJ599" i="1"/>
  <c r="AJ600" i="1"/>
  <c r="AJ601" i="1"/>
  <c r="AJ602" i="1"/>
  <c r="AJ603" i="1"/>
  <c r="AJ604" i="1"/>
  <c r="AJ605" i="1"/>
  <c r="AJ606" i="1"/>
  <c r="AJ607" i="1"/>
  <c r="AJ608" i="1"/>
  <c r="AJ609" i="1"/>
  <c r="AJ610" i="1"/>
  <c r="AJ611" i="1"/>
  <c r="AJ612" i="1"/>
  <c r="AJ613" i="1"/>
  <c r="AJ614" i="1"/>
  <c r="AJ615" i="1"/>
  <c r="AJ616" i="1"/>
  <c r="AJ617" i="1"/>
  <c r="AJ618" i="1"/>
  <c r="AJ619" i="1"/>
  <c r="AJ620" i="1"/>
  <c r="AJ621" i="1"/>
  <c r="AJ622" i="1"/>
  <c r="AJ623" i="1"/>
  <c r="AJ624" i="1"/>
  <c r="AJ625" i="1"/>
  <c r="AJ626" i="1"/>
  <c r="AJ627" i="1"/>
  <c r="AJ628" i="1"/>
  <c r="AJ629" i="1"/>
  <c r="AJ630" i="1"/>
  <c r="AJ631" i="1"/>
  <c r="AJ632" i="1"/>
  <c r="AJ633" i="1"/>
  <c r="AJ385" i="1"/>
  <c r="AF636" i="1"/>
  <c r="AI633" i="1"/>
  <c r="AI632" i="1"/>
  <c r="AI631" i="1"/>
  <c r="AI630" i="1"/>
  <c r="AI629" i="1"/>
  <c r="AI628" i="1"/>
  <c r="AI627" i="1"/>
  <c r="AI626" i="1"/>
  <c r="AI625" i="1"/>
  <c r="AI624" i="1"/>
  <c r="AI623" i="1"/>
  <c r="AI622" i="1"/>
  <c r="AI621" i="1"/>
  <c r="AI620" i="1"/>
  <c r="AI619" i="1"/>
  <c r="AI618" i="1"/>
  <c r="AI617" i="1"/>
  <c r="AI616" i="1"/>
  <c r="AI615" i="1"/>
  <c r="AI614" i="1"/>
  <c r="AI613" i="1"/>
  <c r="AI612" i="1"/>
  <c r="AI611" i="1"/>
  <c r="AI610" i="1"/>
  <c r="AI609" i="1"/>
  <c r="AI608" i="1"/>
  <c r="AI607" i="1"/>
  <c r="AI606" i="1"/>
  <c r="AI605" i="1"/>
  <c r="AI604" i="1"/>
  <c r="AI603" i="1"/>
  <c r="AK603" i="1" s="1"/>
  <c r="AI602" i="1"/>
  <c r="AI601" i="1"/>
  <c r="AI600" i="1"/>
  <c r="AI599" i="1"/>
  <c r="AI598" i="1"/>
  <c r="AI597" i="1"/>
  <c r="AI596" i="1"/>
  <c r="AI595" i="1"/>
  <c r="AK595" i="1" s="1"/>
  <c r="AI594" i="1"/>
  <c r="AI593" i="1"/>
  <c r="AI592" i="1"/>
  <c r="AI591" i="1"/>
  <c r="AI590" i="1"/>
  <c r="AI589" i="1"/>
  <c r="AI588" i="1"/>
  <c r="AI587" i="1"/>
  <c r="AI586" i="1"/>
  <c r="AI585" i="1"/>
  <c r="AI584" i="1"/>
  <c r="AI583" i="1"/>
  <c r="AI582" i="1"/>
  <c r="AI581" i="1"/>
  <c r="AI580" i="1"/>
  <c r="AI579" i="1"/>
  <c r="AI578" i="1"/>
  <c r="AI577" i="1"/>
  <c r="AI576" i="1"/>
  <c r="AI575" i="1"/>
  <c r="AI574" i="1"/>
  <c r="AI573" i="1"/>
  <c r="AI572" i="1"/>
  <c r="AI571" i="1"/>
  <c r="AI570" i="1"/>
  <c r="AI569" i="1"/>
  <c r="AI568" i="1"/>
  <c r="AI567" i="1"/>
  <c r="AI566" i="1"/>
  <c r="AI565" i="1"/>
  <c r="AI564" i="1"/>
  <c r="AK564" i="1" s="1"/>
  <c r="AI563" i="1"/>
  <c r="AI562" i="1"/>
  <c r="AI561" i="1"/>
  <c r="AI560" i="1"/>
  <c r="AI559" i="1"/>
  <c r="AI558" i="1"/>
  <c r="AI557" i="1"/>
  <c r="AI556" i="1"/>
  <c r="AI555" i="1"/>
  <c r="AI554" i="1"/>
  <c r="AI553" i="1"/>
  <c r="AI552" i="1"/>
  <c r="AI551" i="1"/>
  <c r="AI550" i="1"/>
  <c r="AI549" i="1"/>
  <c r="AI548" i="1"/>
  <c r="AK548" i="1" s="1"/>
  <c r="AI547" i="1"/>
  <c r="AI546" i="1"/>
  <c r="AI545" i="1"/>
  <c r="AI544" i="1"/>
  <c r="AI543" i="1"/>
  <c r="AI542" i="1"/>
  <c r="AI541" i="1"/>
  <c r="AI540" i="1"/>
  <c r="AK540" i="1" s="1"/>
  <c r="AI539" i="1"/>
  <c r="AI538" i="1"/>
  <c r="AI537" i="1"/>
  <c r="AI536" i="1"/>
  <c r="AI535" i="1"/>
  <c r="AI534" i="1"/>
  <c r="AI533" i="1"/>
  <c r="AI532" i="1"/>
  <c r="AK532" i="1" s="1"/>
  <c r="AI531" i="1"/>
  <c r="AI530" i="1"/>
  <c r="AI529" i="1"/>
  <c r="AI528" i="1"/>
  <c r="AI527" i="1"/>
  <c r="AI526" i="1"/>
  <c r="AI525" i="1"/>
  <c r="AI524" i="1"/>
  <c r="AK524" i="1" s="1"/>
  <c r="AI523" i="1"/>
  <c r="AI522" i="1"/>
  <c r="AI521" i="1"/>
  <c r="AI520" i="1"/>
  <c r="AI519" i="1"/>
  <c r="AI518" i="1"/>
  <c r="AI517" i="1"/>
  <c r="AI516" i="1"/>
  <c r="AK516" i="1" s="1"/>
  <c r="AI515" i="1"/>
  <c r="AI514" i="1"/>
  <c r="AI513" i="1"/>
  <c r="AI512" i="1"/>
  <c r="AI511" i="1"/>
  <c r="AI510" i="1"/>
  <c r="AI509" i="1"/>
  <c r="AI508" i="1"/>
  <c r="AI507" i="1"/>
  <c r="AK507" i="1" s="1"/>
  <c r="AI506" i="1"/>
  <c r="AI505" i="1"/>
  <c r="AI504" i="1"/>
  <c r="AI503" i="1"/>
  <c r="AI502" i="1"/>
  <c r="AI501" i="1"/>
  <c r="AI500" i="1"/>
  <c r="AI499" i="1"/>
  <c r="AI498" i="1"/>
  <c r="AI497" i="1"/>
  <c r="AI496" i="1"/>
  <c r="AI495" i="1"/>
  <c r="AI494" i="1"/>
  <c r="AI493" i="1"/>
  <c r="AI492" i="1"/>
  <c r="AI491" i="1"/>
  <c r="AK491" i="1" s="1"/>
  <c r="AI490" i="1"/>
  <c r="AI489" i="1"/>
  <c r="AI488" i="1"/>
  <c r="AI487" i="1"/>
  <c r="AI486" i="1"/>
  <c r="AI485" i="1"/>
  <c r="AI484" i="1"/>
  <c r="AI483" i="1"/>
  <c r="AI482" i="1"/>
  <c r="AI481" i="1"/>
  <c r="AI480" i="1"/>
  <c r="AI479" i="1"/>
  <c r="AI478" i="1"/>
  <c r="AI477" i="1"/>
  <c r="AI476" i="1"/>
  <c r="AK476" i="1" s="1"/>
  <c r="AI475" i="1"/>
  <c r="AI474" i="1"/>
  <c r="AI473" i="1"/>
  <c r="AI472" i="1"/>
  <c r="AI471" i="1"/>
  <c r="AI470" i="1"/>
  <c r="AI469" i="1"/>
  <c r="AI468" i="1"/>
  <c r="AK468" i="1" s="1"/>
  <c r="AI467" i="1"/>
  <c r="AK467" i="1" s="1"/>
  <c r="AI466" i="1"/>
  <c r="AI465" i="1"/>
  <c r="AI464" i="1"/>
  <c r="AI463" i="1"/>
  <c r="AI462" i="1"/>
  <c r="AI461" i="1"/>
  <c r="AI460" i="1"/>
  <c r="AK460" i="1" s="1"/>
  <c r="AI459" i="1"/>
  <c r="AK459" i="1" s="1"/>
  <c r="AI458" i="1"/>
  <c r="AI457" i="1"/>
  <c r="AI456" i="1"/>
  <c r="AI455" i="1"/>
  <c r="AI454" i="1"/>
  <c r="AI453" i="1"/>
  <c r="AI452" i="1"/>
  <c r="AK452" i="1" s="1"/>
  <c r="AI451" i="1"/>
  <c r="AK451" i="1" s="1"/>
  <c r="AI450" i="1"/>
  <c r="AI449" i="1"/>
  <c r="AI448" i="1"/>
  <c r="AI447" i="1"/>
  <c r="AI446" i="1"/>
  <c r="AI445" i="1"/>
  <c r="AI444" i="1"/>
  <c r="AI443" i="1"/>
  <c r="AI442" i="1"/>
  <c r="AI441" i="1"/>
  <c r="AI440" i="1"/>
  <c r="AI439" i="1"/>
  <c r="AI438" i="1"/>
  <c r="AI437" i="1"/>
  <c r="AI436" i="1"/>
  <c r="AI435" i="1"/>
  <c r="AK435" i="1" s="1"/>
  <c r="AI434" i="1"/>
  <c r="AI433" i="1"/>
  <c r="AI432" i="1"/>
  <c r="AI431" i="1"/>
  <c r="AI430" i="1"/>
  <c r="AI429" i="1"/>
  <c r="AI428" i="1"/>
  <c r="AK428" i="1" s="1"/>
  <c r="AI427" i="1"/>
  <c r="AK427" i="1" s="1"/>
  <c r="AI426" i="1"/>
  <c r="AI425" i="1"/>
  <c r="AI424" i="1"/>
  <c r="AI423" i="1"/>
  <c r="AI422" i="1"/>
  <c r="AI421" i="1"/>
  <c r="AI420" i="1"/>
  <c r="AK420" i="1" s="1"/>
  <c r="AI419" i="1"/>
  <c r="AK419" i="1" s="1"/>
  <c r="AI418" i="1"/>
  <c r="AI417" i="1"/>
  <c r="AI416" i="1"/>
  <c r="AI415" i="1"/>
  <c r="AI414" i="1"/>
  <c r="AI413" i="1"/>
  <c r="AI412" i="1"/>
  <c r="AK412" i="1" s="1"/>
  <c r="AI411" i="1"/>
  <c r="AK411" i="1" s="1"/>
  <c r="AI410" i="1"/>
  <c r="AI409" i="1"/>
  <c r="AI408" i="1"/>
  <c r="AI407" i="1"/>
  <c r="AI406" i="1"/>
  <c r="AI405" i="1"/>
  <c r="AI404" i="1"/>
  <c r="AK404" i="1" s="1"/>
  <c r="AI403" i="1"/>
  <c r="AK403" i="1" s="1"/>
  <c r="AI402" i="1"/>
  <c r="AI401" i="1"/>
  <c r="AI400" i="1"/>
  <c r="AI399" i="1"/>
  <c r="AI398" i="1"/>
  <c r="AI397" i="1"/>
  <c r="AI396" i="1"/>
  <c r="AK396" i="1" s="1"/>
  <c r="AI395" i="1"/>
  <c r="AK395" i="1" s="1"/>
  <c r="AI394" i="1"/>
  <c r="AI393" i="1"/>
  <c r="AI392" i="1"/>
  <c r="AI391" i="1"/>
  <c r="AI390" i="1"/>
  <c r="AI389" i="1"/>
  <c r="AI388" i="1"/>
  <c r="AK388" i="1" s="1"/>
  <c r="AI387" i="1"/>
  <c r="AK387" i="1" s="1"/>
  <c r="AI386" i="1"/>
  <c r="AI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385" i="1"/>
  <c r="B648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G478" i="1" s="1"/>
  <c r="E477" i="1"/>
  <c r="E476" i="1"/>
  <c r="E475" i="1"/>
  <c r="E474" i="1"/>
  <c r="E473" i="1"/>
  <c r="E472" i="1"/>
  <c r="E471" i="1"/>
  <c r="E470" i="1"/>
  <c r="G470" i="1" s="1"/>
  <c r="E469" i="1"/>
  <c r="E468" i="1"/>
  <c r="E467" i="1"/>
  <c r="G467" i="1" s="1"/>
  <c r="E466" i="1"/>
  <c r="E465" i="1"/>
  <c r="E464" i="1"/>
  <c r="E463" i="1"/>
  <c r="E462" i="1"/>
  <c r="G462" i="1" s="1"/>
  <c r="E461" i="1"/>
  <c r="E460" i="1"/>
  <c r="E459" i="1"/>
  <c r="E458" i="1"/>
  <c r="E457" i="1"/>
  <c r="E456" i="1"/>
  <c r="G456" i="1" s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G440" i="1" s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G424" i="1" s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G408" i="1" s="1"/>
  <c r="E407" i="1"/>
  <c r="E406" i="1"/>
  <c r="E405" i="1"/>
  <c r="E404" i="1"/>
  <c r="E403" i="1"/>
  <c r="G403" i="1" s="1"/>
  <c r="E402" i="1"/>
  <c r="E401" i="1"/>
  <c r="E400" i="1"/>
  <c r="G400" i="1" s="1"/>
  <c r="E399" i="1"/>
  <c r="E398" i="1"/>
  <c r="E397" i="1"/>
  <c r="E396" i="1"/>
  <c r="E395" i="1"/>
  <c r="E394" i="1"/>
  <c r="E393" i="1"/>
  <c r="E392" i="1"/>
  <c r="G392" i="1" s="1"/>
  <c r="E391" i="1"/>
  <c r="E390" i="1"/>
  <c r="E389" i="1"/>
  <c r="E388" i="1"/>
  <c r="E387" i="1"/>
  <c r="E386" i="1"/>
  <c r="E385" i="1"/>
  <c r="BW519" i="1" l="1"/>
  <c r="BW487" i="1"/>
  <c r="X558" i="1"/>
  <c r="X494" i="1"/>
  <c r="G559" i="1"/>
  <c r="G472" i="1"/>
  <c r="G488" i="1"/>
  <c r="G504" i="1"/>
  <c r="X781" i="1"/>
  <c r="X629" i="1"/>
  <c r="X469" i="1"/>
  <c r="X453" i="1"/>
  <c r="G399" i="1"/>
  <c r="G543" i="1"/>
  <c r="G391" i="1"/>
  <c r="G607" i="1"/>
  <c r="BW398" i="1"/>
  <c r="BW470" i="1"/>
  <c r="G407" i="1"/>
  <c r="G471" i="1"/>
  <c r="P405" i="1"/>
  <c r="P413" i="1"/>
  <c r="P445" i="1"/>
  <c r="X519" i="1"/>
  <c r="X495" i="1"/>
  <c r="X431" i="1"/>
  <c r="G463" i="1"/>
  <c r="P493" i="1"/>
  <c r="P501" i="1"/>
  <c r="P509" i="1"/>
  <c r="P525" i="1"/>
  <c r="P541" i="1"/>
  <c r="P557" i="1"/>
  <c r="P573" i="1"/>
  <c r="P605" i="1"/>
  <c r="G551" i="1"/>
  <c r="AK418" i="1"/>
  <c r="AK466" i="1"/>
  <c r="AK482" i="1"/>
  <c r="P411" i="1"/>
  <c r="P419" i="1"/>
  <c r="P427" i="1"/>
  <c r="P443" i="1"/>
  <c r="AU399" i="1"/>
  <c r="AU407" i="1"/>
  <c r="AU415" i="1"/>
  <c r="AU431" i="1"/>
  <c r="AU439" i="1"/>
  <c r="AU447" i="1"/>
  <c r="AU471" i="1"/>
  <c r="P459" i="1"/>
  <c r="P507" i="1"/>
  <c r="G515" i="1"/>
  <c r="G523" i="1"/>
  <c r="G531" i="1"/>
  <c r="G539" i="1"/>
  <c r="G547" i="1"/>
  <c r="G555" i="1"/>
  <c r="G563" i="1"/>
  <c r="P726" i="1"/>
  <c r="X437" i="1"/>
  <c r="AK391" i="1"/>
  <c r="AK399" i="1"/>
  <c r="AK543" i="1"/>
  <c r="AK551" i="1"/>
  <c r="G579" i="1"/>
  <c r="G388" i="1"/>
  <c r="G396" i="1"/>
  <c r="G404" i="1"/>
  <c r="G412" i="1"/>
  <c r="G428" i="1"/>
  <c r="G444" i="1"/>
  <c r="G460" i="1"/>
  <c r="G476" i="1"/>
  <c r="G492" i="1"/>
  <c r="G508" i="1"/>
  <c r="G524" i="1"/>
  <c r="G540" i="1"/>
  <c r="G556" i="1"/>
  <c r="G572" i="1"/>
  <c r="G588" i="1"/>
  <c r="G604" i="1"/>
  <c r="G620" i="1"/>
  <c r="P564" i="1"/>
  <c r="AU390" i="1"/>
  <c r="AU398" i="1"/>
  <c r="AU406" i="1"/>
  <c r="AU414" i="1"/>
  <c r="AU422" i="1"/>
  <c r="AU430" i="1"/>
  <c r="AU438" i="1"/>
  <c r="AU446" i="1"/>
  <c r="AU454" i="1"/>
  <c r="AU462" i="1"/>
  <c r="AU470" i="1"/>
  <c r="X788" i="1"/>
  <c r="X732" i="1"/>
  <c r="X652" i="1"/>
  <c r="X588" i="1"/>
  <c r="X444" i="1"/>
  <c r="X571" i="1"/>
  <c r="X530" i="1"/>
  <c r="X458" i="1"/>
  <c r="G587" i="1"/>
  <c r="G595" i="1"/>
  <c r="G603" i="1"/>
  <c r="AK392" i="1"/>
  <c r="AK400" i="1"/>
  <c r="AK416" i="1"/>
  <c r="AK432" i="1"/>
  <c r="AK448" i="1"/>
  <c r="AK464" i="1"/>
  <c r="BW455" i="1"/>
  <c r="AK480" i="1"/>
  <c r="P626" i="1"/>
  <c r="P634" i="1"/>
  <c r="P642" i="1"/>
  <c r="P650" i="1"/>
  <c r="P658" i="1"/>
  <c r="P666" i="1"/>
  <c r="P674" i="1"/>
  <c r="P682" i="1"/>
  <c r="P690" i="1"/>
  <c r="P698" i="1"/>
  <c r="P706" i="1"/>
  <c r="P714" i="1"/>
  <c r="P722" i="1"/>
  <c r="AU487" i="1"/>
  <c r="AU495" i="1"/>
  <c r="AU519" i="1"/>
  <c r="AU527" i="1"/>
  <c r="BW392" i="1"/>
  <c r="BW424" i="1"/>
  <c r="BW456" i="1"/>
  <c r="P611" i="1"/>
  <c r="AU401" i="1"/>
  <c r="AU465" i="1"/>
  <c r="AU473" i="1"/>
  <c r="AU607" i="1"/>
  <c r="AU623" i="1"/>
  <c r="BW488" i="1"/>
  <c r="G615" i="1"/>
  <c r="G623" i="1"/>
  <c r="G606" i="1"/>
  <c r="G446" i="1"/>
  <c r="BW515" i="1"/>
  <c r="AU561" i="1"/>
  <c r="AU569" i="1"/>
  <c r="AU577" i="1"/>
  <c r="G387" i="1"/>
  <c r="G395" i="1"/>
  <c r="G411" i="1"/>
  <c r="G419" i="1"/>
  <c r="G427" i="1"/>
  <c r="G435" i="1"/>
  <c r="G443" i="1"/>
  <c r="G451" i="1"/>
  <c r="G459" i="1"/>
  <c r="BW420" i="1"/>
  <c r="BW460" i="1"/>
  <c r="X794" i="1"/>
  <c r="X778" i="1"/>
  <c r="X746" i="1"/>
  <c r="X738" i="1"/>
  <c r="X714" i="1"/>
  <c r="V806" i="1"/>
  <c r="AB801" i="1"/>
  <c r="AB793" i="1"/>
  <c r="AB785" i="1"/>
  <c r="AB777" i="1"/>
  <c r="AB769" i="1"/>
  <c r="AB761" i="1"/>
  <c r="AB753" i="1"/>
  <c r="AB745" i="1"/>
  <c r="AB737" i="1"/>
  <c r="AB729" i="1"/>
  <c r="AB721" i="1"/>
  <c r="AB713" i="1"/>
  <c r="AB705" i="1"/>
  <c r="AB697" i="1"/>
  <c r="AB689" i="1"/>
  <c r="AB681" i="1"/>
  <c r="AB673" i="1"/>
  <c r="AB665" i="1"/>
  <c r="AB657" i="1"/>
  <c r="AB649" i="1"/>
  <c r="AB641" i="1"/>
  <c r="AB633" i="1"/>
  <c r="AB625" i="1"/>
  <c r="AB617" i="1"/>
  <c r="AB609" i="1"/>
  <c r="AB601" i="1"/>
  <c r="AB593" i="1"/>
  <c r="AB585" i="1"/>
  <c r="AB577" i="1"/>
  <c r="AB569" i="1"/>
  <c r="AB561" i="1"/>
  <c r="AB553" i="1"/>
  <c r="AB545" i="1"/>
  <c r="AB537" i="1"/>
  <c r="AB529" i="1"/>
  <c r="AB521" i="1"/>
  <c r="AB513" i="1"/>
  <c r="AB505" i="1"/>
  <c r="AB497" i="1"/>
  <c r="AB489" i="1"/>
  <c r="AB481" i="1"/>
  <c r="AB473" i="1"/>
  <c r="AB465" i="1"/>
  <c r="AB457" i="1"/>
  <c r="AB449" i="1"/>
  <c r="AB441" i="1"/>
  <c r="AB433" i="1"/>
  <c r="AB425" i="1"/>
  <c r="AB417" i="1"/>
  <c r="AB409" i="1"/>
  <c r="AB401" i="1"/>
  <c r="AB393" i="1"/>
  <c r="AB800" i="1"/>
  <c r="AB792" i="1"/>
  <c r="AB784" i="1"/>
  <c r="AB776" i="1"/>
  <c r="AB768" i="1"/>
  <c r="AB760" i="1"/>
  <c r="AB752" i="1"/>
  <c r="AB744" i="1"/>
  <c r="AB736" i="1"/>
  <c r="AB728" i="1"/>
  <c r="AB720" i="1"/>
  <c r="AB712" i="1"/>
  <c r="AB704" i="1"/>
  <c r="AB696" i="1"/>
  <c r="AB688" i="1"/>
  <c r="AB680" i="1"/>
  <c r="AB672" i="1"/>
  <c r="AB664" i="1"/>
  <c r="AB656" i="1"/>
  <c r="AB648" i="1"/>
  <c r="AB640" i="1"/>
  <c r="AB632" i="1"/>
  <c r="AB624" i="1"/>
  <c r="AB616" i="1"/>
  <c r="AB608" i="1"/>
  <c r="AB600" i="1"/>
  <c r="AB592" i="1"/>
  <c r="AB584" i="1"/>
  <c r="AB576" i="1"/>
  <c r="AB568" i="1"/>
  <c r="AB560" i="1"/>
  <c r="AB552" i="1"/>
  <c r="AB544" i="1"/>
  <c r="AB536" i="1"/>
  <c r="AB528" i="1"/>
  <c r="AB520" i="1"/>
  <c r="AB512" i="1"/>
  <c r="AB504" i="1"/>
  <c r="AB496" i="1"/>
  <c r="AB488" i="1"/>
  <c r="AB480" i="1"/>
  <c r="AB472" i="1"/>
  <c r="AB464" i="1"/>
  <c r="AB456" i="1"/>
  <c r="AB448" i="1"/>
  <c r="AB440" i="1"/>
  <c r="AB432" i="1"/>
  <c r="AB424" i="1"/>
  <c r="AB416" i="1"/>
  <c r="AB408" i="1"/>
  <c r="AB400" i="1"/>
  <c r="AB392" i="1"/>
  <c r="X698" i="1"/>
  <c r="X690" i="1"/>
  <c r="X682" i="1"/>
  <c r="X674" i="1"/>
  <c r="X666" i="1"/>
  <c r="X650" i="1"/>
  <c r="X610" i="1"/>
  <c r="X594" i="1"/>
  <c r="X586" i="1"/>
  <c r="X578" i="1"/>
  <c r="X570" i="1"/>
  <c r="X562" i="1"/>
  <c r="X554" i="1"/>
  <c r="X546" i="1"/>
  <c r="X522" i="1"/>
  <c r="X506" i="1"/>
  <c r="X498" i="1"/>
  <c r="X490" i="1"/>
  <c r="X482" i="1"/>
  <c r="X474" i="1"/>
  <c r="X450" i="1"/>
  <c r="X442" i="1"/>
  <c r="X434" i="1"/>
  <c r="X426" i="1"/>
  <c r="X418" i="1"/>
  <c r="X402" i="1"/>
  <c r="X394" i="1"/>
  <c r="X386" i="1"/>
  <c r="X789" i="1"/>
  <c r="X549" i="1"/>
  <c r="X477" i="1"/>
  <c r="X421" i="1"/>
  <c r="AB799" i="1"/>
  <c r="AB791" i="1"/>
  <c r="AB783" i="1"/>
  <c r="AB775" i="1"/>
  <c r="AB767" i="1"/>
  <c r="AB759" i="1"/>
  <c r="AB751" i="1"/>
  <c r="AB743" i="1"/>
  <c r="AB735" i="1"/>
  <c r="AB727" i="1"/>
  <c r="AB719" i="1"/>
  <c r="AB711" i="1"/>
  <c r="AB703" i="1"/>
  <c r="AB695" i="1"/>
  <c r="AB687" i="1"/>
  <c r="AB679" i="1"/>
  <c r="AB671" i="1"/>
  <c r="AB663" i="1"/>
  <c r="AB655" i="1"/>
  <c r="AB647" i="1"/>
  <c r="AB639" i="1"/>
  <c r="AB631" i="1"/>
  <c r="AB623" i="1"/>
  <c r="AB615" i="1"/>
  <c r="AB607" i="1"/>
  <c r="AB599" i="1"/>
  <c r="AB591" i="1"/>
  <c r="AB583" i="1"/>
  <c r="AB575" i="1"/>
  <c r="AB567" i="1"/>
  <c r="AB559" i="1"/>
  <c r="AB551" i="1"/>
  <c r="AB543" i="1"/>
  <c r="AB535" i="1"/>
  <c r="AB527" i="1"/>
  <c r="AB519" i="1"/>
  <c r="AB511" i="1"/>
  <c r="AB503" i="1"/>
  <c r="AB495" i="1"/>
  <c r="AB487" i="1"/>
  <c r="AB479" i="1"/>
  <c r="AB471" i="1"/>
  <c r="AB463" i="1"/>
  <c r="AB455" i="1"/>
  <c r="AB447" i="1"/>
  <c r="AB439" i="1"/>
  <c r="AB431" i="1"/>
  <c r="AB423" i="1"/>
  <c r="AB415" i="1"/>
  <c r="AB407" i="1"/>
  <c r="AB399" i="1"/>
  <c r="AB391" i="1"/>
  <c r="P572" i="1"/>
  <c r="P588" i="1"/>
  <c r="P604" i="1"/>
  <c r="P636" i="1"/>
  <c r="AK422" i="1"/>
  <c r="AK462" i="1"/>
  <c r="AK454" i="1"/>
  <c r="AK390" i="1"/>
  <c r="AK398" i="1"/>
  <c r="AK526" i="1"/>
  <c r="AK534" i="1"/>
  <c r="AK542" i="1"/>
  <c r="AK550" i="1"/>
  <c r="AK574" i="1"/>
  <c r="AK582" i="1"/>
  <c r="AK406" i="1"/>
  <c r="AK598" i="1"/>
  <c r="G486" i="1"/>
  <c r="G502" i="1"/>
  <c r="AK437" i="1"/>
  <c r="AK445" i="1"/>
  <c r="AK632" i="1"/>
  <c r="AK624" i="1"/>
  <c r="AK616" i="1"/>
  <c r="P612" i="1"/>
  <c r="P620" i="1"/>
  <c r="P491" i="1"/>
  <c r="AU533" i="1"/>
  <c r="G385" i="1"/>
  <c r="G494" i="1"/>
  <c r="G510" i="1"/>
  <c r="G518" i="1"/>
  <c r="G526" i="1"/>
  <c r="G534" i="1"/>
  <c r="G542" i="1"/>
  <c r="G566" i="1"/>
  <c r="G574" i="1"/>
  <c r="AK446" i="1"/>
  <c r="AK453" i="1"/>
  <c r="AK505" i="1"/>
  <c r="AK536" i="1"/>
  <c r="AK544" i="1"/>
  <c r="AK552" i="1"/>
  <c r="AK584" i="1"/>
  <c r="AK606" i="1"/>
  <c r="AK614" i="1"/>
  <c r="P644" i="1"/>
  <c r="AU564" i="1"/>
  <c r="G418" i="1"/>
  <c r="G426" i="1"/>
  <c r="G442" i="1"/>
  <c r="G450" i="1"/>
  <c r="G458" i="1"/>
  <c r="G630" i="1"/>
  <c r="G638" i="1"/>
  <c r="P396" i="1"/>
  <c r="P652" i="1"/>
  <c r="AU565" i="1"/>
  <c r="AU596" i="1"/>
  <c r="AU604" i="1"/>
  <c r="BW423" i="1"/>
  <c r="AA806" i="1"/>
  <c r="AU437" i="1"/>
  <c r="AU558" i="1"/>
  <c r="AU574" i="1"/>
  <c r="AU589" i="1"/>
  <c r="AU597" i="1"/>
  <c r="AU585" i="1"/>
  <c r="AU553" i="1"/>
  <c r="AU513" i="1"/>
  <c r="AU497" i="1"/>
  <c r="AU481" i="1"/>
  <c r="AU449" i="1"/>
  <c r="AU433" i="1"/>
  <c r="AU417" i="1"/>
  <c r="AU385" i="1"/>
  <c r="P412" i="1"/>
  <c r="G482" i="1"/>
  <c r="G490" i="1"/>
  <c r="G506" i="1"/>
  <c r="AK389" i="1"/>
  <c r="AK397" i="1"/>
  <c r="AK485" i="1"/>
  <c r="AK436" i="1"/>
  <c r="P452" i="1"/>
  <c r="P616" i="1"/>
  <c r="P724" i="1"/>
  <c r="AU469" i="1"/>
  <c r="AU476" i="1"/>
  <c r="AU590" i="1"/>
  <c r="AU606" i="1"/>
  <c r="X804" i="1"/>
  <c r="X780" i="1"/>
  <c r="X716" i="1"/>
  <c r="X668" i="1"/>
  <c r="X604" i="1"/>
  <c r="X572" i="1"/>
  <c r="X404" i="1"/>
  <c r="X396" i="1"/>
  <c r="X388" i="1"/>
  <c r="X655" i="1"/>
  <c r="X607" i="1"/>
  <c r="X455" i="1"/>
  <c r="G474" i="1"/>
  <c r="P708" i="1"/>
  <c r="G390" i="1"/>
  <c r="G522" i="1"/>
  <c r="G530" i="1"/>
  <c r="AK413" i="1"/>
  <c r="AK470" i="1"/>
  <c r="AK478" i="1"/>
  <c r="AK486" i="1"/>
  <c r="AK509" i="1"/>
  <c r="P468" i="1"/>
  <c r="P640" i="1"/>
  <c r="X739" i="1"/>
  <c r="X691" i="1"/>
  <c r="X579" i="1"/>
  <c r="X563" i="1"/>
  <c r="X547" i="1"/>
  <c r="X531" i="1"/>
  <c r="X467" i="1"/>
  <c r="X403" i="1"/>
  <c r="X395" i="1"/>
  <c r="X387" i="1"/>
  <c r="X702" i="1"/>
  <c r="X686" i="1"/>
  <c r="X662" i="1"/>
  <c r="X574" i="1"/>
  <c r="X510" i="1"/>
  <c r="X470" i="1"/>
  <c r="X446" i="1"/>
  <c r="X430" i="1"/>
  <c r="BW443" i="1"/>
  <c r="BW468" i="1"/>
  <c r="P700" i="1"/>
  <c r="G398" i="1"/>
  <c r="G406" i="1"/>
  <c r="G414" i="1"/>
  <c r="G422" i="1"/>
  <c r="G430" i="1"/>
  <c r="G586" i="1"/>
  <c r="G594" i="1"/>
  <c r="G627" i="1"/>
  <c r="AK414" i="1"/>
  <c r="AK421" i="1"/>
  <c r="AK510" i="1"/>
  <c r="AK518" i="1"/>
  <c r="AK541" i="1"/>
  <c r="AK549" i="1"/>
  <c r="AK573" i="1"/>
  <c r="AK611" i="1"/>
  <c r="AK619" i="1"/>
  <c r="AK627" i="1"/>
  <c r="P656" i="1"/>
  <c r="P461" i="1"/>
  <c r="P429" i="1"/>
  <c r="P397" i="1"/>
  <c r="AU501" i="1"/>
  <c r="AU508" i="1"/>
  <c r="X741" i="1"/>
  <c r="X717" i="1"/>
  <c r="BW475" i="1"/>
  <c r="O732" i="1"/>
  <c r="G631" i="1"/>
  <c r="G639" i="1"/>
  <c r="G415" i="1"/>
  <c r="G423" i="1"/>
  <c r="G431" i="1"/>
  <c r="G439" i="1"/>
  <c r="G447" i="1"/>
  <c r="G455" i="1"/>
  <c r="G571" i="1"/>
  <c r="AK610" i="1"/>
  <c r="G479" i="1"/>
  <c r="G487" i="1"/>
  <c r="G495" i="1"/>
  <c r="G503" i="1"/>
  <c r="G511" i="1"/>
  <c r="G635" i="1"/>
  <c r="G643" i="1"/>
  <c r="G519" i="1"/>
  <c r="G527" i="1"/>
  <c r="G535" i="1"/>
  <c r="G550" i="1"/>
  <c r="G558" i="1"/>
  <c r="G611" i="1"/>
  <c r="G619" i="1"/>
  <c r="AK441" i="1"/>
  <c r="AK475" i="1"/>
  <c r="AK483" i="1"/>
  <c r="AK514" i="1"/>
  <c r="P407" i="1"/>
  <c r="P495" i="1"/>
  <c r="P511" i="1"/>
  <c r="P527" i="1"/>
  <c r="P543" i="1"/>
  <c r="P667" i="1"/>
  <c r="AU409" i="1"/>
  <c r="AU600" i="1"/>
  <c r="AU593" i="1"/>
  <c r="AU601" i="1"/>
  <c r="AU609" i="1"/>
  <c r="G438" i="1"/>
  <c r="G475" i="1"/>
  <c r="G567" i="1"/>
  <c r="G575" i="1"/>
  <c r="G582" i="1"/>
  <c r="G590" i="1"/>
  <c r="G598" i="1"/>
  <c r="G636" i="1"/>
  <c r="AK443" i="1"/>
  <c r="AK450" i="1"/>
  <c r="AK500" i="1"/>
  <c r="AK508" i="1"/>
  <c r="AK530" i="1"/>
  <c r="AK546" i="1"/>
  <c r="AK623" i="1"/>
  <c r="AK631" i="1"/>
  <c r="P387" i="1"/>
  <c r="P395" i="1"/>
  <c r="P475" i="1"/>
  <c r="P676" i="1"/>
  <c r="P684" i="1"/>
  <c r="P692" i="1"/>
  <c r="AU425" i="1"/>
  <c r="AU505" i="1"/>
  <c r="AU579" i="1"/>
  <c r="BW457" i="1"/>
  <c r="G454" i="1"/>
  <c r="G483" i="1"/>
  <c r="G491" i="1"/>
  <c r="G499" i="1"/>
  <c r="G507" i="1"/>
  <c r="G583" i="1"/>
  <c r="G591" i="1"/>
  <c r="G599" i="1"/>
  <c r="G614" i="1"/>
  <c r="G622" i="1"/>
  <c r="AK393" i="1"/>
  <c r="AK401" i="1"/>
  <c r="AK444" i="1"/>
  <c r="AK531" i="1"/>
  <c r="AK539" i="1"/>
  <c r="AK547" i="1"/>
  <c r="AK578" i="1"/>
  <c r="AK594" i="1"/>
  <c r="AK608" i="1"/>
  <c r="P403" i="1"/>
  <c r="P431" i="1"/>
  <c r="P715" i="1"/>
  <c r="BW450" i="1"/>
  <c r="AB803" i="1"/>
  <c r="AB795" i="1"/>
  <c r="AB787" i="1"/>
  <c r="AB779" i="1"/>
  <c r="AB771" i="1"/>
  <c r="AB763" i="1"/>
  <c r="AB755" i="1"/>
  <c r="AB747" i="1"/>
  <c r="AB739" i="1"/>
  <c r="AB731" i="1"/>
  <c r="AB723" i="1"/>
  <c r="AB715" i="1"/>
  <c r="AB707" i="1"/>
  <c r="AB699" i="1"/>
  <c r="AB691" i="1"/>
  <c r="AB683" i="1"/>
  <c r="AB675" i="1"/>
  <c r="AB667" i="1"/>
  <c r="AB659" i="1"/>
  <c r="AB651" i="1"/>
  <c r="AB643" i="1"/>
  <c r="AB635" i="1"/>
  <c r="AB627" i="1"/>
  <c r="AB619" i="1"/>
  <c r="AB611" i="1"/>
  <c r="AB603" i="1"/>
  <c r="AB595" i="1"/>
  <c r="AB587" i="1"/>
  <c r="AB579" i="1"/>
  <c r="AB571" i="1"/>
  <c r="AB563" i="1"/>
  <c r="AB555" i="1"/>
  <c r="AB547" i="1"/>
  <c r="AB539" i="1"/>
  <c r="AB531" i="1"/>
  <c r="AB523" i="1"/>
  <c r="AB515" i="1"/>
  <c r="AB507" i="1"/>
  <c r="AB499" i="1"/>
  <c r="AB491" i="1"/>
  <c r="AB483" i="1"/>
  <c r="AB475" i="1"/>
  <c r="AB467" i="1"/>
  <c r="AB459" i="1"/>
  <c r="AB451" i="1"/>
  <c r="AB443" i="1"/>
  <c r="AB435" i="1"/>
  <c r="AB427" i="1"/>
  <c r="AB419" i="1"/>
  <c r="AB411" i="1"/>
  <c r="AB403" i="1"/>
  <c r="AB395" i="1"/>
  <c r="AB387" i="1"/>
  <c r="AK386" i="1"/>
  <c r="AK394" i="1"/>
  <c r="AK402" i="1"/>
  <c r="AK487" i="1"/>
  <c r="AK571" i="1"/>
  <c r="AK579" i="1"/>
  <c r="AK587" i="1"/>
  <c r="P389" i="1"/>
  <c r="P477" i="1"/>
  <c r="P485" i="1"/>
  <c r="P523" i="1"/>
  <c r="P539" i="1"/>
  <c r="P547" i="1"/>
  <c r="AU440" i="1"/>
  <c r="AU521" i="1"/>
  <c r="AB802" i="1"/>
  <c r="AB794" i="1"/>
  <c r="AB786" i="1"/>
  <c r="AB778" i="1"/>
  <c r="AB770" i="1"/>
  <c r="AB762" i="1"/>
  <c r="AB754" i="1"/>
  <c r="AB746" i="1"/>
  <c r="AB738" i="1"/>
  <c r="AB730" i="1"/>
  <c r="AB722" i="1"/>
  <c r="AB714" i="1"/>
  <c r="AB706" i="1"/>
  <c r="AB698" i="1"/>
  <c r="AB690" i="1"/>
  <c r="AB682" i="1"/>
  <c r="AB674" i="1"/>
  <c r="AB666" i="1"/>
  <c r="AB658" i="1"/>
  <c r="AB650" i="1"/>
  <c r="AB642" i="1"/>
  <c r="AB634" i="1"/>
  <c r="AB626" i="1"/>
  <c r="AB618" i="1"/>
  <c r="AB610" i="1"/>
  <c r="AB602" i="1"/>
  <c r="AB594" i="1"/>
  <c r="AB586" i="1"/>
  <c r="AB578" i="1"/>
  <c r="AB570" i="1"/>
  <c r="AB562" i="1"/>
  <c r="AB554" i="1"/>
  <c r="AB546" i="1"/>
  <c r="AB538" i="1"/>
  <c r="AB530" i="1"/>
  <c r="AB522" i="1"/>
  <c r="AB514" i="1"/>
  <c r="AB506" i="1"/>
  <c r="AB498" i="1"/>
  <c r="AB490" i="1"/>
  <c r="AB482" i="1"/>
  <c r="AB474" i="1"/>
  <c r="AB466" i="1"/>
  <c r="AB458" i="1"/>
  <c r="AB450" i="1"/>
  <c r="AB442" i="1"/>
  <c r="AB434" i="1"/>
  <c r="AB426" i="1"/>
  <c r="AB418" i="1"/>
  <c r="AB410" i="1"/>
  <c r="AB402" i="1"/>
  <c r="AB394" i="1"/>
  <c r="AB386" i="1"/>
  <c r="AU441" i="1"/>
  <c r="AU529" i="1"/>
  <c r="AU537" i="1"/>
  <c r="BW386" i="1"/>
  <c r="BW418" i="1"/>
  <c r="BW426" i="1"/>
  <c r="BW434" i="1"/>
  <c r="BW442" i="1"/>
  <c r="P551" i="1"/>
  <c r="P559" i="1"/>
  <c r="AU455" i="1"/>
  <c r="AU489" i="1"/>
  <c r="AU545" i="1"/>
  <c r="AU617" i="1"/>
  <c r="BW452" i="1"/>
  <c r="BW466" i="1"/>
  <c r="AB385" i="1"/>
  <c r="AU423" i="1"/>
  <c r="AU463" i="1"/>
  <c r="AU503" i="1"/>
  <c r="AU539" i="1"/>
  <c r="AU603" i="1"/>
  <c r="AU625" i="1"/>
  <c r="BW482" i="1"/>
  <c r="P716" i="1"/>
  <c r="P723" i="1"/>
  <c r="AU391" i="1"/>
  <c r="AU457" i="1"/>
  <c r="AU504" i="1"/>
  <c r="AU511" i="1"/>
  <c r="AU611" i="1"/>
  <c r="X399" i="1"/>
  <c r="X391" i="1"/>
  <c r="BW391" i="1"/>
  <c r="BW489" i="1"/>
  <c r="BW406" i="1"/>
  <c r="X406" i="1"/>
  <c r="X398" i="1"/>
  <c r="X390" i="1"/>
  <c r="BW476" i="1"/>
  <c r="BW484" i="1"/>
  <c r="BW501" i="1"/>
  <c r="BW469" i="1"/>
  <c r="BW437" i="1"/>
  <c r="Z806" i="1"/>
  <c r="P555" i="1"/>
  <c r="P563" i="1"/>
  <c r="P660" i="1"/>
  <c r="P668" i="1"/>
  <c r="P683" i="1"/>
  <c r="AU393" i="1"/>
  <c r="AU472" i="1"/>
  <c r="AU479" i="1"/>
  <c r="X405" i="1"/>
  <c r="X397" i="1"/>
  <c r="X389" i="1"/>
  <c r="BW498" i="1"/>
  <c r="R67" i="3"/>
  <c r="W67" i="3"/>
  <c r="M67" i="3"/>
  <c r="BW479" i="1"/>
  <c r="BW447" i="1"/>
  <c r="BW509" i="1"/>
  <c r="BW477" i="1"/>
  <c r="BW413" i="1"/>
  <c r="BW389" i="1"/>
  <c r="BV523" i="1"/>
  <c r="BW463" i="1"/>
  <c r="BW399" i="1"/>
  <c r="BW407" i="1"/>
  <c r="BW415" i="1"/>
  <c r="AK615" i="1"/>
  <c r="AK607" i="1"/>
  <c r="AK599" i="1"/>
  <c r="AK583" i="1"/>
  <c r="AK535" i="1"/>
  <c r="AK495" i="1"/>
  <c r="AK479" i="1"/>
  <c r="AK471" i="1"/>
  <c r="AK463" i="1"/>
  <c r="AK455" i="1"/>
  <c r="AK447" i="1"/>
  <c r="AK439" i="1"/>
  <c r="AK431" i="1"/>
  <c r="AK423" i="1"/>
  <c r="AK415" i="1"/>
  <c r="AK407" i="1"/>
  <c r="AU622" i="1"/>
  <c r="AU614" i="1"/>
  <c r="AU598" i="1"/>
  <c r="AU582" i="1"/>
  <c r="AU566" i="1"/>
  <c r="AU550" i="1"/>
  <c r="AU534" i="1"/>
  <c r="AU518" i="1"/>
  <c r="BW403" i="1"/>
  <c r="BW430" i="1"/>
  <c r="BW438" i="1"/>
  <c r="BW502" i="1"/>
  <c r="BU523" i="1"/>
  <c r="BW514" i="1"/>
  <c r="BW495" i="1"/>
  <c r="AK620" i="1"/>
  <c r="BW400" i="1"/>
  <c r="BW404" i="1"/>
  <c r="BW412" i="1"/>
  <c r="BW431" i="1"/>
  <c r="BW439" i="1"/>
  <c r="BW458" i="1"/>
  <c r="BW462" i="1"/>
  <c r="BW481" i="1"/>
  <c r="BW496" i="1"/>
  <c r="BW503" i="1"/>
  <c r="BW511" i="1"/>
  <c r="P553" i="1"/>
  <c r="P537" i="1"/>
  <c r="P521" i="1"/>
  <c r="X529" i="1"/>
  <c r="P728" i="1"/>
  <c r="P712" i="1"/>
  <c r="P696" i="1"/>
  <c r="P680" i="1"/>
  <c r="P664" i="1"/>
  <c r="P648" i="1"/>
  <c r="P600" i="1"/>
  <c r="X792" i="1"/>
  <c r="X672" i="1"/>
  <c r="BW390" i="1"/>
  <c r="BW417" i="1"/>
  <c r="BW428" i="1"/>
  <c r="BW436" i="1"/>
  <c r="BW444" i="1"/>
  <c r="BW467" i="1"/>
  <c r="BW474" i="1"/>
  <c r="BW497" i="1"/>
  <c r="BW508" i="1"/>
  <c r="BW516" i="1"/>
  <c r="BW520" i="1"/>
  <c r="X671" i="1"/>
  <c r="X623" i="1"/>
  <c r="AK600" i="1"/>
  <c r="AK592" i="1"/>
  <c r="AK568" i="1"/>
  <c r="AK560" i="1"/>
  <c r="AK520" i="1"/>
  <c r="AK504" i="1"/>
  <c r="AK496" i="1"/>
  <c r="AK472" i="1"/>
  <c r="AK456" i="1"/>
  <c r="AK440" i="1"/>
  <c r="AK424" i="1"/>
  <c r="AK408" i="1"/>
  <c r="P718" i="1"/>
  <c r="P702" i="1"/>
  <c r="AU615" i="1"/>
  <c r="AU599" i="1"/>
  <c r="AU591" i="1"/>
  <c r="AU583" i="1"/>
  <c r="AU575" i="1"/>
  <c r="AU567" i="1"/>
  <c r="AU559" i="1"/>
  <c r="AU551" i="1"/>
  <c r="AU543" i="1"/>
  <c r="AU535" i="1"/>
  <c r="X798" i="1"/>
  <c r="BW394" i="1"/>
  <c r="BW402" i="1"/>
  <c r="BW410" i="1"/>
  <c r="BW449" i="1"/>
  <c r="BW471" i="1"/>
  <c r="BW490" i="1"/>
  <c r="BW494" i="1"/>
  <c r="BW521" i="1"/>
  <c r="BW393" i="1"/>
  <c r="BW411" i="1"/>
  <c r="BW425" i="1"/>
  <c r="BW432" i="1"/>
  <c r="BW464" i="1"/>
  <c r="BW422" i="1"/>
  <c r="BW429" i="1"/>
  <c r="BW454" i="1"/>
  <c r="BW461" i="1"/>
  <c r="BW486" i="1"/>
  <c r="BW493" i="1"/>
  <c r="BW518" i="1"/>
  <c r="BW387" i="1"/>
  <c r="BW401" i="1"/>
  <c r="BW408" i="1"/>
  <c r="BW419" i="1"/>
  <c r="BW433" i="1"/>
  <c r="BW440" i="1"/>
  <c r="BW451" i="1"/>
  <c r="BW465" i="1"/>
  <c r="BW472" i="1"/>
  <c r="BW483" i="1"/>
  <c r="BW504" i="1"/>
  <c r="BW395" i="1"/>
  <c r="BW409" i="1"/>
  <c r="BW416" i="1"/>
  <c r="BW427" i="1"/>
  <c r="BW441" i="1"/>
  <c r="BW448" i="1"/>
  <c r="BW459" i="1"/>
  <c r="BW473" i="1"/>
  <c r="BW480" i="1"/>
  <c r="BW491" i="1"/>
  <c r="BW505" i="1"/>
  <c r="BW512" i="1"/>
  <c r="BW385" i="1"/>
  <c r="BW414" i="1"/>
  <c r="BW421" i="1"/>
  <c r="BW446" i="1"/>
  <c r="BW453" i="1"/>
  <c r="BW478" i="1"/>
  <c r="BW485" i="1"/>
  <c r="BW510" i="1"/>
  <c r="BW517" i="1"/>
  <c r="BW384" i="1"/>
  <c r="X785" i="1"/>
  <c r="X745" i="1"/>
  <c r="X721" i="1"/>
  <c r="X577" i="1"/>
  <c r="X513" i="1"/>
  <c r="X497" i="1"/>
  <c r="X489" i="1"/>
  <c r="X800" i="1"/>
  <c r="X784" i="1"/>
  <c r="X720" i="1"/>
  <c r="X656" i="1"/>
  <c r="X735" i="1"/>
  <c r="X699" i="1"/>
  <c r="X755" i="1"/>
  <c r="X763" i="1"/>
  <c r="X779" i="1"/>
  <c r="X675" i="1"/>
  <c r="X412" i="1"/>
  <c r="X416" i="1"/>
  <c r="X419" i="1"/>
  <c r="X435" i="1"/>
  <c r="X443" i="1"/>
  <c r="X463" i="1"/>
  <c r="X479" i="1"/>
  <c r="X534" i="1"/>
  <c r="X538" i="1"/>
  <c r="X542" i="1"/>
  <c r="X565" i="1"/>
  <c r="X581" i="1"/>
  <c r="X593" i="1"/>
  <c r="X628" i="1"/>
  <c r="X632" i="1"/>
  <c r="X636" i="1"/>
  <c r="X640" i="1"/>
  <c r="X659" i="1"/>
  <c r="X687" i="1"/>
  <c r="X711" i="1"/>
  <c r="X750" i="1"/>
  <c r="X754" i="1"/>
  <c r="X762" i="1"/>
  <c r="X766" i="1"/>
  <c r="X770" i="1"/>
  <c r="X460" i="1"/>
  <c r="X464" i="1"/>
  <c r="X476" i="1"/>
  <c r="X480" i="1"/>
  <c r="X483" i="1"/>
  <c r="X499" i="1"/>
  <c r="X507" i="1"/>
  <c r="X527" i="1"/>
  <c r="X543" i="1"/>
  <c r="X597" i="1"/>
  <c r="X605" i="1"/>
  <c r="X617" i="1"/>
  <c r="X625" i="1"/>
  <c r="X641" i="1"/>
  <c r="X692" i="1"/>
  <c r="X696" i="1"/>
  <c r="X715" i="1"/>
  <c r="X723" i="1"/>
  <c r="X751" i="1"/>
  <c r="X775" i="1"/>
  <c r="X433" i="1"/>
  <c r="X449" i="1"/>
  <c r="X508" i="1"/>
  <c r="X512" i="1"/>
  <c r="X559" i="1"/>
  <c r="X602" i="1"/>
  <c r="X606" i="1"/>
  <c r="X653" i="1"/>
  <c r="X657" i="1"/>
  <c r="X736" i="1"/>
  <c r="X410" i="1"/>
  <c r="X414" i="1"/>
  <c r="X465" i="1"/>
  <c r="X524" i="1"/>
  <c r="X528" i="1"/>
  <c r="X540" i="1"/>
  <c r="X544" i="1"/>
  <c r="X591" i="1"/>
  <c r="X618" i="1"/>
  <c r="X622" i="1"/>
  <c r="X626" i="1"/>
  <c r="X634" i="1"/>
  <c r="X638" i="1"/>
  <c r="X642" i="1"/>
  <c r="X677" i="1"/>
  <c r="X681" i="1"/>
  <c r="X701" i="1"/>
  <c r="X705" i="1"/>
  <c r="X756" i="1"/>
  <c r="X760" i="1"/>
  <c r="X795" i="1"/>
  <c r="X501" i="1"/>
  <c r="X517" i="1"/>
  <c r="X595" i="1"/>
  <c r="X658" i="1"/>
  <c r="X706" i="1"/>
  <c r="X765" i="1"/>
  <c r="X769" i="1"/>
  <c r="X407" i="1"/>
  <c r="X466" i="1"/>
  <c r="X514" i="1"/>
  <c r="X533" i="1"/>
  <c r="X541" i="1"/>
  <c r="X561" i="1"/>
  <c r="X611" i="1"/>
  <c r="X627" i="1"/>
  <c r="X635" i="1"/>
  <c r="X722" i="1"/>
  <c r="X726" i="1"/>
  <c r="X730" i="1"/>
  <c r="X425" i="1"/>
  <c r="X436" i="1"/>
  <c r="X440" i="1"/>
  <c r="X500" i="1"/>
  <c r="X504" i="1"/>
  <c r="X553" i="1"/>
  <c r="X564" i="1"/>
  <c r="X568" i="1"/>
  <c r="X583" i="1"/>
  <c r="X598" i="1"/>
  <c r="X647" i="1"/>
  <c r="X451" i="1"/>
  <c r="X485" i="1"/>
  <c r="X515" i="1"/>
  <c r="X613" i="1"/>
  <c r="X643" i="1"/>
  <c r="X670" i="1"/>
  <c r="X685" i="1"/>
  <c r="X689" i="1"/>
  <c r="X700" i="1"/>
  <c r="X704" i="1"/>
  <c r="X707" i="1"/>
  <c r="X719" i="1"/>
  <c r="X734" i="1"/>
  <c r="X749" i="1"/>
  <c r="X753" i="1"/>
  <c r="X764" i="1"/>
  <c r="X768" i="1"/>
  <c r="X771" i="1"/>
  <c r="X783" i="1"/>
  <c r="X791" i="1"/>
  <c r="X802" i="1"/>
  <c r="X422" i="1"/>
  <c r="X429" i="1"/>
  <c r="X441" i="1"/>
  <c r="X452" i="1"/>
  <c r="X456" i="1"/>
  <c r="X459" i="1"/>
  <c r="X471" i="1"/>
  <c r="X486" i="1"/>
  <c r="X493" i="1"/>
  <c r="X505" i="1"/>
  <c r="X516" i="1"/>
  <c r="X520" i="1"/>
  <c r="X523" i="1"/>
  <c r="X535" i="1"/>
  <c r="X550" i="1"/>
  <c r="X557" i="1"/>
  <c r="X569" i="1"/>
  <c r="X580" i="1"/>
  <c r="X584" i="1"/>
  <c r="X587" i="1"/>
  <c r="X599" i="1"/>
  <c r="X614" i="1"/>
  <c r="X621" i="1"/>
  <c r="X633" i="1"/>
  <c r="X644" i="1"/>
  <c r="X648" i="1"/>
  <c r="X651" i="1"/>
  <c r="X663" i="1"/>
  <c r="X678" i="1"/>
  <c r="X693" i="1"/>
  <c r="X697" i="1"/>
  <c r="X708" i="1"/>
  <c r="X712" i="1"/>
  <c r="X727" i="1"/>
  <c r="X742" i="1"/>
  <c r="X757" i="1"/>
  <c r="X761" i="1"/>
  <c r="X772" i="1"/>
  <c r="X776" i="1"/>
  <c r="X799" i="1"/>
  <c r="W806" i="1"/>
  <c r="X408" i="1"/>
  <c r="X411" i="1"/>
  <c r="X415" i="1"/>
  <c r="X423" i="1"/>
  <c r="X438" i="1"/>
  <c r="X445" i="1"/>
  <c r="X457" i="1"/>
  <c r="X468" i="1"/>
  <c r="X472" i="1"/>
  <c r="X475" i="1"/>
  <c r="X487" i="1"/>
  <c r="X502" i="1"/>
  <c r="X509" i="1"/>
  <c r="X521" i="1"/>
  <c r="X532" i="1"/>
  <c r="X536" i="1"/>
  <c r="X539" i="1"/>
  <c r="X551" i="1"/>
  <c r="X566" i="1"/>
  <c r="X573" i="1"/>
  <c r="X585" i="1"/>
  <c r="X596" i="1"/>
  <c r="X600" i="1"/>
  <c r="X603" i="1"/>
  <c r="X615" i="1"/>
  <c r="X630" i="1"/>
  <c r="X637" i="1"/>
  <c r="X645" i="1"/>
  <c r="X649" i="1"/>
  <c r="X660" i="1"/>
  <c r="X664" i="1"/>
  <c r="X667" i="1"/>
  <c r="X679" i="1"/>
  <c r="X694" i="1"/>
  <c r="X709" i="1"/>
  <c r="X713" i="1"/>
  <c r="X724" i="1"/>
  <c r="X728" i="1"/>
  <c r="X731" i="1"/>
  <c r="X743" i="1"/>
  <c r="X758" i="1"/>
  <c r="X773" i="1"/>
  <c r="X777" i="1"/>
  <c r="X796" i="1"/>
  <c r="X803" i="1"/>
  <c r="X409" i="1"/>
  <c r="X420" i="1"/>
  <c r="X424" i="1"/>
  <c r="X427" i="1"/>
  <c r="X439" i="1"/>
  <c r="X454" i="1"/>
  <c r="X461" i="1"/>
  <c r="X473" i="1"/>
  <c r="X484" i="1"/>
  <c r="X488" i="1"/>
  <c r="X491" i="1"/>
  <c r="X503" i="1"/>
  <c r="X518" i="1"/>
  <c r="X525" i="1"/>
  <c r="X537" i="1"/>
  <c r="X548" i="1"/>
  <c r="X552" i="1"/>
  <c r="X555" i="1"/>
  <c r="X567" i="1"/>
  <c r="X582" i="1"/>
  <c r="X589" i="1"/>
  <c r="X601" i="1"/>
  <c r="X612" i="1"/>
  <c r="X616" i="1"/>
  <c r="X619" i="1"/>
  <c r="X631" i="1"/>
  <c r="X646" i="1"/>
  <c r="X661" i="1"/>
  <c r="X665" i="1"/>
  <c r="X676" i="1"/>
  <c r="X680" i="1"/>
  <c r="X683" i="1"/>
  <c r="X695" i="1"/>
  <c r="X710" i="1"/>
  <c r="X725" i="1"/>
  <c r="X729" i="1"/>
  <c r="X740" i="1"/>
  <c r="X744" i="1"/>
  <c r="X747" i="1"/>
  <c r="X759" i="1"/>
  <c r="X774" i="1"/>
  <c r="X793" i="1"/>
  <c r="X797" i="1"/>
  <c r="X413" i="1"/>
  <c r="X417" i="1"/>
  <c r="X428" i="1"/>
  <c r="X432" i="1"/>
  <c r="X447" i="1"/>
  <c r="X462" i="1"/>
  <c r="X481" i="1"/>
  <c r="X492" i="1"/>
  <c r="X496" i="1"/>
  <c r="X511" i="1"/>
  <c r="X526" i="1"/>
  <c r="X545" i="1"/>
  <c r="X556" i="1"/>
  <c r="X560" i="1"/>
  <c r="X575" i="1"/>
  <c r="X590" i="1"/>
  <c r="X609" i="1"/>
  <c r="X620" i="1"/>
  <c r="X624" i="1"/>
  <c r="X639" i="1"/>
  <c r="X654" i="1"/>
  <c r="X669" i="1"/>
  <c r="X673" i="1"/>
  <c r="X684" i="1"/>
  <c r="X688" i="1"/>
  <c r="X703" i="1"/>
  <c r="X718" i="1"/>
  <c r="X733" i="1"/>
  <c r="X737" i="1"/>
  <c r="X748" i="1"/>
  <c r="X752" i="1"/>
  <c r="X767" i="1"/>
  <c r="X782" i="1"/>
  <c r="X786" i="1"/>
  <c r="X790" i="1"/>
  <c r="X801" i="1"/>
  <c r="X385" i="1"/>
  <c r="AU624" i="1"/>
  <c r="AU560" i="1"/>
  <c r="AU592" i="1"/>
  <c r="AU419" i="1"/>
  <c r="AU483" i="1"/>
  <c r="AU528" i="1"/>
  <c r="AU525" i="1"/>
  <c r="AU536" i="1"/>
  <c r="AU540" i="1"/>
  <c r="AU621" i="1"/>
  <c r="AU405" i="1"/>
  <c r="AU408" i="1"/>
  <c r="AU412" i="1"/>
  <c r="AU387" i="1"/>
  <c r="AU451" i="1"/>
  <c r="AU515" i="1"/>
  <c r="AU557" i="1"/>
  <c r="AU568" i="1"/>
  <c r="AU572" i="1"/>
  <c r="AU389" i="1"/>
  <c r="AU392" i="1"/>
  <c r="AU396" i="1"/>
  <c r="AU403" i="1"/>
  <c r="AU421" i="1"/>
  <c r="AU424" i="1"/>
  <c r="AU428" i="1"/>
  <c r="AU435" i="1"/>
  <c r="AU453" i="1"/>
  <c r="AU456" i="1"/>
  <c r="AU460" i="1"/>
  <c r="AU467" i="1"/>
  <c r="AU485" i="1"/>
  <c r="AU488" i="1"/>
  <c r="AU492" i="1"/>
  <c r="AU499" i="1"/>
  <c r="AU517" i="1"/>
  <c r="AU520" i="1"/>
  <c r="AU524" i="1"/>
  <c r="AU531" i="1"/>
  <c r="AU549" i="1"/>
  <c r="AU552" i="1"/>
  <c r="AU556" i="1"/>
  <c r="AU563" i="1"/>
  <c r="AU581" i="1"/>
  <c r="AU584" i="1"/>
  <c r="AU588" i="1"/>
  <c r="AU595" i="1"/>
  <c r="AU602" i="1"/>
  <c r="AU613" i="1"/>
  <c r="AU616" i="1"/>
  <c r="AU620" i="1"/>
  <c r="AU627" i="1"/>
  <c r="AU397" i="1"/>
  <c r="AU400" i="1"/>
  <c r="AU404" i="1"/>
  <c r="AU411" i="1"/>
  <c r="AU429" i="1"/>
  <c r="AU432" i="1"/>
  <c r="AU436" i="1"/>
  <c r="AU443" i="1"/>
  <c r="AU461" i="1"/>
  <c r="AU464" i="1"/>
  <c r="AU468" i="1"/>
  <c r="AU475" i="1"/>
  <c r="AU493" i="1"/>
  <c r="AU496" i="1"/>
  <c r="AU500" i="1"/>
  <c r="AU507" i="1"/>
  <c r="AU532" i="1"/>
  <c r="AU384" i="1"/>
  <c r="AU388" i="1"/>
  <c r="AU395" i="1"/>
  <c r="AU413" i="1"/>
  <c r="AU416" i="1"/>
  <c r="AU420" i="1"/>
  <c r="AU427" i="1"/>
  <c r="AU445" i="1"/>
  <c r="AU448" i="1"/>
  <c r="AU452" i="1"/>
  <c r="AU459" i="1"/>
  <c r="AU477" i="1"/>
  <c r="AU480" i="1"/>
  <c r="AU484" i="1"/>
  <c r="AU491" i="1"/>
  <c r="AU509" i="1"/>
  <c r="AU512" i="1"/>
  <c r="AU516" i="1"/>
  <c r="AU523" i="1"/>
  <c r="AU541" i="1"/>
  <c r="AU544" i="1"/>
  <c r="AU548" i="1"/>
  <c r="AU555" i="1"/>
  <c r="AU573" i="1"/>
  <c r="AU576" i="1"/>
  <c r="AU580" i="1"/>
  <c r="AU587" i="1"/>
  <c r="AU605" i="1"/>
  <c r="AU608" i="1"/>
  <c r="AU612" i="1"/>
  <c r="AU619" i="1"/>
  <c r="AU626" i="1"/>
  <c r="AT630" i="1"/>
  <c r="AS630" i="1"/>
  <c r="P569" i="1"/>
  <c r="P647" i="1"/>
  <c r="P663" i="1"/>
  <c r="P679" i="1"/>
  <c r="P695" i="1"/>
  <c r="P649" i="1"/>
  <c r="P665" i="1"/>
  <c r="P697" i="1"/>
  <c r="P513" i="1"/>
  <c r="P517" i="1"/>
  <c r="P556" i="1"/>
  <c r="P568" i="1"/>
  <c r="P428" i="1"/>
  <c r="P451" i="1"/>
  <c r="P455" i="1"/>
  <c r="P462" i="1"/>
  <c r="P480" i="1"/>
  <c r="P484" i="1"/>
  <c r="P488" i="1"/>
  <c r="P651" i="1"/>
  <c r="P707" i="1"/>
  <c r="P392" i="1"/>
  <c r="P444" i="1"/>
  <c r="P410" i="1"/>
  <c r="P426" i="1"/>
  <c r="P558" i="1"/>
  <c r="P578" i="1"/>
  <c r="P582" i="1"/>
  <c r="P586" i="1"/>
  <c r="P627" i="1"/>
  <c r="P631" i="1"/>
  <c r="P635" i="1"/>
  <c r="P394" i="1"/>
  <c r="P408" i="1"/>
  <c r="P435" i="1"/>
  <c r="P439" i="1"/>
  <c r="P446" i="1"/>
  <c r="P540" i="1"/>
  <c r="P681" i="1"/>
  <c r="P699" i="1"/>
  <c r="P713" i="1"/>
  <c r="P404" i="1"/>
  <c r="P417" i="1"/>
  <c r="P421" i="1"/>
  <c r="P450" i="1"/>
  <c r="P454" i="1"/>
  <c r="P458" i="1"/>
  <c r="P476" i="1"/>
  <c r="P483" i="1"/>
  <c r="P487" i="1"/>
  <c r="P494" i="1"/>
  <c r="P512" i="1"/>
  <c r="P516" i="1"/>
  <c r="P520" i="1"/>
  <c r="P545" i="1"/>
  <c r="P549" i="1"/>
  <c r="P567" i="1"/>
  <c r="P601" i="1"/>
  <c r="P618" i="1"/>
  <c r="P625" i="1"/>
  <c r="P633" i="1"/>
  <c r="P675" i="1"/>
  <c r="P691" i="1"/>
  <c r="P388" i="1"/>
  <c r="P398" i="1"/>
  <c r="P414" i="1"/>
  <c r="P432" i="1"/>
  <c r="P440" i="1"/>
  <c r="P465" i="1"/>
  <c r="P469" i="1"/>
  <c r="P498" i="1"/>
  <c r="P502" i="1"/>
  <c r="P506" i="1"/>
  <c r="P524" i="1"/>
  <c r="P531" i="1"/>
  <c r="P535" i="1"/>
  <c r="P542" i="1"/>
  <c r="P560" i="1"/>
  <c r="P575" i="1"/>
  <c r="P583" i="1"/>
  <c r="P587" i="1"/>
  <c r="P594" i="1"/>
  <c r="P598" i="1"/>
  <c r="P608" i="1"/>
  <c r="P615" i="1"/>
  <c r="P637" i="1"/>
  <c r="P653" i="1"/>
  <c r="P669" i="1"/>
  <c r="P685" i="1"/>
  <c r="P701" i="1"/>
  <c r="P717" i="1"/>
  <c r="P711" i="1"/>
  <c r="P727" i="1"/>
  <c r="P402" i="1"/>
  <c r="P433" i="1"/>
  <c r="P437" i="1"/>
  <c r="P466" i="1"/>
  <c r="P470" i="1"/>
  <c r="P474" i="1"/>
  <c r="P492" i="1"/>
  <c r="P499" i="1"/>
  <c r="P503" i="1"/>
  <c r="P510" i="1"/>
  <c r="P528" i="1"/>
  <c r="P532" i="1"/>
  <c r="P536" i="1"/>
  <c r="P561" i="1"/>
  <c r="P576" i="1"/>
  <c r="P580" i="1"/>
  <c r="P584" i="1"/>
  <c r="P591" i="1"/>
  <c r="P599" i="1"/>
  <c r="P641" i="1"/>
  <c r="P657" i="1"/>
  <c r="P673" i="1"/>
  <c r="P689" i="1"/>
  <c r="P705" i="1"/>
  <c r="P721" i="1"/>
  <c r="P386" i="1"/>
  <c r="P390" i="1"/>
  <c r="P406" i="1"/>
  <c r="P442" i="1"/>
  <c r="P460" i="1"/>
  <c r="P467" i="1"/>
  <c r="P471" i="1"/>
  <c r="P478" i="1"/>
  <c r="P496" i="1"/>
  <c r="P500" i="1"/>
  <c r="P504" i="1"/>
  <c r="P529" i="1"/>
  <c r="P533" i="1"/>
  <c r="P577" i="1"/>
  <c r="P585" i="1"/>
  <c r="P592" i="1"/>
  <c r="P596" i="1"/>
  <c r="P603" i="1"/>
  <c r="P610" i="1"/>
  <c r="P677" i="1"/>
  <c r="P693" i="1"/>
  <c r="P709" i="1"/>
  <c r="P725" i="1"/>
  <c r="P400" i="1"/>
  <c r="P416" i="1"/>
  <c r="P424" i="1"/>
  <c r="P449" i="1"/>
  <c r="P453" i="1"/>
  <c r="P482" i="1"/>
  <c r="P486" i="1"/>
  <c r="P490" i="1"/>
  <c r="P508" i="1"/>
  <c r="P515" i="1"/>
  <c r="P519" i="1"/>
  <c r="P526" i="1"/>
  <c r="P544" i="1"/>
  <c r="P548" i="1"/>
  <c r="P552" i="1"/>
  <c r="P566" i="1"/>
  <c r="P570" i="1"/>
  <c r="P589" i="1"/>
  <c r="P617" i="1"/>
  <c r="P624" i="1"/>
  <c r="P628" i="1"/>
  <c r="P632" i="1"/>
  <c r="P639" i="1"/>
  <c r="P655" i="1"/>
  <c r="P671" i="1"/>
  <c r="P687" i="1"/>
  <c r="P703" i="1"/>
  <c r="P719" i="1"/>
  <c r="P729" i="1"/>
  <c r="P420" i="1"/>
  <c r="P436" i="1"/>
  <c r="P562" i="1"/>
  <c r="P621" i="1"/>
  <c r="P385" i="1"/>
  <c r="P418" i="1"/>
  <c r="P434" i="1"/>
  <c r="P579" i="1"/>
  <c r="P593" i="1"/>
  <c r="P607" i="1"/>
  <c r="P619" i="1"/>
  <c r="P643" i="1"/>
  <c r="P659" i="1"/>
  <c r="N732" i="1"/>
  <c r="P422" i="1"/>
  <c r="P438" i="1"/>
  <c r="P571" i="1"/>
  <c r="P595" i="1"/>
  <c r="P609" i="1"/>
  <c r="P623" i="1"/>
  <c r="P565" i="1"/>
  <c r="P581" i="1"/>
  <c r="P597" i="1"/>
  <c r="P613" i="1"/>
  <c r="P629" i="1"/>
  <c r="P645" i="1"/>
  <c r="P661" i="1"/>
  <c r="AJ636" i="1"/>
  <c r="G546" i="1"/>
  <c r="G610" i="1"/>
  <c r="AK488" i="1"/>
  <c r="AK576" i="1"/>
  <c r="G538" i="1"/>
  <c r="G434" i="1"/>
  <c r="G466" i="1"/>
  <c r="G498" i="1"/>
  <c r="G554" i="1"/>
  <c r="G618" i="1"/>
  <c r="AK511" i="1"/>
  <c r="AK591" i="1"/>
  <c r="G626" i="1"/>
  <c r="AK512" i="1"/>
  <c r="G602" i="1"/>
  <c r="G570" i="1"/>
  <c r="G634" i="1"/>
  <c r="AK527" i="1"/>
  <c r="G562" i="1"/>
  <c r="G514" i="1"/>
  <c r="G578" i="1"/>
  <c r="G642" i="1"/>
  <c r="AK528" i="1"/>
  <c r="AK519" i="1"/>
  <c r="G394" i="1"/>
  <c r="G410" i="1"/>
  <c r="G416" i="1"/>
  <c r="G432" i="1"/>
  <c r="G448" i="1"/>
  <c r="G464" i="1"/>
  <c r="G480" i="1"/>
  <c r="G496" i="1"/>
  <c r="G512" i="1"/>
  <c r="G528" i="1"/>
  <c r="G544" i="1"/>
  <c r="G560" i="1"/>
  <c r="G576" i="1"/>
  <c r="G592" i="1"/>
  <c r="G608" i="1"/>
  <c r="G624" i="1"/>
  <c r="G640" i="1"/>
  <c r="AK575" i="1"/>
  <c r="AK628" i="1"/>
  <c r="AK612" i="1"/>
  <c r="AK604" i="1"/>
  <c r="AK596" i="1"/>
  <c r="AK588" i="1"/>
  <c r="AK580" i="1"/>
  <c r="AK572" i="1"/>
  <c r="AK556" i="1"/>
  <c r="AK492" i="1"/>
  <c r="AK484" i="1"/>
  <c r="F648" i="1"/>
  <c r="G520" i="1"/>
  <c r="G536" i="1"/>
  <c r="G552" i="1"/>
  <c r="G568" i="1"/>
  <c r="G584" i="1"/>
  <c r="G600" i="1"/>
  <c r="G616" i="1"/>
  <c r="G632" i="1"/>
  <c r="AK503" i="1"/>
  <c r="AK601" i="1"/>
  <c r="AK501" i="1"/>
  <c r="AK517" i="1"/>
  <c r="AK537" i="1"/>
  <c r="AK569" i="1"/>
  <c r="AK581" i="1"/>
  <c r="AK605" i="1"/>
  <c r="AK613" i="1"/>
  <c r="AK409" i="1"/>
  <c r="AK473" i="1"/>
  <c r="AK477" i="1"/>
  <c r="AK425" i="1"/>
  <c r="AK429" i="1"/>
  <c r="AK489" i="1"/>
  <c r="AK493" i="1"/>
  <c r="AK553" i="1"/>
  <c r="AK555" i="1"/>
  <c r="AK557" i="1"/>
  <c r="AK559" i="1"/>
  <c r="AK565" i="1"/>
  <c r="AK567" i="1"/>
  <c r="AK590" i="1"/>
  <c r="AK617" i="1"/>
  <c r="AK621" i="1"/>
  <c r="AK405" i="1"/>
  <c r="AK430" i="1"/>
  <c r="AK434" i="1"/>
  <c r="AK438" i="1"/>
  <c r="AK457" i="1"/>
  <c r="AK461" i="1"/>
  <c r="AK469" i="1"/>
  <c r="AK494" i="1"/>
  <c r="AK498" i="1"/>
  <c r="AK502" i="1"/>
  <c r="AK521" i="1"/>
  <c r="AK523" i="1"/>
  <c r="AK525" i="1"/>
  <c r="AK533" i="1"/>
  <c r="AK558" i="1"/>
  <c r="AK562" i="1"/>
  <c r="AK566" i="1"/>
  <c r="AK585" i="1"/>
  <c r="AK589" i="1"/>
  <c r="AK597" i="1"/>
  <c r="AK622" i="1"/>
  <c r="AK626" i="1"/>
  <c r="AK630" i="1"/>
  <c r="AK629" i="1"/>
  <c r="AK633" i="1"/>
  <c r="AK385" i="1"/>
  <c r="AK410" i="1"/>
  <c r="AK417" i="1"/>
  <c r="AK426" i="1"/>
  <c r="AK433" i="1"/>
  <c r="AK442" i="1"/>
  <c r="AK449" i="1"/>
  <c r="AK458" i="1"/>
  <c r="AK465" i="1"/>
  <c r="AK474" i="1"/>
  <c r="AK481" i="1"/>
  <c r="AK490" i="1"/>
  <c r="AK497" i="1"/>
  <c r="AK499" i="1"/>
  <c r="AK506" i="1"/>
  <c r="AK513" i="1"/>
  <c r="AK515" i="1"/>
  <c r="AK522" i="1"/>
  <c r="AK529" i="1"/>
  <c r="AK538" i="1"/>
  <c r="AK545" i="1"/>
  <c r="AK554" i="1"/>
  <c r="AK561" i="1"/>
  <c r="AK563" i="1"/>
  <c r="AK570" i="1"/>
  <c r="AK577" i="1"/>
  <c r="AK586" i="1"/>
  <c r="AK593" i="1"/>
  <c r="AK602" i="1"/>
  <c r="AK609" i="1"/>
  <c r="AK618" i="1"/>
  <c r="AK625" i="1"/>
  <c r="AI636" i="1"/>
  <c r="G401" i="1"/>
  <c r="G421" i="1"/>
  <c r="G437" i="1"/>
  <c r="G453" i="1"/>
  <c r="G469" i="1"/>
  <c r="G485" i="1"/>
  <c r="G501" i="1"/>
  <c r="G517" i="1"/>
  <c r="G533" i="1"/>
  <c r="G549" i="1"/>
  <c r="G565" i="1"/>
  <c r="G581" i="1"/>
  <c r="G597" i="1"/>
  <c r="G613" i="1"/>
  <c r="G629" i="1"/>
  <c r="G389" i="1"/>
  <c r="G397" i="1"/>
  <c r="G405" i="1"/>
  <c r="G413" i="1"/>
  <c r="G417" i="1"/>
  <c r="G425" i="1"/>
  <c r="G433" i="1"/>
  <c r="G441" i="1"/>
  <c r="G449" i="1"/>
  <c r="G457" i="1"/>
  <c r="G465" i="1"/>
  <c r="G473" i="1"/>
  <c r="G481" i="1"/>
  <c r="G489" i="1"/>
  <c r="G497" i="1"/>
  <c r="G505" i="1"/>
  <c r="G513" i="1"/>
  <c r="G521" i="1"/>
  <c r="G529" i="1"/>
  <c r="G537" i="1"/>
  <c r="G545" i="1"/>
  <c r="G553" i="1"/>
  <c r="G561" i="1"/>
  <c r="G569" i="1"/>
  <c r="G577" i="1"/>
  <c r="G585" i="1"/>
  <c r="G593" i="1"/>
  <c r="G601" i="1"/>
  <c r="G609" i="1"/>
  <c r="G617" i="1"/>
  <c r="G625" i="1"/>
  <c r="G633" i="1"/>
  <c r="G641" i="1"/>
  <c r="G645" i="1"/>
  <c r="G386" i="1"/>
  <c r="G393" i="1"/>
  <c r="G402" i="1"/>
  <c r="G409" i="1"/>
  <c r="G420" i="1"/>
  <c r="G429" i="1"/>
  <c r="G436" i="1"/>
  <c r="G445" i="1"/>
  <c r="G452" i="1"/>
  <c r="G461" i="1"/>
  <c r="G468" i="1"/>
  <c r="G477" i="1"/>
  <c r="G484" i="1"/>
  <c r="G493" i="1"/>
  <c r="G500" i="1"/>
  <c r="G509" i="1"/>
  <c r="G516" i="1"/>
  <c r="G525" i="1"/>
  <c r="G532" i="1"/>
  <c r="G541" i="1"/>
  <c r="G548" i="1"/>
  <c r="G557" i="1"/>
  <c r="G564" i="1"/>
  <c r="G573" i="1"/>
  <c r="G580" i="1"/>
  <c r="G589" i="1"/>
  <c r="G596" i="1"/>
  <c r="G605" i="1"/>
  <c r="G612" i="1"/>
  <c r="G621" i="1"/>
  <c r="G628" i="1"/>
  <c r="G637" i="1"/>
  <c r="G644" i="1"/>
  <c r="E648" i="1"/>
  <c r="AB806" i="1" l="1"/>
  <c r="BW523" i="1"/>
  <c r="X806" i="1"/>
  <c r="AU630" i="1"/>
  <c r="P732" i="1"/>
  <c r="G648" i="1"/>
  <c r="AK636" i="1"/>
</calcChain>
</file>

<file path=xl/sharedStrings.xml><?xml version="1.0" encoding="utf-8"?>
<sst xmlns="http://schemas.openxmlformats.org/spreadsheetml/2006/main" count="3243" uniqueCount="1067">
  <si>
    <t>ID</t>
  </si>
  <si>
    <t>HAT</t>
  </si>
  <si>
    <t>IgG RBD</t>
  </si>
  <si>
    <t>IgG Spike</t>
  </si>
  <si>
    <t>MN</t>
  </si>
  <si>
    <t>VN</t>
  </si>
  <si>
    <r>
      <t>PN</t>
    </r>
    <r>
      <rPr>
        <vertAlign val="subscript"/>
        <sz val="12"/>
        <rFont val="Arial"/>
        <family val="2"/>
      </rPr>
      <t>80</t>
    </r>
  </si>
  <si>
    <t>CP-BLV-002</t>
  </si>
  <si>
    <t>CP-BLV-003</t>
  </si>
  <si>
    <t>CP-BLV-004</t>
  </si>
  <si>
    <t>CP-BLV-006</t>
  </si>
  <si>
    <t>CP-BLV-007</t>
  </si>
  <si>
    <t>CP-BLV-008</t>
  </si>
  <si>
    <t>CP-BLV-009</t>
  </si>
  <si>
    <t>CP-BLV-010</t>
  </si>
  <si>
    <t>CP-BLV-011</t>
  </si>
  <si>
    <t>CP-BLV-011 HM1</t>
  </si>
  <si>
    <t>CP-BLV-013</t>
  </si>
  <si>
    <t>CP-BLV-015</t>
  </si>
  <si>
    <t>CP-BLV-016</t>
  </si>
  <si>
    <t>CP-BLV-017</t>
  </si>
  <si>
    <t>CP-BLV-018</t>
  </si>
  <si>
    <t>CP-BLV-019</t>
  </si>
  <si>
    <t>CP-BLV-020</t>
  </si>
  <si>
    <t>CP-BLV-021</t>
  </si>
  <si>
    <t>CP-BLV-021 HM1</t>
  </si>
  <si>
    <t>CP-BLV-021 HM2</t>
  </si>
  <si>
    <t>CP-BLV-022</t>
  </si>
  <si>
    <t>CP-BLV-023</t>
  </si>
  <si>
    <t>CP-BLV-023 HM1</t>
  </si>
  <si>
    <t>CP-BLV-025</t>
  </si>
  <si>
    <t>CP-BLV-025 HM1</t>
  </si>
  <si>
    <t>CP-BLV-026</t>
  </si>
  <si>
    <t>CP-BLV-027</t>
  </si>
  <si>
    <t>CP-BLV-028</t>
  </si>
  <si>
    <t>CP-BLV-028 HM4</t>
  </si>
  <si>
    <t>CP-BLV-029</t>
  </si>
  <si>
    <t>CP-BLV-030</t>
  </si>
  <si>
    <t>CP-BLV-032</t>
  </si>
  <si>
    <t>CP-BLV-032 HM1</t>
  </si>
  <si>
    <t>CP-BLV-033</t>
  </si>
  <si>
    <t>CP-BLV-034</t>
  </si>
  <si>
    <t>CP-BLV-035</t>
  </si>
  <si>
    <t>CP-BLV-036</t>
  </si>
  <si>
    <t>CP-BLV-037</t>
  </si>
  <si>
    <t>CP-BLV-038</t>
  </si>
  <si>
    <t>CP-BLV-040</t>
  </si>
  <si>
    <t>CP-BLV-041</t>
  </si>
  <si>
    <t>CP-BLV-043</t>
  </si>
  <si>
    <t>CP-BLV-044</t>
  </si>
  <si>
    <t>CP-BLV-045</t>
  </si>
  <si>
    <t>CP-BLV-046</t>
  </si>
  <si>
    <t>CP-BLV-048</t>
  </si>
  <si>
    <t>CP-BLV-049</t>
  </si>
  <si>
    <t>CP-BLV-050</t>
  </si>
  <si>
    <t>CP-BLV-053</t>
  </si>
  <si>
    <t>CP-BLV-057</t>
  </si>
  <si>
    <t>CP-BLV-057 HM1</t>
  </si>
  <si>
    <t>CP-BLV-058</t>
  </si>
  <si>
    <t>CP-BLV-059</t>
  </si>
  <si>
    <t>CP-BLV-060</t>
  </si>
  <si>
    <t>CP-BLV-061</t>
  </si>
  <si>
    <t>CP-BLV-062</t>
  </si>
  <si>
    <t>CP-BLV-064</t>
  </si>
  <si>
    <t>CP-BLV-065</t>
  </si>
  <si>
    <t>CP-BLV-067</t>
  </si>
  <si>
    <t>CP-BLV-068</t>
  </si>
  <si>
    <t>CP-BLV-069</t>
  </si>
  <si>
    <t>CP-BLV-069 HM1</t>
  </si>
  <si>
    <t>CP-BLV-069 HM3</t>
  </si>
  <si>
    <t>CP-BLV-070</t>
  </si>
  <si>
    <t>CP-BLV-071</t>
  </si>
  <si>
    <t>CP-BLV-072</t>
  </si>
  <si>
    <t>CP-BLV-072 HM2</t>
  </si>
  <si>
    <t>CP-BLV-073</t>
  </si>
  <si>
    <t>CP-BLV-074</t>
  </si>
  <si>
    <t>CP-BLV-074 HM1</t>
  </si>
  <si>
    <t>CP-BLV-075</t>
  </si>
  <si>
    <t>CP-BLV-075 HM2</t>
  </si>
  <si>
    <t>CP-BLV-076</t>
  </si>
  <si>
    <t>CP-BLV-077</t>
  </si>
  <si>
    <t>CP-BLV-078</t>
  </si>
  <si>
    <t>CP-BLV-079</t>
  </si>
  <si>
    <t>CP-BLV-081</t>
  </si>
  <si>
    <t>CP-BLV-082</t>
  </si>
  <si>
    <t>CP-BLV-082 HM1</t>
  </si>
  <si>
    <t>CP-BLV-083</t>
  </si>
  <si>
    <t>CP-BLV-083 HM1</t>
  </si>
  <si>
    <t>CP-BLV-084</t>
  </si>
  <si>
    <t>CP-BLV-085</t>
  </si>
  <si>
    <t>CP-BLV-086</t>
  </si>
  <si>
    <t>CP-BLV-087</t>
  </si>
  <si>
    <t>CP-BLV-088</t>
  </si>
  <si>
    <t>CP-BLV-088 HM1</t>
  </si>
  <si>
    <t>CP-BLV-088 HM4</t>
  </si>
  <si>
    <t>CP-BLV-089</t>
  </si>
  <si>
    <t>CP-BLV-090</t>
  </si>
  <si>
    <t>CP-BLV-090 HM1</t>
  </si>
  <si>
    <t>CP-BLV-091</t>
  </si>
  <si>
    <t>CP-BLV-092</t>
  </si>
  <si>
    <t>CP-BLV-092 HM1</t>
  </si>
  <si>
    <t>CP-BLV-093</t>
  </si>
  <si>
    <t>CP-BLV-093 HM3</t>
  </si>
  <si>
    <t>CP-BLV-094</t>
  </si>
  <si>
    <t>CP-BLV-095</t>
  </si>
  <si>
    <t>CP-BLV-096</t>
  </si>
  <si>
    <t>CP-BLV-097</t>
  </si>
  <si>
    <t>CP-BLV-099</t>
  </si>
  <si>
    <t>CP-BLV-099 HM1</t>
  </si>
  <si>
    <t>CP-BLV-100</t>
  </si>
  <si>
    <t>CP-BLV-102</t>
  </si>
  <si>
    <t>CP-BLV-103</t>
  </si>
  <si>
    <t>CP-BLV-104</t>
  </si>
  <si>
    <t>CP-BLV-105</t>
  </si>
  <si>
    <t>CP-BLV-107</t>
  </si>
  <si>
    <t>CP-BLV-107 HM1</t>
  </si>
  <si>
    <t>CP-BLV-108</t>
  </si>
  <si>
    <t>CP-BLV-109</t>
  </si>
  <si>
    <t>CP-BLV-110</t>
  </si>
  <si>
    <t>CP-BLV-113</t>
  </si>
  <si>
    <t>CP-BLV-115</t>
  </si>
  <si>
    <t>CP-BLV-116</t>
  </si>
  <si>
    <t>CP-BLV-117</t>
  </si>
  <si>
    <t>CP-BLV-118</t>
  </si>
  <si>
    <t>CP-BLV-120</t>
  </si>
  <si>
    <t>CP-BLV-121</t>
  </si>
  <si>
    <t>CP-BLV-122</t>
  </si>
  <si>
    <t>CP-BLV-123</t>
  </si>
  <si>
    <t>CP-BLV-124</t>
  </si>
  <si>
    <t>CP-BLV-125</t>
  </si>
  <si>
    <t>CP-BLV-126</t>
  </si>
  <si>
    <t>CP-BLV-127</t>
  </si>
  <si>
    <t>CP-BLV-128</t>
  </si>
  <si>
    <t>CP-BLV-130</t>
  </si>
  <si>
    <t>CP-BLV-133</t>
  </si>
  <si>
    <t>CP-BLV-134</t>
  </si>
  <si>
    <t>CP-BLV-137</t>
  </si>
  <si>
    <t>CP-BLV-138</t>
  </si>
  <si>
    <t>CP-BLV-140</t>
  </si>
  <si>
    <t>CP-BLV-141</t>
  </si>
  <si>
    <t>CP-BLV-142</t>
  </si>
  <si>
    <t>CP-BLV-143</t>
  </si>
  <si>
    <t>CP-BLV-143 HM1</t>
  </si>
  <si>
    <t>CP-BLV-144</t>
  </si>
  <si>
    <t>CP-BLV-145</t>
  </si>
  <si>
    <t>CP-BLV-146</t>
  </si>
  <si>
    <t>CP-BLV-146 HM1</t>
  </si>
  <si>
    <t>CP-BLV-147</t>
  </si>
  <si>
    <t>CP-BLV-147 HM1</t>
  </si>
  <si>
    <t>CP-BLV-148</t>
  </si>
  <si>
    <t>CP-BLV-151</t>
  </si>
  <si>
    <t>CP-BLV-151 HM2</t>
  </si>
  <si>
    <t>CP-BLV-152</t>
  </si>
  <si>
    <t>CP-BLV-153</t>
  </si>
  <si>
    <t>CP-BLV-154</t>
  </si>
  <si>
    <t>CP-BLV-155</t>
  </si>
  <si>
    <t>CP-BLV-156</t>
  </si>
  <si>
    <t>CP-BLV-157</t>
  </si>
  <si>
    <t>CP-BLV-158</t>
  </si>
  <si>
    <t>CP-BLV-159</t>
  </si>
  <si>
    <t>CP-BLV-160</t>
  </si>
  <si>
    <t>CP-BLV-161</t>
  </si>
  <si>
    <t>CP-BLV-161 HM1</t>
  </si>
  <si>
    <t>CP-BLV-162</t>
  </si>
  <si>
    <t>CP-BLV-163</t>
  </si>
  <si>
    <t>CP-BLV-164</t>
  </si>
  <si>
    <t>CP-BLV-165</t>
  </si>
  <si>
    <t>CP-BLV-166</t>
  </si>
  <si>
    <t>CP-BLV-167</t>
  </si>
  <si>
    <t>CP-BLV-167 HM1</t>
  </si>
  <si>
    <t>CP-BLV-168</t>
  </si>
  <si>
    <t>CP-BLV-169</t>
  </si>
  <si>
    <t>CP-BLV-171</t>
  </si>
  <si>
    <t>CP-BLV-173</t>
  </si>
  <si>
    <t>CP-BLV-175</t>
  </si>
  <si>
    <t>CP-BLV-176</t>
  </si>
  <si>
    <t>CP-BLV-177 HM3</t>
  </si>
  <si>
    <t>CP-BLV-178</t>
  </si>
  <si>
    <t>CP-BLV-179</t>
  </si>
  <si>
    <t>CP-BLV-180</t>
  </si>
  <si>
    <t>CP-BLV-181</t>
  </si>
  <si>
    <t>CP-BLV-182</t>
  </si>
  <si>
    <t>CP-BLV-187</t>
  </si>
  <si>
    <t>CP-BLV-188</t>
  </si>
  <si>
    <t>CP-BLV-188 HM1</t>
  </si>
  <si>
    <t>CP-BLV-189</t>
  </si>
  <si>
    <t>CP-BLV-190</t>
  </si>
  <si>
    <t>CP-BLV-191</t>
  </si>
  <si>
    <t>CP-BLV-192</t>
  </si>
  <si>
    <t>CP-BLV-194</t>
  </si>
  <si>
    <t>CP-BLV-194 HM1</t>
  </si>
  <si>
    <t>CP-BLV-196</t>
  </si>
  <si>
    <t>CP-BLV-198</t>
  </si>
  <si>
    <t>CP-BLV-199</t>
  </si>
  <si>
    <t>CP-BLV-199 HM1</t>
  </si>
  <si>
    <t>CP-BLV-200</t>
  </si>
  <si>
    <t>CP-BLV-202</t>
  </si>
  <si>
    <t>CP-BLV-202 HM1</t>
  </si>
  <si>
    <t>CP-BLV-203</t>
  </si>
  <si>
    <t>CP-BLV-203 HM1</t>
  </si>
  <si>
    <t>CP-BLV-203 HM2</t>
  </si>
  <si>
    <t>CP-BLV-204</t>
  </si>
  <si>
    <t>CP-BLV-205</t>
  </si>
  <si>
    <t>CP-BLV-206</t>
  </si>
  <si>
    <t>CP-BLV-207</t>
  </si>
  <si>
    <t>CP-BLV-209</t>
  </si>
  <si>
    <t>CP-BLV-210</t>
  </si>
  <si>
    <t>CP-BLV-211</t>
  </si>
  <si>
    <t>CP-BLV-212</t>
  </si>
  <si>
    <t>CP-BLV-214</t>
  </si>
  <si>
    <t>CP-BLV-216</t>
  </si>
  <si>
    <t>CP-BLV-217</t>
  </si>
  <si>
    <t>CP-BLV-220</t>
  </si>
  <si>
    <t>CP-BLV-225</t>
  </si>
  <si>
    <t>CP-BLV-227</t>
  </si>
  <si>
    <t>CP-BLV-227 HM1</t>
  </si>
  <si>
    <t>CP-BLV-228</t>
  </si>
  <si>
    <t>CP-BLV-228 HM3</t>
  </si>
  <si>
    <t>CP-BLV-229</t>
  </si>
  <si>
    <t>CP-BLV-231</t>
  </si>
  <si>
    <t>CP-BLV-233</t>
  </si>
  <si>
    <t>CP-BLV-236</t>
  </si>
  <si>
    <t>CP-BLV-239</t>
  </si>
  <si>
    <t>CP-BLV-239 HM2</t>
  </si>
  <si>
    <t>CP-BLV-239 HM3</t>
  </si>
  <si>
    <t>CP-BLV-239 HM4</t>
  </si>
  <si>
    <t>CP-BLV-240</t>
  </si>
  <si>
    <t>CP-BLV-242</t>
  </si>
  <si>
    <t>CP-BLV-243</t>
  </si>
  <si>
    <t>CP-BLV-243 HM1</t>
  </si>
  <si>
    <t>CP-BLV-246</t>
  </si>
  <si>
    <t>CP-BLV-247</t>
  </si>
  <si>
    <t>CP-BLV-248</t>
  </si>
  <si>
    <t>CP-BLV-249</t>
  </si>
  <si>
    <t>CP-BLV-251</t>
  </si>
  <si>
    <t>CP-BLV-252</t>
  </si>
  <si>
    <t>CP-BLV-253</t>
  </si>
  <si>
    <t>CP-BLV-253 HM1</t>
  </si>
  <si>
    <t>CP-BLV-254</t>
  </si>
  <si>
    <t>CP-BLV-254 HM1</t>
  </si>
  <si>
    <t>CP-BLV-255</t>
  </si>
  <si>
    <t>CP-BLV-256</t>
  </si>
  <si>
    <t>CP-BLV-258</t>
  </si>
  <si>
    <t>CP-BLV-260</t>
  </si>
  <si>
    <t>CP-BLV-260 HM4</t>
  </si>
  <si>
    <t>CP-BLV-261</t>
  </si>
  <si>
    <t>pashds0001</t>
  </si>
  <si>
    <t>pashds0002</t>
  </si>
  <si>
    <t>pashds0003</t>
  </si>
  <si>
    <t>pashds0004</t>
  </si>
  <si>
    <t>pashds0005</t>
  </si>
  <si>
    <t>pashds0007</t>
  </si>
  <si>
    <t>pashds0008</t>
  </si>
  <si>
    <t>pashds0009</t>
  </si>
  <si>
    <t>pashds0010</t>
  </si>
  <si>
    <t>pashds0011</t>
  </si>
  <si>
    <t>pashds0012</t>
  </si>
  <si>
    <t>pashds0013</t>
  </si>
  <si>
    <t>pashds0014</t>
  </si>
  <si>
    <t>pashds0015</t>
  </si>
  <si>
    <t>pashds0016</t>
  </si>
  <si>
    <t>pashds0018</t>
  </si>
  <si>
    <t>pashds0019</t>
  </si>
  <si>
    <t>pashds0020</t>
  </si>
  <si>
    <t>pashds0021</t>
  </si>
  <si>
    <t>pashds0022</t>
  </si>
  <si>
    <t>pashds0023</t>
  </si>
  <si>
    <t>pashds0025</t>
  </si>
  <si>
    <t>pashds0026</t>
  </si>
  <si>
    <t>pashds0027</t>
  </si>
  <si>
    <t>CP-HDS-028</t>
  </si>
  <si>
    <t>pashus0001</t>
  </si>
  <si>
    <t>pashus0002</t>
  </si>
  <si>
    <t>pashus0003</t>
  </si>
  <si>
    <t>pashus0004</t>
  </si>
  <si>
    <t>pashus0005</t>
  </si>
  <si>
    <t>pashus0006</t>
  </si>
  <si>
    <t>pashus0007</t>
  </si>
  <si>
    <t>pashus0008</t>
  </si>
  <si>
    <t>pashus0010</t>
  </si>
  <si>
    <t>pashus0011</t>
  </si>
  <si>
    <t>pashus0012</t>
  </si>
  <si>
    <t>pashus0013</t>
  </si>
  <si>
    <t>pashus0014</t>
  </si>
  <si>
    <t>pashus0016</t>
  </si>
  <si>
    <t>pashus0017</t>
  </si>
  <si>
    <t>pashus0018</t>
  </si>
  <si>
    <t>pashus0019</t>
  </si>
  <si>
    <t>pashus0020</t>
  </si>
  <si>
    <t>pashus0023</t>
  </si>
  <si>
    <t>pashus0024</t>
  </si>
  <si>
    <t>pashus0025</t>
  </si>
  <si>
    <t>pashus0026</t>
  </si>
  <si>
    <t>pashus0027</t>
  </si>
  <si>
    <t>pashus0028</t>
  </si>
  <si>
    <t>pashus0029</t>
  </si>
  <si>
    <t>pashus0030</t>
  </si>
  <si>
    <t>pashus0031</t>
  </si>
  <si>
    <t>pashus0032</t>
  </si>
  <si>
    <t>pashus0033</t>
  </si>
  <si>
    <t>pashus0034</t>
  </si>
  <si>
    <t>pashus0036</t>
  </si>
  <si>
    <t>pashus0038</t>
  </si>
  <si>
    <t>pashus0039</t>
  </si>
  <si>
    <t>pashus0040</t>
  </si>
  <si>
    <t>pashus0041</t>
  </si>
  <si>
    <t>pashus0042</t>
  </si>
  <si>
    <t>pashus0043</t>
  </si>
  <si>
    <t>pashus0044</t>
  </si>
  <si>
    <t>pashus0045</t>
  </si>
  <si>
    <t>pashus0046</t>
  </si>
  <si>
    <t>pashus0051</t>
  </si>
  <si>
    <t>pashus0052</t>
  </si>
  <si>
    <t>pashus0055</t>
  </si>
  <si>
    <t>pashus0056</t>
  </si>
  <si>
    <t xml:space="preserve">CAFR-16 </t>
  </si>
  <si>
    <t xml:space="preserve">CAKU-003 </t>
  </si>
  <si>
    <t xml:space="preserve">CAKU-006 </t>
  </si>
  <si>
    <t xml:space="preserve">CAKU-008 </t>
  </si>
  <si>
    <t xml:space="preserve">CAKU-012 </t>
  </si>
  <si>
    <t>CAKU-018</t>
  </si>
  <si>
    <t xml:space="preserve">CAKU-020 </t>
  </si>
  <si>
    <t xml:space="preserve">CAKU-021 </t>
  </si>
  <si>
    <t>CAKU-030</t>
  </si>
  <si>
    <t>CAKU-046</t>
  </si>
  <si>
    <t xml:space="preserve">CAKU-061 </t>
  </si>
  <si>
    <t xml:space="preserve">CAKU-074 </t>
  </si>
  <si>
    <t xml:space="preserve">CAKU-095 </t>
  </si>
  <si>
    <t>CAKU-097</t>
  </si>
  <si>
    <t>CAKU-099</t>
  </si>
  <si>
    <t xml:space="preserve">CAKU-105 </t>
  </si>
  <si>
    <t>CAKU-112</t>
  </si>
  <si>
    <t xml:space="preserve">CBKB-02 </t>
  </si>
  <si>
    <t xml:space="preserve">CBKB-15 </t>
  </si>
  <si>
    <t>CBKB-17</t>
  </si>
  <si>
    <t xml:space="preserve">CBKB-27 </t>
  </si>
  <si>
    <t xml:space="preserve">CBKB-34 </t>
  </si>
  <si>
    <t xml:space="preserve">CBKB-40 </t>
  </si>
  <si>
    <t xml:space="preserve">CBLV-32 </t>
  </si>
  <si>
    <t xml:space="preserve">CBLV-56 </t>
  </si>
  <si>
    <t>CBLV-68</t>
  </si>
  <si>
    <t xml:space="preserve">CBLV-69 </t>
  </si>
  <si>
    <t>CGYN-06</t>
  </si>
  <si>
    <t xml:space="preserve">CGYN-15 </t>
  </si>
  <si>
    <t>CGYN-42</t>
  </si>
  <si>
    <t xml:space="preserve">CGYN-44 </t>
  </si>
  <si>
    <t xml:space="preserve">CHDS-02 </t>
  </si>
  <si>
    <t xml:space="preserve">CHDS-03 </t>
  </si>
  <si>
    <t>CHDS-07</t>
  </si>
  <si>
    <t xml:space="preserve">CHDS-20 </t>
  </si>
  <si>
    <t xml:space="preserve">CHDS-21 </t>
  </si>
  <si>
    <t>CHDS-24</t>
  </si>
  <si>
    <t xml:space="preserve">CHDS-27 </t>
  </si>
  <si>
    <t xml:space="preserve">CHDS-28 </t>
  </si>
  <si>
    <t xml:space="preserve">CHDS-49 </t>
  </si>
  <si>
    <t xml:space="preserve">CINF-02 </t>
  </si>
  <si>
    <t>CINF-08</t>
  </si>
  <si>
    <t xml:space="preserve">CINF-09 </t>
  </si>
  <si>
    <t xml:space="preserve">CINF-13 </t>
  </si>
  <si>
    <t xml:space="preserve">CINF-21 </t>
  </si>
  <si>
    <t xml:space="preserve">CINF-33 </t>
  </si>
  <si>
    <t xml:space="preserve">CINF-40 </t>
  </si>
  <si>
    <t xml:space="preserve">CINF-41 </t>
  </si>
  <si>
    <t>CINF-43</t>
  </si>
  <si>
    <t>CINF-48</t>
  </si>
  <si>
    <t>CKSK-02</t>
  </si>
  <si>
    <t xml:space="preserve">CKSK-11 </t>
  </si>
  <si>
    <t xml:space="preserve">CKSK-19 </t>
  </si>
  <si>
    <t xml:space="preserve">CKSK-25 </t>
  </si>
  <si>
    <t xml:space="preserve">CKSK-26 </t>
  </si>
  <si>
    <t xml:space="preserve">CKSK-27 </t>
  </si>
  <si>
    <t>CKSK-57</t>
  </si>
  <si>
    <t xml:space="preserve">CKSK-63 </t>
  </si>
  <si>
    <t xml:space="preserve">CKSK-67 </t>
  </si>
  <si>
    <t xml:space="preserve">CLUN-12 </t>
  </si>
  <si>
    <t xml:space="preserve">CLUN-20 </t>
  </si>
  <si>
    <t>CLUN-23</t>
  </si>
  <si>
    <t xml:space="preserve">CLUN-31 </t>
  </si>
  <si>
    <t xml:space="preserve">CLUN-40 </t>
  </si>
  <si>
    <t xml:space="preserve">CMIA-06 </t>
  </si>
  <si>
    <t>CMIA-12</t>
  </si>
  <si>
    <t xml:space="preserve">CMIA-24 </t>
  </si>
  <si>
    <t xml:space="preserve">CMIO-09 </t>
  </si>
  <si>
    <t xml:space="preserve">CMIO-32 </t>
  </si>
  <si>
    <r>
      <t>PN</t>
    </r>
    <r>
      <rPr>
        <vertAlign val="subscript"/>
        <sz val="12"/>
        <color theme="1"/>
        <rFont val="Calibri"/>
        <family val="2"/>
        <scheme val="minor"/>
      </rPr>
      <t>50</t>
    </r>
  </si>
  <si>
    <r>
      <t>PN</t>
    </r>
    <r>
      <rPr>
        <vertAlign val="subscript"/>
        <sz val="12"/>
        <color theme="1"/>
        <rFont val="Calibri"/>
        <family val="2"/>
        <scheme val="minor"/>
      </rPr>
      <t>80</t>
    </r>
  </si>
  <si>
    <t>HAT &gt;=40</t>
  </si>
  <si>
    <t>PN &gt;=10</t>
  </si>
  <si>
    <t>HAT &lt;40</t>
  </si>
  <si>
    <t>Total</t>
  </si>
  <si>
    <t>Fraction</t>
  </si>
  <si>
    <t>0.29</t>
  </si>
  <si>
    <t>0.96</t>
  </si>
  <si>
    <t>0.89</t>
  </si>
  <si>
    <r>
      <t>PN</t>
    </r>
    <r>
      <rPr>
        <vertAlign val="subscript"/>
        <sz val="12"/>
        <color theme="1"/>
        <rFont val="Arial"/>
        <family val="2"/>
      </rPr>
      <t>50</t>
    </r>
  </si>
  <si>
    <t>PN50&lt;10</t>
  </si>
  <si>
    <t>PN50 &gt;=10</t>
  </si>
  <si>
    <t>HAT &gt;=40, PN &gt;=10</t>
  </si>
  <si>
    <t>PN&gt;=10</t>
  </si>
  <si>
    <t>0.11</t>
  </si>
  <si>
    <t>0.95</t>
  </si>
  <si>
    <t>0.64</t>
  </si>
  <si>
    <t>0.62</t>
  </si>
  <si>
    <t>MN&gt;=20</t>
  </si>
  <si>
    <t>HAT&gt;=40, MN &gt;10</t>
  </si>
  <si>
    <t>HAT &gt;480</t>
  </si>
  <si>
    <t>MN&lt;20</t>
  </si>
  <si>
    <t>PN80 &gt;=10</t>
  </si>
  <si>
    <t>PN80&lt;10</t>
  </si>
  <si>
    <t>VN &gt;=20</t>
  </si>
  <si>
    <t>VN&lt;20</t>
  </si>
  <si>
    <t xml:space="preserve">HAT </t>
  </si>
  <si>
    <t>HAT &gt;= 40</t>
  </si>
  <si>
    <t>MN &gt;20</t>
  </si>
  <si>
    <t xml:space="preserve">HAT &gt;=40, MN &gt;20 </t>
  </si>
  <si>
    <t>Study ID</t>
  </si>
  <si>
    <t>MN&gt;100</t>
  </si>
  <si>
    <t>HAT &lt;480</t>
  </si>
  <si>
    <t>MN&lt;100</t>
  </si>
  <si>
    <t>No</t>
  </si>
  <si>
    <t xml:space="preserve">Wuhan HAT titration </t>
  </si>
  <si>
    <t>N501Y HAT titration</t>
  </si>
  <si>
    <t>B1351 HAT titration</t>
  </si>
  <si>
    <t>P1 HAT titration</t>
  </si>
  <si>
    <t>B1.617.2 HAT titration</t>
  </si>
  <si>
    <t>T0</t>
  </si>
  <si>
    <t>T1</t>
  </si>
  <si>
    <t>T2</t>
  </si>
  <si>
    <t>cv-EID-002</t>
  </si>
  <si>
    <t>cv-EID-003</t>
  </si>
  <si>
    <t>cv-EID-004</t>
  </si>
  <si>
    <t>cv-EID-006</t>
  </si>
  <si>
    <t>cv-EID-007</t>
  </si>
  <si>
    <t>cv-EID-008</t>
  </si>
  <si>
    <t>cv-EID-011</t>
  </si>
  <si>
    <t>cv-EID-012</t>
  </si>
  <si>
    <t>cv-EID-013</t>
  </si>
  <si>
    <t>cv-EID-015</t>
  </si>
  <si>
    <t>cv-EID-016</t>
  </si>
  <si>
    <t>cv-EID-017</t>
  </si>
  <si>
    <t>cv-EID-018</t>
  </si>
  <si>
    <t>cv-EID-019</t>
  </si>
  <si>
    <t>cv-EID-020</t>
  </si>
  <si>
    <t>cv-EID-022</t>
  </si>
  <si>
    <t>cv-EID-024</t>
  </si>
  <si>
    <t>cv-EID-025</t>
  </si>
  <si>
    <t>cv-eid-026</t>
  </si>
  <si>
    <t>cv-eid-027</t>
  </si>
  <si>
    <t>cv-EID-028</t>
  </si>
  <si>
    <t>cv-EID-029</t>
  </si>
  <si>
    <t>cv-eid-030</t>
  </si>
  <si>
    <t>cv-EID-031</t>
  </si>
  <si>
    <t>cv-EID-032</t>
  </si>
  <si>
    <t>cv-EID-033</t>
  </si>
  <si>
    <t>cv-EID-034</t>
  </si>
  <si>
    <t>cv-EID-035</t>
  </si>
  <si>
    <t>cv-EID-036</t>
  </si>
  <si>
    <t>cv-EID-037</t>
  </si>
  <si>
    <t>cv-EID-038</t>
  </si>
  <si>
    <t>cv-EID-039</t>
  </si>
  <si>
    <t>cv-EID-040</t>
  </si>
  <si>
    <t>cv-EID-041</t>
  </si>
  <si>
    <t>cv-EID-042</t>
  </si>
  <si>
    <t>cv-EID-043</t>
  </si>
  <si>
    <t>cv-EID-044</t>
  </si>
  <si>
    <t>cv-EID-045</t>
  </si>
  <si>
    <t>cv-EID-046</t>
  </si>
  <si>
    <t>cv-EID-047</t>
  </si>
  <si>
    <t>cv-EID-048</t>
  </si>
  <si>
    <t>cv-EID-049</t>
  </si>
  <si>
    <t>cv-EID-050</t>
  </si>
  <si>
    <t>cv-EID-051</t>
  </si>
  <si>
    <t>cv-EID-052</t>
  </si>
  <si>
    <t>cv-EID-053</t>
  </si>
  <si>
    <t>cv-EID-061</t>
  </si>
  <si>
    <t>cv-EID-062</t>
  </si>
  <si>
    <t>cv-EID-063</t>
  </si>
  <si>
    <t>cv-EID-064</t>
  </si>
  <si>
    <t>cv-EID-065</t>
  </si>
  <si>
    <t>cv-EID-66</t>
  </si>
  <si>
    <t>cv-EID-067</t>
  </si>
  <si>
    <t>cv-EID-068</t>
  </si>
  <si>
    <t>cv-EID-069</t>
  </si>
  <si>
    <t>cv-EID-070</t>
  </si>
  <si>
    <t>cv-EID-071</t>
  </si>
  <si>
    <t>cv-EID-072</t>
  </si>
  <si>
    <t>cv-EID-073</t>
  </si>
  <si>
    <t>cv-EID-074</t>
  </si>
  <si>
    <t>cv-EID-075</t>
  </si>
  <si>
    <t>cv-EID-076</t>
  </si>
  <si>
    <t>cv-EID-078</t>
  </si>
  <si>
    <t>cv-EID-079</t>
  </si>
  <si>
    <t>cv-EID-080</t>
  </si>
  <si>
    <t>cv-EID-081</t>
  </si>
  <si>
    <t>cv-EID-82</t>
  </si>
  <si>
    <t>cv-EID-083</t>
  </si>
  <si>
    <t>cv-EID-084</t>
  </si>
  <si>
    <t>cv-eid-085</t>
  </si>
  <si>
    <t>cv-EID-086</t>
  </si>
  <si>
    <t>cv-EID-087</t>
  </si>
  <si>
    <t>cv-eid-088</t>
  </si>
  <si>
    <t>cv-eid-301</t>
  </si>
  <si>
    <t>cv-eid-302</t>
  </si>
  <si>
    <t>cv-eid-303</t>
  </si>
  <si>
    <t>cv-eid-304</t>
  </si>
  <si>
    <t>cv-eid-305</t>
  </si>
  <si>
    <t>cv-eid-306</t>
  </si>
  <si>
    <t>cv-eid-307</t>
  </si>
  <si>
    <t>cv-eid-308</t>
  </si>
  <si>
    <t>cv-eid-309</t>
  </si>
  <si>
    <t>cv-eid-313</t>
  </si>
  <si>
    <t>cv-eid-314</t>
  </si>
  <si>
    <t>cv-eid-315</t>
  </si>
  <si>
    <t>cv-eid-316</t>
  </si>
  <si>
    <t>cv-eid-317</t>
  </si>
  <si>
    <t>cv-eid-318</t>
  </si>
  <si>
    <t>cv-eid-319</t>
  </si>
  <si>
    <t>cv-eid-325</t>
  </si>
  <si>
    <t>cv-eid-326</t>
  </si>
  <si>
    <t>cv-eid-327</t>
  </si>
  <si>
    <t>cv-eid-328</t>
  </si>
  <si>
    <t>cv-eid-329</t>
  </si>
  <si>
    <t>cv-eid-330</t>
  </si>
  <si>
    <t>cv-eid-331</t>
  </si>
  <si>
    <t>cakuav003</t>
  </si>
  <si>
    <t>cakuav005</t>
  </si>
  <si>
    <t>cakuav007</t>
  </si>
  <si>
    <t>cakuav011</t>
  </si>
  <si>
    <t>cakuav012</t>
  </si>
  <si>
    <t>cakuav016</t>
  </si>
  <si>
    <t>cakuav018</t>
  </si>
  <si>
    <t>cakuav027</t>
  </si>
  <si>
    <t>cakuav029</t>
  </si>
  <si>
    <t>cakuav033</t>
  </si>
  <si>
    <t>cakuav055</t>
  </si>
  <si>
    <t>cakuav057</t>
  </si>
  <si>
    <t>cakuav060</t>
  </si>
  <si>
    <t>cakuav063</t>
  </si>
  <si>
    <t>cakuav064</t>
  </si>
  <si>
    <t>cakuav075</t>
  </si>
  <si>
    <t>cakuav076</t>
  </si>
  <si>
    <t>cakuav078</t>
  </si>
  <si>
    <t>cakuav089</t>
  </si>
  <si>
    <t>cakuav091</t>
  </si>
  <si>
    <t>cakuav092</t>
  </si>
  <si>
    <t>cakuav095</t>
  </si>
  <si>
    <t>cakuav101</t>
  </si>
  <si>
    <t>cakuav103</t>
  </si>
  <si>
    <t>cakuav105</t>
  </si>
  <si>
    <t>cakuav108</t>
  </si>
  <si>
    <t>cakuav111</t>
  </si>
  <si>
    <t>cakuav114</t>
  </si>
  <si>
    <t>cakuav117</t>
  </si>
  <si>
    <t>cakuav120</t>
  </si>
  <si>
    <t>cakuav125</t>
  </si>
  <si>
    <t>cakuav127</t>
  </si>
  <si>
    <t>cakuav144</t>
  </si>
  <si>
    <t>cakuav154</t>
  </si>
  <si>
    <t>cakuav155</t>
  </si>
  <si>
    <t>cakuav171</t>
  </si>
  <si>
    <t>cgynav008</t>
  </si>
  <si>
    <t>cgynav009</t>
  </si>
  <si>
    <t>cgynav023</t>
  </si>
  <si>
    <t>cgynav038</t>
  </si>
  <si>
    <t>cgynav043</t>
  </si>
  <si>
    <t>cinfav002</t>
  </si>
  <si>
    <t>cinfav008</t>
  </si>
  <si>
    <t>cinfav012</t>
  </si>
  <si>
    <t>cinfav020</t>
  </si>
  <si>
    <t>cinfav021</t>
  </si>
  <si>
    <t>cinfav022</t>
  </si>
  <si>
    <t>cinfav023</t>
  </si>
  <si>
    <t>cinfav026</t>
  </si>
  <si>
    <t>cinfav027</t>
  </si>
  <si>
    <t>cinfav028</t>
  </si>
  <si>
    <t>cinfav030</t>
  </si>
  <si>
    <t>cinfav033</t>
  </si>
  <si>
    <t>cinfav034</t>
  </si>
  <si>
    <t>cinfav036</t>
  </si>
  <si>
    <t>cinfav037</t>
  </si>
  <si>
    <t>cinfav038</t>
  </si>
  <si>
    <t>cinfav049</t>
  </si>
  <si>
    <t>cinfav056</t>
  </si>
  <si>
    <t>cinfav062</t>
  </si>
  <si>
    <t>cinfav076</t>
  </si>
  <si>
    <t>ckskav016</t>
  </si>
  <si>
    <t>ckskav022</t>
  </si>
  <si>
    <t>ckskav023</t>
  </si>
  <si>
    <t>ckskav024</t>
  </si>
  <si>
    <t>ckskav025</t>
  </si>
  <si>
    <t>ckskav029</t>
  </si>
  <si>
    <t>ckskav036</t>
  </si>
  <si>
    <t>ckskav037</t>
  </si>
  <si>
    <t>ckskav038</t>
  </si>
  <si>
    <t>ckskav049</t>
  </si>
  <si>
    <t>ckskav050</t>
  </si>
  <si>
    <t>ckskav051</t>
  </si>
  <si>
    <t>ckskav054</t>
  </si>
  <si>
    <t>ckskav059</t>
  </si>
  <si>
    <t>ckskav065</t>
  </si>
  <si>
    <t>ckskav066</t>
  </si>
  <si>
    <t>ckskav074</t>
  </si>
  <si>
    <t>ckskav075</t>
  </si>
  <si>
    <t>ckskav076</t>
  </si>
  <si>
    <t>ckskav080</t>
  </si>
  <si>
    <t>ckskav081</t>
  </si>
  <si>
    <t>ckskav090</t>
  </si>
  <si>
    <t>ckskav093</t>
  </si>
  <si>
    <t>clunav032</t>
  </si>
  <si>
    <t>clunav036</t>
  </si>
  <si>
    <t>clunav041</t>
  </si>
  <si>
    <t>cmioav019</t>
  </si>
  <si>
    <t>cmiaav004</t>
  </si>
  <si>
    <t>cmiaav005</t>
  </si>
  <si>
    <t>cmiaav008</t>
  </si>
  <si>
    <t>cmiaav009</t>
  </si>
  <si>
    <t>cmiaav010</t>
  </si>
  <si>
    <t>cmiaav011</t>
  </si>
  <si>
    <t>cvac0001</t>
  </si>
  <si>
    <t>cvac0002</t>
  </si>
  <si>
    <t>cvac0003</t>
  </si>
  <si>
    <t>cvac0004</t>
  </si>
  <si>
    <t>cvac0005</t>
  </si>
  <si>
    <t>cvac0006</t>
  </si>
  <si>
    <t>cvac0007</t>
  </si>
  <si>
    <t>cvac0008</t>
  </si>
  <si>
    <t>cvac0009</t>
  </si>
  <si>
    <t>cvac0010</t>
  </si>
  <si>
    <t>cvac0011</t>
  </si>
  <si>
    <t>cvac0012</t>
  </si>
  <si>
    <t>cvac0013</t>
  </si>
  <si>
    <t>cvac0018</t>
  </si>
  <si>
    <t>cvac0019</t>
  </si>
  <si>
    <t>cvac0020</t>
  </si>
  <si>
    <t>cvac0021</t>
  </si>
  <si>
    <t>cvac0022</t>
  </si>
  <si>
    <t>cvac0024</t>
  </si>
  <si>
    <t>cvac0025</t>
  </si>
  <si>
    <t>cvac0026</t>
  </si>
  <si>
    <t>cvac0027</t>
  </si>
  <si>
    <t>cvac0028</t>
  </si>
  <si>
    <t>cvac0029</t>
  </si>
  <si>
    <t>cvac0031</t>
  </si>
  <si>
    <t>cvac0032</t>
  </si>
  <si>
    <t>cvac0033</t>
  </si>
  <si>
    <t>cvac0034</t>
  </si>
  <si>
    <t>cvac0035</t>
  </si>
  <si>
    <t>cvac0036</t>
  </si>
  <si>
    <t>cvac0038</t>
  </si>
  <si>
    <t>cvac0039</t>
  </si>
  <si>
    <t>cvac0040</t>
  </si>
  <si>
    <t>cvac0041</t>
  </si>
  <si>
    <t>cvac0042</t>
  </si>
  <si>
    <t>cvac0043</t>
  </si>
  <si>
    <t>cvac0044</t>
  </si>
  <si>
    <t>cvac0045</t>
  </si>
  <si>
    <t>cvac0046</t>
  </si>
  <si>
    <t>cvac0047</t>
  </si>
  <si>
    <t>cvac0048</t>
  </si>
  <si>
    <t>cvac0049</t>
  </si>
  <si>
    <t>cvac0050</t>
  </si>
  <si>
    <t>cvac0051</t>
  </si>
  <si>
    <t>cvac0052</t>
  </si>
  <si>
    <t>cvac0053</t>
  </si>
  <si>
    <t>cvac0054</t>
  </si>
  <si>
    <t>cvac0055</t>
  </si>
  <si>
    <t>cvac0056</t>
  </si>
  <si>
    <t>cvac0057</t>
  </si>
  <si>
    <t>cvac0058</t>
  </si>
  <si>
    <t>cvac0059</t>
  </si>
  <si>
    <t>cvac0060</t>
  </si>
  <si>
    <t>cvac0062</t>
  </si>
  <si>
    <t>cvac0063</t>
  </si>
  <si>
    <t>cvac0064</t>
  </si>
  <si>
    <t>cvac0066</t>
  </si>
  <si>
    <t>cvac0067</t>
  </si>
  <si>
    <t>cvac0071</t>
  </si>
  <si>
    <t>cvac0072</t>
  </si>
  <si>
    <t>cvac0073</t>
  </si>
  <si>
    <t>cvac0074</t>
  </si>
  <si>
    <t>cvac0075</t>
  </si>
  <si>
    <t>cvac0076</t>
  </si>
  <si>
    <t>cvac0077</t>
  </si>
  <si>
    <t>cvac0078</t>
  </si>
  <si>
    <t>cvac0080</t>
  </si>
  <si>
    <t>cvac0082</t>
  </si>
  <si>
    <t>cvac0083</t>
  </si>
  <si>
    <t>cvac0084</t>
  </si>
  <si>
    <t>cvac0085</t>
  </si>
  <si>
    <t>cvac0087</t>
  </si>
  <si>
    <t>cvac0088</t>
  </si>
  <si>
    <t>cvac0090</t>
  </si>
  <si>
    <t>cvac0091</t>
  </si>
  <si>
    <t>cvac0092</t>
  </si>
  <si>
    <t>cvac0093</t>
  </si>
  <si>
    <t>cvac0094</t>
  </si>
  <si>
    <t>cvac0095</t>
  </si>
  <si>
    <t>cvac0096</t>
  </si>
  <si>
    <t>cvac0098</t>
  </si>
  <si>
    <t>cvac0099</t>
  </si>
  <si>
    <t>cvac0100</t>
  </si>
  <si>
    <t>cvac0102</t>
  </si>
  <si>
    <t>cvac0103</t>
  </si>
  <si>
    <t>cvac0104</t>
  </si>
  <si>
    <t>cvac0105</t>
  </si>
  <si>
    <t>cvac0107</t>
  </si>
  <si>
    <t>cvac0108</t>
  </si>
  <si>
    <t>cvac0109</t>
  </si>
  <si>
    <t>cvac0110</t>
  </si>
  <si>
    <t>cvac0111</t>
  </si>
  <si>
    <t>cvac0112</t>
  </si>
  <si>
    <t>cvac0113</t>
  </si>
  <si>
    <t>cvac0114</t>
  </si>
  <si>
    <t>cvac0115</t>
  </si>
  <si>
    <t>cvac0116</t>
  </si>
  <si>
    <t>cvac0117</t>
  </si>
  <si>
    <t>cvac0118</t>
  </si>
  <si>
    <t>cvac0121</t>
  </si>
  <si>
    <t>cvac0122</t>
  </si>
  <si>
    <t>cvac0123</t>
  </si>
  <si>
    <t>cvac0124</t>
  </si>
  <si>
    <t>cvac0125</t>
  </si>
  <si>
    <t>cvac0126</t>
  </si>
  <si>
    <t>cvac0127</t>
  </si>
  <si>
    <t>cvac0128</t>
  </si>
  <si>
    <t>cvac0129</t>
  </si>
  <si>
    <t>cvac0130</t>
  </si>
  <si>
    <t>cvac0132</t>
  </si>
  <si>
    <t>cvac0133</t>
  </si>
  <si>
    <t>cvac0135</t>
  </si>
  <si>
    <t>cvac0136</t>
  </si>
  <si>
    <t>cvac0137</t>
  </si>
  <si>
    <t>cvac0138</t>
  </si>
  <si>
    <t>cvac0140</t>
  </si>
  <si>
    <t>cvac0141</t>
  </si>
  <si>
    <t>cvac0142</t>
  </si>
  <si>
    <t>cvac0143</t>
  </si>
  <si>
    <t>cvac0144</t>
  </si>
  <si>
    <t>cvac0145</t>
  </si>
  <si>
    <t>cvac0146</t>
  </si>
  <si>
    <t>cvac0147</t>
  </si>
  <si>
    <t>cvac0148</t>
  </si>
  <si>
    <t>cvac0149</t>
  </si>
  <si>
    <t>cvac0150</t>
  </si>
  <si>
    <t>cvac0151</t>
  </si>
  <si>
    <t>cvac0153</t>
  </si>
  <si>
    <t>cvac0154</t>
  </si>
  <si>
    <t>cvac0157</t>
  </si>
  <si>
    <t>cvac0158</t>
  </si>
  <si>
    <t>cvac0159</t>
  </si>
  <si>
    <t>cvac0160</t>
  </si>
  <si>
    <t>cvac0161</t>
  </si>
  <si>
    <t>cvac0162</t>
  </si>
  <si>
    <t>cvac0163</t>
  </si>
  <si>
    <t>cvac0164</t>
  </si>
  <si>
    <t>cvac0165</t>
  </si>
  <si>
    <t>cvac0166</t>
  </si>
  <si>
    <t>cvac0167</t>
  </si>
  <si>
    <t>cvac0168</t>
  </si>
  <si>
    <t>cvac0169</t>
  </si>
  <si>
    <t>cvac0170</t>
  </si>
  <si>
    <t>cvac0172</t>
  </si>
  <si>
    <t>cvac0173</t>
  </si>
  <si>
    <t>cvac0174</t>
  </si>
  <si>
    <t>cvac0175</t>
  </si>
  <si>
    <t>cvac0176</t>
  </si>
  <si>
    <t>cvac0177</t>
  </si>
  <si>
    <t>cvac0178</t>
  </si>
  <si>
    <t>cvac0180</t>
  </si>
  <si>
    <t>cvac0181</t>
  </si>
  <si>
    <t>cvac0182</t>
  </si>
  <si>
    <t>cvac0183</t>
  </si>
  <si>
    <t>cvac0184</t>
  </si>
  <si>
    <t>cvac0185</t>
  </si>
  <si>
    <t>cvac0186</t>
  </si>
  <si>
    <t>cvac0187</t>
  </si>
  <si>
    <t>cvac0188</t>
  </si>
  <si>
    <t>cvac0189</t>
  </si>
  <si>
    <t>cvac0190</t>
  </si>
  <si>
    <t>cvac0192</t>
  </si>
  <si>
    <t>cvac0193</t>
  </si>
  <si>
    <t>cvac0194</t>
  </si>
  <si>
    <t>cvac0195</t>
  </si>
  <si>
    <t>cvac0196</t>
  </si>
  <si>
    <t>cvac0197</t>
  </si>
  <si>
    <t>cvac0198</t>
  </si>
  <si>
    <t>cvac0199</t>
  </si>
  <si>
    <t>cvac0200</t>
  </si>
  <si>
    <t>cvac0201</t>
  </si>
  <si>
    <t>cvac0202</t>
  </si>
  <si>
    <t>cvac0203</t>
  </si>
  <si>
    <t>cvac0204</t>
  </si>
  <si>
    <t>cvac0205</t>
  </si>
  <si>
    <t>cvac0206</t>
  </si>
  <si>
    <t>cvac0207</t>
  </si>
  <si>
    <t>cvac0208</t>
  </si>
  <si>
    <t>cvac0209</t>
  </si>
  <si>
    <t>cvac0210</t>
  </si>
  <si>
    <t>cvac0211</t>
  </si>
  <si>
    <t>cvac0212</t>
  </si>
  <si>
    <t>cvac0213</t>
  </si>
  <si>
    <t>cvac0214</t>
  </si>
  <si>
    <t>cvac0215</t>
  </si>
  <si>
    <t>cvac0216</t>
  </si>
  <si>
    <t>cvac0217</t>
  </si>
  <si>
    <t>cvac0218</t>
  </si>
  <si>
    <t>cvac0219</t>
  </si>
  <si>
    <t>cvac0220</t>
  </si>
  <si>
    <t>cvac0221</t>
  </si>
  <si>
    <t>cvac0222</t>
  </si>
  <si>
    <t>cvac0223</t>
  </si>
  <si>
    <t>cvac0224</t>
  </si>
  <si>
    <t>cvac0225</t>
  </si>
  <si>
    <t>cvac0226</t>
  </si>
  <si>
    <t>cvac0227</t>
  </si>
  <si>
    <t>cvac0228</t>
  </si>
  <si>
    <t>cvac0230</t>
  </si>
  <si>
    <t>cvac0232</t>
  </si>
  <si>
    <t>cvac0233</t>
  </si>
  <si>
    <t>cvac0235</t>
  </si>
  <si>
    <t>cvac0236</t>
  </si>
  <si>
    <t>cvac0237</t>
  </si>
  <si>
    <t>cvac0238</t>
  </si>
  <si>
    <t>cvac0239</t>
  </si>
  <si>
    <t>cvac0240</t>
  </si>
  <si>
    <t>cvac0241</t>
  </si>
  <si>
    <t>cvac0242</t>
  </si>
  <si>
    <t>cvac0243</t>
  </si>
  <si>
    <t>cvac0244</t>
  </si>
  <si>
    <t>cvac0246</t>
  </si>
  <si>
    <t>cvac0247</t>
  </si>
  <si>
    <t>cvac0249</t>
  </si>
  <si>
    <t>cvac0251</t>
  </si>
  <si>
    <t>cvac0252</t>
  </si>
  <si>
    <t>cvac0253</t>
  </si>
  <si>
    <t>cvac0298</t>
  </si>
  <si>
    <t>cvac0332</t>
  </si>
  <si>
    <t>cv-EID-055</t>
  </si>
  <si>
    <t>cv-eid-310</t>
  </si>
  <si>
    <t>cv-EID-054</t>
  </si>
  <si>
    <t>NO</t>
  </si>
  <si>
    <t>Subject ID</t>
  </si>
  <si>
    <t>CP-BLV-024</t>
  </si>
  <si>
    <t>CP-BLV-042</t>
  </si>
  <si>
    <t>CP-BLV-136</t>
  </si>
  <si>
    <t>CP-BLV-139</t>
  </si>
  <si>
    <t>CP-BLV-177</t>
  </si>
  <si>
    <t>CP-BLV-197</t>
  </si>
  <si>
    <t>CP-BLV-239 HM5</t>
  </si>
  <si>
    <t>CP-BLV-243 HM2</t>
  </si>
  <si>
    <t>CP-BLV-259</t>
  </si>
  <si>
    <t>CP-BLV-260-hm3</t>
  </si>
  <si>
    <t>CP-HDS-01</t>
  </si>
  <si>
    <t>CP-HDS-02</t>
  </si>
  <si>
    <t>CP-HDS-03</t>
  </si>
  <si>
    <t>CP-HDS-04</t>
  </si>
  <si>
    <t>CP-HDS-05</t>
  </si>
  <si>
    <t>CP-HDS-07</t>
  </si>
  <si>
    <t>CP-HDS-08</t>
  </si>
  <si>
    <t>CP-HDS-09</t>
  </si>
  <si>
    <t>CP-HDS-10</t>
  </si>
  <si>
    <t>CP-HDS-11</t>
  </si>
  <si>
    <t>CP-HDS-12</t>
  </si>
  <si>
    <t>CP-HDS-13</t>
  </si>
  <si>
    <t>pashds14</t>
  </si>
  <si>
    <t>CP-HDS-15</t>
  </si>
  <si>
    <t>CP-HDS-16</t>
  </si>
  <si>
    <t>pashds18</t>
  </si>
  <si>
    <t>CP-HDS-19</t>
  </si>
  <si>
    <t>CP-HDS-20</t>
  </si>
  <si>
    <t>CP-HDS-21</t>
  </si>
  <si>
    <t>CP-HDS-22</t>
  </si>
  <si>
    <t>CP-HDS-23</t>
  </si>
  <si>
    <t>CP-HDS-25</t>
  </si>
  <si>
    <t>CP-HDS-26</t>
  </si>
  <si>
    <t>CP-HDS-27</t>
  </si>
  <si>
    <t>CP-HDS-28</t>
  </si>
  <si>
    <t>CP-HUS-01</t>
  </si>
  <si>
    <t>CP-HUS-02</t>
  </si>
  <si>
    <t>CP-HUS-03</t>
  </si>
  <si>
    <t>CP-HUS-04</t>
  </si>
  <si>
    <t>CP-HUS-05</t>
  </si>
  <si>
    <t>CP-HUS-06</t>
  </si>
  <si>
    <t>CP-HUS-07</t>
  </si>
  <si>
    <t>CP-HUS-08</t>
  </si>
  <si>
    <t>CP-HUS-10</t>
  </si>
  <si>
    <t>CP-HUS-11</t>
  </si>
  <si>
    <t>CP-HUS-12</t>
  </si>
  <si>
    <t>CP-HUS-13</t>
  </si>
  <si>
    <t>pashus14</t>
  </si>
  <si>
    <t>CP-HUS-16</t>
  </si>
  <si>
    <t>CP-HUS-17</t>
  </si>
  <si>
    <t>CP-HUS-18</t>
  </si>
  <si>
    <t>CP-HUS-19</t>
  </si>
  <si>
    <t>CP-HUS-20</t>
  </si>
  <si>
    <t>CP-HUS-23</t>
  </si>
  <si>
    <t>CP-HUS-24</t>
  </si>
  <si>
    <t>CP-HUS-25</t>
  </si>
  <si>
    <t>CP-HUS-26</t>
  </si>
  <si>
    <t>CP-HUS-28</t>
  </si>
  <si>
    <t>CP-HUS-29</t>
  </si>
  <si>
    <t>CP-HUS-31</t>
  </si>
  <si>
    <t>CP-HUS-32</t>
  </si>
  <si>
    <t>CP-HUS-33</t>
  </si>
  <si>
    <t>CP-HUS-34</t>
  </si>
  <si>
    <t>CP-HUS-36</t>
  </si>
  <si>
    <t>CP-HUS-38</t>
  </si>
  <si>
    <t>pashus39</t>
  </si>
  <si>
    <t>pashus41</t>
  </si>
  <si>
    <t>CP-HUS-42</t>
  </si>
  <si>
    <t>CP-HUS-43</t>
  </si>
  <si>
    <t>CP-HUS-44</t>
  </si>
  <si>
    <t>CP-HUS-45</t>
  </si>
  <si>
    <t>CP-HUS-46</t>
  </si>
  <si>
    <t>CP-HUS-51</t>
  </si>
  <si>
    <t>CP-HUS-52</t>
  </si>
  <si>
    <t>pashus55</t>
  </si>
  <si>
    <t>CP-HUS-56</t>
  </si>
  <si>
    <t>Infected</t>
  </si>
  <si>
    <t>Seroneg vacc</t>
  </si>
  <si>
    <t>Seropos vacc</t>
  </si>
  <si>
    <t>Wuhan</t>
  </si>
  <si>
    <t>N501Y</t>
  </si>
  <si>
    <t>P1</t>
  </si>
  <si>
    <t>B1.617.2</t>
  </si>
  <si>
    <t>Totalt (N)</t>
  </si>
  <si>
    <t>Responders &gt;=40</t>
  </si>
  <si>
    <t>Prosent</t>
  </si>
  <si>
    <t xml:space="preserve">B1351 </t>
  </si>
  <si>
    <t>Older adults</t>
  </si>
  <si>
    <t>Younger adults</t>
  </si>
  <si>
    <t>Finger prick</t>
  </si>
  <si>
    <t>Venous</t>
  </si>
  <si>
    <t>Whole blood titre</t>
  </si>
  <si>
    <t>Finger-prick HAT+</t>
  </si>
  <si>
    <t>Finger-prick HAT-</t>
  </si>
  <si>
    <t>Venous HAT+</t>
  </si>
  <si>
    <t>Venous HAT-</t>
  </si>
  <si>
    <t>Alpha</t>
  </si>
  <si>
    <t>Beta</t>
  </si>
  <si>
    <t>Gamma</t>
  </si>
  <si>
    <t>Delta</t>
  </si>
  <si>
    <t>FP HAT &gt;=40</t>
  </si>
  <si>
    <t>V HAT &gt;=40</t>
  </si>
  <si>
    <t>FP HAT &lt;=40, V HAT &gt;=40</t>
  </si>
  <si>
    <t>Sample number</t>
  </si>
  <si>
    <t>RBD &gt;=0,5</t>
  </si>
  <si>
    <t>HAT &gt;=40, RBD&gt;=0,5</t>
  </si>
  <si>
    <t>RBD &gt;0,5</t>
  </si>
  <si>
    <t>RBD =&lt;0,5</t>
  </si>
  <si>
    <t>Spike &gt;=450</t>
  </si>
  <si>
    <t>HAT &gt;=40, Spike&gt;=450</t>
  </si>
  <si>
    <t>Spike &gt;450</t>
  </si>
  <si>
    <t>0.88</t>
  </si>
  <si>
    <t>Spike =&lt;450</t>
  </si>
  <si>
    <t>0.97</t>
  </si>
  <si>
    <t>0.78</t>
  </si>
  <si>
    <t>0.99</t>
  </si>
  <si>
    <t>0.51</t>
  </si>
  <si>
    <t>0: no haemagglutination</t>
  </si>
  <si>
    <t>1: haemagglutination</t>
  </si>
  <si>
    <t>FP +ve</t>
  </si>
  <si>
    <t>FP -ve</t>
  </si>
  <si>
    <t>Venous +ve</t>
  </si>
  <si>
    <t>Venous -ve</t>
  </si>
  <si>
    <t>Venous titration on autologous RBC</t>
  </si>
  <si>
    <t>Point HAT contingency table</t>
  </si>
  <si>
    <t>Wuhan HAT titration (Figure 3A upper panel)</t>
  </si>
  <si>
    <t xml:space="preserve">Fingerprick </t>
  </si>
  <si>
    <t>Fingerprick titration on autologous RBC</t>
  </si>
  <si>
    <t>Figure 3 (B - F): Titrations on O negative donor RBC</t>
  </si>
  <si>
    <t>Total number tested:</t>
  </si>
  <si>
    <t>Figure 3B: Wuhan HAT titration</t>
  </si>
  <si>
    <t>Figure 3C: N501Y HAT titration</t>
  </si>
  <si>
    <t>Figure 3E: P1 HAT titration</t>
  </si>
  <si>
    <t>Figure 3F: B1.617.2 HAT titration</t>
  </si>
  <si>
    <t>Figure 3D: B1.351 HAT titration</t>
  </si>
  <si>
    <t>Point HAT on autologous RBC (Figure 3A lower panel)</t>
  </si>
  <si>
    <t>Total (N)</t>
  </si>
  <si>
    <t>Percent</t>
  </si>
  <si>
    <t>HAT&gt;480, MN &gt;100</t>
  </si>
  <si>
    <t>HAT&gt;=40, VN &gt;=20</t>
  </si>
  <si>
    <t>HAT&gt;=40, MN &gt;=20</t>
  </si>
  <si>
    <t>HAT&gt;=40, PN&gt;=10</t>
  </si>
  <si>
    <t>a</t>
  </si>
  <si>
    <t>b</t>
  </si>
  <si>
    <t>d</t>
  </si>
  <si>
    <t>e</t>
  </si>
  <si>
    <t>c</t>
  </si>
  <si>
    <t>h</t>
  </si>
  <si>
    <t>Delta001</t>
  </si>
  <si>
    <t>Delta002</t>
  </si>
  <si>
    <t>Delta004</t>
  </si>
  <si>
    <t>Delta007</t>
  </si>
  <si>
    <t>Delta008</t>
  </si>
  <si>
    <t>Delta009</t>
  </si>
  <si>
    <t>Delta011</t>
  </si>
  <si>
    <t>Delta013</t>
  </si>
  <si>
    <t>Delta015</t>
  </si>
  <si>
    <t>Delta016</t>
  </si>
  <si>
    <t>Delta017</t>
  </si>
  <si>
    <t>Delta018</t>
  </si>
  <si>
    <t>Delta019</t>
  </si>
  <si>
    <t>Delta024</t>
  </si>
  <si>
    <t>Delta025</t>
  </si>
  <si>
    <t>Delta026</t>
  </si>
  <si>
    <t>Delta029</t>
  </si>
  <si>
    <t>Delta030</t>
  </si>
  <si>
    <t>Delta031</t>
  </si>
  <si>
    <t>Delta032</t>
  </si>
  <si>
    <t>Delta033</t>
  </si>
  <si>
    <t>Delta034</t>
  </si>
  <si>
    <t>Delta035</t>
  </si>
  <si>
    <t>Delta036</t>
  </si>
  <si>
    <t>Delta038</t>
  </si>
  <si>
    <t>Delta040</t>
  </si>
  <si>
    <t>Delta041</t>
  </si>
  <si>
    <t>Delta044</t>
  </si>
  <si>
    <t>Delta045</t>
  </si>
  <si>
    <t>Delta052</t>
  </si>
  <si>
    <t>Delta053</t>
  </si>
  <si>
    <t>Delta056</t>
  </si>
  <si>
    <t>Delta057</t>
  </si>
  <si>
    <t>Delta058</t>
  </si>
  <si>
    <t>Delta059</t>
  </si>
  <si>
    <t>Delta060</t>
  </si>
  <si>
    <t>Delta062</t>
  </si>
  <si>
    <t>f</t>
  </si>
  <si>
    <t>g</t>
  </si>
  <si>
    <t>delta002</t>
  </si>
  <si>
    <t>delta009</t>
  </si>
  <si>
    <t>delta011</t>
  </si>
  <si>
    <t>delta016</t>
  </si>
  <si>
    <t>delta018</t>
  </si>
  <si>
    <t>delta035</t>
  </si>
  <si>
    <t>delta038</t>
  </si>
  <si>
    <t>delta045</t>
  </si>
  <si>
    <t>delta031</t>
  </si>
  <si>
    <t>delta053</t>
  </si>
  <si>
    <t>delta059</t>
  </si>
  <si>
    <t>delta001</t>
  </si>
  <si>
    <t>delta007</t>
  </si>
  <si>
    <t>delta019</t>
  </si>
  <si>
    <t>delta026</t>
  </si>
  <si>
    <t>delta032</t>
  </si>
  <si>
    <t>delta033</t>
  </si>
  <si>
    <t>delta036</t>
  </si>
  <si>
    <t>delta058</t>
  </si>
  <si>
    <t>delta015</t>
  </si>
  <si>
    <t>delta017</t>
  </si>
  <si>
    <t>delta024</t>
  </si>
  <si>
    <t>delta025</t>
  </si>
  <si>
    <t>delta041</t>
  </si>
  <si>
    <t>delta056</t>
  </si>
  <si>
    <t>delta040</t>
  </si>
  <si>
    <t>delta044</t>
  </si>
  <si>
    <t>delta060</t>
  </si>
  <si>
    <t>delta004</t>
  </si>
  <si>
    <t>delta008</t>
  </si>
  <si>
    <t>delta013</t>
  </si>
  <si>
    <t>delta029</t>
  </si>
  <si>
    <t>delta030</t>
  </si>
  <si>
    <t>delta034</t>
  </si>
  <si>
    <t>delta052</t>
  </si>
  <si>
    <t>delta057</t>
  </si>
  <si>
    <t>delta062</t>
  </si>
  <si>
    <t>MN &gt;=20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</si>
</sst>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vertAlign val="subscript"/>
      <sz val="12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charset val="134"/>
      <scheme val="minor"/>
    </font>
    <font>
      <vertAlign val="subscript"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bscript"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mbria"/>
      <family val="1"/>
    </font>
    <font>
      <sz val="12"/>
      <color theme="1"/>
      <name val="Calibri Light"/>
      <family val="1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5" fillId="0" borderId="0"/>
  </cellStyleXfs>
  <cellXfs count="133">
    <xf numFmtId="0" fontId="0" fillId="0" borderId="0" xfId="0"/>
    <xf numFmtId="0" fontId="0" fillId="0" borderId="1" xfId="0" applyFont="1" applyFill="1" applyBorder="1" applyAlignment="1"/>
    <xf numFmtId="164" fontId="0" fillId="0" borderId="1" xfId="0" applyNumberFormat="1" applyFont="1" applyFill="1" applyBorder="1" applyAlignment="1"/>
    <xf numFmtId="0" fontId="0" fillId="0" borderId="1" xfId="0" applyFont="1" applyFill="1" applyBorder="1" applyAlignment="1">
      <alignment vertical="center"/>
    </xf>
    <xf numFmtId="1" fontId="0" fillId="0" borderId="1" xfId="0" applyNumberFormat="1" applyFont="1" applyFill="1" applyBorder="1" applyAlignment="1"/>
    <xf numFmtId="2" fontId="0" fillId="0" borderId="1" xfId="0" applyNumberFormat="1" applyFont="1" applyFill="1" applyBorder="1" applyAlignment="1">
      <alignment vertical="center"/>
    </xf>
    <xf numFmtId="164" fontId="0" fillId="0" borderId="1" xfId="0" applyNumberFormat="1" applyFont="1" applyFill="1" applyBorder="1" applyAlignment="1">
      <alignment vertical="center"/>
    </xf>
    <xf numFmtId="0" fontId="0" fillId="0" borderId="1" xfId="1" applyFont="1" applyFill="1" applyBorder="1" applyAlignment="1"/>
    <xf numFmtId="2" fontId="0" fillId="0" borderId="1" xfId="0" applyNumberFormat="1" applyFont="1" applyFill="1" applyBorder="1" applyAlignment="1"/>
    <xf numFmtId="0" fontId="6" fillId="0" borderId="1" xfId="0" applyFont="1" applyFill="1" applyBorder="1" applyAlignment="1">
      <alignment vertical="center"/>
    </xf>
    <xf numFmtId="2" fontId="0" fillId="0" borderId="1" xfId="1" applyNumberFormat="1" applyFont="1" applyFill="1" applyBorder="1" applyAlignment="1"/>
    <xf numFmtId="0" fontId="1" fillId="0" borderId="1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1" fontId="3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1" fontId="3" fillId="0" borderId="1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0" fontId="0" fillId="0" borderId="0" xfId="0" applyBorder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0" fillId="0" borderId="1" xfId="0" applyFill="1" applyBorder="1"/>
    <xf numFmtId="2" fontId="13" fillId="0" borderId="1" xfId="0" applyNumberFormat="1" applyFont="1" applyFill="1" applyBorder="1" applyAlignment="1">
      <alignment horizontal="left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5" fillId="0" borderId="1" xfId="2" applyBorder="1" applyAlignment="1">
      <alignment horizontal="center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10" fillId="0" borderId="5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15" fillId="0" borderId="1" xfId="2" applyFill="1" applyBorder="1" applyAlignment="1">
      <alignment horizontal="center"/>
    </xf>
    <xf numFmtId="0" fontId="0" fillId="0" borderId="5" xfId="0" applyFont="1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15" fillId="0" borderId="1" xfId="2" applyBorder="1" applyAlignment="1">
      <alignment horizontal="center" vertical="center"/>
    </xf>
    <xf numFmtId="0" fontId="11" fillId="0" borderId="1" xfId="1" applyFont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0" fillId="0" borderId="1" xfId="0" applyFill="1" applyBorder="1" applyAlignment="1">
      <alignment horizontal="center" vertical="center"/>
    </xf>
    <xf numFmtId="0" fontId="15" fillId="0" borderId="1" xfId="2" applyFill="1" applyBorder="1" applyAlignment="1">
      <alignment horizontal="center" vertical="center"/>
    </xf>
    <xf numFmtId="2" fontId="0" fillId="0" borderId="0" xfId="0" applyNumberFormat="1" applyFill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/>
    <xf numFmtId="0" fontId="0" fillId="2" borderId="11" xfId="0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2" borderId="14" xfId="0" applyFill="1" applyBorder="1" applyAlignment="1">
      <alignment horizontal="center"/>
    </xf>
    <xf numFmtId="0" fontId="0" fillId="2" borderId="11" xfId="0" applyFill="1" applyBorder="1"/>
    <xf numFmtId="0" fontId="0" fillId="2" borderId="1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20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5" xfId="0" applyFont="1" applyFill="1" applyBorder="1" applyAlignment="1">
      <alignment horizontal="left" vertical="center"/>
    </xf>
    <xf numFmtId="0" fontId="14" fillId="0" borderId="5" xfId="2" applyFont="1" applyFill="1" applyBorder="1" applyAlignment="1">
      <alignment horizontal="left"/>
    </xf>
    <xf numFmtId="0" fontId="14" fillId="0" borderId="4" xfId="2" applyFont="1" applyFill="1" applyBorder="1" applyAlignment="1">
      <alignment horizontal="left"/>
    </xf>
    <xf numFmtId="0" fontId="0" fillId="0" borderId="4" xfId="0" applyFont="1" applyFill="1" applyBorder="1" applyAlignment="1">
      <alignment horizontal="left" vertic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1" xfId="0" applyBorder="1"/>
    <xf numFmtId="0" fontId="0" fillId="0" borderId="8" xfId="0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7" fillId="0" borderId="0" xfId="0" applyFont="1" applyAlignment="1">
      <alignment wrapText="1"/>
    </xf>
    <xf numFmtId="0" fontId="3" fillId="3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7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0" fillId="0" borderId="4" xfId="0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1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0" fillId="0" borderId="23" xfId="0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17" fillId="0" borderId="0" xfId="0" applyFont="1" applyAlignment="1">
      <alignment horizontal="center"/>
    </xf>
    <xf numFmtId="0" fontId="17" fillId="0" borderId="10" xfId="0" applyFont="1" applyBorder="1" applyAlignment="1">
      <alignment horizontal="center"/>
    </xf>
  </cellXfs>
  <cellStyles count="3">
    <cellStyle name="Normal" xfId="0" builtinId="0"/>
    <cellStyle name="Normal 2" xfId="2" xr:uid="{25F4AD76-61BC-064A-82D5-9486924C53F8}"/>
    <cellStyle name="Normal 3" xfId="1" xr:uid="{D9BDB961-4AC8-3241-B7F4-8E5095E39F27}"/>
  </cellStyles>
  <dxfs count="3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827DE-1C93-0D4A-920F-6B3A0DBC77A5}">
  <dimension ref="A2:BW813"/>
  <sheetViews>
    <sheetView tabSelected="1" topLeftCell="A189" zoomScale="70" zoomScaleNormal="70" workbookViewId="0">
      <selection activeCell="L381" sqref="L381"/>
    </sheetView>
  </sheetViews>
  <sheetFormatPr baseColWidth="10" defaultRowHeight="16" x14ac:dyDescent="0.2"/>
  <cols>
    <col min="1" max="1" width="6.83203125" customWidth="1"/>
    <col min="2" max="2" width="21.33203125" customWidth="1"/>
    <col min="11" max="11" width="16.33203125" customWidth="1"/>
    <col min="20" max="24" width="18.6640625" customWidth="1"/>
    <col min="33" max="33" width="19.1640625" customWidth="1"/>
  </cols>
  <sheetData>
    <row r="2" spans="2:9" ht="18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384</v>
      </c>
      <c r="I2" s="1" t="s">
        <v>385</v>
      </c>
    </row>
    <row r="3" spans="2:9" x14ac:dyDescent="0.2">
      <c r="B3" s="3" t="s">
        <v>7</v>
      </c>
      <c r="C3" s="1">
        <v>5</v>
      </c>
      <c r="D3" s="2">
        <v>0.26372642410768171</v>
      </c>
      <c r="E3" s="1"/>
      <c r="F3" s="1">
        <v>10</v>
      </c>
      <c r="G3" s="3">
        <v>10</v>
      </c>
      <c r="H3" s="4">
        <v>2</v>
      </c>
      <c r="I3" s="4">
        <v>2</v>
      </c>
    </row>
    <row r="4" spans="2:9" x14ac:dyDescent="0.2">
      <c r="B4" s="3" t="s">
        <v>8</v>
      </c>
      <c r="C4" s="1">
        <v>640</v>
      </c>
      <c r="D4" s="2">
        <v>0.54422642410768152</v>
      </c>
      <c r="E4" s="8">
        <v>619.29673438504199</v>
      </c>
      <c r="F4" s="1">
        <v>259</v>
      </c>
      <c r="G4" s="1">
        <v>56.5685425</v>
      </c>
      <c r="H4" s="4">
        <v>151.19</v>
      </c>
      <c r="I4" s="4">
        <v>44.76</v>
      </c>
    </row>
    <row r="5" spans="2:9" x14ac:dyDescent="0.2">
      <c r="B5" s="1" t="s">
        <v>9</v>
      </c>
      <c r="C5" s="1">
        <v>1280</v>
      </c>
      <c r="D5" s="1">
        <v>2.79</v>
      </c>
      <c r="E5" s="1">
        <v>20542.2</v>
      </c>
      <c r="F5" s="1">
        <v>506.03</v>
      </c>
      <c r="G5" s="1">
        <v>80</v>
      </c>
      <c r="H5" s="1">
        <v>105.11</v>
      </c>
      <c r="I5" s="1">
        <v>41.47</v>
      </c>
    </row>
    <row r="6" spans="2:9" x14ac:dyDescent="0.2">
      <c r="B6" s="1" t="s">
        <v>10</v>
      </c>
      <c r="C6" s="1">
        <v>1280</v>
      </c>
      <c r="D6" s="1">
        <v>2.4700000000000002</v>
      </c>
      <c r="E6" s="1">
        <v>4979.46</v>
      </c>
      <c r="F6" s="1">
        <v>96.96</v>
      </c>
      <c r="G6" s="1">
        <v>56.57</v>
      </c>
      <c r="H6" s="1">
        <v>91.55</v>
      </c>
      <c r="I6" s="1">
        <v>35.119999999999997</v>
      </c>
    </row>
    <row r="7" spans="2:9" x14ac:dyDescent="0.2">
      <c r="B7" s="3" t="s">
        <v>12</v>
      </c>
      <c r="C7" s="1">
        <v>320</v>
      </c>
      <c r="D7" s="2">
        <v>2.7987264241076821</v>
      </c>
      <c r="E7" s="8">
        <v>16781.137251515302</v>
      </c>
      <c r="F7" s="1">
        <v>195.94</v>
      </c>
      <c r="G7" s="5">
        <v>20</v>
      </c>
      <c r="H7" s="4">
        <v>41.24</v>
      </c>
      <c r="I7" s="4">
        <v>20.52</v>
      </c>
    </row>
    <row r="8" spans="2:9" x14ac:dyDescent="0.2">
      <c r="B8" s="3" t="s">
        <v>13</v>
      </c>
      <c r="C8" s="1">
        <v>2560</v>
      </c>
      <c r="D8" s="2">
        <v>2.6582264241076818</v>
      </c>
      <c r="E8" s="8">
        <v>36472.689265676301</v>
      </c>
      <c r="F8" s="1">
        <v>4070</v>
      </c>
      <c r="G8" s="5">
        <v>113.13708498984761</v>
      </c>
      <c r="H8" s="4">
        <v>249.94</v>
      </c>
      <c r="I8" s="4">
        <v>66.59</v>
      </c>
    </row>
    <row r="9" spans="2:9" x14ac:dyDescent="0.2">
      <c r="B9" s="1" t="s">
        <v>14</v>
      </c>
      <c r="C9" s="1">
        <v>480</v>
      </c>
      <c r="D9" s="1">
        <v>2.61</v>
      </c>
      <c r="E9" s="1">
        <v>11377.79</v>
      </c>
      <c r="F9" s="1">
        <v>54.63</v>
      </c>
      <c r="G9" s="1">
        <v>15.87</v>
      </c>
      <c r="H9" s="1">
        <v>32.83</v>
      </c>
      <c r="I9" s="1">
        <v>14.06</v>
      </c>
    </row>
    <row r="10" spans="2:9" x14ac:dyDescent="0.2">
      <c r="B10" s="1" t="s">
        <v>15</v>
      </c>
      <c r="C10" s="1">
        <v>320</v>
      </c>
      <c r="D10" s="1">
        <v>2.746</v>
      </c>
      <c r="E10" s="1">
        <v>5904.57</v>
      </c>
      <c r="F10" s="1">
        <v>209.7</v>
      </c>
      <c r="G10" s="1"/>
      <c r="H10" s="1">
        <v>124.06</v>
      </c>
      <c r="I10" s="1">
        <v>36.51</v>
      </c>
    </row>
    <row r="11" spans="2:9" x14ac:dyDescent="0.2">
      <c r="B11" s="1" t="s">
        <v>16</v>
      </c>
      <c r="C11" s="1">
        <v>640</v>
      </c>
      <c r="D11" s="1">
        <v>1.3109999999999999</v>
      </c>
      <c r="E11" s="1">
        <v>952.89</v>
      </c>
      <c r="F11" s="1">
        <v>90.62</v>
      </c>
      <c r="G11" s="1">
        <v>113.14</v>
      </c>
      <c r="H11" s="1">
        <v>57.68</v>
      </c>
      <c r="I11" s="1">
        <v>27.83</v>
      </c>
    </row>
    <row r="12" spans="2:9" x14ac:dyDescent="0.2">
      <c r="B12" s="3" t="s">
        <v>17</v>
      </c>
      <c r="C12" s="1">
        <v>640</v>
      </c>
      <c r="D12" s="2">
        <v>2.6827264241076816</v>
      </c>
      <c r="E12" s="8">
        <v>8554.1611373799606</v>
      </c>
      <c r="F12" s="1">
        <v>922</v>
      </c>
      <c r="G12" s="5">
        <v>40</v>
      </c>
      <c r="H12" s="4">
        <v>138.65</v>
      </c>
      <c r="I12" s="4">
        <v>55.62</v>
      </c>
    </row>
    <row r="13" spans="2:9" x14ac:dyDescent="0.2">
      <c r="B13" s="1" t="s">
        <v>18</v>
      </c>
      <c r="C13" s="1">
        <v>80</v>
      </c>
      <c r="D13" s="1">
        <v>2.415</v>
      </c>
      <c r="E13" s="1">
        <v>4614.88</v>
      </c>
      <c r="F13" s="1">
        <v>41.11</v>
      </c>
      <c r="G13" s="1">
        <v>10</v>
      </c>
      <c r="H13" s="1">
        <v>19.239999999999998</v>
      </c>
      <c r="I13" s="1">
        <v>2</v>
      </c>
    </row>
    <row r="14" spans="2:9" x14ac:dyDescent="0.2">
      <c r="B14" s="1" t="s">
        <v>19</v>
      </c>
      <c r="C14" s="1">
        <v>1280</v>
      </c>
      <c r="D14" s="1">
        <v>2.9409999999999998</v>
      </c>
      <c r="E14" s="1">
        <v>51833.38</v>
      </c>
      <c r="F14" s="1">
        <v>109.85</v>
      </c>
      <c r="G14" s="1">
        <v>201.59</v>
      </c>
      <c r="H14" s="1">
        <v>211.13</v>
      </c>
      <c r="I14" s="1">
        <v>95.93</v>
      </c>
    </row>
    <row r="15" spans="2:9" x14ac:dyDescent="0.2">
      <c r="B15" s="1" t="s">
        <v>20</v>
      </c>
      <c r="C15" s="1">
        <v>1280</v>
      </c>
      <c r="D15" s="1">
        <v>2.7570000000000001</v>
      </c>
      <c r="E15" s="1">
        <v>20422.3</v>
      </c>
      <c r="F15" s="1">
        <v>361.24</v>
      </c>
      <c r="G15" s="1">
        <v>80</v>
      </c>
      <c r="H15" s="1">
        <v>185.59</v>
      </c>
      <c r="I15" s="1">
        <v>86.37</v>
      </c>
    </row>
    <row r="16" spans="2:9" x14ac:dyDescent="0.2">
      <c r="B16" s="1" t="s">
        <v>21</v>
      </c>
      <c r="C16" s="1">
        <v>480</v>
      </c>
      <c r="D16" s="1">
        <v>2.6040000000000001</v>
      </c>
      <c r="E16" s="1">
        <v>3965.25</v>
      </c>
      <c r="F16" s="1">
        <v>73.39</v>
      </c>
      <c r="G16" s="1">
        <v>12.6</v>
      </c>
      <c r="H16" s="1">
        <v>34.46</v>
      </c>
      <c r="I16" s="1">
        <v>11.5</v>
      </c>
    </row>
    <row r="17" spans="2:9" x14ac:dyDescent="0.2">
      <c r="B17" s="3" t="s">
        <v>22</v>
      </c>
      <c r="C17" s="1">
        <v>540</v>
      </c>
      <c r="D17" s="2">
        <v>2.787726424107682</v>
      </c>
      <c r="E17" s="8">
        <v>20208.130298788299</v>
      </c>
      <c r="F17" s="1">
        <v>439</v>
      </c>
      <c r="G17" s="5">
        <v>40</v>
      </c>
      <c r="H17" s="4">
        <v>101.91</v>
      </c>
      <c r="I17" s="4">
        <v>41.06</v>
      </c>
    </row>
    <row r="18" spans="2:9" x14ac:dyDescent="0.2">
      <c r="B18" s="1" t="s">
        <v>23</v>
      </c>
      <c r="C18" s="1">
        <v>320</v>
      </c>
      <c r="D18" s="1">
        <v>2.6440000000000001</v>
      </c>
      <c r="E18" s="1">
        <v>9154.4599999999991</v>
      </c>
      <c r="F18" s="1">
        <v>67.25</v>
      </c>
      <c r="G18" s="1">
        <v>28.28</v>
      </c>
      <c r="H18" s="1">
        <v>41.98</v>
      </c>
      <c r="I18" s="1">
        <v>17.96</v>
      </c>
    </row>
    <row r="19" spans="2:9" x14ac:dyDescent="0.2">
      <c r="B19" s="1" t="s">
        <v>24</v>
      </c>
      <c r="C19" s="1">
        <v>160</v>
      </c>
      <c r="D19" s="1">
        <v>2.72</v>
      </c>
      <c r="E19" s="1">
        <v>6325.36</v>
      </c>
      <c r="F19" s="1">
        <v>61.91</v>
      </c>
      <c r="G19" s="1">
        <v>14.14</v>
      </c>
      <c r="H19" s="1">
        <v>27.1</v>
      </c>
      <c r="I19" s="1">
        <v>12.05</v>
      </c>
    </row>
    <row r="20" spans="2:9" x14ac:dyDescent="0.2">
      <c r="B20" s="1" t="s">
        <v>25</v>
      </c>
      <c r="C20" s="1">
        <v>5120</v>
      </c>
      <c r="D20" s="1">
        <v>2.1320000000000001</v>
      </c>
      <c r="E20" s="1">
        <v>40928.400000000001</v>
      </c>
      <c r="F20" s="1">
        <v>575.9</v>
      </c>
      <c r="G20" s="1">
        <v>640</v>
      </c>
      <c r="H20" s="1">
        <v>306.99</v>
      </c>
      <c r="I20" s="1">
        <v>127.64</v>
      </c>
    </row>
    <row r="21" spans="2:9" x14ac:dyDescent="0.2">
      <c r="B21" s="1" t="s">
        <v>26</v>
      </c>
      <c r="C21" s="1">
        <v>160</v>
      </c>
      <c r="D21" s="1">
        <v>1.992</v>
      </c>
      <c r="E21" s="1">
        <v>8110.98</v>
      </c>
      <c r="F21" s="1">
        <v>10</v>
      </c>
      <c r="G21" s="1">
        <v>20</v>
      </c>
      <c r="H21" s="1">
        <v>11.16</v>
      </c>
      <c r="I21" s="1">
        <v>2</v>
      </c>
    </row>
    <row r="22" spans="2:9" x14ac:dyDescent="0.2">
      <c r="B22" s="1" t="s">
        <v>27</v>
      </c>
      <c r="C22" s="1">
        <v>240</v>
      </c>
      <c r="D22" s="1">
        <v>2.8780000000000001</v>
      </c>
      <c r="E22" s="1">
        <v>10026.82</v>
      </c>
      <c r="F22" s="1">
        <v>200.09</v>
      </c>
      <c r="G22" s="1">
        <v>40</v>
      </c>
      <c r="H22" s="1">
        <v>63.92</v>
      </c>
      <c r="I22" s="1">
        <v>23.94</v>
      </c>
    </row>
    <row r="23" spans="2:9" x14ac:dyDescent="0.2">
      <c r="B23" s="1" t="s">
        <v>28</v>
      </c>
      <c r="C23" s="1">
        <v>640</v>
      </c>
      <c r="D23" s="1">
        <v>2.6960000000000002</v>
      </c>
      <c r="E23" s="1">
        <v>11888.84</v>
      </c>
      <c r="F23" s="1">
        <v>109.7</v>
      </c>
      <c r="G23" s="1">
        <v>28.28</v>
      </c>
      <c r="H23" s="1">
        <v>84.08</v>
      </c>
      <c r="I23" s="1">
        <v>19.850000000000001</v>
      </c>
    </row>
    <row r="24" spans="2:9" x14ac:dyDescent="0.2">
      <c r="B24" s="1" t="s">
        <v>29</v>
      </c>
      <c r="C24" s="1">
        <v>1920</v>
      </c>
      <c r="D24" s="1">
        <v>2.2000000000000002</v>
      </c>
      <c r="E24" s="1">
        <v>10533.47</v>
      </c>
      <c r="F24" s="1"/>
      <c r="G24" s="1">
        <v>40</v>
      </c>
      <c r="H24" s="1">
        <v>72.599999999999994</v>
      </c>
      <c r="I24" s="1">
        <v>32.56</v>
      </c>
    </row>
    <row r="25" spans="2:9" x14ac:dyDescent="0.2">
      <c r="B25" s="1" t="s">
        <v>30</v>
      </c>
      <c r="C25" s="1">
        <v>320</v>
      </c>
      <c r="D25" s="1">
        <v>2.605</v>
      </c>
      <c r="E25" s="1">
        <v>6125.63</v>
      </c>
      <c r="F25" s="1">
        <v>120.81</v>
      </c>
      <c r="G25" s="1">
        <v>28.28</v>
      </c>
      <c r="H25" s="1">
        <v>32.549999999999997</v>
      </c>
      <c r="I25" s="1">
        <v>13.49</v>
      </c>
    </row>
    <row r="26" spans="2:9" x14ac:dyDescent="0.2">
      <c r="B26" s="1" t="s">
        <v>31</v>
      </c>
      <c r="C26" s="1">
        <v>1280</v>
      </c>
      <c r="D26" s="1">
        <v>2.1619999999999999</v>
      </c>
      <c r="E26" s="1">
        <v>4140.63</v>
      </c>
      <c r="F26" s="1">
        <v>162.83000000000001</v>
      </c>
      <c r="G26" s="1">
        <v>28.28</v>
      </c>
      <c r="H26" s="1">
        <v>98.16</v>
      </c>
      <c r="I26" s="1">
        <v>36.950000000000003</v>
      </c>
    </row>
    <row r="27" spans="2:9" x14ac:dyDescent="0.2">
      <c r="B27" s="1" t="s">
        <v>32</v>
      </c>
      <c r="C27" s="1">
        <v>5</v>
      </c>
      <c r="D27" s="1">
        <v>0.16900000000000001</v>
      </c>
      <c r="E27" s="1"/>
      <c r="F27" s="1">
        <v>10</v>
      </c>
      <c r="G27" s="1">
        <v>10</v>
      </c>
      <c r="H27" s="1">
        <v>2</v>
      </c>
      <c r="I27" s="1">
        <v>2</v>
      </c>
    </row>
    <row r="28" spans="2:9" x14ac:dyDescent="0.2">
      <c r="B28" s="1" t="s">
        <v>33</v>
      </c>
      <c r="C28" s="1">
        <v>160</v>
      </c>
      <c r="D28" s="1">
        <v>2.4990000000000001</v>
      </c>
      <c r="E28" s="1">
        <v>3813.17</v>
      </c>
      <c r="F28" s="1">
        <v>76.41</v>
      </c>
      <c r="G28" s="1">
        <v>14.14</v>
      </c>
      <c r="H28" s="1">
        <v>18.079999999999998</v>
      </c>
      <c r="I28" s="1">
        <v>2</v>
      </c>
    </row>
    <row r="29" spans="2:9" x14ac:dyDescent="0.2">
      <c r="B29" s="1" t="s">
        <v>34</v>
      </c>
      <c r="C29" s="1">
        <v>5120</v>
      </c>
      <c r="D29" s="1">
        <v>2.9220000000000002</v>
      </c>
      <c r="E29" s="1">
        <v>92130</v>
      </c>
      <c r="F29" s="1">
        <v>988.72</v>
      </c>
      <c r="G29" s="1">
        <v>160</v>
      </c>
      <c r="H29" s="1">
        <v>613.99</v>
      </c>
      <c r="I29" s="1">
        <v>267.58999999999997</v>
      </c>
    </row>
    <row r="30" spans="2:9" x14ac:dyDescent="0.2">
      <c r="B30" s="1" t="s">
        <v>35</v>
      </c>
      <c r="C30" s="1">
        <v>320</v>
      </c>
      <c r="D30" s="1">
        <v>1.3360000000000001</v>
      </c>
      <c r="E30" s="1">
        <v>7499.08</v>
      </c>
      <c r="F30" s="1">
        <v>128.83000000000001</v>
      </c>
      <c r="G30" s="1">
        <v>28.28</v>
      </c>
      <c r="H30" s="1">
        <v>46.22</v>
      </c>
      <c r="I30" s="1">
        <v>26.06</v>
      </c>
    </row>
    <row r="31" spans="2:9" x14ac:dyDescent="0.2">
      <c r="B31" s="3" t="s">
        <v>36</v>
      </c>
      <c r="C31" s="1">
        <v>2560</v>
      </c>
      <c r="D31" s="2">
        <v>2.5242264241076815</v>
      </c>
      <c r="E31" s="8">
        <v>8542.7067174746808</v>
      </c>
      <c r="F31" s="1">
        <v>82.18</v>
      </c>
      <c r="G31" s="5">
        <v>12.599210498948731</v>
      </c>
      <c r="H31" s="1"/>
      <c r="I31" s="1"/>
    </row>
    <row r="32" spans="2:9" x14ac:dyDescent="0.2">
      <c r="B32" s="1" t="s">
        <v>37</v>
      </c>
      <c r="C32" s="1">
        <v>640</v>
      </c>
      <c r="D32" s="1">
        <v>2.4159999999999999</v>
      </c>
      <c r="E32" s="1">
        <v>19784.96</v>
      </c>
      <c r="F32" s="1">
        <v>290.93</v>
      </c>
      <c r="G32" s="1">
        <v>63.5</v>
      </c>
      <c r="H32" s="1">
        <v>237.61</v>
      </c>
      <c r="I32" s="1">
        <v>37.909999999999997</v>
      </c>
    </row>
    <row r="33" spans="2:9" x14ac:dyDescent="0.2">
      <c r="B33" s="1" t="s">
        <v>38</v>
      </c>
      <c r="C33" s="1">
        <v>1280</v>
      </c>
      <c r="D33" s="1">
        <v>2.2559999999999998</v>
      </c>
      <c r="E33" s="1">
        <v>2360.46</v>
      </c>
      <c r="F33" s="1">
        <v>54.02</v>
      </c>
      <c r="G33" s="1">
        <v>20</v>
      </c>
      <c r="H33" s="1">
        <v>237.61</v>
      </c>
      <c r="I33" s="1">
        <v>37.909999999999997</v>
      </c>
    </row>
    <row r="34" spans="2:9" x14ac:dyDescent="0.2">
      <c r="B34" s="1" t="s">
        <v>39</v>
      </c>
      <c r="C34" s="1">
        <v>320</v>
      </c>
      <c r="D34" s="1">
        <v>2.2309999999999999</v>
      </c>
      <c r="E34" s="1">
        <v>37636.46</v>
      </c>
      <c r="F34" s="1">
        <v>134.16</v>
      </c>
      <c r="G34" s="1">
        <v>40</v>
      </c>
      <c r="H34" s="1">
        <v>30.55</v>
      </c>
      <c r="I34" s="1">
        <v>10.58</v>
      </c>
    </row>
    <row r="35" spans="2:9" x14ac:dyDescent="0.2">
      <c r="B35" s="1" t="s">
        <v>40</v>
      </c>
      <c r="C35" s="1">
        <v>640</v>
      </c>
      <c r="D35" s="1">
        <v>2.8319999999999999</v>
      </c>
      <c r="E35" s="1">
        <v>12787.71</v>
      </c>
      <c r="F35" s="1">
        <v>113.74</v>
      </c>
      <c r="G35" s="1">
        <v>40</v>
      </c>
      <c r="H35" s="1">
        <v>62.87</v>
      </c>
      <c r="I35" s="1">
        <v>26.68</v>
      </c>
    </row>
    <row r="36" spans="2:9" x14ac:dyDescent="0.2">
      <c r="B36" s="1" t="s">
        <v>41</v>
      </c>
      <c r="C36" s="1">
        <v>640</v>
      </c>
      <c r="D36" s="1">
        <v>2.899</v>
      </c>
      <c r="E36" s="1">
        <v>20274.46</v>
      </c>
      <c r="F36" s="1">
        <v>168.46</v>
      </c>
      <c r="G36" s="1">
        <v>40</v>
      </c>
      <c r="H36" s="1">
        <v>138.35</v>
      </c>
      <c r="I36" s="1">
        <v>56.75</v>
      </c>
    </row>
    <row r="37" spans="2:9" x14ac:dyDescent="0.2">
      <c r="B37" s="1" t="s">
        <v>42</v>
      </c>
      <c r="C37" s="1">
        <v>320</v>
      </c>
      <c r="D37" s="1">
        <v>2.7850000000000001</v>
      </c>
      <c r="E37" s="1">
        <v>5735.16</v>
      </c>
      <c r="F37" s="1">
        <v>87.28</v>
      </c>
      <c r="G37" s="1">
        <v>20</v>
      </c>
      <c r="H37" s="1">
        <v>34.630000000000003</v>
      </c>
      <c r="I37" s="1">
        <v>15.5</v>
      </c>
    </row>
    <row r="38" spans="2:9" x14ac:dyDescent="0.2">
      <c r="B38" s="1" t="s">
        <v>43</v>
      </c>
      <c r="C38" s="1">
        <v>320</v>
      </c>
      <c r="D38" s="1">
        <v>2.8450000000000002</v>
      </c>
      <c r="E38" s="1">
        <v>25290.3</v>
      </c>
      <c r="F38" s="1">
        <v>126.45</v>
      </c>
      <c r="G38" s="1">
        <v>40</v>
      </c>
      <c r="H38" s="1">
        <v>69.819999999999993</v>
      </c>
      <c r="I38" s="1">
        <v>24.54</v>
      </c>
    </row>
    <row r="39" spans="2:9" x14ac:dyDescent="0.2">
      <c r="B39" s="1" t="s">
        <v>44</v>
      </c>
      <c r="C39" s="1">
        <v>80</v>
      </c>
      <c r="D39" s="1">
        <v>2.0630000000000002</v>
      </c>
      <c r="E39" s="1">
        <v>6602.54</v>
      </c>
      <c r="F39" s="1">
        <v>52.47</v>
      </c>
      <c r="G39" s="1">
        <v>10</v>
      </c>
      <c r="H39" s="1">
        <v>13.93</v>
      </c>
      <c r="I39" s="1">
        <v>2</v>
      </c>
    </row>
    <row r="40" spans="2:9" x14ac:dyDescent="0.2">
      <c r="B40" s="1" t="s">
        <v>45</v>
      </c>
      <c r="C40" s="1">
        <v>320</v>
      </c>
      <c r="D40" s="1">
        <v>2.6890000000000001</v>
      </c>
      <c r="E40" s="1">
        <v>10398.370000000001</v>
      </c>
      <c r="F40" s="1">
        <v>66.400000000000006</v>
      </c>
      <c r="G40" s="1">
        <v>14.14</v>
      </c>
      <c r="H40" s="1">
        <v>47.3</v>
      </c>
      <c r="I40" s="1">
        <v>10.64</v>
      </c>
    </row>
    <row r="41" spans="2:9" x14ac:dyDescent="0.2">
      <c r="B41" s="3" t="s">
        <v>46</v>
      </c>
      <c r="C41" s="1">
        <v>160</v>
      </c>
      <c r="D41" s="2">
        <v>2.2692264241076816</v>
      </c>
      <c r="E41" s="8">
        <v>2818.76436031003</v>
      </c>
      <c r="F41" s="1">
        <v>23.89</v>
      </c>
      <c r="G41" s="3">
        <v>10</v>
      </c>
      <c r="H41" s="1"/>
      <c r="I41" s="1"/>
    </row>
    <row r="42" spans="2:9" x14ac:dyDescent="0.2">
      <c r="B42" s="1" t="s">
        <v>47</v>
      </c>
      <c r="C42" s="1">
        <v>1280</v>
      </c>
      <c r="D42" s="1">
        <v>2.976</v>
      </c>
      <c r="E42" s="1">
        <v>26445.919999999998</v>
      </c>
      <c r="F42" s="1">
        <v>217.3</v>
      </c>
      <c r="G42" s="1">
        <v>80</v>
      </c>
      <c r="H42" s="1">
        <v>2</v>
      </c>
      <c r="I42" s="1">
        <v>2</v>
      </c>
    </row>
    <row r="43" spans="2:9" x14ac:dyDescent="0.2">
      <c r="B43" s="1" t="s">
        <v>48</v>
      </c>
      <c r="C43" s="1">
        <v>160</v>
      </c>
      <c r="D43" s="1">
        <v>2.1230000000000002</v>
      </c>
      <c r="E43" s="1">
        <v>1096.0999999999999</v>
      </c>
      <c r="F43" s="1">
        <v>30.01</v>
      </c>
      <c r="G43" s="1">
        <v>10</v>
      </c>
      <c r="H43" s="1">
        <v>14.37</v>
      </c>
      <c r="I43" s="1">
        <v>2</v>
      </c>
    </row>
    <row r="44" spans="2:9" x14ac:dyDescent="0.2">
      <c r="B44" s="1" t="s">
        <v>49</v>
      </c>
      <c r="C44" s="1">
        <v>640</v>
      </c>
      <c r="D44" s="1">
        <v>2.7629999999999999</v>
      </c>
      <c r="E44" s="1">
        <v>9059.08</v>
      </c>
      <c r="F44" s="1">
        <v>94.94</v>
      </c>
      <c r="G44" s="1">
        <v>28.28</v>
      </c>
      <c r="H44" s="1">
        <v>70.040000000000006</v>
      </c>
      <c r="I44" s="1">
        <v>28.96</v>
      </c>
    </row>
    <row r="45" spans="2:9" x14ac:dyDescent="0.2">
      <c r="B45" s="1" t="s">
        <v>50</v>
      </c>
      <c r="C45" s="1">
        <v>5120</v>
      </c>
      <c r="D45" s="1">
        <v>2.8330000000000002</v>
      </c>
      <c r="E45" s="1">
        <v>60399.66</v>
      </c>
      <c r="F45" s="1">
        <v>347.64</v>
      </c>
      <c r="G45" s="1">
        <v>80</v>
      </c>
      <c r="H45" s="1">
        <v>342.65</v>
      </c>
      <c r="I45" s="1">
        <v>103.27</v>
      </c>
    </row>
    <row r="46" spans="2:9" x14ac:dyDescent="0.2">
      <c r="B46" s="1" t="s">
        <v>51</v>
      </c>
      <c r="C46" s="1">
        <v>1280</v>
      </c>
      <c r="D46" s="1">
        <v>2.5840000000000001</v>
      </c>
      <c r="E46" s="1">
        <v>8596.93</v>
      </c>
      <c r="F46" s="1">
        <v>85.74</v>
      </c>
      <c r="G46" s="1">
        <v>10</v>
      </c>
      <c r="H46" s="1">
        <v>77.56</v>
      </c>
      <c r="I46" s="1">
        <v>5.78</v>
      </c>
    </row>
    <row r="47" spans="2:9" x14ac:dyDescent="0.2">
      <c r="B47" s="1" t="s">
        <v>52</v>
      </c>
      <c r="C47" s="1">
        <v>320</v>
      </c>
      <c r="D47" s="1">
        <v>2.6040000000000001</v>
      </c>
      <c r="E47" s="1">
        <v>12016.14</v>
      </c>
      <c r="F47" s="1">
        <v>94.46</v>
      </c>
      <c r="G47" s="1">
        <v>56.57</v>
      </c>
      <c r="H47" s="1">
        <v>241.5</v>
      </c>
      <c r="I47" s="1">
        <v>31.73</v>
      </c>
    </row>
    <row r="48" spans="2:9" x14ac:dyDescent="0.2">
      <c r="B48" s="1" t="s">
        <v>53</v>
      </c>
      <c r="C48" s="1">
        <v>320</v>
      </c>
      <c r="D48" s="1">
        <v>2.6640000000000001</v>
      </c>
      <c r="E48" s="1">
        <v>8335.92</v>
      </c>
      <c r="F48" s="1">
        <v>49.78</v>
      </c>
      <c r="G48" s="1">
        <v>20</v>
      </c>
      <c r="H48" s="1">
        <v>48.77</v>
      </c>
      <c r="I48" s="1">
        <v>9.7100000000000009</v>
      </c>
    </row>
    <row r="49" spans="2:9" x14ac:dyDescent="0.2">
      <c r="B49" s="1" t="s">
        <v>54</v>
      </c>
      <c r="C49" s="1">
        <v>5</v>
      </c>
      <c r="D49" s="1">
        <v>1.026</v>
      </c>
      <c r="E49" s="1">
        <v>554.99</v>
      </c>
      <c r="F49" s="1">
        <v>10</v>
      </c>
      <c r="G49" s="1">
        <v>10</v>
      </c>
      <c r="H49" s="1">
        <v>2</v>
      </c>
      <c r="I49" s="1">
        <v>2</v>
      </c>
    </row>
    <row r="50" spans="2:9" x14ac:dyDescent="0.2">
      <c r="B50" s="1" t="s">
        <v>55</v>
      </c>
      <c r="C50" s="1">
        <v>320</v>
      </c>
      <c r="D50" s="1">
        <v>2.8650000000000002</v>
      </c>
      <c r="E50" s="1">
        <v>21511.279999999999</v>
      </c>
      <c r="F50" s="1">
        <v>150.74</v>
      </c>
      <c r="G50" s="1">
        <v>56.57</v>
      </c>
      <c r="H50" s="1">
        <v>89.24</v>
      </c>
      <c r="I50" s="1">
        <v>23.64</v>
      </c>
    </row>
    <row r="51" spans="2:9" x14ac:dyDescent="0.2">
      <c r="B51" s="1" t="s">
        <v>56</v>
      </c>
      <c r="C51" s="1">
        <v>2560</v>
      </c>
      <c r="D51" s="1">
        <v>2.3889999999999998</v>
      </c>
      <c r="E51" s="1">
        <v>6261.05</v>
      </c>
      <c r="F51" s="1">
        <v>109.44</v>
      </c>
      <c r="G51" s="1">
        <v>56.57</v>
      </c>
      <c r="H51" s="1">
        <v>88.14</v>
      </c>
      <c r="I51" s="1">
        <v>32.130000000000003</v>
      </c>
    </row>
    <row r="52" spans="2:9" x14ac:dyDescent="0.2">
      <c r="B52" s="1" t="s">
        <v>57</v>
      </c>
      <c r="C52" s="1">
        <v>160</v>
      </c>
      <c r="D52" s="1">
        <v>1.0169999999999999</v>
      </c>
      <c r="E52" s="1">
        <v>4096.6099999999997</v>
      </c>
      <c r="F52" s="1">
        <v>61.38</v>
      </c>
      <c r="G52" s="1">
        <v>28.28</v>
      </c>
      <c r="H52" s="1">
        <v>15.52</v>
      </c>
      <c r="I52" s="1">
        <v>10.16</v>
      </c>
    </row>
    <row r="53" spans="2:9" x14ac:dyDescent="0.2">
      <c r="B53" s="1" t="s">
        <v>58</v>
      </c>
      <c r="C53" s="1">
        <v>10240</v>
      </c>
      <c r="D53" s="1">
        <v>2.851</v>
      </c>
      <c r="E53" s="1">
        <v>72670.880000000005</v>
      </c>
      <c r="F53" s="1">
        <v>1190.31</v>
      </c>
      <c r="G53" s="1">
        <v>452.55</v>
      </c>
      <c r="H53" s="1">
        <v>766.48</v>
      </c>
      <c r="I53" s="1">
        <v>217.55</v>
      </c>
    </row>
    <row r="54" spans="2:9" x14ac:dyDescent="0.2">
      <c r="B54" s="1" t="s">
        <v>59</v>
      </c>
      <c r="C54" s="1">
        <v>240</v>
      </c>
      <c r="D54" s="1">
        <v>2.3460000000000001</v>
      </c>
      <c r="E54" s="1">
        <v>4476.8</v>
      </c>
      <c r="F54" s="1">
        <v>20.96</v>
      </c>
      <c r="G54" s="1">
        <v>10</v>
      </c>
      <c r="H54" s="1">
        <v>8.74</v>
      </c>
      <c r="I54" s="1">
        <v>2</v>
      </c>
    </row>
    <row r="55" spans="2:9" x14ac:dyDescent="0.2">
      <c r="B55" s="1" t="s">
        <v>60</v>
      </c>
      <c r="C55" s="1">
        <v>320</v>
      </c>
      <c r="D55" s="1">
        <v>2.4319999999999999</v>
      </c>
      <c r="E55" s="1">
        <v>8513.18</v>
      </c>
      <c r="F55" s="1">
        <v>69.27</v>
      </c>
      <c r="G55" s="1">
        <v>40</v>
      </c>
      <c r="H55" s="1">
        <v>50.36</v>
      </c>
      <c r="I55" s="1">
        <v>18.39</v>
      </c>
    </row>
    <row r="56" spans="2:9" x14ac:dyDescent="0.2">
      <c r="B56" s="1" t="s">
        <v>61</v>
      </c>
      <c r="C56" s="1">
        <v>120</v>
      </c>
      <c r="D56" s="1">
        <v>2.3050000000000002</v>
      </c>
      <c r="E56" s="1">
        <v>1992.5</v>
      </c>
      <c r="F56" s="1">
        <v>36.33</v>
      </c>
      <c r="G56" s="1">
        <v>10</v>
      </c>
      <c r="H56" s="1">
        <v>13.07</v>
      </c>
      <c r="I56" s="1">
        <v>2</v>
      </c>
    </row>
    <row r="57" spans="2:9" x14ac:dyDescent="0.2">
      <c r="B57" s="1" t="s">
        <v>62</v>
      </c>
      <c r="C57" s="1">
        <v>640</v>
      </c>
      <c r="D57" s="1">
        <v>2.6110000000000002</v>
      </c>
      <c r="E57" s="1">
        <v>4178.75</v>
      </c>
      <c r="F57" s="1">
        <v>46.89</v>
      </c>
      <c r="G57" s="1">
        <v>20</v>
      </c>
      <c r="H57" s="1">
        <v>29.71</v>
      </c>
      <c r="I57" s="1">
        <v>7.74</v>
      </c>
    </row>
    <row r="58" spans="2:9" x14ac:dyDescent="0.2">
      <c r="B58" s="1" t="s">
        <v>63</v>
      </c>
      <c r="C58" s="1">
        <v>320</v>
      </c>
      <c r="D58" s="1">
        <v>2.4649999999999999</v>
      </c>
      <c r="E58" s="1">
        <v>4877.12</v>
      </c>
      <c r="F58" s="1">
        <v>57.32</v>
      </c>
      <c r="G58" s="1">
        <v>20</v>
      </c>
      <c r="H58" s="1">
        <v>33.68</v>
      </c>
      <c r="I58" s="1">
        <v>14.94</v>
      </c>
    </row>
    <row r="59" spans="2:9" x14ac:dyDescent="0.2">
      <c r="B59" s="3" t="s">
        <v>64</v>
      </c>
      <c r="C59" s="1">
        <v>20</v>
      </c>
      <c r="D59" s="2">
        <v>1.2553728375947071</v>
      </c>
      <c r="E59" s="8">
        <v>2053.6185184355199</v>
      </c>
      <c r="F59" s="1">
        <v>10</v>
      </c>
      <c r="G59" s="3">
        <v>10</v>
      </c>
      <c r="H59" s="1"/>
      <c r="I59" s="1"/>
    </row>
    <row r="60" spans="2:9" x14ac:dyDescent="0.2">
      <c r="B60" s="1" t="s">
        <v>65</v>
      </c>
      <c r="C60" s="1">
        <v>320</v>
      </c>
      <c r="D60" s="1">
        <v>2.4990000000000001</v>
      </c>
      <c r="E60" s="1">
        <v>4514.43</v>
      </c>
      <c r="F60" s="1">
        <v>56.61</v>
      </c>
      <c r="G60" s="1">
        <v>20</v>
      </c>
      <c r="H60" s="1">
        <v>30.14</v>
      </c>
      <c r="I60" s="1">
        <v>12.57</v>
      </c>
    </row>
    <row r="61" spans="2:9" x14ac:dyDescent="0.2">
      <c r="B61" s="1" t="s">
        <v>66</v>
      </c>
      <c r="C61" s="1">
        <v>640</v>
      </c>
      <c r="D61" s="1">
        <v>2.746</v>
      </c>
      <c r="E61" s="1">
        <v>98759.74</v>
      </c>
      <c r="F61" s="1">
        <v>278.41000000000003</v>
      </c>
      <c r="G61" s="1">
        <v>160</v>
      </c>
      <c r="H61" s="1">
        <v>283.12</v>
      </c>
      <c r="I61" s="1">
        <v>78.48</v>
      </c>
    </row>
    <row r="62" spans="2:9" x14ac:dyDescent="0.2">
      <c r="B62" s="1" t="s">
        <v>67</v>
      </c>
      <c r="C62" s="1">
        <v>480</v>
      </c>
      <c r="D62" s="1">
        <v>2.504</v>
      </c>
      <c r="E62" s="1">
        <v>13980.92</v>
      </c>
      <c r="F62" s="1">
        <v>60.56</v>
      </c>
      <c r="G62" s="1">
        <v>14.14</v>
      </c>
      <c r="H62" s="1">
        <v>27.49</v>
      </c>
      <c r="I62" s="1">
        <v>7.91</v>
      </c>
    </row>
    <row r="63" spans="2:9" x14ac:dyDescent="0.2">
      <c r="B63" s="1" t="s">
        <v>68</v>
      </c>
      <c r="C63" s="1">
        <v>240</v>
      </c>
      <c r="D63" s="1">
        <v>0.85099999999999998</v>
      </c>
      <c r="E63" s="1">
        <v>4602</v>
      </c>
      <c r="F63" s="1">
        <v>69.5</v>
      </c>
      <c r="G63" s="1">
        <v>20</v>
      </c>
      <c r="H63" s="1">
        <v>27.27</v>
      </c>
      <c r="I63" s="1">
        <v>9.9600000000000009</v>
      </c>
    </row>
    <row r="64" spans="2:9" x14ac:dyDescent="0.2">
      <c r="B64" s="1" t="s">
        <v>69</v>
      </c>
      <c r="C64" s="1">
        <v>100</v>
      </c>
      <c r="D64" s="1">
        <v>0.13600000000000001</v>
      </c>
      <c r="E64" s="1"/>
      <c r="F64" s="1">
        <v>10</v>
      </c>
      <c r="G64" s="1">
        <v>10</v>
      </c>
      <c r="H64" s="1">
        <v>10.37</v>
      </c>
      <c r="I64" s="1">
        <v>2</v>
      </c>
    </row>
    <row r="65" spans="2:9" x14ac:dyDescent="0.2">
      <c r="B65" s="1" t="s">
        <v>70</v>
      </c>
      <c r="C65" s="1">
        <v>10240</v>
      </c>
      <c r="D65" s="1">
        <v>2.8039999999999998</v>
      </c>
      <c r="E65" s="1">
        <v>27640.59</v>
      </c>
      <c r="F65" s="1">
        <v>611.71</v>
      </c>
      <c r="G65" s="1">
        <v>160</v>
      </c>
      <c r="H65" s="1">
        <v>307.72000000000003</v>
      </c>
      <c r="I65" s="1">
        <v>104.26</v>
      </c>
    </row>
    <row r="66" spans="2:9" x14ac:dyDescent="0.2">
      <c r="B66" s="1" t="s">
        <v>71</v>
      </c>
      <c r="C66" s="1">
        <v>640</v>
      </c>
      <c r="D66" s="1">
        <v>2.754</v>
      </c>
      <c r="E66" s="1">
        <v>8392.61</v>
      </c>
      <c r="F66" s="1">
        <v>124.46</v>
      </c>
      <c r="G66" s="1">
        <v>14.14</v>
      </c>
      <c r="H66" s="1">
        <v>59.98</v>
      </c>
      <c r="I66" s="1">
        <v>17.82</v>
      </c>
    </row>
    <row r="67" spans="2:9" x14ac:dyDescent="0.2">
      <c r="B67" s="1" t="s">
        <v>72</v>
      </c>
      <c r="C67" s="1">
        <v>80</v>
      </c>
      <c r="D67" s="1">
        <v>1.6220000000000001</v>
      </c>
      <c r="E67" s="1">
        <v>978.83</v>
      </c>
      <c r="F67" s="1">
        <v>10</v>
      </c>
      <c r="G67" s="1">
        <v>10</v>
      </c>
      <c r="H67" s="1">
        <v>9.68</v>
      </c>
      <c r="I67" s="1">
        <v>2</v>
      </c>
    </row>
    <row r="68" spans="2:9" x14ac:dyDescent="0.2">
      <c r="B68" s="1" t="s">
        <v>73</v>
      </c>
      <c r="C68" s="1">
        <v>640</v>
      </c>
      <c r="D68" s="1">
        <v>1.81</v>
      </c>
      <c r="E68" s="1">
        <v>5166.3100000000004</v>
      </c>
      <c r="F68" s="1">
        <v>236.55</v>
      </c>
      <c r="G68" s="1">
        <v>28.28</v>
      </c>
      <c r="H68" s="1">
        <v>94.51</v>
      </c>
      <c r="I68" s="1">
        <v>40.369999999999997</v>
      </c>
    </row>
    <row r="69" spans="2:9" x14ac:dyDescent="0.2">
      <c r="B69" s="1" t="s">
        <v>74</v>
      </c>
      <c r="C69" s="1">
        <v>2560</v>
      </c>
      <c r="D69" s="1">
        <v>2.7719999999999998</v>
      </c>
      <c r="E69" s="1">
        <v>29319.33</v>
      </c>
      <c r="F69" s="1">
        <v>161.82</v>
      </c>
      <c r="G69" s="1">
        <v>113.14</v>
      </c>
      <c r="H69" s="1">
        <v>95.51</v>
      </c>
      <c r="I69" s="1">
        <v>44.31</v>
      </c>
    </row>
    <row r="70" spans="2:9" x14ac:dyDescent="0.2">
      <c r="B70" s="1" t="s">
        <v>75</v>
      </c>
      <c r="C70" s="1">
        <v>640</v>
      </c>
      <c r="D70" s="1">
        <v>2.3879999999999999</v>
      </c>
      <c r="E70" s="1">
        <v>9962.86</v>
      </c>
      <c r="F70" s="1">
        <v>294.19</v>
      </c>
      <c r="G70" s="1">
        <v>113.14</v>
      </c>
      <c r="H70" s="1">
        <v>216.54</v>
      </c>
      <c r="I70" s="1">
        <v>102.57</v>
      </c>
    </row>
    <row r="71" spans="2:9" x14ac:dyDescent="0.2">
      <c r="B71" s="1" t="s">
        <v>76</v>
      </c>
      <c r="C71" s="1">
        <v>1280</v>
      </c>
      <c r="D71" s="1">
        <v>1.659</v>
      </c>
      <c r="E71" s="1">
        <v>2584.98</v>
      </c>
      <c r="F71" s="1">
        <v>66.540000000000006</v>
      </c>
      <c r="G71" s="1">
        <v>20</v>
      </c>
      <c r="H71" s="1">
        <v>14.79</v>
      </c>
      <c r="I71" s="1">
        <v>7.68</v>
      </c>
    </row>
    <row r="72" spans="2:9" x14ac:dyDescent="0.2">
      <c r="B72" s="1" t="s">
        <v>77</v>
      </c>
      <c r="C72" s="1">
        <v>80</v>
      </c>
      <c r="D72" s="1">
        <v>2.3290000000000002</v>
      </c>
      <c r="E72" s="1">
        <v>2316.84</v>
      </c>
      <c r="F72" s="1">
        <v>22.97</v>
      </c>
      <c r="G72" s="1">
        <v>10</v>
      </c>
      <c r="H72" s="1">
        <v>11.31</v>
      </c>
      <c r="I72" s="1">
        <v>2</v>
      </c>
    </row>
    <row r="73" spans="2:9" x14ac:dyDescent="0.2">
      <c r="B73" s="1" t="s">
        <v>78</v>
      </c>
      <c r="C73" s="1">
        <v>180</v>
      </c>
      <c r="D73" s="1">
        <v>1.907</v>
      </c>
      <c r="E73" s="1">
        <v>5403.64</v>
      </c>
      <c r="F73" s="1">
        <v>155.1</v>
      </c>
      <c r="G73" s="1">
        <v>40</v>
      </c>
      <c r="H73" s="1">
        <v>28.46</v>
      </c>
      <c r="I73" s="1">
        <v>13.3</v>
      </c>
    </row>
    <row r="74" spans="2:9" x14ac:dyDescent="0.2">
      <c r="B74" s="1" t="s">
        <v>79</v>
      </c>
      <c r="C74" s="1">
        <v>3840</v>
      </c>
      <c r="D74" s="1">
        <v>2.6709999999999998</v>
      </c>
      <c r="E74" s="1">
        <v>45535.44</v>
      </c>
      <c r="F74" s="1">
        <v>658.93</v>
      </c>
      <c r="G74" s="1">
        <v>320</v>
      </c>
      <c r="H74" s="1">
        <v>267.17</v>
      </c>
      <c r="I74" s="1">
        <v>107.95</v>
      </c>
    </row>
    <row r="75" spans="2:9" x14ac:dyDescent="0.2">
      <c r="B75" s="1" t="s">
        <v>80</v>
      </c>
      <c r="C75" s="1">
        <v>640</v>
      </c>
      <c r="D75" s="1">
        <v>2.758</v>
      </c>
      <c r="E75" s="1">
        <v>12954.24</v>
      </c>
      <c r="F75" s="1">
        <v>153.52000000000001</v>
      </c>
      <c r="G75" s="1">
        <v>28.28</v>
      </c>
      <c r="H75" s="1">
        <v>67.88</v>
      </c>
      <c r="I75" s="1">
        <v>29.71</v>
      </c>
    </row>
    <row r="76" spans="2:9" x14ac:dyDescent="0.2">
      <c r="B76" s="1" t="s">
        <v>81</v>
      </c>
      <c r="C76" s="1">
        <v>640</v>
      </c>
      <c r="D76" s="1">
        <v>2.6360000000000001</v>
      </c>
      <c r="E76" s="1">
        <v>25241.81</v>
      </c>
      <c r="F76" s="1">
        <v>87.66</v>
      </c>
      <c r="G76" s="1">
        <v>20</v>
      </c>
      <c r="H76" s="1">
        <v>21.6</v>
      </c>
      <c r="I76" s="1">
        <v>8.5399999999999991</v>
      </c>
    </row>
    <row r="77" spans="2:9" x14ac:dyDescent="0.2">
      <c r="B77" s="1" t="s">
        <v>82</v>
      </c>
      <c r="C77" s="1">
        <v>1280</v>
      </c>
      <c r="D77" s="1">
        <v>2.81</v>
      </c>
      <c r="E77" s="1">
        <v>27091.1</v>
      </c>
      <c r="F77" s="1">
        <v>609.57000000000005</v>
      </c>
      <c r="G77" s="1">
        <v>201.59</v>
      </c>
      <c r="H77" s="1">
        <v>262.77</v>
      </c>
      <c r="I77" s="1">
        <v>94.77</v>
      </c>
    </row>
    <row r="78" spans="2:9" x14ac:dyDescent="0.2">
      <c r="B78" s="1" t="s">
        <v>83</v>
      </c>
      <c r="C78" s="1">
        <v>160</v>
      </c>
      <c r="D78" s="1">
        <v>1.921</v>
      </c>
      <c r="E78" s="1">
        <v>779.87</v>
      </c>
      <c r="F78" s="1">
        <v>28.21</v>
      </c>
      <c r="G78" s="1">
        <v>14.14</v>
      </c>
      <c r="H78" s="1">
        <v>7.44</v>
      </c>
      <c r="I78" s="1">
        <v>2</v>
      </c>
    </row>
    <row r="79" spans="2:9" x14ac:dyDescent="0.2">
      <c r="B79" s="1" t="s">
        <v>84</v>
      </c>
      <c r="C79" s="1">
        <v>320</v>
      </c>
      <c r="D79" s="1">
        <v>2.544</v>
      </c>
      <c r="E79" s="1">
        <v>2520.1799999999998</v>
      </c>
      <c r="F79" s="1">
        <v>45.33</v>
      </c>
      <c r="G79" s="1">
        <v>14.14</v>
      </c>
      <c r="H79" s="1">
        <v>14.18</v>
      </c>
      <c r="I79" s="1">
        <v>2</v>
      </c>
    </row>
    <row r="80" spans="2:9" x14ac:dyDescent="0.2">
      <c r="B80" s="1" t="s">
        <v>85</v>
      </c>
      <c r="C80" s="1">
        <v>320</v>
      </c>
      <c r="D80" s="1">
        <v>1.776</v>
      </c>
      <c r="E80" s="1">
        <v>3742.05</v>
      </c>
      <c r="F80" s="1">
        <v>59.11</v>
      </c>
      <c r="G80" s="1">
        <v>28.28</v>
      </c>
      <c r="H80" s="1">
        <v>49.39</v>
      </c>
      <c r="I80" s="1">
        <v>16.66</v>
      </c>
    </row>
    <row r="81" spans="2:9" x14ac:dyDescent="0.2">
      <c r="B81" s="1" t="s">
        <v>86</v>
      </c>
      <c r="C81" s="1">
        <v>2560</v>
      </c>
      <c r="D81" s="1">
        <v>2.794</v>
      </c>
      <c r="E81" s="1">
        <v>28452.26</v>
      </c>
      <c r="F81" s="1">
        <v>306.57</v>
      </c>
      <c r="G81" s="1">
        <v>56.57</v>
      </c>
      <c r="H81" s="1">
        <v>145.76</v>
      </c>
      <c r="I81" s="1">
        <v>40.18</v>
      </c>
    </row>
    <row r="82" spans="2:9" x14ac:dyDescent="0.2">
      <c r="B82" s="1" t="s">
        <v>87</v>
      </c>
      <c r="C82" s="1">
        <v>320</v>
      </c>
      <c r="D82" s="1">
        <v>1.7809999999999999</v>
      </c>
      <c r="E82" s="1">
        <v>3897.23</v>
      </c>
      <c r="F82" s="1">
        <v>84.11</v>
      </c>
      <c r="G82" s="1">
        <v>28.28</v>
      </c>
      <c r="H82" s="1">
        <v>40.65</v>
      </c>
      <c r="I82" s="1">
        <v>18.64</v>
      </c>
    </row>
    <row r="83" spans="2:9" x14ac:dyDescent="0.2">
      <c r="B83" s="3" t="s">
        <v>88</v>
      </c>
      <c r="C83" s="1">
        <v>320</v>
      </c>
      <c r="D83" s="2">
        <v>1.9623728375947072</v>
      </c>
      <c r="E83" s="8">
        <v>3671.873658</v>
      </c>
      <c r="F83" s="1">
        <v>54.59</v>
      </c>
      <c r="G83" s="5">
        <v>14.142135623730951</v>
      </c>
      <c r="H83" s="1"/>
      <c r="I83" s="1"/>
    </row>
    <row r="84" spans="2:9" x14ac:dyDescent="0.2">
      <c r="B84" s="1" t="s">
        <v>89</v>
      </c>
      <c r="C84" s="1">
        <v>160</v>
      </c>
      <c r="D84" s="1">
        <v>2.6579999999999999</v>
      </c>
      <c r="E84" s="1">
        <v>4760.2700000000004</v>
      </c>
      <c r="F84" s="1">
        <v>44.77</v>
      </c>
      <c r="G84" s="1">
        <v>10</v>
      </c>
      <c r="H84" s="1">
        <v>15.61</v>
      </c>
      <c r="I84" s="1">
        <v>2</v>
      </c>
    </row>
    <row r="85" spans="2:9" x14ac:dyDescent="0.2">
      <c r="B85" s="1" t="s">
        <v>90</v>
      </c>
      <c r="C85" s="1">
        <v>640</v>
      </c>
      <c r="D85" s="1">
        <v>2.1930000000000001</v>
      </c>
      <c r="E85" s="1">
        <v>3970.15</v>
      </c>
      <c r="F85" s="1">
        <v>57.65</v>
      </c>
      <c r="G85" s="1">
        <v>14.14</v>
      </c>
      <c r="H85" s="1">
        <v>69.67</v>
      </c>
      <c r="I85" s="1">
        <v>9.48</v>
      </c>
    </row>
    <row r="86" spans="2:9" x14ac:dyDescent="0.2">
      <c r="B86" s="1" t="s">
        <v>91</v>
      </c>
      <c r="C86" s="1">
        <v>160</v>
      </c>
      <c r="D86" s="1">
        <v>2.343</v>
      </c>
      <c r="E86" s="1">
        <v>5955.73</v>
      </c>
      <c r="F86" s="1">
        <v>28.18</v>
      </c>
      <c r="G86" s="1">
        <v>10</v>
      </c>
      <c r="H86" s="1">
        <v>6.92</v>
      </c>
      <c r="I86" s="1">
        <v>2</v>
      </c>
    </row>
    <row r="87" spans="2:9" x14ac:dyDescent="0.2">
      <c r="B87" s="1" t="s">
        <v>92</v>
      </c>
      <c r="C87" s="1">
        <v>3840</v>
      </c>
      <c r="D87" s="1">
        <v>2.72</v>
      </c>
      <c r="E87" s="1">
        <v>17571.07</v>
      </c>
      <c r="F87" s="1">
        <v>246.66</v>
      </c>
      <c r="G87" s="1">
        <v>113.14</v>
      </c>
      <c r="H87" s="1">
        <v>307.62</v>
      </c>
      <c r="I87" s="1">
        <v>81.09</v>
      </c>
    </row>
    <row r="88" spans="2:9" x14ac:dyDescent="0.2">
      <c r="B88" s="1" t="s">
        <v>93</v>
      </c>
      <c r="C88" s="1">
        <v>5</v>
      </c>
      <c r="D88" s="1">
        <v>1.179</v>
      </c>
      <c r="E88" s="1">
        <v>2202.5100000000002</v>
      </c>
      <c r="F88" s="1">
        <v>10</v>
      </c>
      <c r="G88" s="1">
        <v>10</v>
      </c>
      <c r="H88" s="1">
        <v>2</v>
      </c>
      <c r="I88" s="1">
        <v>2</v>
      </c>
    </row>
    <row r="89" spans="2:9" x14ac:dyDescent="0.2">
      <c r="B89" s="1" t="s">
        <v>94</v>
      </c>
      <c r="C89" s="3">
        <v>160</v>
      </c>
      <c r="D89" s="1"/>
      <c r="E89" s="1"/>
      <c r="F89" s="1">
        <v>10</v>
      </c>
      <c r="G89" s="1"/>
      <c r="H89" s="1"/>
      <c r="I89" s="1"/>
    </row>
    <row r="90" spans="2:9" x14ac:dyDescent="0.2">
      <c r="B90" s="1" t="s">
        <v>95</v>
      </c>
      <c r="C90" s="1">
        <v>320</v>
      </c>
      <c r="D90" s="1">
        <v>2.5299999999999998</v>
      </c>
      <c r="E90" s="1">
        <v>4014.83</v>
      </c>
      <c r="F90" s="1">
        <v>47.52</v>
      </c>
      <c r="G90" s="1">
        <v>10</v>
      </c>
      <c r="H90" s="1">
        <v>30.35</v>
      </c>
      <c r="I90" s="1">
        <v>2.85</v>
      </c>
    </row>
    <row r="91" spans="2:9" x14ac:dyDescent="0.2">
      <c r="B91" s="1" t="s">
        <v>96</v>
      </c>
      <c r="C91" s="1">
        <v>80</v>
      </c>
      <c r="D91" s="1">
        <v>2.5539999999999998</v>
      </c>
      <c r="E91" s="1">
        <v>2494.88</v>
      </c>
      <c r="F91" s="1">
        <v>61.22</v>
      </c>
      <c r="G91" s="1">
        <v>28.28</v>
      </c>
      <c r="H91" s="1">
        <v>41.72</v>
      </c>
      <c r="I91" s="1">
        <v>3.16</v>
      </c>
    </row>
    <row r="92" spans="2:9" x14ac:dyDescent="0.2">
      <c r="B92" s="1" t="s">
        <v>97</v>
      </c>
      <c r="C92" s="1">
        <v>160</v>
      </c>
      <c r="D92" s="1">
        <v>1.5049999999999999</v>
      </c>
      <c r="E92" s="1">
        <v>3111.68</v>
      </c>
      <c r="F92" s="1">
        <v>10</v>
      </c>
      <c r="G92" s="1">
        <v>10</v>
      </c>
      <c r="H92" s="1">
        <v>9.85</v>
      </c>
      <c r="I92" s="1">
        <v>2</v>
      </c>
    </row>
    <row r="93" spans="2:9" x14ac:dyDescent="0.2">
      <c r="B93" s="1" t="s">
        <v>98</v>
      </c>
      <c r="C93" s="1">
        <v>320</v>
      </c>
      <c r="D93" s="1">
        <v>2.5630000000000002</v>
      </c>
      <c r="E93" s="1">
        <v>9573.01</v>
      </c>
      <c r="F93" s="1">
        <v>228.79</v>
      </c>
      <c r="G93" s="1">
        <v>56.57</v>
      </c>
      <c r="H93" s="1">
        <v>73.14</v>
      </c>
      <c r="I93" s="1">
        <v>15.45</v>
      </c>
    </row>
    <row r="94" spans="2:9" x14ac:dyDescent="0.2">
      <c r="B94" s="1" t="s">
        <v>99</v>
      </c>
      <c r="C94" s="1">
        <v>240</v>
      </c>
      <c r="D94" s="1">
        <v>2.8029999999999999</v>
      </c>
      <c r="E94" s="1">
        <v>15236.57</v>
      </c>
      <c r="F94" s="1">
        <v>36.880000000000003</v>
      </c>
      <c r="G94" s="1">
        <v>14.14</v>
      </c>
      <c r="H94" s="1">
        <v>9.5299999999999994</v>
      </c>
      <c r="I94" s="1">
        <v>2</v>
      </c>
    </row>
    <row r="95" spans="2:9" x14ac:dyDescent="0.2">
      <c r="B95" s="1" t="s">
        <v>100</v>
      </c>
      <c r="C95" s="1">
        <v>160</v>
      </c>
      <c r="D95" s="1">
        <v>2.16</v>
      </c>
      <c r="E95" s="1">
        <v>11363.59</v>
      </c>
      <c r="F95" s="1">
        <v>146.47</v>
      </c>
      <c r="G95" s="1">
        <v>40</v>
      </c>
      <c r="H95" s="1">
        <v>31.49</v>
      </c>
      <c r="I95" s="1">
        <v>18.38</v>
      </c>
    </row>
    <row r="96" spans="2:9" x14ac:dyDescent="0.2">
      <c r="B96" s="1" t="s">
        <v>101</v>
      </c>
      <c r="C96" s="1">
        <v>120</v>
      </c>
      <c r="D96" s="1">
        <v>2.673</v>
      </c>
      <c r="E96" s="1">
        <v>11920.3</v>
      </c>
      <c r="F96" s="1">
        <v>117.85</v>
      </c>
      <c r="G96" s="1">
        <v>28.28</v>
      </c>
      <c r="H96" s="1">
        <v>33.299999999999997</v>
      </c>
      <c r="I96" s="1">
        <v>11.95</v>
      </c>
    </row>
    <row r="97" spans="2:9" x14ac:dyDescent="0.2">
      <c r="B97" s="1" t="s">
        <v>102</v>
      </c>
      <c r="C97" s="1">
        <v>80</v>
      </c>
      <c r="D97" s="1">
        <v>1.677</v>
      </c>
      <c r="E97" s="1">
        <v>2655.77</v>
      </c>
      <c r="F97" s="1">
        <v>10</v>
      </c>
      <c r="G97" s="1">
        <v>10</v>
      </c>
      <c r="H97" s="1">
        <v>7.08</v>
      </c>
      <c r="I97" s="1">
        <v>2</v>
      </c>
    </row>
    <row r="98" spans="2:9" x14ac:dyDescent="0.2">
      <c r="B98" s="1" t="s">
        <v>103</v>
      </c>
      <c r="C98" s="1">
        <v>320</v>
      </c>
      <c r="D98" s="1">
        <v>2.7530000000000001</v>
      </c>
      <c r="E98" s="1">
        <v>12658.81</v>
      </c>
      <c r="F98" s="1">
        <v>178.16</v>
      </c>
      <c r="G98" s="1">
        <v>40</v>
      </c>
      <c r="H98" s="1">
        <v>78.17</v>
      </c>
      <c r="I98" s="1">
        <v>18.239999999999998</v>
      </c>
    </row>
    <row r="99" spans="2:9" x14ac:dyDescent="0.2">
      <c r="B99" s="1" t="s">
        <v>104</v>
      </c>
      <c r="C99" s="1">
        <v>5120</v>
      </c>
      <c r="D99" s="1">
        <v>2.4260000000000002</v>
      </c>
      <c r="E99" s="1">
        <v>4288.6899999999996</v>
      </c>
      <c r="F99" s="1">
        <v>649.66</v>
      </c>
      <c r="G99" s="1">
        <v>320</v>
      </c>
      <c r="H99" s="1">
        <v>233.96</v>
      </c>
      <c r="I99" s="1">
        <v>91.86</v>
      </c>
    </row>
    <row r="100" spans="2:9" x14ac:dyDescent="0.2">
      <c r="B100" s="1" t="s">
        <v>105</v>
      </c>
      <c r="C100" s="1">
        <v>160</v>
      </c>
      <c r="D100" s="1">
        <v>1.7330000000000001</v>
      </c>
      <c r="E100" s="1">
        <v>11775</v>
      </c>
      <c r="F100" s="1">
        <v>45.38</v>
      </c>
      <c r="G100" s="1">
        <v>10</v>
      </c>
      <c r="H100" s="1">
        <v>19.54</v>
      </c>
      <c r="I100" s="1">
        <v>2</v>
      </c>
    </row>
    <row r="101" spans="2:9" x14ac:dyDescent="0.2">
      <c r="B101" s="1" t="s">
        <v>106</v>
      </c>
      <c r="C101" s="1">
        <v>160</v>
      </c>
      <c r="D101" s="1">
        <v>2.3540000000000001</v>
      </c>
      <c r="E101" s="1">
        <v>4873.5</v>
      </c>
      <c r="F101" s="1">
        <v>55.1</v>
      </c>
      <c r="G101" s="1">
        <v>10</v>
      </c>
      <c r="H101" s="1">
        <v>28.61</v>
      </c>
      <c r="I101" s="1">
        <v>2</v>
      </c>
    </row>
    <row r="102" spans="2:9" x14ac:dyDescent="0.2">
      <c r="B102" s="1" t="s">
        <v>107</v>
      </c>
      <c r="C102" s="1">
        <v>1280</v>
      </c>
      <c r="D102" s="1">
        <v>2.6629999999999998</v>
      </c>
      <c r="E102" s="1">
        <v>7954.24</v>
      </c>
      <c r="F102" s="1">
        <v>143.19999999999999</v>
      </c>
      <c r="G102" s="1">
        <v>40</v>
      </c>
      <c r="H102" s="1">
        <v>81.19</v>
      </c>
      <c r="I102" s="1">
        <v>33.68</v>
      </c>
    </row>
    <row r="103" spans="2:9" x14ac:dyDescent="0.2">
      <c r="B103" s="1" t="s">
        <v>108</v>
      </c>
      <c r="C103" s="1">
        <v>1280</v>
      </c>
      <c r="D103" s="1">
        <v>2.0529999999999999</v>
      </c>
      <c r="E103" s="1">
        <v>9865.9599999999991</v>
      </c>
      <c r="F103" s="1">
        <v>100.76</v>
      </c>
      <c r="G103" s="1">
        <v>40</v>
      </c>
      <c r="H103" s="1">
        <v>39.03</v>
      </c>
      <c r="I103" s="1">
        <v>26.62</v>
      </c>
    </row>
    <row r="104" spans="2:9" x14ac:dyDescent="0.2">
      <c r="B104" s="1" t="s">
        <v>109</v>
      </c>
      <c r="C104" s="1">
        <v>5120</v>
      </c>
      <c r="D104" s="1">
        <v>2.7229999999999999</v>
      </c>
      <c r="E104" s="1">
        <v>14956.71</v>
      </c>
      <c r="F104" s="1">
        <v>322.64</v>
      </c>
      <c r="G104" s="1">
        <v>160</v>
      </c>
      <c r="H104" s="1">
        <v>360.35</v>
      </c>
      <c r="I104" s="1">
        <v>109.55</v>
      </c>
    </row>
    <row r="105" spans="2:9" x14ac:dyDescent="0.2">
      <c r="B105" s="1" t="s">
        <v>110</v>
      </c>
      <c r="C105" s="1">
        <v>40</v>
      </c>
      <c r="D105" s="1">
        <v>1.956</v>
      </c>
      <c r="E105" s="1">
        <v>1528.08</v>
      </c>
      <c r="F105" s="1">
        <v>10</v>
      </c>
      <c r="G105" s="1">
        <v>10</v>
      </c>
      <c r="H105" s="1">
        <v>7.73</v>
      </c>
      <c r="I105" s="1">
        <v>2</v>
      </c>
    </row>
    <row r="106" spans="2:9" x14ac:dyDescent="0.2">
      <c r="B106" s="3" t="s">
        <v>111</v>
      </c>
      <c r="C106" s="1">
        <v>160</v>
      </c>
      <c r="D106" s="2">
        <v>2.2423178948988105</v>
      </c>
      <c r="E106" s="8">
        <v>4758.1549362732503</v>
      </c>
      <c r="F106" s="1">
        <v>46.7</v>
      </c>
      <c r="G106" s="5">
        <v>14.142135623730951</v>
      </c>
      <c r="H106" s="1"/>
      <c r="I106" s="1"/>
    </row>
    <row r="107" spans="2:9" x14ac:dyDescent="0.2">
      <c r="B107" s="1" t="s">
        <v>112</v>
      </c>
      <c r="C107" s="1">
        <v>60</v>
      </c>
      <c r="D107" s="1">
        <v>0.96299999999999997</v>
      </c>
      <c r="E107" s="1">
        <v>2051.0700000000002</v>
      </c>
      <c r="F107" s="1">
        <v>10</v>
      </c>
      <c r="G107" s="1">
        <v>10</v>
      </c>
      <c r="H107" s="1">
        <v>2</v>
      </c>
      <c r="I107" s="1">
        <v>2</v>
      </c>
    </row>
    <row r="108" spans="2:9" x14ac:dyDescent="0.2">
      <c r="B108" s="1" t="s">
        <v>113</v>
      </c>
      <c r="C108" s="1">
        <v>320</v>
      </c>
      <c r="D108" s="1">
        <v>2.3260000000000001</v>
      </c>
      <c r="E108" s="1">
        <v>3927.11</v>
      </c>
      <c r="F108" s="1">
        <v>31.36</v>
      </c>
      <c r="G108" s="1">
        <v>14.14</v>
      </c>
      <c r="H108" s="1">
        <v>16.21</v>
      </c>
      <c r="I108" s="1">
        <v>2</v>
      </c>
    </row>
    <row r="109" spans="2:9" x14ac:dyDescent="0.2">
      <c r="B109" s="1" t="s">
        <v>114</v>
      </c>
      <c r="C109" s="1">
        <v>640</v>
      </c>
      <c r="D109" s="1">
        <v>2.7269999999999999</v>
      </c>
      <c r="E109" s="1">
        <v>33848.28</v>
      </c>
      <c r="F109" s="1">
        <v>211.02</v>
      </c>
      <c r="G109" s="1">
        <v>126.99</v>
      </c>
      <c r="H109" s="1">
        <v>134.77000000000001</v>
      </c>
      <c r="I109" s="1">
        <v>59.01</v>
      </c>
    </row>
    <row r="110" spans="2:9" x14ac:dyDescent="0.2">
      <c r="B110" s="1" t="s">
        <v>115</v>
      </c>
      <c r="C110" s="1">
        <v>640</v>
      </c>
      <c r="D110" s="1">
        <v>1.958</v>
      </c>
      <c r="E110" s="1">
        <v>14664.97</v>
      </c>
      <c r="F110" s="1">
        <v>139.38999999999999</v>
      </c>
      <c r="G110" s="1">
        <v>28.28</v>
      </c>
      <c r="H110" s="1">
        <v>38.729999999999997</v>
      </c>
      <c r="I110" s="1">
        <v>18.8</v>
      </c>
    </row>
    <row r="111" spans="2:9" x14ac:dyDescent="0.2">
      <c r="B111" s="1" t="s">
        <v>116</v>
      </c>
      <c r="C111" s="1">
        <v>320</v>
      </c>
      <c r="D111" s="1">
        <v>1.2230000000000001</v>
      </c>
      <c r="E111" s="1">
        <v>790.75</v>
      </c>
      <c r="F111" s="1">
        <v>23.37</v>
      </c>
      <c r="G111" s="1">
        <v>14.14</v>
      </c>
      <c r="H111" s="1">
        <v>9.93</v>
      </c>
      <c r="I111" s="1">
        <v>2</v>
      </c>
    </row>
    <row r="112" spans="2:9" x14ac:dyDescent="0.2">
      <c r="B112" s="1" t="s">
        <v>117</v>
      </c>
      <c r="C112" s="1">
        <v>2560</v>
      </c>
      <c r="D112" s="1">
        <v>2.589</v>
      </c>
      <c r="E112" s="1">
        <v>76666.789999999994</v>
      </c>
      <c r="F112" s="1">
        <v>463.69</v>
      </c>
      <c r="G112" s="1">
        <v>160</v>
      </c>
      <c r="H112" s="1">
        <v>243.76</v>
      </c>
      <c r="I112" s="1">
        <v>126.41</v>
      </c>
    </row>
    <row r="113" spans="2:9" x14ac:dyDescent="0.2">
      <c r="B113" s="1" t="s">
        <v>118</v>
      </c>
      <c r="C113" s="1">
        <v>960</v>
      </c>
      <c r="D113" s="1">
        <v>2.512</v>
      </c>
      <c r="E113" s="1">
        <v>54841.71</v>
      </c>
      <c r="F113" s="1">
        <v>298.79000000000002</v>
      </c>
      <c r="G113" s="1">
        <v>100.79</v>
      </c>
      <c r="H113" s="1">
        <v>292.14999999999998</v>
      </c>
      <c r="I113" s="1">
        <v>53.64</v>
      </c>
    </row>
    <row r="114" spans="2:9" x14ac:dyDescent="0.2">
      <c r="B114" s="1" t="s">
        <v>119</v>
      </c>
      <c r="C114" s="1">
        <v>5</v>
      </c>
      <c r="D114" s="1">
        <v>1.625</v>
      </c>
      <c r="E114" s="1">
        <v>1001.15</v>
      </c>
      <c r="F114" s="1">
        <v>20.14</v>
      </c>
      <c r="G114" s="1">
        <v>10</v>
      </c>
      <c r="H114" s="1">
        <v>2</v>
      </c>
      <c r="I114" s="1">
        <v>2</v>
      </c>
    </row>
    <row r="115" spans="2:9" x14ac:dyDescent="0.2">
      <c r="B115" s="1" t="s">
        <v>120</v>
      </c>
      <c r="C115" s="1">
        <v>1280</v>
      </c>
      <c r="D115" s="1">
        <v>2.4510000000000001</v>
      </c>
      <c r="E115" s="1">
        <v>9959.2199999999993</v>
      </c>
      <c r="F115" s="1">
        <v>74.67</v>
      </c>
      <c r="G115" s="1">
        <v>15.87</v>
      </c>
      <c r="H115" s="1">
        <v>32.5</v>
      </c>
      <c r="I115" s="1">
        <v>15.74</v>
      </c>
    </row>
    <row r="116" spans="2:9" x14ac:dyDescent="0.2">
      <c r="B116" s="1" t="s">
        <v>121</v>
      </c>
      <c r="C116" s="1">
        <v>640</v>
      </c>
      <c r="D116" s="1">
        <v>2.407</v>
      </c>
      <c r="E116" s="1">
        <v>5139.1400000000003</v>
      </c>
      <c r="F116" s="1">
        <v>96.91</v>
      </c>
      <c r="G116" s="1">
        <v>56.57</v>
      </c>
      <c r="H116" s="1">
        <v>125.7</v>
      </c>
      <c r="I116" s="1">
        <v>61.26</v>
      </c>
    </row>
    <row r="117" spans="2:9" x14ac:dyDescent="0.2">
      <c r="B117" s="1" t="s">
        <v>122</v>
      </c>
      <c r="C117" s="1">
        <v>80</v>
      </c>
      <c r="D117" s="1">
        <v>2.3980000000000001</v>
      </c>
      <c r="E117" s="1">
        <v>10950.4</v>
      </c>
      <c r="F117" s="1">
        <v>50.97</v>
      </c>
      <c r="G117" s="1">
        <v>20</v>
      </c>
      <c r="H117" s="1">
        <v>15.04</v>
      </c>
      <c r="I117" s="1">
        <v>2</v>
      </c>
    </row>
    <row r="118" spans="2:9" x14ac:dyDescent="0.2">
      <c r="B118" s="1" t="s">
        <v>123</v>
      </c>
      <c r="C118" s="1">
        <v>640</v>
      </c>
      <c r="D118" s="1">
        <v>2.4039999999999999</v>
      </c>
      <c r="E118" s="1">
        <v>5784.92</v>
      </c>
      <c r="F118" s="1">
        <v>58.2</v>
      </c>
      <c r="G118" s="1">
        <v>28.28</v>
      </c>
      <c r="H118" s="1">
        <v>29.26</v>
      </c>
      <c r="I118" s="1">
        <v>15.92</v>
      </c>
    </row>
    <row r="119" spans="2:9" x14ac:dyDescent="0.2">
      <c r="B119" s="1" t="s">
        <v>124</v>
      </c>
      <c r="C119" s="1">
        <v>2560</v>
      </c>
      <c r="D119" s="1">
        <v>2.4969999999999999</v>
      </c>
      <c r="E119" s="1">
        <v>20098.04</v>
      </c>
      <c r="F119" s="1">
        <v>260.77999999999997</v>
      </c>
      <c r="G119" s="1">
        <v>80</v>
      </c>
      <c r="H119" s="1">
        <v>95.07</v>
      </c>
      <c r="I119" s="1">
        <v>33.479999999999997</v>
      </c>
    </row>
    <row r="120" spans="2:9" x14ac:dyDescent="0.2">
      <c r="B120" s="1" t="s">
        <v>125</v>
      </c>
      <c r="C120" s="1">
        <v>320</v>
      </c>
      <c r="D120" s="1">
        <v>2.0550000000000002</v>
      </c>
      <c r="E120" s="1">
        <v>1603.47</v>
      </c>
      <c r="F120" s="1">
        <v>29.42</v>
      </c>
      <c r="G120" s="1">
        <v>14.14</v>
      </c>
      <c r="H120" s="1">
        <v>24.98</v>
      </c>
      <c r="I120" s="1">
        <v>7.43</v>
      </c>
    </row>
    <row r="121" spans="2:9" x14ac:dyDescent="0.2">
      <c r="B121" s="1" t="s">
        <v>126</v>
      </c>
      <c r="C121" s="1">
        <v>240</v>
      </c>
      <c r="D121" s="1">
        <v>2.3210000000000002</v>
      </c>
      <c r="E121" s="1">
        <v>16541.23</v>
      </c>
      <c r="F121" s="1">
        <v>82.15</v>
      </c>
      <c r="G121" s="1">
        <v>14.14</v>
      </c>
      <c r="H121" s="1">
        <v>145.52000000000001</v>
      </c>
      <c r="I121" s="1">
        <v>44.96</v>
      </c>
    </row>
    <row r="122" spans="2:9" x14ac:dyDescent="0.2">
      <c r="B122" s="1" t="s">
        <v>127</v>
      </c>
      <c r="C122" s="1">
        <v>5120</v>
      </c>
      <c r="D122" s="1">
        <v>2.548</v>
      </c>
      <c r="E122" s="1">
        <v>44064.95</v>
      </c>
      <c r="F122" s="1">
        <v>350.41</v>
      </c>
      <c r="G122" s="1">
        <v>113.14</v>
      </c>
      <c r="H122" s="1">
        <v>474.29</v>
      </c>
      <c r="I122" s="1">
        <v>112.55</v>
      </c>
    </row>
    <row r="123" spans="2:9" x14ac:dyDescent="0.2">
      <c r="B123" s="1" t="s">
        <v>128</v>
      </c>
      <c r="C123" s="1">
        <v>320</v>
      </c>
      <c r="D123" s="1">
        <v>2.407</v>
      </c>
      <c r="E123" s="1">
        <v>7107.51</v>
      </c>
      <c r="F123" s="1">
        <v>59.09</v>
      </c>
      <c r="G123" s="1">
        <v>14.14</v>
      </c>
      <c r="H123" s="1">
        <v>31.68</v>
      </c>
      <c r="I123" s="1">
        <v>2</v>
      </c>
    </row>
    <row r="124" spans="2:9" x14ac:dyDescent="0.2">
      <c r="B124" s="1" t="s">
        <v>129</v>
      </c>
      <c r="C124" s="1">
        <v>160</v>
      </c>
      <c r="D124" s="1">
        <v>2.3889999999999998</v>
      </c>
      <c r="E124" s="1">
        <v>4186.87</v>
      </c>
      <c r="F124" s="1">
        <v>63.25</v>
      </c>
      <c r="G124" s="1">
        <v>28.28</v>
      </c>
      <c r="H124" s="1">
        <v>56.69</v>
      </c>
      <c r="I124" s="1">
        <v>3.85</v>
      </c>
    </row>
    <row r="125" spans="2:9" x14ac:dyDescent="0.2">
      <c r="B125" s="1" t="s">
        <v>130</v>
      </c>
      <c r="C125" s="1">
        <v>160</v>
      </c>
      <c r="D125" s="1">
        <v>2.444</v>
      </c>
      <c r="E125" s="1">
        <v>6771.79</v>
      </c>
      <c r="F125" s="1">
        <v>60.29</v>
      </c>
      <c r="G125" s="1">
        <v>28.28</v>
      </c>
      <c r="H125" s="1">
        <v>68.39</v>
      </c>
      <c r="I125" s="1">
        <v>6.65</v>
      </c>
    </row>
    <row r="126" spans="2:9" x14ac:dyDescent="0.2">
      <c r="B126" s="1" t="s">
        <v>131</v>
      </c>
      <c r="C126" s="1">
        <v>120</v>
      </c>
      <c r="D126" s="1">
        <v>2.7469999999999999</v>
      </c>
      <c r="E126" s="1">
        <v>12189.91</v>
      </c>
      <c r="F126" s="1">
        <v>63.42</v>
      </c>
      <c r="G126" s="1">
        <v>20</v>
      </c>
      <c r="H126" s="1">
        <v>60.65</v>
      </c>
      <c r="I126" s="1">
        <v>5.57</v>
      </c>
    </row>
    <row r="127" spans="2:9" x14ac:dyDescent="0.2">
      <c r="B127" s="1" t="s">
        <v>132</v>
      </c>
      <c r="C127" s="1">
        <v>480</v>
      </c>
      <c r="D127" s="1">
        <v>2.4079999999999999</v>
      </c>
      <c r="E127" s="1">
        <v>4809.05</v>
      </c>
      <c r="F127" s="1">
        <v>76.62</v>
      </c>
      <c r="G127" s="1">
        <v>31.75</v>
      </c>
      <c r="H127" s="1">
        <v>62.52</v>
      </c>
      <c r="I127" s="1">
        <v>6.59</v>
      </c>
    </row>
    <row r="128" spans="2:9" x14ac:dyDescent="0.2">
      <c r="B128" s="1" t="s">
        <v>133</v>
      </c>
      <c r="C128" s="1">
        <v>40</v>
      </c>
      <c r="D128" s="1">
        <v>2.0859999999999999</v>
      </c>
      <c r="E128" s="1">
        <v>1044.1400000000001</v>
      </c>
      <c r="F128" s="1">
        <v>19.46</v>
      </c>
      <c r="G128" s="1">
        <v>10</v>
      </c>
      <c r="H128" s="1">
        <v>10.23</v>
      </c>
      <c r="I128" s="1">
        <v>2</v>
      </c>
    </row>
    <row r="129" spans="2:9" x14ac:dyDescent="0.2">
      <c r="B129" s="1" t="s">
        <v>134</v>
      </c>
      <c r="C129" s="1">
        <v>40</v>
      </c>
      <c r="D129" s="1">
        <v>2.3959999999999999</v>
      </c>
      <c r="E129" s="1">
        <v>3467.92</v>
      </c>
      <c r="F129" s="1">
        <v>35.89</v>
      </c>
      <c r="G129" s="1">
        <v>20</v>
      </c>
      <c r="H129" s="1">
        <v>25.86</v>
      </c>
      <c r="I129" s="1">
        <v>8.99</v>
      </c>
    </row>
    <row r="130" spans="2:9" x14ac:dyDescent="0.2">
      <c r="B130" s="1" t="s">
        <v>135</v>
      </c>
      <c r="C130" s="1">
        <v>2560</v>
      </c>
      <c r="D130" s="1">
        <v>2.5569999999999999</v>
      </c>
      <c r="E130" s="1">
        <v>18776.88</v>
      </c>
      <c r="F130" s="1">
        <v>246.75</v>
      </c>
      <c r="G130" s="1">
        <v>113.14</v>
      </c>
      <c r="H130" s="1">
        <v>149.36000000000001</v>
      </c>
      <c r="I130" s="1">
        <v>62.76</v>
      </c>
    </row>
    <row r="131" spans="2:9" x14ac:dyDescent="0.2">
      <c r="B131" s="1" t="s">
        <v>136</v>
      </c>
      <c r="C131" s="1">
        <v>320</v>
      </c>
      <c r="D131" s="1">
        <v>2.7029999999999998</v>
      </c>
      <c r="E131" s="1">
        <v>5663.51</v>
      </c>
      <c r="F131" s="1">
        <v>95.34</v>
      </c>
      <c r="G131" s="1">
        <v>20</v>
      </c>
      <c r="H131" s="1">
        <v>25.8</v>
      </c>
      <c r="I131" s="1">
        <v>9.6300000000000008</v>
      </c>
    </row>
    <row r="132" spans="2:9" x14ac:dyDescent="0.2">
      <c r="B132" s="1" t="s">
        <v>137</v>
      </c>
      <c r="C132" s="1">
        <v>20580</v>
      </c>
      <c r="D132" s="1">
        <v>2.5049999999999999</v>
      </c>
      <c r="E132" s="1">
        <v>12789.46</v>
      </c>
      <c r="F132" s="1">
        <v>473.88</v>
      </c>
      <c r="G132" s="1">
        <v>56.57</v>
      </c>
      <c r="H132" s="1">
        <v>134.25</v>
      </c>
      <c r="I132" s="1">
        <v>32.659999999999997</v>
      </c>
    </row>
    <row r="133" spans="2:9" x14ac:dyDescent="0.2">
      <c r="B133" s="1" t="s">
        <v>138</v>
      </c>
      <c r="C133" s="1">
        <v>640</v>
      </c>
      <c r="D133" s="1">
        <v>1.5269999999999999</v>
      </c>
      <c r="E133" s="1">
        <v>1898.65</v>
      </c>
      <c r="F133" s="1">
        <v>57.42</v>
      </c>
      <c r="G133" s="1">
        <v>14.14</v>
      </c>
      <c r="H133" s="1">
        <v>10.210000000000001</v>
      </c>
      <c r="I133" s="1">
        <v>2</v>
      </c>
    </row>
    <row r="134" spans="2:9" x14ac:dyDescent="0.2">
      <c r="B134" s="1" t="s">
        <v>139</v>
      </c>
      <c r="C134" s="1">
        <v>240</v>
      </c>
      <c r="D134" s="1">
        <v>2.8010000000000002</v>
      </c>
      <c r="E134" s="1">
        <v>13727.58</v>
      </c>
      <c r="F134" s="1">
        <v>104.46</v>
      </c>
      <c r="G134" s="1">
        <v>28.28</v>
      </c>
      <c r="H134" s="1">
        <v>36.630000000000003</v>
      </c>
      <c r="I134" s="1">
        <v>20.97</v>
      </c>
    </row>
    <row r="135" spans="2:9" x14ac:dyDescent="0.2">
      <c r="B135" s="1" t="s">
        <v>140</v>
      </c>
      <c r="C135" s="1">
        <v>960</v>
      </c>
      <c r="D135" s="1">
        <v>2.82</v>
      </c>
      <c r="E135" s="1">
        <v>19732.25</v>
      </c>
      <c r="F135" s="1">
        <v>237.23</v>
      </c>
      <c r="G135" s="1">
        <v>63.5</v>
      </c>
      <c r="H135" s="1">
        <v>68.13</v>
      </c>
      <c r="I135" s="1">
        <v>29.22</v>
      </c>
    </row>
    <row r="136" spans="2:9" x14ac:dyDescent="0.2">
      <c r="B136" s="1" t="s">
        <v>141</v>
      </c>
      <c r="C136" s="1">
        <v>320</v>
      </c>
      <c r="D136" s="1">
        <v>2.468</v>
      </c>
      <c r="E136" s="1">
        <v>4830.4799999999996</v>
      </c>
      <c r="F136" s="1">
        <v>81.02</v>
      </c>
      <c r="G136" s="1">
        <v>40</v>
      </c>
      <c r="H136" s="1">
        <v>16.559999999999999</v>
      </c>
      <c r="I136" s="1">
        <v>2</v>
      </c>
    </row>
    <row r="137" spans="2:9" x14ac:dyDescent="0.2">
      <c r="B137" s="1" t="s">
        <v>142</v>
      </c>
      <c r="C137" s="1">
        <v>5</v>
      </c>
      <c r="D137" s="1">
        <v>1.028</v>
      </c>
      <c r="E137" s="1">
        <v>1764.34</v>
      </c>
      <c r="F137" s="1">
        <v>10</v>
      </c>
      <c r="G137" s="1">
        <v>10</v>
      </c>
      <c r="H137" s="1">
        <v>2</v>
      </c>
      <c r="I137" s="1">
        <v>2</v>
      </c>
    </row>
    <row r="138" spans="2:9" x14ac:dyDescent="0.2">
      <c r="B138" s="1" t="s">
        <v>143</v>
      </c>
      <c r="C138" s="1">
        <v>1280</v>
      </c>
      <c r="D138" s="1">
        <v>2.0379999999999998</v>
      </c>
      <c r="E138" s="1">
        <v>3337.92</v>
      </c>
      <c r="F138" s="1">
        <v>281.14</v>
      </c>
      <c r="G138" s="1">
        <v>80</v>
      </c>
      <c r="H138" s="1">
        <v>167.49</v>
      </c>
      <c r="I138" s="1">
        <v>67.150000000000006</v>
      </c>
    </row>
    <row r="139" spans="2:9" x14ac:dyDescent="0.2">
      <c r="B139" s="1" t="s">
        <v>144</v>
      </c>
      <c r="C139" s="1">
        <v>80</v>
      </c>
      <c r="D139" s="1">
        <v>2.6339999999999999</v>
      </c>
      <c r="E139" s="1">
        <v>2754.29</v>
      </c>
      <c r="F139" s="1">
        <v>42.92</v>
      </c>
      <c r="G139" s="1">
        <v>20</v>
      </c>
      <c r="H139" s="1">
        <v>9.2899999999999991</v>
      </c>
      <c r="I139" s="1">
        <v>2</v>
      </c>
    </row>
    <row r="140" spans="2:9" x14ac:dyDescent="0.2">
      <c r="B140" s="1" t="s">
        <v>145</v>
      </c>
      <c r="C140" s="1">
        <v>640</v>
      </c>
      <c r="D140" s="1">
        <v>2.88</v>
      </c>
      <c r="E140" s="1">
        <v>31773.1</v>
      </c>
      <c r="F140" s="1">
        <v>153.16</v>
      </c>
      <c r="G140" s="1">
        <v>20</v>
      </c>
      <c r="H140" s="1">
        <v>80.489999999999995</v>
      </c>
      <c r="I140" s="1">
        <v>17.22</v>
      </c>
    </row>
    <row r="141" spans="2:9" x14ac:dyDescent="0.2">
      <c r="B141" s="1" t="s">
        <v>146</v>
      </c>
      <c r="C141" s="1">
        <v>2560</v>
      </c>
      <c r="D141" s="1">
        <v>1.8120000000000001</v>
      </c>
      <c r="E141" s="1">
        <v>5379</v>
      </c>
      <c r="F141" s="1">
        <v>140.83000000000001</v>
      </c>
      <c r="G141" s="1">
        <v>80</v>
      </c>
      <c r="H141" s="1">
        <v>123.93</v>
      </c>
      <c r="I141" s="1">
        <v>47.2</v>
      </c>
    </row>
    <row r="142" spans="2:9" x14ac:dyDescent="0.2">
      <c r="B142" s="1" t="s">
        <v>147</v>
      </c>
      <c r="C142" s="1">
        <v>640</v>
      </c>
      <c r="D142" s="1">
        <v>2.7160000000000002</v>
      </c>
      <c r="E142" s="1">
        <v>5473.41</v>
      </c>
      <c r="F142" s="1">
        <v>70.459999999999994</v>
      </c>
      <c r="G142" s="1">
        <v>20</v>
      </c>
      <c r="H142" s="1">
        <v>154.88999999999999</v>
      </c>
      <c r="I142" s="1">
        <v>16.059999999999999</v>
      </c>
    </row>
    <row r="143" spans="2:9" x14ac:dyDescent="0.2">
      <c r="B143" s="3" t="s">
        <v>148</v>
      </c>
      <c r="C143" s="1">
        <v>80</v>
      </c>
      <c r="D143" s="6">
        <v>4.092562310047311E-2</v>
      </c>
      <c r="E143" s="1"/>
      <c r="F143" s="1">
        <v>10</v>
      </c>
      <c r="G143" s="1">
        <v>10</v>
      </c>
      <c r="H143" s="1">
        <v>2</v>
      </c>
      <c r="I143" s="1">
        <v>2</v>
      </c>
    </row>
    <row r="144" spans="2:9" x14ac:dyDescent="0.2">
      <c r="B144" s="1" t="s">
        <v>149</v>
      </c>
      <c r="C144" s="1">
        <v>320</v>
      </c>
      <c r="D144" s="1">
        <v>2.746</v>
      </c>
      <c r="E144" s="1">
        <v>9446.44</v>
      </c>
      <c r="F144" s="1">
        <v>88.47</v>
      </c>
      <c r="G144" s="1">
        <v>31.75</v>
      </c>
      <c r="H144" s="1">
        <v>40.89</v>
      </c>
      <c r="I144" s="1">
        <v>13.26</v>
      </c>
    </row>
    <row r="145" spans="2:9" x14ac:dyDescent="0.2">
      <c r="B145" s="1" t="s">
        <v>150</v>
      </c>
      <c r="C145" s="1">
        <v>640</v>
      </c>
      <c r="D145" s="1">
        <v>2.5739999999999998</v>
      </c>
      <c r="E145" s="1">
        <v>11793.57</v>
      </c>
      <c r="F145" s="1">
        <v>180.42</v>
      </c>
      <c r="G145" s="1">
        <v>56.57</v>
      </c>
      <c r="H145" s="1">
        <v>73.040000000000006</v>
      </c>
      <c r="I145" s="1">
        <v>37.74</v>
      </c>
    </row>
    <row r="146" spans="2:9" x14ac:dyDescent="0.2">
      <c r="B146" s="1" t="s">
        <v>151</v>
      </c>
      <c r="C146" s="1">
        <v>640</v>
      </c>
      <c r="D146" s="1">
        <v>1.9790000000000001</v>
      </c>
      <c r="E146" s="1">
        <v>6277.11</v>
      </c>
      <c r="F146" s="1">
        <v>90.2</v>
      </c>
      <c r="G146" s="1">
        <v>25.2</v>
      </c>
      <c r="H146" s="1">
        <v>39.06</v>
      </c>
      <c r="I146" s="1">
        <v>17.170000000000002</v>
      </c>
    </row>
    <row r="147" spans="2:9" x14ac:dyDescent="0.2">
      <c r="B147" s="1" t="s">
        <v>152</v>
      </c>
      <c r="C147" s="1">
        <v>5</v>
      </c>
      <c r="D147" s="1">
        <v>1.1970000000000001</v>
      </c>
      <c r="E147" s="1">
        <v>514.66999999999996</v>
      </c>
      <c r="F147" s="1">
        <v>10</v>
      </c>
      <c r="G147" s="1">
        <v>10</v>
      </c>
      <c r="H147" s="1">
        <v>2</v>
      </c>
      <c r="I147" s="1">
        <v>2</v>
      </c>
    </row>
    <row r="148" spans="2:9" x14ac:dyDescent="0.2">
      <c r="B148" s="1" t="s">
        <v>153</v>
      </c>
      <c r="C148" s="1">
        <v>320</v>
      </c>
      <c r="D148" s="1">
        <v>2.4780000000000002</v>
      </c>
      <c r="E148" s="1">
        <v>6637.83</v>
      </c>
      <c r="F148" s="1">
        <v>82.01</v>
      </c>
      <c r="G148" s="1">
        <v>15.87</v>
      </c>
      <c r="H148" s="1">
        <v>35.92</v>
      </c>
      <c r="I148" s="1">
        <v>8.1999999999999993</v>
      </c>
    </row>
    <row r="149" spans="2:9" x14ac:dyDescent="0.2">
      <c r="B149" s="1" t="s">
        <v>154</v>
      </c>
      <c r="C149" s="1">
        <v>10240</v>
      </c>
      <c r="D149" s="1">
        <v>2.2080000000000002</v>
      </c>
      <c r="E149" s="1">
        <v>17788.240000000002</v>
      </c>
      <c r="F149" s="1">
        <v>167.41</v>
      </c>
      <c r="G149" s="1">
        <v>15.87</v>
      </c>
      <c r="H149" s="1">
        <v>33.25</v>
      </c>
      <c r="I149" s="1">
        <v>13.41</v>
      </c>
    </row>
    <row r="150" spans="2:9" x14ac:dyDescent="0.2">
      <c r="B150" s="1" t="s">
        <v>155</v>
      </c>
      <c r="C150" s="1">
        <v>10240</v>
      </c>
      <c r="D150" s="1">
        <v>2.7120000000000002</v>
      </c>
      <c r="E150" s="1">
        <v>23278.86</v>
      </c>
      <c r="F150" s="1">
        <v>1404.91</v>
      </c>
      <c r="G150" s="1">
        <v>905.1</v>
      </c>
      <c r="H150" s="1">
        <v>1009.57</v>
      </c>
      <c r="I150" s="1">
        <v>360.83</v>
      </c>
    </row>
    <row r="151" spans="2:9" x14ac:dyDescent="0.2">
      <c r="B151" s="1" t="s">
        <v>156</v>
      </c>
      <c r="C151" s="1">
        <v>80</v>
      </c>
      <c r="D151" s="1">
        <v>1.3</v>
      </c>
      <c r="E151" s="1">
        <v>932.92</v>
      </c>
      <c r="F151" s="1">
        <v>10</v>
      </c>
      <c r="G151" s="1">
        <v>10</v>
      </c>
      <c r="H151" s="1">
        <v>2</v>
      </c>
      <c r="I151" s="1">
        <v>2</v>
      </c>
    </row>
    <row r="152" spans="2:9" x14ac:dyDescent="0.2">
      <c r="B152" s="1" t="s">
        <v>157</v>
      </c>
      <c r="C152" s="1">
        <v>1280</v>
      </c>
      <c r="D152" s="1">
        <v>2.6709999999999998</v>
      </c>
      <c r="E152" s="1">
        <v>80552.63</v>
      </c>
      <c r="F152" s="1">
        <v>494.22</v>
      </c>
      <c r="G152" s="1">
        <v>113.14</v>
      </c>
      <c r="H152" s="1">
        <v>389.82</v>
      </c>
      <c r="I152" s="1">
        <v>68.099999999999994</v>
      </c>
    </row>
    <row r="153" spans="2:9" x14ac:dyDescent="0.2">
      <c r="B153" s="1" t="s">
        <v>158</v>
      </c>
      <c r="C153" s="1">
        <v>5</v>
      </c>
      <c r="D153" s="1">
        <v>1.377</v>
      </c>
      <c r="E153" s="1">
        <v>349.61</v>
      </c>
      <c r="F153" s="1">
        <v>41.99</v>
      </c>
      <c r="G153" s="1">
        <v>14.14</v>
      </c>
      <c r="H153" s="1">
        <v>2</v>
      </c>
      <c r="I153" s="1">
        <v>2</v>
      </c>
    </row>
    <row r="154" spans="2:9" x14ac:dyDescent="0.2">
      <c r="B154" s="1" t="s">
        <v>159</v>
      </c>
      <c r="C154" s="1">
        <v>320</v>
      </c>
      <c r="D154" s="1">
        <v>2.5659999999999998</v>
      </c>
      <c r="E154" s="1">
        <v>8434.09</v>
      </c>
      <c r="F154" s="1">
        <v>114.36</v>
      </c>
      <c r="G154" s="1">
        <v>56.57</v>
      </c>
      <c r="H154" s="1">
        <v>37.76</v>
      </c>
      <c r="I154" s="1">
        <v>7.67</v>
      </c>
    </row>
    <row r="155" spans="2:9" x14ac:dyDescent="0.2">
      <c r="B155" s="1" t="s">
        <v>160</v>
      </c>
      <c r="C155" s="1">
        <v>240</v>
      </c>
      <c r="D155" s="1">
        <v>2.3069999999999999</v>
      </c>
      <c r="E155" s="1">
        <v>7727.96</v>
      </c>
      <c r="F155" s="1">
        <v>73.099999999999994</v>
      </c>
      <c r="G155" s="1">
        <v>25.2</v>
      </c>
      <c r="H155" s="1">
        <v>29.32</v>
      </c>
      <c r="I155" s="1">
        <v>2</v>
      </c>
    </row>
    <row r="156" spans="2:9" x14ac:dyDescent="0.2">
      <c r="B156" s="1" t="s">
        <v>161</v>
      </c>
      <c r="C156" s="1">
        <v>160</v>
      </c>
      <c r="D156" s="1">
        <v>2.3170000000000002</v>
      </c>
      <c r="E156" s="1">
        <v>11295.72</v>
      </c>
      <c r="F156" s="1">
        <v>59.22</v>
      </c>
      <c r="G156" s="1">
        <v>20</v>
      </c>
      <c r="H156" s="1">
        <v>29.55</v>
      </c>
      <c r="I156" s="1">
        <v>14.41</v>
      </c>
    </row>
    <row r="157" spans="2:9" x14ac:dyDescent="0.2">
      <c r="B157" s="1" t="s">
        <v>162</v>
      </c>
      <c r="C157" s="1">
        <v>160</v>
      </c>
      <c r="D157" s="1">
        <v>0.50800000000000001</v>
      </c>
      <c r="E157" s="1">
        <v>492.47</v>
      </c>
      <c r="F157" s="1">
        <v>10</v>
      </c>
      <c r="G157" s="1">
        <v>10</v>
      </c>
      <c r="H157" s="1"/>
      <c r="I157" s="1"/>
    </row>
    <row r="158" spans="2:9" x14ac:dyDescent="0.2">
      <c r="B158" s="1" t="s">
        <v>163</v>
      </c>
      <c r="C158" s="1">
        <v>240</v>
      </c>
      <c r="D158" s="1">
        <v>2.1829999999999998</v>
      </c>
      <c r="E158" s="1">
        <v>7996.23</v>
      </c>
      <c r="F158" s="1">
        <v>63.33</v>
      </c>
      <c r="G158" s="1">
        <v>14.14</v>
      </c>
      <c r="H158" s="1">
        <v>14.6</v>
      </c>
      <c r="I158" s="1">
        <v>2</v>
      </c>
    </row>
    <row r="159" spans="2:9" x14ac:dyDescent="0.2">
      <c r="B159" s="1" t="s">
        <v>164</v>
      </c>
      <c r="C159" s="1">
        <v>640</v>
      </c>
      <c r="D159" s="1">
        <v>2.3559999999999999</v>
      </c>
      <c r="E159" s="1">
        <v>48406.54</v>
      </c>
      <c r="F159" s="1">
        <v>194.75</v>
      </c>
      <c r="G159" s="1">
        <v>113.14</v>
      </c>
      <c r="H159" s="1">
        <v>94.88</v>
      </c>
      <c r="I159" s="1">
        <v>45.24</v>
      </c>
    </row>
    <row r="160" spans="2:9" x14ac:dyDescent="0.2">
      <c r="B160" s="1" t="s">
        <v>165</v>
      </c>
      <c r="C160" s="1">
        <v>480</v>
      </c>
      <c r="D160" s="1">
        <v>2.3820000000000001</v>
      </c>
      <c r="E160" s="1">
        <v>10907.79</v>
      </c>
      <c r="F160" s="1">
        <v>129.69</v>
      </c>
      <c r="G160" s="1">
        <v>31.75</v>
      </c>
      <c r="H160" s="1">
        <v>133.74</v>
      </c>
      <c r="I160" s="1">
        <v>8.3000000000000007</v>
      </c>
    </row>
    <row r="161" spans="2:9" x14ac:dyDescent="0.2">
      <c r="B161" s="1" t="s">
        <v>166</v>
      </c>
      <c r="C161" s="1">
        <v>640</v>
      </c>
      <c r="D161" s="1">
        <v>2.39</v>
      </c>
      <c r="E161" s="1">
        <v>7405.29</v>
      </c>
      <c r="F161" s="1">
        <v>475.08</v>
      </c>
      <c r="G161" s="1">
        <v>160</v>
      </c>
      <c r="H161" s="1">
        <v>280.70999999999998</v>
      </c>
      <c r="I161" s="1">
        <v>86.04</v>
      </c>
    </row>
    <row r="162" spans="2:9" x14ac:dyDescent="0.2">
      <c r="B162" s="1" t="s">
        <v>167</v>
      </c>
      <c r="C162" s="1">
        <v>320</v>
      </c>
      <c r="D162" s="1">
        <v>2.4049999999999998</v>
      </c>
      <c r="E162" s="1">
        <v>9982.07</v>
      </c>
      <c r="F162" s="1">
        <v>126.56</v>
      </c>
      <c r="G162" s="1">
        <v>40</v>
      </c>
      <c r="H162" s="1">
        <v>70.56</v>
      </c>
      <c r="I162" s="1">
        <v>20.89</v>
      </c>
    </row>
    <row r="163" spans="2:9" x14ac:dyDescent="0.2">
      <c r="B163" s="1" t="s">
        <v>168</v>
      </c>
      <c r="C163" s="1">
        <v>160</v>
      </c>
      <c r="D163" s="1">
        <v>0.79600000000000004</v>
      </c>
      <c r="E163" s="1">
        <v>699.04</v>
      </c>
      <c r="F163" s="1">
        <v>10</v>
      </c>
      <c r="G163" s="1">
        <v>10</v>
      </c>
      <c r="H163" s="1">
        <v>8.07</v>
      </c>
      <c r="I163" s="1">
        <v>2</v>
      </c>
    </row>
    <row r="164" spans="2:9" x14ac:dyDescent="0.2">
      <c r="B164" s="1" t="s">
        <v>169</v>
      </c>
      <c r="C164" s="1">
        <v>1280</v>
      </c>
      <c r="D164" s="1">
        <v>1.7090000000000001</v>
      </c>
      <c r="E164" s="1">
        <v>5791.07</v>
      </c>
      <c r="F164" s="1">
        <v>76.209999999999994</v>
      </c>
      <c r="G164" s="1"/>
      <c r="H164" s="1">
        <v>29.42</v>
      </c>
      <c r="I164" s="1">
        <v>11.59</v>
      </c>
    </row>
    <row r="165" spans="2:9" x14ac:dyDescent="0.2">
      <c r="B165" s="1" t="s">
        <v>170</v>
      </c>
      <c r="C165" s="1">
        <v>5</v>
      </c>
      <c r="D165" s="1">
        <v>1.712</v>
      </c>
      <c r="E165" s="1">
        <v>833.58</v>
      </c>
      <c r="F165" s="1">
        <v>10</v>
      </c>
      <c r="G165" s="1">
        <v>10</v>
      </c>
      <c r="H165" s="1">
        <v>2</v>
      </c>
      <c r="I165" s="1">
        <v>2</v>
      </c>
    </row>
    <row r="166" spans="2:9" x14ac:dyDescent="0.2">
      <c r="B166" s="1" t="s">
        <v>171</v>
      </c>
      <c r="C166" s="1">
        <v>320</v>
      </c>
      <c r="D166" s="1">
        <v>1.7210000000000001</v>
      </c>
      <c r="E166" s="1">
        <v>4152.3</v>
      </c>
      <c r="F166" s="1">
        <v>34.96</v>
      </c>
      <c r="G166" s="1">
        <v>10</v>
      </c>
      <c r="H166" s="1">
        <v>16.77</v>
      </c>
      <c r="I166" s="1">
        <v>2</v>
      </c>
    </row>
    <row r="167" spans="2:9" x14ac:dyDescent="0.2">
      <c r="B167" s="1" t="s">
        <v>172</v>
      </c>
      <c r="C167" s="1">
        <v>240</v>
      </c>
      <c r="D167" s="1">
        <v>2.605</v>
      </c>
      <c r="E167" s="1">
        <v>7191.48</v>
      </c>
      <c r="F167" s="1">
        <v>37.65</v>
      </c>
      <c r="G167" s="1">
        <v>14.14</v>
      </c>
      <c r="H167" s="1">
        <v>13.91</v>
      </c>
      <c r="I167" s="1">
        <v>2</v>
      </c>
    </row>
    <row r="168" spans="2:9" x14ac:dyDescent="0.2">
      <c r="B168" s="1" t="s">
        <v>173</v>
      </c>
      <c r="C168" s="1">
        <v>320</v>
      </c>
      <c r="D168" s="1">
        <v>2.5950000000000002</v>
      </c>
      <c r="E168" s="1">
        <v>9870.15</v>
      </c>
      <c r="F168" s="1">
        <v>165</v>
      </c>
      <c r="G168" s="1">
        <v>56.57</v>
      </c>
      <c r="H168" s="1">
        <v>135.85</v>
      </c>
      <c r="I168" s="1">
        <v>24.73</v>
      </c>
    </row>
    <row r="169" spans="2:9" x14ac:dyDescent="0.2">
      <c r="B169" s="1" t="s">
        <v>174</v>
      </c>
      <c r="C169" s="1">
        <v>80</v>
      </c>
      <c r="D169" s="1">
        <v>1.7230000000000001</v>
      </c>
      <c r="E169" s="1">
        <v>807.96</v>
      </c>
      <c r="F169" s="1">
        <v>39.07</v>
      </c>
      <c r="G169" s="1">
        <v>10</v>
      </c>
      <c r="H169" s="1">
        <v>18.559999999999999</v>
      </c>
      <c r="I169" s="1">
        <v>2</v>
      </c>
    </row>
    <row r="170" spans="2:9" x14ac:dyDescent="0.2">
      <c r="B170" s="1" t="s">
        <v>175</v>
      </c>
      <c r="C170" s="1">
        <v>640</v>
      </c>
      <c r="D170" s="1">
        <v>2.589</v>
      </c>
      <c r="E170" s="1">
        <v>25982.78</v>
      </c>
      <c r="F170" s="1">
        <v>339.14</v>
      </c>
      <c r="G170" s="1">
        <v>160</v>
      </c>
      <c r="H170" s="1">
        <v>209.82</v>
      </c>
      <c r="I170" s="1">
        <v>66.959999999999994</v>
      </c>
    </row>
    <row r="171" spans="2:9" x14ac:dyDescent="0.2">
      <c r="B171" s="1" t="s">
        <v>176</v>
      </c>
      <c r="C171" s="1">
        <v>160</v>
      </c>
      <c r="D171" s="1">
        <v>2.4449999999999998</v>
      </c>
      <c r="E171" s="1">
        <v>18881.400000000001</v>
      </c>
      <c r="F171" s="1">
        <v>182.87</v>
      </c>
      <c r="G171" s="1"/>
      <c r="H171" s="1"/>
      <c r="I171" s="1"/>
    </row>
    <row r="172" spans="2:9" x14ac:dyDescent="0.2">
      <c r="B172" s="1" t="s">
        <v>177</v>
      </c>
      <c r="C172" s="1">
        <v>320</v>
      </c>
      <c r="D172" s="1">
        <v>1.87</v>
      </c>
      <c r="E172" s="1">
        <v>4864.9799999999996</v>
      </c>
      <c r="F172" s="1">
        <v>21.2</v>
      </c>
      <c r="G172" s="1">
        <v>10</v>
      </c>
      <c r="H172" s="1">
        <v>16.3</v>
      </c>
      <c r="I172" s="1">
        <v>2</v>
      </c>
    </row>
    <row r="173" spans="2:9" x14ac:dyDescent="0.2">
      <c r="B173" s="1" t="s">
        <v>178</v>
      </c>
      <c r="C173" s="1">
        <v>320</v>
      </c>
      <c r="D173" s="1">
        <v>2.0630000000000002</v>
      </c>
      <c r="E173" s="1">
        <v>3373.71</v>
      </c>
      <c r="F173" s="1">
        <v>54.18</v>
      </c>
      <c r="G173" s="1">
        <v>20</v>
      </c>
      <c r="H173" s="1">
        <v>29.97</v>
      </c>
      <c r="I173" s="1">
        <v>11.99</v>
      </c>
    </row>
    <row r="174" spans="2:9" x14ac:dyDescent="0.2">
      <c r="B174" s="1" t="s">
        <v>179</v>
      </c>
      <c r="C174" s="1">
        <v>240</v>
      </c>
      <c r="D174" s="1">
        <v>2.399</v>
      </c>
      <c r="E174" s="1">
        <v>14173.23</v>
      </c>
      <c r="F174" s="1">
        <v>70.14</v>
      </c>
      <c r="G174" s="1">
        <v>40</v>
      </c>
      <c r="H174" s="1">
        <v>45.59</v>
      </c>
      <c r="I174" s="1">
        <v>7.21</v>
      </c>
    </row>
    <row r="175" spans="2:9" x14ac:dyDescent="0.2">
      <c r="B175" s="1" t="s">
        <v>180</v>
      </c>
      <c r="C175" s="1">
        <v>240</v>
      </c>
      <c r="D175" s="1">
        <v>2.351</v>
      </c>
      <c r="E175" s="1">
        <v>5010.3500000000004</v>
      </c>
      <c r="F175" s="1">
        <v>36.35</v>
      </c>
      <c r="G175" s="1">
        <v>14.14</v>
      </c>
      <c r="H175" s="1">
        <v>40.65</v>
      </c>
      <c r="I175" s="1">
        <v>2</v>
      </c>
    </row>
    <row r="176" spans="2:9" x14ac:dyDescent="0.2">
      <c r="B176" s="1" t="s">
        <v>181</v>
      </c>
      <c r="C176" s="1">
        <v>640</v>
      </c>
      <c r="D176" s="1">
        <v>2.4889999999999999</v>
      </c>
      <c r="E176" s="1">
        <v>7395.28</v>
      </c>
      <c r="F176" s="1">
        <v>52.54</v>
      </c>
      <c r="G176" s="1">
        <v>14.14</v>
      </c>
      <c r="H176" s="1">
        <v>21.49</v>
      </c>
      <c r="I176" s="1">
        <v>2</v>
      </c>
    </row>
    <row r="177" spans="2:9" x14ac:dyDescent="0.2">
      <c r="B177" s="1" t="s">
        <v>182</v>
      </c>
      <c r="C177" s="1">
        <v>320</v>
      </c>
      <c r="D177" s="1">
        <v>2.1579999999999999</v>
      </c>
      <c r="E177" s="1">
        <v>3787.64</v>
      </c>
      <c r="F177" s="1">
        <v>79.73</v>
      </c>
      <c r="G177" s="1">
        <v>28.28</v>
      </c>
      <c r="H177" s="1">
        <v>30.34</v>
      </c>
      <c r="I177" s="1">
        <v>12.09</v>
      </c>
    </row>
    <row r="178" spans="2:9" x14ac:dyDescent="0.2">
      <c r="B178" s="1" t="s">
        <v>183</v>
      </c>
      <c r="C178" s="1">
        <v>160</v>
      </c>
      <c r="D178" s="1">
        <v>2.3479999999999999</v>
      </c>
      <c r="E178" s="1">
        <v>2552.54</v>
      </c>
      <c r="F178" s="1">
        <v>24.34</v>
      </c>
      <c r="G178" s="1">
        <v>15.87</v>
      </c>
      <c r="H178" s="1">
        <v>2</v>
      </c>
      <c r="I178" s="1">
        <v>2</v>
      </c>
    </row>
    <row r="179" spans="2:9" x14ac:dyDescent="0.2">
      <c r="B179" s="1" t="s">
        <v>184</v>
      </c>
      <c r="C179" s="1">
        <v>640</v>
      </c>
      <c r="D179" s="1">
        <v>1.589</v>
      </c>
      <c r="E179" s="1">
        <v>3573.18</v>
      </c>
      <c r="F179" s="1">
        <v>56.63</v>
      </c>
      <c r="G179" s="1">
        <v>10</v>
      </c>
      <c r="H179" s="1">
        <v>14.88</v>
      </c>
      <c r="I179" s="1">
        <v>2</v>
      </c>
    </row>
    <row r="180" spans="2:9" x14ac:dyDescent="0.2">
      <c r="B180" s="1" t="s">
        <v>185</v>
      </c>
      <c r="C180" s="1">
        <v>160</v>
      </c>
      <c r="D180" s="1">
        <v>1.9970000000000001</v>
      </c>
      <c r="E180" s="1">
        <v>10919.6</v>
      </c>
      <c r="F180" s="1">
        <v>90.26</v>
      </c>
      <c r="G180" s="1">
        <v>14.14</v>
      </c>
      <c r="H180" s="1">
        <v>31.02</v>
      </c>
      <c r="I180" s="1">
        <v>10.6</v>
      </c>
    </row>
    <row r="181" spans="2:9" x14ac:dyDescent="0.2">
      <c r="B181" s="1" t="s">
        <v>186</v>
      </c>
      <c r="C181" s="1">
        <v>160</v>
      </c>
      <c r="D181" s="1">
        <v>2.302</v>
      </c>
      <c r="E181" s="1">
        <v>4992.29</v>
      </c>
      <c r="F181" s="1">
        <v>57.88</v>
      </c>
      <c r="G181" s="1">
        <v>50.4</v>
      </c>
      <c r="H181" s="1">
        <v>14.04</v>
      </c>
      <c r="I181" s="1">
        <v>2</v>
      </c>
    </row>
    <row r="182" spans="2:9" x14ac:dyDescent="0.2">
      <c r="B182" s="1" t="s">
        <v>187</v>
      </c>
      <c r="C182" s="1">
        <v>1280</v>
      </c>
      <c r="D182" s="1">
        <v>2.4910000000000001</v>
      </c>
      <c r="E182" s="1">
        <v>22600.93</v>
      </c>
      <c r="F182" s="1">
        <v>66.3</v>
      </c>
      <c r="G182" s="1">
        <v>20</v>
      </c>
      <c r="H182" s="1">
        <v>62.43</v>
      </c>
      <c r="I182" s="1">
        <v>6.34</v>
      </c>
    </row>
    <row r="183" spans="2:9" x14ac:dyDescent="0.2">
      <c r="B183" s="1" t="s">
        <v>188</v>
      </c>
      <c r="C183" s="1">
        <v>320</v>
      </c>
      <c r="D183" s="1">
        <v>2.0550000000000002</v>
      </c>
      <c r="E183" s="1">
        <v>9086</v>
      </c>
      <c r="F183" s="1">
        <v>32.619999999999997</v>
      </c>
      <c r="G183" s="1">
        <v>14.14</v>
      </c>
      <c r="H183" s="1">
        <v>2</v>
      </c>
      <c r="I183" s="1">
        <v>2</v>
      </c>
    </row>
    <row r="184" spans="2:9" x14ac:dyDescent="0.2">
      <c r="B184" s="1" t="s">
        <v>189</v>
      </c>
      <c r="C184" s="1">
        <v>640</v>
      </c>
      <c r="D184" s="1">
        <v>2.1930000000000001</v>
      </c>
      <c r="E184" s="1">
        <v>11783.19</v>
      </c>
      <c r="F184" s="1">
        <v>94.36</v>
      </c>
      <c r="G184" s="1">
        <v>50.4</v>
      </c>
      <c r="H184" s="1">
        <v>73.87</v>
      </c>
      <c r="I184" s="1">
        <v>33.25</v>
      </c>
    </row>
    <row r="185" spans="2:9" x14ac:dyDescent="0.2">
      <c r="B185" s="1" t="s">
        <v>190</v>
      </c>
      <c r="C185" s="1">
        <v>1280</v>
      </c>
      <c r="D185" s="1">
        <v>2.4569999999999999</v>
      </c>
      <c r="E185" s="1">
        <v>21782.99</v>
      </c>
      <c r="F185" s="1">
        <v>123.17</v>
      </c>
      <c r="G185" s="1">
        <v>31.75</v>
      </c>
      <c r="H185" s="1"/>
      <c r="I185" s="1"/>
    </row>
    <row r="186" spans="2:9" x14ac:dyDescent="0.2">
      <c r="B186" s="1" t="s">
        <v>191</v>
      </c>
      <c r="C186" s="1">
        <v>2560</v>
      </c>
      <c r="D186" s="1">
        <v>2.0379999999999998</v>
      </c>
      <c r="E186" s="1">
        <v>6597.11</v>
      </c>
      <c r="F186" s="1">
        <v>72.3</v>
      </c>
      <c r="G186" s="1">
        <v>40</v>
      </c>
      <c r="H186" s="1">
        <v>56.12</v>
      </c>
      <c r="I186" s="1">
        <v>15.32</v>
      </c>
    </row>
    <row r="187" spans="2:9" x14ac:dyDescent="0.2">
      <c r="B187" s="1" t="s">
        <v>192</v>
      </c>
      <c r="C187" s="1">
        <v>320</v>
      </c>
      <c r="D187" s="1">
        <v>1.7829999999999999</v>
      </c>
      <c r="E187" s="1">
        <v>3621.04</v>
      </c>
      <c r="F187" s="1">
        <v>26.91</v>
      </c>
      <c r="G187" s="1">
        <v>10</v>
      </c>
      <c r="H187" s="1">
        <v>12.3</v>
      </c>
      <c r="I187" s="1">
        <v>2</v>
      </c>
    </row>
    <row r="188" spans="2:9" x14ac:dyDescent="0.2">
      <c r="B188" s="3" t="s">
        <v>193</v>
      </c>
      <c r="C188" s="1">
        <v>5120</v>
      </c>
      <c r="D188" s="2">
        <v>2.4168178948988106</v>
      </c>
      <c r="E188" s="8">
        <v>9635.7438210969194</v>
      </c>
      <c r="F188" s="1">
        <v>440.1</v>
      </c>
      <c r="G188" s="5">
        <v>226.27416997969522</v>
      </c>
      <c r="H188" s="1"/>
      <c r="I188" s="1"/>
    </row>
    <row r="189" spans="2:9" x14ac:dyDescent="0.2">
      <c r="B189" s="1" t="s">
        <v>194</v>
      </c>
      <c r="C189" s="1">
        <v>320</v>
      </c>
      <c r="D189" s="1">
        <v>2.2719999999999998</v>
      </c>
      <c r="E189" s="1">
        <v>11097.9</v>
      </c>
      <c r="F189" s="1">
        <v>85.12</v>
      </c>
      <c r="G189" s="1">
        <v>28.28</v>
      </c>
      <c r="H189" s="1"/>
      <c r="I189" s="1"/>
    </row>
    <row r="190" spans="2:9" x14ac:dyDescent="0.2">
      <c r="B190" s="1" t="s">
        <v>195</v>
      </c>
      <c r="C190" s="1">
        <v>5120</v>
      </c>
      <c r="D190" s="1">
        <v>2.359</v>
      </c>
      <c r="E190" s="1">
        <v>13513.15</v>
      </c>
      <c r="F190" s="1">
        <v>35.020000000000003</v>
      </c>
      <c r="G190" s="1">
        <v>80</v>
      </c>
      <c r="H190" s="1">
        <v>92.09</v>
      </c>
      <c r="I190" s="1">
        <v>23.33</v>
      </c>
    </row>
    <row r="191" spans="2:9" x14ac:dyDescent="0.2">
      <c r="B191" s="3" t="s">
        <v>196</v>
      </c>
      <c r="C191" s="1">
        <v>160</v>
      </c>
      <c r="D191" s="2">
        <v>2.3388178948988103</v>
      </c>
      <c r="E191" s="8">
        <v>7655.1417248224598</v>
      </c>
      <c r="F191" s="1">
        <v>86.46</v>
      </c>
      <c r="G191" s="5">
        <v>40</v>
      </c>
      <c r="H191" s="1"/>
      <c r="I191" s="1"/>
    </row>
    <row r="192" spans="2:9" x14ac:dyDescent="0.2">
      <c r="B192" s="1" t="s">
        <v>197</v>
      </c>
      <c r="C192" s="1">
        <v>640</v>
      </c>
      <c r="D192" s="1">
        <v>2.157</v>
      </c>
      <c r="E192" s="1">
        <v>4098.13</v>
      </c>
      <c r="F192" s="1">
        <v>58.44</v>
      </c>
      <c r="G192" s="1">
        <v>20</v>
      </c>
      <c r="H192" s="1"/>
      <c r="I192" s="1"/>
    </row>
    <row r="193" spans="2:9" x14ac:dyDescent="0.2">
      <c r="B193" s="1" t="s">
        <v>198</v>
      </c>
      <c r="C193" s="1">
        <v>640</v>
      </c>
      <c r="D193" s="1">
        <v>2.1829999999999998</v>
      </c>
      <c r="E193" s="1">
        <v>10416.41</v>
      </c>
      <c r="F193" s="1">
        <v>39.49</v>
      </c>
      <c r="G193" s="1">
        <v>12.6</v>
      </c>
      <c r="H193" s="1">
        <v>37.049999999999997</v>
      </c>
      <c r="I193" s="1">
        <v>9.3800000000000008</v>
      </c>
    </row>
    <row r="194" spans="2:9" x14ac:dyDescent="0.2">
      <c r="B194" s="1" t="s">
        <v>199</v>
      </c>
      <c r="C194" s="1">
        <v>1280</v>
      </c>
      <c r="D194" s="1">
        <v>2.1949999999999998</v>
      </c>
      <c r="E194" s="1">
        <v>20085.09</v>
      </c>
      <c r="F194" s="1">
        <v>222.84</v>
      </c>
      <c r="G194" s="1">
        <v>40</v>
      </c>
      <c r="H194" s="1">
        <v>29.89</v>
      </c>
      <c r="I194" s="1">
        <v>12.42</v>
      </c>
    </row>
    <row r="195" spans="2:9" x14ac:dyDescent="0.2">
      <c r="B195" s="1" t="s">
        <v>200</v>
      </c>
      <c r="C195" s="1">
        <v>160</v>
      </c>
      <c r="D195" s="1">
        <v>1.3720000000000001</v>
      </c>
      <c r="E195" s="1">
        <v>4024.1</v>
      </c>
      <c r="F195" s="1"/>
      <c r="G195" s="1">
        <v>14.14</v>
      </c>
      <c r="H195" s="1">
        <v>2</v>
      </c>
      <c r="I195" s="1">
        <v>2</v>
      </c>
    </row>
    <row r="196" spans="2:9" x14ac:dyDescent="0.2">
      <c r="B196" s="1" t="s">
        <v>201</v>
      </c>
      <c r="C196" s="1">
        <v>1280</v>
      </c>
      <c r="D196" s="1">
        <v>1.641</v>
      </c>
      <c r="E196" s="1">
        <v>21697.23</v>
      </c>
      <c r="F196" s="1">
        <v>34.42</v>
      </c>
      <c r="G196" s="1">
        <v>14.14</v>
      </c>
      <c r="H196" s="1">
        <v>25.4</v>
      </c>
      <c r="I196" s="1">
        <v>10.35</v>
      </c>
    </row>
    <row r="197" spans="2:9" x14ac:dyDescent="0.2">
      <c r="B197" s="1" t="s">
        <v>202</v>
      </c>
      <c r="C197" s="1">
        <v>160</v>
      </c>
      <c r="D197" s="1">
        <v>2.0790000000000002</v>
      </c>
      <c r="E197" s="1">
        <v>6170.26</v>
      </c>
      <c r="F197" s="1">
        <v>43.72</v>
      </c>
      <c r="G197" s="1">
        <v>14.14</v>
      </c>
      <c r="H197" s="1">
        <v>18.12</v>
      </c>
      <c r="I197" s="1">
        <v>2</v>
      </c>
    </row>
    <row r="198" spans="2:9" x14ac:dyDescent="0.2">
      <c r="B198" s="1" t="s">
        <v>203</v>
      </c>
      <c r="C198" s="1">
        <v>120</v>
      </c>
      <c r="D198" s="1">
        <v>1.77</v>
      </c>
      <c r="E198" s="1">
        <v>2486.48</v>
      </c>
      <c r="F198" s="1">
        <v>25.54</v>
      </c>
      <c r="G198" s="1">
        <v>10</v>
      </c>
      <c r="H198" s="1">
        <v>9.92</v>
      </c>
      <c r="I198" s="1">
        <v>2</v>
      </c>
    </row>
    <row r="199" spans="2:9" x14ac:dyDescent="0.2">
      <c r="B199" s="1" t="s">
        <v>204</v>
      </c>
      <c r="C199" s="1">
        <v>160</v>
      </c>
      <c r="D199" s="1">
        <v>1.819</v>
      </c>
      <c r="E199" s="1">
        <v>3167.67</v>
      </c>
      <c r="F199" s="1">
        <v>10</v>
      </c>
      <c r="G199" s="1">
        <v>10</v>
      </c>
      <c r="H199" s="1">
        <v>4.08</v>
      </c>
      <c r="I199" s="1">
        <v>2</v>
      </c>
    </row>
    <row r="200" spans="2:9" x14ac:dyDescent="0.2">
      <c r="B200" s="1" t="s">
        <v>205</v>
      </c>
      <c r="C200" s="1">
        <v>640</v>
      </c>
      <c r="D200" s="1">
        <v>2.298</v>
      </c>
      <c r="E200" s="1">
        <v>6172.4</v>
      </c>
      <c r="F200" s="1">
        <v>132.84</v>
      </c>
      <c r="G200" s="1">
        <v>56.57</v>
      </c>
      <c r="H200" s="1">
        <v>23.42</v>
      </c>
      <c r="I200" s="1">
        <v>8.61</v>
      </c>
    </row>
    <row r="201" spans="2:9" x14ac:dyDescent="0.2">
      <c r="B201" s="1" t="s">
        <v>206</v>
      </c>
      <c r="C201" s="1">
        <v>7680</v>
      </c>
      <c r="D201" s="1">
        <v>2.5</v>
      </c>
      <c r="E201" s="1">
        <v>27481.26</v>
      </c>
      <c r="F201" s="1">
        <v>1521.24</v>
      </c>
      <c r="G201" s="1">
        <v>452.55</v>
      </c>
      <c r="H201" s="1">
        <v>328.89</v>
      </c>
      <c r="I201" s="1">
        <v>166.61</v>
      </c>
    </row>
    <row r="202" spans="2:9" x14ac:dyDescent="0.2">
      <c r="B202" s="1" t="s">
        <v>207</v>
      </c>
      <c r="C202" s="1">
        <v>240</v>
      </c>
      <c r="D202" s="1">
        <v>0.55600000000000005</v>
      </c>
      <c r="E202" s="1">
        <v>984.64</v>
      </c>
      <c r="F202" s="1">
        <v>10</v>
      </c>
      <c r="G202" s="1">
        <v>10</v>
      </c>
      <c r="H202" s="1">
        <v>2</v>
      </c>
      <c r="I202" s="1">
        <v>2</v>
      </c>
    </row>
    <row r="203" spans="2:9" x14ac:dyDescent="0.2">
      <c r="B203" s="3" t="s">
        <v>208</v>
      </c>
      <c r="C203" s="1">
        <v>40</v>
      </c>
      <c r="D203" s="6">
        <v>0.37981789489881035</v>
      </c>
      <c r="E203" s="1"/>
      <c r="F203" s="1">
        <v>10</v>
      </c>
      <c r="G203" s="1">
        <v>10</v>
      </c>
      <c r="H203" s="1">
        <v>2</v>
      </c>
      <c r="I203" s="1">
        <v>2</v>
      </c>
    </row>
    <row r="204" spans="2:9" x14ac:dyDescent="0.2">
      <c r="B204" s="1" t="s">
        <v>209</v>
      </c>
      <c r="C204" s="1">
        <v>1280</v>
      </c>
      <c r="D204" s="1">
        <v>2.2999999999999998</v>
      </c>
      <c r="E204" s="1">
        <v>7613.51</v>
      </c>
      <c r="F204" s="1">
        <v>202.13</v>
      </c>
      <c r="G204" s="1">
        <v>63.5</v>
      </c>
      <c r="H204" s="1">
        <v>250.66</v>
      </c>
      <c r="I204" s="1">
        <v>60.89</v>
      </c>
    </row>
    <row r="205" spans="2:9" x14ac:dyDescent="0.2">
      <c r="B205" s="1" t="s">
        <v>210</v>
      </c>
      <c r="C205" s="1">
        <v>640</v>
      </c>
      <c r="D205" s="1">
        <v>2.0619999999999998</v>
      </c>
      <c r="E205" s="1">
        <v>2783.83</v>
      </c>
      <c r="F205" s="1">
        <v>68.900000000000006</v>
      </c>
      <c r="G205" s="1">
        <v>20</v>
      </c>
      <c r="H205" s="1">
        <v>35.57</v>
      </c>
      <c r="I205" s="1">
        <v>13.49</v>
      </c>
    </row>
    <row r="206" spans="2:9" x14ac:dyDescent="0.2">
      <c r="B206" s="1" t="s">
        <v>211</v>
      </c>
      <c r="C206" s="1">
        <v>160</v>
      </c>
      <c r="D206" s="1">
        <v>2.1549999999999998</v>
      </c>
      <c r="E206" s="1">
        <v>3724.6</v>
      </c>
      <c r="F206" s="1">
        <v>63.61</v>
      </c>
      <c r="G206" s="1">
        <v>28.28</v>
      </c>
      <c r="H206" s="1">
        <v>16.84</v>
      </c>
      <c r="I206" s="1">
        <v>2</v>
      </c>
    </row>
    <row r="207" spans="2:9" x14ac:dyDescent="0.2">
      <c r="B207" s="1" t="s">
        <v>212</v>
      </c>
      <c r="C207" s="1">
        <v>480</v>
      </c>
      <c r="D207" s="1">
        <v>1.5229999999999999</v>
      </c>
      <c r="E207" s="1">
        <v>1702.79</v>
      </c>
      <c r="F207" s="1">
        <v>79.53</v>
      </c>
      <c r="G207" s="1">
        <v>40</v>
      </c>
      <c r="H207" s="1">
        <v>37.08</v>
      </c>
      <c r="I207" s="1">
        <v>18.39</v>
      </c>
    </row>
    <row r="208" spans="2:9" x14ac:dyDescent="0.2">
      <c r="B208" s="1" t="s">
        <v>213</v>
      </c>
      <c r="C208" s="1">
        <v>320</v>
      </c>
      <c r="D208" s="1">
        <v>1.5469999999999999</v>
      </c>
      <c r="E208" s="1">
        <v>1728.16</v>
      </c>
      <c r="F208" s="1">
        <v>69.819999999999993</v>
      </c>
      <c r="G208" s="1">
        <v>40</v>
      </c>
      <c r="H208" s="1">
        <v>37.880000000000003</v>
      </c>
      <c r="I208" s="1">
        <v>20.76</v>
      </c>
    </row>
    <row r="209" spans="2:9" x14ac:dyDescent="0.2">
      <c r="B209" s="1" t="s">
        <v>214</v>
      </c>
      <c r="C209" s="1">
        <v>2560</v>
      </c>
      <c r="D209" s="1">
        <v>2.5630000000000002</v>
      </c>
      <c r="E209" s="1">
        <v>73722.509999999995</v>
      </c>
      <c r="F209" s="1">
        <v>190.11</v>
      </c>
      <c r="G209" s="1">
        <v>160</v>
      </c>
      <c r="H209" s="1">
        <v>199.05</v>
      </c>
      <c r="I209" s="1">
        <v>56.14</v>
      </c>
    </row>
    <row r="210" spans="2:9" x14ac:dyDescent="0.2">
      <c r="B210" s="1" t="s">
        <v>215</v>
      </c>
      <c r="C210" s="1">
        <v>320</v>
      </c>
      <c r="D210" s="1">
        <v>2.41</v>
      </c>
      <c r="E210" s="1">
        <v>19459.62</v>
      </c>
      <c r="F210" s="1">
        <v>117.86</v>
      </c>
      <c r="G210" s="1">
        <v>40</v>
      </c>
      <c r="H210" s="1"/>
      <c r="I210" s="1"/>
    </row>
    <row r="211" spans="2:9" x14ac:dyDescent="0.2">
      <c r="B211" s="1" t="s">
        <v>216</v>
      </c>
      <c r="C211" s="1">
        <v>320</v>
      </c>
      <c r="D211" s="1">
        <v>2.0470000000000002</v>
      </c>
      <c r="E211" s="1">
        <v>4393.66</v>
      </c>
      <c r="F211" s="1">
        <v>72.989999999999995</v>
      </c>
      <c r="G211" s="1">
        <v>20</v>
      </c>
      <c r="H211" s="1">
        <v>37.33</v>
      </c>
      <c r="I211" s="1">
        <v>12.31</v>
      </c>
    </row>
    <row r="212" spans="2:9" x14ac:dyDescent="0.2">
      <c r="B212" s="1" t="s">
        <v>217</v>
      </c>
      <c r="C212" s="1">
        <v>160</v>
      </c>
      <c r="D212" s="1">
        <v>1.9370000000000001</v>
      </c>
      <c r="E212" s="1">
        <v>3440.01</v>
      </c>
      <c r="F212" s="1">
        <v>24.39</v>
      </c>
      <c r="G212" s="1">
        <v>14.14</v>
      </c>
      <c r="H212" s="1"/>
      <c r="I212" s="1"/>
    </row>
    <row r="213" spans="2:9" x14ac:dyDescent="0.2">
      <c r="B213" s="1" t="s">
        <v>218</v>
      </c>
      <c r="C213" s="1">
        <v>160</v>
      </c>
      <c r="D213" s="1">
        <v>1.73</v>
      </c>
      <c r="E213" s="1">
        <v>2059.64</v>
      </c>
      <c r="F213" s="1">
        <v>55.96</v>
      </c>
      <c r="G213" s="1">
        <v>20</v>
      </c>
      <c r="H213" s="1">
        <v>35.479999999999997</v>
      </c>
      <c r="I213" s="1">
        <v>14.63</v>
      </c>
    </row>
    <row r="214" spans="2:9" x14ac:dyDescent="0.2">
      <c r="B214" s="3" t="s">
        <v>219</v>
      </c>
      <c r="C214" s="1">
        <v>80</v>
      </c>
      <c r="D214" s="1"/>
      <c r="E214" s="1"/>
      <c r="F214" s="1">
        <v>21.59</v>
      </c>
      <c r="G214" s="3">
        <v>10</v>
      </c>
      <c r="H214" s="1"/>
      <c r="I214" s="1"/>
    </row>
    <row r="215" spans="2:9" x14ac:dyDescent="0.2">
      <c r="B215" s="3" t="s">
        <v>220</v>
      </c>
      <c r="C215" s="1">
        <v>320</v>
      </c>
      <c r="D215" s="2">
        <v>2.456</v>
      </c>
      <c r="E215" s="8">
        <v>24745.8540976158</v>
      </c>
      <c r="F215" s="1">
        <v>28.33</v>
      </c>
      <c r="G215" s="5">
        <v>40</v>
      </c>
      <c r="H215" s="1"/>
      <c r="I215" s="1"/>
    </row>
    <row r="216" spans="2:9" x14ac:dyDescent="0.2">
      <c r="B216" s="1" t="s">
        <v>221</v>
      </c>
      <c r="C216" s="1">
        <v>1280</v>
      </c>
      <c r="D216" s="1">
        <v>2.3879999999999999</v>
      </c>
      <c r="E216" s="1">
        <v>2969.36</v>
      </c>
      <c r="F216" s="1">
        <v>314.27999999999997</v>
      </c>
      <c r="G216" s="1">
        <v>113.14</v>
      </c>
      <c r="H216" s="1">
        <v>346.98</v>
      </c>
      <c r="I216" s="1">
        <v>111.6</v>
      </c>
    </row>
    <row r="217" spans="2:9" x14ac:dyDescent="0.2">
      <c r="B217" s="1" t="s">
        <v>222</v>
      </c>
      <c r="C217" s="1">
        <v>320</v>
      </c>
      <c r="D217" s="1">
        <v>2.161</v>
      </c>
      <c r="E217" s="1">
        <v>2824.05</v>
      </c>
      <c r="F217" s="1">
        <v>49.51</v>
      </c>
      <c r="G217" s="1">
        <v>28.28</v>
      </c>
      <c r="H217" s="1">
        <v>20.72</v>
      </c>
      <c r="I217" s="1">
        <v>2</v>
      </c>
    </row>
    <row r="218" spans="2:9" x14ac:dyDescent="0.2">
      <c r="B218" s="1" t="s">
        <v>223</v>
      </c>
      <c r="C218" s="1">
        <v>160</v>
      </c>
      <c r="D218" s="1">
        <v>1.7549999999999999</v>
      </c>
      <c r="E218" s="1">
        <v>1325.36</v>
      </c>
      <c r="F218" s="1">
        <v>22.34</v>
      </c>
      <c r="G218" s="1">
        <v>10</v>
      </c>
      <c r="H218" s="1"/>
      <c r="I218" s="1"/>
    </row>
    <row r="219" spans="2:9" x14ac:dyDescent="0.2">
      <c r="B219" s="1" t="s">
        <v>224</v>
      </c>
      <c r="C219" s="1">
        <v>320</v>
      </c>
      <c r="D219" s="1">
        <v>2.5150000000000001</v>
      </c>
      <c r="E219" s="1">
        <v>25930.71</v>
      </c>
      <c r="F219" s="1">
        <v>141.31</v>
      </c>
      <c r="G219" s="1">
        <v>56.57</v>
      </c>
      <c r="H219" s="1"/>
      <c r="I219" s="1"/>
    </row>
    <row r="220" spans="2:9" x14ac:dyDescent="0.2">
      <c r="B220" s="1" t="s">
        <v>225</v>
      </c>
      <c r="C220" s="1">
        <v>160</v>
      </c>
      <c r="D220" s="1">
        <v>2.673</v>
      </c>
      <c r="E220" s="1">
        <v>21755.83</v>
      </c>
      <c r="F220" s="1">
        <v>165.45</v>
      </c>
      <c r="G220" s="1">
        <v>40</v>
      </c>
      <c r="H220" s="1"/>
      <c r="I220" s="1"/>
    </row>
    <row r="221" spans="2:9" x14ac:dyDescent="0.2">
      <c r="B221" s="1" t="s">
        <v>226</v>
      </c>
      <c r="C221" s="1">
        <v>1280</v>
      </c>
      <c r="D221" s="1">
        <v>1.857</v>
      </c>
      <c r="E221" s="1">
        <v>1602.35</v>
      </c>
      <c r="F221" s="1">
        <v>47.32</v>
      </c>
      <c r="G221" s="1">
        <v>15.87</v>
      </c>
      <c r="H221" s="1">
        <v>16.489999999999998</v>
      </c>
      <c r="I221" s="1">
        <v>2</v>
      </c>
    </row>
    <row r="222" spans="2:9" x14ac:dyDescent="0.2">
      <c r="B222" s="3" t="s">
        <v>227</v>
      </c>
      <c r="C222" s="1">
        <v>160</v>
      </c>
      <c r="D222" s="2">
        <v>1.8949999999999998</v>
      </c>
      <c r="E222" s="8">
        <v>40351.371164170399</v>
      </c>
      <c r="F222" s="1">
        <v>25.13</v>
      </c>
      <c r="G222" s="5">
        <v>14.142135623730951</v>
      </c>
      <c r="H222" s="1"/>
      <c r="I222" s="1"/>
    </row>
    <row r="223" spans="2:9" x14ac:dyDescent="0.2">
      <c r="B223" s="1" t="s">
        <v>228</v>
      </c>
      <c r="C223" s="1">
        <v>320</v>
      </c>
      <c r="D223" s="1">
        <v>2.2269999999999999</v>
      </c>
      <c r="E223" s="1">
        <v>7681.42</v>
      </c>
      <c r="F223" s="1">
        <v>53.94</v>
      </c>
      <c r="G223" s="1">
        <v>28.28</v>
      </c>
      <c r="H223" s="1">
        <v>26.99</v>
      </c>
      <c r="I223" s="1">
        <v>12.52</v>
      </c>
    </row>
    <row r="224" spans="2:9" x14ac:dyDescent="0.2">
      <c r="B224" s="1" t="s">
        <v>229</v>
      </c>
      <c r="C224" s="1">
        <v>1280</v>
      </c>
      <c r="D224" s="1">
        <v>2.4369999999999998</v>
      </c>
      <c r="E224" s="1">
        <v>9983.15</v>
      </c>
      <c r="F224" s="1">
        <v>104.93</v>
      </c>
      <c r="G224" s="1">
        <v>25.2</v>
      </c>
      <c r="H224" s="1"/>
      <c r="I224" s="1"/>
    </row>
    <row r="225" spans="2:9" x14ac:dyDescent="0.2">
      <c r="B225" s="1" t="s">
        <v>230</v>
      </c>
      <c r="C225" s="1">
        <v>160</v>
      </c>
      <c r="D225" s="1">
        <v>1.7450000000000001</v>
      </c>
      <c r="E225" s="1">
        <v>1755.9</v>
      </c>
      <c r="F225" s="1">
        <v>45.72</v>
      </c>
      <c r="G225" s="1">
        <v>28.28</v>
      </c>
      <c r="H225" s="1">
        <v>46.24</v>
      </c>
      <c r="I225" s="1">
        <v>10.29</v>
      </c>
    </row>
    <row r="226" spans="2:9" x14ac:dyDescent="0.2">
      <c r="B226" s="1" t="s">
        <v>231</v>
      </c>
      <c r="C226" s="1">
        <v>1920</v>
      </c>
      <c r="D226" s="1">
        <v>2.3210000000000002</v>
      </c>
      <c r="E226" s="1">
        <v>3082.5</v>
      </c>
      <c r="F226" s="1">
        <v>205.83</v>
      </c>
      <c r="G226" s="1">
        <v>80</v>
      </c>
      <c r="H226" s="1">
        <v>125.91</v>
      </c>
      <c r="I226" s="1">
        <v>52.62</v>
      </c>
    </row>
    <row r="227" spans="2:9" x14ac:dyDescent="0.2">
      <c r="B227" s="1" t="s">
        <v>232</v>
      </c>
      <c r="C227" s="1">
        <v>60</v>
      </c>
      <c r="D227" s="1">
        <v>1.8759999999999999</v>
      </c>
      <c r="E227" s="1">
        <v>3070.94</v>
      </c>
      <c r="F227" s="1">
        <v>78.599999999999994</v>
      </c>
      <c r="G227" s="1">
        <v>14.14</v>
      </c>
      <c r="H227" s="1">
        <v>9.6300000000000008</v>
      </c>
      <c r="I227" s="1">
        <v>2</v>
      </c>
    </row>
    <row r="228" spans="2:9" x14ac:dyDescent="0.2">
      <c r="B228" s="3" t="s">
        <v>233</v>
      </c>
      <c r="C228" s="1">
        <v>5</v>
      </c>
      <c r="D228" s="2">
        <v>1.0813728375947071</v>
      </c>
      <c r="E228" s="8">
        <v>2099.79281005654</v>
      </c>
      <c r="F228" s="1">
        <v>10</v>
      </c>
      <c r="G228" s="3">
        <v>10</v>
      </c>
      <c r="H228" s="1"/>
      <c r="I228" s="1"/>
    </row>
    <row r="229" spans="2:9" x14ac:dyDescent="0.2">
      <c r="B229" s="1" t="s">
        <v>234</v>
      </c>
      <c r="C229" s="1">
        <v>320</v>
      </c>
      <c r="D229" s="1">
        <v>1.877</v>
      </c>
      <c r="E229" s="1">
        <v>5423.68</v>
      </c>
      <c r="F229" s="1">
        <v>52.8</v>
      </c>
      <c r="G229" s="1">
        <v>40</v>
      </c>
      <c r="H229" s="1">
        <v>9.6300000000000008</v>
      </c>
      <c r="I229" s="1">
        <v>2</v>
      </c>
    </row>
    <row r="230" spans="2:9" x14ac:dyDescent="0.2">
      <c r="B230" s="1" t="s">
        <v>235</v>
      </c>
      <c r="C230" s="1">
        <v>160</v>
      </c>
      <c r="D230" s="1">
        <v>2.0939999999999999</v>
      </c>
      <c r="E230" s="1">
        <v>11204.65</v>
      </c>
      <c r="F230" s="1">
        <v>68.06</v>
      </c>
      <c r="G230" s="1">
        <v>14.14</v>
      </c>
      <c r="H230" s="1">
        <v>35.340000000000003</v>
      </c>
      <c r="I230" s="1">
        <v>10.77</v>
      </c>
    </row>
    <row r="231" spans="2:9" x14ac:dyDescent="0.2">
      <c r="B231" s="1" t="s">
        <v>236</v>
      </c>
      <c r="C231" s="1">
        <v>2560</v>
      </c>
      <c r="D231" s="1">
        <v>2.5510000000000002</v>
      </c>
      <c r="E231" s="1">
        <v>48742.720000000001</v>
      </c>
      <c r="F231" s="1">
        <v>4285.3900000000003</v>
      </c>
      <c r="G231" s="1">
        <v>1810.19</v>
      </c>
      <c r="H231" s="1">
        <v>1248.55</v>
      </c>
      <c r="I231" s="1">
        <v>211.98</v>
      </c>
    </row>
    <row r="232" spans="2:9" x14ac:dyDescent="0.2">
      <c r="B232" s="1" t="s">
        <v>237</v>
      </c>
      <c r="C232" s="1">
        <v>5</v>
      </c>
      <c r="D232" s="1">
        <v>1.3520000000000001</v>
      </c>
      <c r="E232" s="1">
        <v>833.97</v>
      </c>
      <c r="F232" s="1">
        <v>10</v>
      </c>
      <c r="G232" s="1">
        <v>10</v>
      </c>
      <c r="H232" s="1"/>
      <c r="I232" s="1"/>
    </row>
    <row r="233" spans="2:9" x14ac:dyDescent="0.2">
      <c r="B233" s="1" t="s">
        <v>238</v>
      </c>
      <c r="C233" s="1">
        <v>10240</v>
      </c>
      <c r="D233" s="1">
        <v>2.3199999999999998</v>
      </c>
      <c r="E233" s="1">
        <v>22824.51</v>
      </c>
      <c r="F233" s="1">
        <v>1920.18</v>
      </c>
      <c r="G233" s="1">
        <v>452.55</v>
      </c>
      <c r="H233" s="1">
        <v>8247.99</v>
      </c>
      <c r="I233" s="1">
        <v>3142.72</v>
      </c>
    </row>
    <row r="234" spans="2:9" x14ac:dyDescent="0.2">
      <c r="B234" s="1" t="s">
        <v>239</v>
      </c>
      <c r="C234" s="1">
        <v>2560</v>
      </c>
      <c r="D234" s="1">
        <v>2.492</v>
      </c>
      <c r="E234" s="1">
        <v>53609.06</v>
      </c>
      <c r="F234" s="1">
        <v>797.14</v>
      </c>
      <c r="G234" s="1">
        <v>452.55</v>
      </c>
      <c r="H234" s="1"/>
      <c r="I234" s="1"/>
    </row>
    <row r="235" spans="2:9" x14ac:dyDescent="0.2">
      <c r="B235" s="1" t="s">
        <v>240</v>
      </c>
      <c r="C235" s="1">
        <v>640</v>
      </c>
      <c r="D235" s="1">
        <v>2.19</v>
      </c>
      <c r="E235" s="1">
        <v>7745.98</v>
      </c>
      <c r="F235" s="1">
        <v>28.94</v>
      </c>
      <c r="G235" s="1">
        <v>28.28</v>
      </c>
      <c r="H235" s="1">
        <v>12.23</v>
      </c>
      <c r="I235" s="1">
        <v>2</v>
      </c>
    </row>
    <row r="236" spans="2:9" x14ac:dyDescent="0.2">
      <c r="B236" s="1" t="s">
        <v>241</v>
      </c>
      <c r="C236" s="1">
        <v>160</v>
      </c>
      <c r="D236" s="1">
        <v>1.6910000000000001</v>
      </c>
      <c r="E236" s="1">
        <v>1865.31</v>
      </c>
      <c r="F236" s="1">
        <v>22.04</v>
      </c>
      <c r="G236" s="1">
        <v>14.14</v>
      </c>
      <c r="H236" s="1">
        <v>9.68</v>
      </c>
      <c r="I236" s="1">
        <v>2</v>
      </c>
    </row>
    <row r="237" spans="2:9" x14ac:dyDescent="0.2">
      <c r="B237" s="1" t="s">
        <v>242</v>
      </c>
      <c r="C237" s="1">
        <v>3840</v>
      </c>
      <c r="D237" s="1">
        <v>2.09</v>
      </c>
      <c r="E237" s="1">
        <v>39457.230000000003</v>
      </c>
      <c r="F237" s="1">
        <v>48.84</v>
      </c>
      <c r="G237" s="1">
        <v>40</v>
      </c>
      <c r="H237" s="1">
        <v>157.80000000000001</v>
      </c>
      <c r="I237" s="1">
        <v>50.66</v>
      </c>
    </row>
    <row r="238" spans="2:9" x14ac:dyDescent="0.2">
      <c r="B238" s="1" t="s">
        <v>243</v>
      </c>
      <c r="C238" s="1">
        <v>5</v>
      </c>
      <c r="D238" s="1">
        <v>1.3089999999999999</v>
      </c>
      <c r="E238" s="1">
        <v>3534.49</v>
      </c>
      <c r="F238" s="1">
        <v>10</v>
      </c>
      <c r="G238" s="1">
        <v>10</v>
      </c>
      <c r="H238" s="1">
        <v>2</v>
      </c>
      <c r="I238" s="1">
        <v>2</v>
      </c>
    </row>
    <row r="239" spans="2:9" x14ac:dyDescent="0.2">
      <c r="B239" s="1" t="s">
        <v>244</v>
      </c>
      <c r="C239" s="1">
        <v>40</v>
      </c>
      <c r="D239" s="1">
        <v>2.39</v>
      </c>
      <c r="E239" s="1">
        <v>13953.25</v>
      </c>
      <c r="F239" s="1">
        <v>122.1</v>
      </c>
      <c r="G239" s="1">
        <v>28.28</v>
      </c>
      <c r="H239" s="1"/>
      <c r="I239" s="1"/>
    </row>
    <row r="240" spans="2:9" x14ac:dyDescent="0.2">
      <c r="B240" s="9" t="s">
        <v>245</v>
      </c>
      <c r="C240" s="1">
        <v>5</v>
      </c>
      <c r="D240" s="2">
        <v>2.2269999999999999</v>
      </c>
      <c r="E240" s="8">
        <v>6625.2710103986101</v>
      </c>
      <c r="F240" s="1">
        <v>54.05</v>
      </c>
      <c r="G240" s="3">
        <v>10</v>
      </c>
      <c r="H240" s="1"/>
      <c r="I240" s="1"/>
    </row>
    <row r="241" spans="2:9" x14ac:dyDescent="0.2">
      <c r="B241" s="1" t="s">
        <v>246</v>
      </c>
      <c r="C241" s="1">
        <v>1280</v>
      </c>
      <c r="D241" s="1"/>
      <c r="E241" s="1">
        <v>90968</v>
      </c>
      <c r="F241" s="1">
        <v>225</v>
      </c>
      <c r="G241" s="1"/>
      <c r="H241" s="1">
        <v>267</v>
      </c>
      <c r="I241" s="1"/>
    </row>
    <row r="242" spans="2:9" x14ac:dyDescent="0.2">
      <c r="B242" s="1" t="s">
        <v>247</v>
      </c>
      <c r="C242" s="1">
        <v>1280</v>
      </c>
      <c r="D242" s="1"/>
      <c r="E242" s="1">
        <v>137205</v>
      </c>
      <c r="F242" s="1">
        <v>2538</v>
      </c>
      <c r="G242" s="1"/>
      <c r="H242" s="1"/>
      <c r="I242" s="1"/>
    </row>
    <row r="243" spans="2:9" x14ac:dyDescent="0.2">
      <c r="B243" s="1" t="s">
        <v>248</v>
      </c>
      <c r="C243" s="1">
        <v>480</v>
      </c>
      <c r="D243" s="1"/>
      <c r="E243" s="1">
        <v>8228</v>
      </c>
      <c r="F243" s="1">
        <v>115</v>
      </c>
      <c r="G243" s="1"/>
      <c r="H243" s="1"/>
      <c r="I243" s="1"/>
    </row>
    <row r="244" spans="2:9" x14ac:dyDescent="0.2">
      <c r="B244" s="1" t="s">
        <v>249</v>
      </c>
      <c r="C244" s="1">
        <v>320</v>
      </c>
      <c r="D244" s="1"/>
      <c r="E244" s="1">
        <v>176921</v>
      </c>
      <c r="F244" s="1">
        <v>5638</v>
      </c>
      <c r="G244" s="1"/>
      <c r="H244" s="1"/>
      <c r="I244" s="1"/>
    </row>
    <row r="245" spans="2:9" x14ac:dyDescent="0.2">
      <c r="B245" s="1" t="s">
        <v>250</v>
      </c>
      <c r="C245" s="1">
        <v>3840</v>
      </c>
      <c r="D245" s="1"/>
      <c r="E245" s="1">
        <v>184287</v>
      </c>
      <c r="F245" s="1">
        <v>3967</v>
      </c>
      <c r="G245" s="1"/>
      <c r="H245" s="1"/>
      <c r="I245" s="1"/>
    </row>
    <row r="246" spans="2:9" x14ac:dyDescent="0.2">
      <c r="B246" s="1" t="s">
        <v>251</v>
      </c>
      <c r="C246" s="1">
        <v>1280</v>
      </c>
      <c r="D246" s="1"/>
      <c r="E246" s="1">
        <v>92808</v>
      </c>
      <c r="F246" s="1">
        <v>1238</v>
      </c>
      <c r="G246" s="1"/>
      <c r="H246" s="1"/>
      <c r="I246" s="1"/>
    </row>
    <row r="247" spans="2:9" x14ac:dyDescent="0.2">
      <c r="B247" s="1" t="s">
        <v>252</v>
      </c>
      <c r="C247" s="1">
        <v>80</v>
      </c>
      <c r="D247" s="1"/>
      <c r="E247" s="1">
        <v>19502</v>
      </c>
      <c r="F247" s="1">
        <v>414</v>
      </c>
      <c r="G247" s="1"/>
      <c r="H247" s="1">
        <v>33.53</v>
      </c>
      <c r="I247" s="1"/>
    </row>
    <row r="248" spans="2:9" x14ac:dyDescent="0.2">
      <c r="B248" s="1" t="s">
        <v>253</v>
      </c>
      <c r="C248" s="1">
        <v>960</v>
      </c>
      <c r="D248" s="1"/>
      <c r="E248" s="1">
        <v>116529</v>
      </c>
      <c r="F248" s="1">
        <v>1638</v>
      </c>
      <c r="G248" s="1"/>
      <c r="H248" s="1">
        <v>293.16000000000003</v>
      </c>
      <c r="I248" s="1">
        <v>106.97</v>
      </c>
    </row>
    <row r="249" spans="2:9" x14ac:dyDescent="0.2">
      <c r="B249" s="1" t="s">
        <v>254</v>
      </c>
      <c r="C249" s="1">
        <v>1280</v>
      </c>
      <c r="D249" s="1"/>
      <c r="E249" s="1">
        <v>40846</v>
      </c>
      <c r="F249" s="1">
        <v>514</v>
      </c>
      <c r="G249" s="1"/>
      <c r="H249" s="1">
        <v>699</v>
      </c>
      <c r="I249" s="1">
        <v>53.59</v>
      </c>
    </row>
    <row r="250" spans="2:9" x14ac:dyDescent="0.2">
      <c r="B250" s="1" t="s">
        <v>255</v>
      </c>
      <c r="C250" s="1">
        <v>320</v>
      </c>
      <c r="D250" s="1"/>
      <c r="E250" s="1">
        <v>58403</v>
      </c>
      <c r="F250" s="1">
        <v>1137</v>
      </c>
      <c r="G250" s="1"/>
      <c r="H250" s="1">
        <v>109.01</v>
      </c>
      <c r="I250" s="1">
        <v>36.78</v>
      </c>
    </row>
    <row r="251" spans="2:9" x14ac:dyDescent="0.2">
      <c r="B251" s="1" t="s">
        <v>256</v>
      </c>
      <c r="C251" s="1">
        <v>2560</v>
      </c>
      <c r="D251" s="1"/>
      <c r="E251" s="1">
        <v>49488</v>
      </c>
      <c r="F251" s="1">
        <v>1209</v>
      </c>
      <c r="G251" s="1"/>
      <c r="H251" s="1">
        <v>1145</v>
      </c>
      <c r="I251" s="1">
        <v>93.22</v>
      </c>
    </row>
    <row r="252" spans="2:9" x14ac:dyDescent="0.2">
      <c r="B252" s="1" t="s">
        <v>257</v>
      </c>
      <c r="C252" s="1">
        <v>640</v>
      </c>
      <c r="D252" s="1"/>
      <c r="E252" s="1">
        <v>54217</v>
      </c>
      <c r="F252" s="1">
        <v>642</v>
      </c>
      <c r="G252" s="1"/>
      <c r="H252" s="1">
        <v>647</v>
      </c>
      <c r="I252" s="1">
        <v>45.35</v>
      </c>
    </row>
    <row r="253" spans="2:9" x14ac:dyDescent="0.2">
      <c r="B253" s="1" t="s">
        <v>258</v>
      </c>
      <c r="C253" s="1">
        <v>20</v>
      </c>
      <c r="D253" s="1"/>
      <c r="E253" s="1">
        <v>159</v>
      </c>
      <c r="F253" s="1">
        <v>10</v>
      </c>
      <c r="G253" s="1"/>
      <c r="H253" s="1"/>
      <c r="I253" s="1"/>
    </row>
    <row r="254" spans="2:9" x14ac:dyDescent="0.2">
      <c r="B254" s="1" t="s">
        <v>259</v>
      </c>
      <c r="C254" s="1">
        <v>1280</v>
      </c>
      <c r="D254" s="1"/>
      <c r="E254" s="1">
        <v>46541</v>
      </c>
      <c r="F254" s="1">
        <v>887</v>
      </c>
      <c r="G254" s="1"/>
      <c r="H254" s="1">
        <v>335.11</v>
      </c>
      <c r="I254" s="1">
        <v>93.22</v>
      </c>
    </row>
    <row r="255" spans="2:9" x14ac:dyDescent="0.2">
      <c r="B255" s="1" t="s">
        <v>260</v>
      </c>
      <c r="C255" s="1">
        <v>2560</v>
      </c>
      <c r="D255" s="1"/>
      <c r="E255" s="1">
        <v>120717</v>
      </c>
      <c r="F255" s="1">
        <v>11007</v>
      </c>
      <c r="G255" s="1"/>
      <c r="H255" s="1">
        <v>1880</v>
      </c>
      <c r="I255" s="1"/>
    </row>
    <row r="256" spans="2:9" x14ac:dyDescent="0.2">
      <c r="B256" s="1" t="s">
        <v>261</v>
      </c>
      <c r="C256" s="1">
        <v>640</v>
      </c>
      <c r="D256" s="1"/>
      <c r="E256" s="1">
        <v>69911</v>
      </c>
      <c r="F256" s="1">
        <v>1100</v>
      </c>
      <c r="G256" s="1"/>
      <c r="H256" s="1">
        <v>497.12</v>
      </c>
      <c r="I256" s="1">
        <v>193.55</v>
      </c>
    </row>
    <row r="257" spans="2:9" x14ac:dyDescent="0.2">
      <c r="B257" s="1" t="s">
        <v>262</v>
      </c>
      <c r="C257" s="1">
        <v>960</v>
      </c>
      <c r="D257" s="1"/>
      <c r="E257" s="1">
        <v>124385</v>
      </c>
      <c r="F257" s="1">
        <v>1397</v>
      </c>
      <c r="G257" s="1"/>
      <c r="H257" s="1">
        <v>763</v>
      </c>
      <c r="I257" s="1"/>
    </row>
    <row r="258" spans="2:9" x14ac:dyDescent="0.2">
      <c r="B258" s="1" t="s">
        <v>263</v>
      </c>
      <c r="C258" s="1">
        <v>1280</v>
      </c>
      <c r="D258" s="1"/>
      <c r="E258" s="1">
        <v>50077</v>
      </c>
      <c r="F258" s="1">
        <v>687</v>
      </c>
      <c r="G258" s="1"/>
      <c r="H258" s="1"/>
      <c r="I258" s="1"/>
    </row>
    <row r="259" spans="2:9" x14ac:dyDescent="0.2">
      <c r="B259" s="1" t="s">
        <v>264</v>
      </c>
      <c r="C259" s="1">
        <v>40690</v>
      </c>
      <c r="D259" s="1"/>
      <c r="E259" s="1">
        <v>131096</v>
      </c>
      <c r="F259" s="1">
        <v>2110</v>
      </c>
      <c r="G259" s="1"/>
      <c r="H259" s="1">
        <v>3222</v>
      </c>
      <c r="I259" s="1">
        <v>295.72000000000003</v>
      </c>
    </row>
    <row r="260" spans="2:9" x14ac:dyDescent="0.2">
      <c r="B260" s="1" t="s">
        <v>265</v>
      </c>
      <c r="C260" s="1">
        <v>15410</v>
      </c>
      <c r="D260" s="1"/>
      <c r="E260" s="1">
        <v>142146</v>
      </c>
      <c r="F260" s="1">
        <v>1882</v>
      </c>
      <c r="G260" s="1"/>
      <c r="H260" s="1">
        <v>2564</v>
      </c>
      <c r="I260" s="1"/>
    </row>
    <row r="261" spans="2:9" x14ac:dyDescent="0.2">
      <c r="B261" s="1" t="s">
        <v>266</v>
      </c>
      <c r="C261" s="1">
        <v>960</v>
      </c>
      <c r="D261" s="1"/>
      <c r="E261" s="1">
        <v>69525</v>
      </c>
      <c r="F261" s="1">
        <v>215</v>
      </c>
      <c r="G261" s="1"/>
      <c r="H261" s="1"/>
      <c r="I261" s="1"/>
    </row>
    <row r="262" spans="2:9" x14ac:dyDescent="0.2">
      <c r="B262" s="1" t="s">
        <v>267</v>
      </c>
      <c r="C262" s="1">
        <v>160</v>
      </c>
      <c r="D262" s="1"/>
      <c r="E262" s="1">
        <v>6546</v>
      </c>
      <c r="F262" s="1">
        <v>34</v>
      </c>
      <c r="G262" s="1"/>
      <c r="H262" s="1">
        <v>25</v>
      </c>
      <c r="I262" s="1"/>
    </row>
    <row r="263" spans="2:9" x14ac:dyDescent="0.2">
      <c r="B263" s="1" t="s">
        <v>268</v>
      </c>
      <c r="C263" s="1">
        <v>80</v>
      </c>
      <c r="D263" s="1"/>
      <c r="E263" s="1">
        <v>12869</v>
      </c>
      <c r="F263" s="1">
        <v>84</v>
      </c>
      <c r="G263" s="1"/>
      <c r="H263" s="1"/>
      <c r="I263" s="1"/>
    </row>
    <row r="264" spans="2:9" x14ac:dyDescent="0.2">
      <c r="B264" s="1" t="s">
        <v>269</v>
      </c>
      <c r="C264" s="1">
        <v>1920</v>
      </c>
      <c r="D264" s="1"/>
      <c r="E264" s="1">
        <v>58789</v>
      </c>
      <c r="F264" s="1">
        <v>3748</v>
      </c>
      <c r="G264" s="1"/>
      <c r="H264" s="1"/>
      <c r="I264" s="1"/>
    </row>
    <row r="265" spans="2:9" x14ac:dyDescent="0.2">
      <c r="B265" s="1" t="s">
        <v>270</v>
      </c>
      <c r="C265" s="1">
        <v>5</v>
      </c>
      <c r="D265" s="1"/>
      <c r="E265" s="1">
        <v>50</v>
      </c>
      <c r="F265" s="1">
        <v>10</v>
      </c>
      <c r="G265" s="1"/>
      <c r="H265" s="1">
        <v>2</v>
      </c>
      <c r="I265" s="1"/>
    </row>
    <row r="266" spans="2:9" x14ac:dyDescent="0.2">
      <c r="B266" s="1" t="s">
        <v>271</v>
      </c>
      <c r="C266" s="1">
        <v>960</v>
      </c>
      <c r="D266" s="1"/>
      <c r="E266" s="1">
        <v>24971</v>
      </c>
      <c r="F266" s="1">
        <v>744</v>
      </c>
      <c r="G266" s="1"/>
      <c r="H266" s="1">
        <v>721</v>
      </c>
      <c r="I266" s="1">
        <v>54.18</v>
      </c>
    </row>
    <row r="267" spans="2:9" x14ac:dyDescent="0.2">
      <c r="B267" s="1" t="s">
        <v>272</v>
      </c>
      <c r="C267" s="1">
        <v>2560</v>
      </c>
      <c r="D267" s="1"/>
      <c r="E267" s="1">
        <v>14574</v>
      </c>
      <c r="F267" s="1">
        <v>620</v>
      </c>
      <c r="G267" s="1"/>
      <c r="H267" s="1">
        <v>495</v>
      </c>
      <c r="I267" s="1">
        <v>24.53</v>
      </c>
    </row>
    <row r="268" spans="2:9" x14ac:dyDescent="0.2">
      <c r="B268" s="1" t="s">
        <v>273</v>
      </c>
      <c r="C268" s="1">
        <v>2560</v>
      </c>
      <c r="D268" s="1"/>
      <c r="E268" s="1">
        <v>26710</v>
      </c>
      <c r="F268" s="1">
        <v>1118</v>
      </c>
      <c r="G268" s="1"/>
      <c r="H268" s="1">
        <v>1029</v>
      </c>
      <c r="I268" s="1">
        <v>62.16</v>
      </c>
    </row>
    <row r="269" spans="2:9" x14ac:dyDescent="0.2">
      <c r="B269" s="1" t="s">
        <v>274</v>
      </c>
      <c r="C269" s="1">
        <v>5120</v>
      </c>
      <c r="D269" s="1"/>
      <c r="E269" s="1">
        <v>75669</v>
      </c>
      <c r="F269" s="1">
        <v>413</v>
      </c>
      <c r="G269" s="1"/>
      <c r="H269" s="1">
        <v>467</v>
      </c>
      <c r="I269" s="1">
        <v>23.58</v>
      </c>
    </row>
    <row r="270" spans="2:9" x14ac:dyDescent="0.2">
      <c r="B270" s="1" t="s">
        <v>275</v>
      </c>
      <c r="C270" s="1">
        <v>160</v>
      </c>
      <c r="D270" s="1"/>
      <c r="E270" s="1">
        <v>6896</v>
      </c>
      <c r="F270" s="1">
        <v>49</v>
      </c>
      <c r="G270" s="1"/>
      <c r="H270" s="1">
        <v>8.69</v>
      </c>
      <c r="I270" s="1"/>
    </row>
    <row r="271" spans="2:9" x14ac:dyDescent="0.2">
      <c r="B271" s="1" t="s">
        <v>276</v>
      </c>
      <c r="C271" s="1">
        <v>10240</v>
      </c>
      <c r="D271" s="1"/>
      <c r="E271" s="1">
        <v>95389</v>
      </c>
      <c r="F271" s="1">
        <v>3491</v>
      </c>
      <c r="G271" s="1"/>
      <c r="H271" s="1">
        <v>3288</v>
      </c>
      <c r="I271" s="1">
        <v>397.57</v>
      </c>
    </row>
    <row r="272" spans="2:9" x14ac:dyDescent="0.2">
      <c r="B272" s="1" t="s">
        <v>277</v>
      </c>
      <c r="C272" s="1">
        <v>640</v>
      </c>
      <c r="D272" s="1"/>
      <c r="E272" s="1">
        <v>11313</v>
      </c>
      <c r="F272" s="1">
        <v>191</v>
      </c>
      <c r="G272" s="1"/>
      <c r="H272" s="1">
        <v>21.08</v>
      </c>
      <c r="I272" s="1">
        <v>8.39</v>
      </c>
    </row>
    <row r="273" spans="2:9" x14ac:dyDescent="0.2">
      <c r="B273" s="1" t="s">
        <v>278</v>
      </c>
      <c r="C273" s="1">
        <v>20580</v>
      </c>
      <c r="D273" s="1"/>
      <c r="E273" s="1">
        <v>79124</v>
      </c>
      <c r="F273" s="1">
        <v>9637</v>
      </c>
      <c r="G273" s="1"/>
      <c r="H273" s="1">
        <v>3778</v>
      </c>
      <c r="I273" s="1">
        <v>154.09</v>
      </c>
    </row>
    <row r="274" spans="2:9" x14ac:dyDescent="0.2">
      <c r="B274" s="1" t="s">
        <v>279</v>
      </c>
      <c r="C274" s="1">
        <v>2560</v>
      </c>
      <c r="D274" s="1"/>
      <c r="E274" s="1">
        <v>231680</v>
      </c>
      <c r="F274" s="1">
        <v>1636</v>
      </c>
      <c r="G274" s="1"/>
      <c r="H274" s="1">
        <v>171.68</v>
      </c>
      <c r="I274" s="1">
        <v>59.22</v>
      </c>
    </row>
    <row r="275" spans="2:9" x14ac:dyDescent="0.2">
      <c r="B275" s="1" t="s">
        <v>280</v>
      </c>
      <c r="C275" s="1">
        <v>5120</v>
      </c>
      <c r="D275" s="1"/>
      <c r="E275" s="1">
        <v>52190</v>
      </c>
      <c r="F275" s="1">
        <v>1237</v>
      </c>
      <c r="G275" s="1"/>
      <c r="H275" s="1">
        <v>79.03</v>
      </c>
      <c r="I275" s="1">
        <v>22.23</v>
      </c>
    </row>
    <row r="276" spans="2:9" x14ac:dyDescent="0.2">
      <c r="B276" s="1" t="s">
        <v>281</v>
      </c>
      <c r="C276" s="1">
        <v>5120</v>
      </c>
      <c r="D276" s="1"/>
      <c r="E276" s="1">
        <v>160885</v>
      </c>
      <c r="F276" s="1">
        <v>3256</v>
      </c>
      <c r="G276" s="1"/>
      <c r="H276" s="1">
        <v>3034</v>
      </c>
      <c r="I276" s="1"/>
    </row>
    <row r="277" spans="2:9" x14ac:dyDescent="0.2">
      <c r="B277" s="1" t="s">
        <v>282</v>
      </c>
      <c r="C277" s="1">
        <v>640</v>
      </c>
      <c r="D277" s="1"/>
      <c r="E277" s="1">
        <v>44781</v>
      </c>
      <c r="F277" s="1">
        <v>828</v>
      </c>
      <c r="G277" s="1"/>
      <c r="H277" s="1">
        <v>128.97</v>
      </c>
      <c r="I277" s="1">
        <v>52.57</v>
      </c>
    </row>
    <row r="278" spans="2:9" x14ac:dyDescent="0.2">
      <c r="B278" s="1" t="s">
        <v>283</v>
      </c>
      <c r="C278" s="1">
        <v>20480</v>
      </c>
      <c r="D278" s="1"/>
      <c r="E278" s="1">
        <v>222708</v>
      </c>
      <c r="F278" s="1">
        <v>20064</v>
      </c>
      <c r="G278" s="1"/>
      <c r="H278" s="1">
        <v>1670.63</v>
      </c>
      <c r="I278" s="1">
        <v>917.34</v>
      </c>
    </row>
    <row r="279" spans="2:9" x14ac:dyDescent="0.2">
      <c r="B279" s="1" t="s">
        <v>284</v>
      </c>
      <c r="C279" s="1">
        <v>5120</v>
      </c>
      <c r="D279" s="1"/>
      <c r="E279" s="1">
        <v>155120</v>
      </c>
      <c r="F279" s="1">
        <v>3933</v>
      </c>
      <c r="G279" s="1"/>
      <c r="H279" s="1">
        <v>3402</v>
      </c>
      <c r="I279" s="1">
        <v>203.62</v>
      </c>
    </row>
    <row r="280" spans="2:9" x14ac:dyDescent="0.2">
      <c r="B280" s="1" t="s">
        <v>285</v>
      </c>
      <c r="C280" s="1">
        <v>960</v>
      </c>
      <c r="D280" s="1"/>
      <c r="E280" s="1">
        <v>91600</v>
      </c>
      <c r="F280" s="1">
        <v>607</v>
      </c>
      <c r="G280" s="1"/>
      <c r="H280" s="1">
        <v>60.03</v>
      </c>
      <c r="I280" s="1">
        <v>20.39</v>
      </c>
    </row>
    <row r="281" spans="2:9" x14ac:dyDescent="0.2">
      <c r="B281" s="1" t="s">
        <v>286</v>
      </c>
      <c r="C281" s="1">
        <v>10240</v>
      </c>
      <c r="D281" s="1"/>
      <c r="E281" s="1">
        <v>330800</v>
      </c>
      <c r="F281" s="1">
        <v>4437</v>
      </c>
      <c r="G281" s="1"/>
      <c r="H281" s="1">
        <v>3491</v>
      </c>
      <c r="I281" s="1">
        <v>377.77</v>
      </c>
    </row>
    <row r="282" spans="2:9" x14ac:dyDescent="0.2">
      <c r="B282" s="1" t="s">
        <v>287</v>
      </c>
      <c r="C282" s="1">
        <v>2560</v>
      </c>
      <c r="D282" s="1"/>
      <c r="E282" s="1">
        <v>21998</v>
      </c>
      <c r="F282" s="1">
        <v>264</v>
      </c>
      <c r="G282" s="1"/>
      <c r="H282" s="1">
        <v>328</v>
      </c>
      <c r="I282" s="1">
        <v>19.45</v>
      </c>
    </row>
    <row r="283" spans="2:9" x14ac:dyDescent="0.2">
      <c r="B283" s="1" t="s">
        <v>288</v>
      </c>
      <c r="C283" s="1">
        <v>2560</v>
      </c>
      <c r="D283" s="1"/>
      <c r="E283" s="1">
        <v>367061</v>
      </c>
      <c r="F283" s="1">
        <v>3659</v>
      </c>
      <c r="G283" s="1"/>
      <c r="H283" s="1">
        <v>3070</v>
      </c>
      <c r="I283" s="1">
        <v>101.42</v>
      </c>
    </row>
    <row r="284" spans="2:9" x14ac:dyDescent="0.2">
      <c r="B284" s="1" t="s">
        <v>289</v>
      </c>
      <c r="C284" s="1">
        <v>960</v>
      </c>
      <c r="D284" s="1"/>
      <c r="E284" s="1">
        <v>5424</v>
      </c>
      <c r="F284" s="1">
        <v>59</v>
      </c>
      <c r="G284" s="1"/>
      <c r="H284" s="1">
        <v>34.01</v>
      </c>
      <c r="I284" s="1">
        <v>12.25</v>
      </c>
    </row>
    <row r="285" spans="2:9" x14ac:dyDescent="0.2">
      <c r="B285" s="1" t="s">
        <v>290</v>
      </c>
      <c r="C285" s="1">
        <v>5120</v>
      </c>
      <c r="D285" s="1"/>
      <c r="E285" s="1">
        <v>5772</v>
      </c>
      <c r="F285" s="1">
        <v>427</v>
      </c>
      <c r="G285" s="1"/>
      <c r="H285" s="1">
        <v>88.36</v>
      </c>
      <c r="I285" s="1">
        <v>29.2</v>
      </c>
    </row>
    <row r="286" spans="2:9" x14ac:dyDescent="0.2">
      <c r="B286" s="1" t="s">
        <v>291</v>
      </c>
      <c r="C286" s="1">
        <v>640</v>
      </c>
      <c r="D286" s="1"/>
      <c r="E286" s="1">
        <v>81856</v>
      </c>
      <c r="F286" s="1">
        <v>1641</v>
      </c>
      <c r="G286" s="1"/>
      <c r="H286" s="1">
        <v>267.63</v>
      </c>
      <c r="I286" s="1">
        <v>93.24</v>
      </c>
    </row>
    <row r="287" spans="2:9" x14ac:dyDescent="0.2">
      <c r="B287" s="1" t="s">
        <v>292</v>
      </c>
      <c r="C287" s="1">
        <v>640</v>
      </c>
      <c r="D287" s="1"/>
      <c r="E287" s="1">
        <v>7969</v>
      </c>
      <c r="F287" s="1">
        <v>244</v>
      </c>
      <c r="G287" s="1"/>
      <c r="H287" s="1">
        <v>319</v>
      </c>
      <c r="I287" s="1">
        <v>12.59</v>
      </c>
    </row>
    <row r="288" spans="2:9" x14ac:dyDescent="0.2">
      <c r="B288" s="1" t="s">
        <v>293</v>
      </c>
      <c r="C288" s="1">
        <v>320</v>
      </c>
      <c r="D288" s="1"/>
      <c r="E288" s="1">
        <v>22502</v>
      </c>
      <c r="F288" s="1">
        <v>531</v>
      </c>
      <c r="G288" s="1"/>
      <c r="H288" s="1">
        <v>35.72</v>
      </c>
      <c r="I288" s="1">
        <v>11.73</v>
      </c>
    </row>
    <row r="289" spans="2:9" x14ac:dyDescent="0.2">
      <c r="B289" s="1" t="s">
        <v>294</v>
      </c>
      <c r="C289" s="1">
        <v>10240</v>
      </c>
      <c r="D289" s="1"/>
      <c r="E289" s="1">
        <v>87741</v>
      </c>
      <c r="F289" s="1">
        <v>7059</v>
      </c>
      <c r="G289" s="1"/>
      <c r="H289" s="1">
        <v>188.03</v>
      </c>
      <c r="I289" s="1">
        <v>58.17</v>
      </c>
    </row>
    <row r="290" spans="2:9" x14ac:dyDescent="0.2">
      <c r="B290" s="1" t="s">
        <v>295</v>
      </c>
      <c r="C290" s="1">
        <v>80</v>
      </c>
      <c r="D290" s="1"/>
      <c r="E290" s="1">
        <v>2222</v>
      </c>
      <c r="F290" s="1">
        <v>50</v>
      </c>
      <c r="G290" s="1"/>
      <c r="H290" s="1">
        <v>9.84</v>
      </c>
      <c r="I290" s="1"/>
    </row>
    <row r="291" spans="2:9" x14ac:dyDescent="0.2">
      <c r="B291" s="1" t="s">
        <v>296</v>
      </c>
      <c r="C291" s="1">
        <v>5120</v>
      </c>
      <c r="D291" s="1"/>
      <c r="E291" s="1">
        <v>31262</v>
      </c>
      <c r="F291" s="1">
        <v>279</v>
      </c>
      <c r="G291" s="1"/>
      <c r="H291" s="1"/>
      <c r="I291" s="1"/>
    </row>
    <row r="292" spans="2:9" x14ac:dyDescent="0.2">
      <c r="B292" s="1" t="s">
        <v>297</v>
      </c>
      <c r="C292" s="1">
        <v>320</v>
      </c>
      <c r="D292" s="1"/>
      <c r="E292" s="1">
        <v>59276</v>
      </c>
      <c r="F292" s="1">
        <v>327</v>
      </c>
      <c r="G292" s="1"/>
      <c r="H292" s="1">
        <v>446</v>
      </c>
      <c r="I292" s="1">
        <v>36.869999999999997</v>
      </c>
    </row>
    <row r="293" spans="2:9" x14ac:dyDescent="0.2">
      <c r="B293" s="1" t="s">
        <v>298</v>
      </c>
      <c r="C293" s="1">
        <v>320</v>
      </c>
      <c r="D293" s="1"/>
      <c r="E293" s="1">
        <v>72769</v>
      </c>
      <c r="F293" s="1">
        <v>793</v>
      </c>
      <c r="G293" s="1"/>
      <c r="H293" s="1">
        <v>129.38</v>
      </c>
      <c r="I293" s="1">
        <v>38.659999999999997</v>
      </c>
    </row>
    <row r="294" spans="2:9" x14ac:dyDescent="0.2">
      <c r="B294" s="1" t="s">
        <v>299</v>
      </c>
      <c r="C294" s="1">
        <v>240</v>
      </c>
      <c r="D294" s="1"/>
      <c r="E294" s="1">
        <v>33547</v>
      </c>
      <c r="F294" s="1">
        <v>368</v>
      </c>
      <c r="G294" s="1"/>
      <c r="H294" s="1">
        <v>136.53</v>
      </c>
      <c r="I294" s="1">
        <v>44.8</v>
      </c>
    </row>
    <row r="295" spans="2:9" x14ac:dyDescent="0.2">
      <c r="B295" s="1" t="s">
        <v>300</v>
      </c>
      <c r="C295" s="1">
        <v>10240</v>
      </c>
      <c r="D295" s="1"/>
      <c r="E295" s="1">
        <v>39791</v>
      </c>
      <c r="F295" s="1">
        <v>1241</v>
      </c>
      <c r="G295" s="1"/>
      <c r="H295" s="1">
        <v>1349</v>
      </c>
      <c r="I295" s="1">
        <v>112.54</v>
      </c>
    </row>
    <row r="296" spans="2:9" x14ac:dyDescent="0.2">
      <c r="B296" s="1" t="s">
        <v>301</v>
      </c>
      <c r="C296" s="1">
        <v>15410</v>
      </c>
      <c r="D296" s="1"/>
      <c r="E296" s="1">
        <v>99400</v>
      </c>
      <c r="F296" s="1">
        <v>8075</v>
      </c>
      <c r="G296" s="1"/>
      <c r="H296" s="1">
        <v>8101</v>
      </c>
      <c r="I296" s="1">
        <v>1022.99</v>
      </c>
    </row>
    <row r="297" spans="2:9" x14ac:dyDescent="0.2">
      <c r="B297" s="1" t="s">
        <v>302</v>
      </c>
      <c r="C297" s="1">
        <v>2560</v>
      </c>
      <c r="D297" s="1"/>
      <c r="E297" s="1">
        <v>36078</v>
      </c>
      <c r="F297" s="1">
        <v>1396</v>
      </c>
      <c r="G297" s="1"/>
      <c r="H297" s="1">
        <v>154.25</v>
      </c>
      <c r="I297" s="1">
        <v>63.82</v>
      </c>
    </row>
    <row r="298" spans="2:9" x14ac:dyDescent="0.2">
      <c r="B298" s="1" t="s">
        <v>303</v>
      </c>
      <c r="C298" s="1">
        <v>80</v>
      </c>
      <c r="D298" s="1"/>
      <c r="E298" s="1">
        <v>11407</v>
      </c>
      <c r="F298" s="1">
        <v>121</v>
      </c>
      <c r="G298" s="1"/>
      <c r="H298" s="1">
        <v>23.94</v>
      </c>
      <c r="I298" s="1"/>
    </row>
    <row r="299" spans="2:9" x14ac:dyDescent="0.2">
      <c r="B299" s="1" t="s">
        <v>304</v>
      </c>
      <c r="C299" s="1">
        <v>5120</v>
      </c>
      <c r="D299" s="1"/>
      <c r="E299" s="1">
        <v>16223</v>
      </c>
      <c r="F299" s="1">
        <v>2262</v>
      </c>
      <c r="G299" s="1"/>
      <c r="H299" s="1">
        <v>357.78</v>
      </c>
      <c r="I299" s="1">
        <v>129.44999999999999</v>
      </c>
    </row>
    <row r="300" spans="2:9" x14ac:dyDescent="0.2">
      <c r="B300" s="1" t="s">
        <v>305</v>
      </c>
      <c r="C300" s="1">
        <v>1280</v>
      </c>
      <c r="D300" s="1"/>
      <c r="E300" s="1">
        <v>15074</v>
      </c>
      <c r="F300" s="1">
        <v>197</v>
      </c>
      <c r="G300" s="1"/>
      <c r="H300" s="1"/>
      <c r="I300" s="1"/>
    </row>
    <row r="301" spans="2:9" x14ac:dyDescent="0.2">
      <c r="B301" s="1" t="s">
        <v>306</v>
      </c>
      <c r="C301" s="1">
        <v>120</v>
      </c>
      <c r="D301" s="1"/>
      <c r="E301" s="1">
        <v>10807</v>
      </c>
      <c r="F301" s="1">
        <v>272</v>
      </c>
      <c r="G301" s="1"/>
      <c r="H301" s="1">
        <v>22.96</v>
      </c>
      <c r="I301" s="1">
        <v>8.42</v>
      </c>
    </row>
    <row r="302" spans="2:9" x14ac:dyDescent="0.2">
      <c r="B302" s="1" t="s">
        <v>307</v>
      </c>
      <c r="C302" s="1">
        <v>640</v>
      </c>
      <c r="D302" s="1"/>
      <c r="E302" s="1">
        <v>484</v>
      </c>
      <c r="F302" s="1">
        <v>49</v>
      </c>
      <c r="G302" s="1"/>
      <c r="H302" s="1"/>
      <c r="I302" s="1"/>
    </row>
    <row r="303" spans="2:9" x14ac:dyDescent="0.2">
      <c r="B303" s="1" t="s">
        <v>308</v>
      </c>
      <c r="C303" s="1">
        <v>5120</v>
      </c>
      <c r="D303" s="1"/>
      <c r="E303" s="1">
        <v>93340</v>
      </c>
      <c r="F303" s="1">
        <v>1440</v>
      </c>
      <c r="G303" s="1"/>
      <c r="H303" s="1"/>
      <c r="I303" s="1"/>
    </row>
    <row r="304" spans="2:9" x14ac:dyDescent="0.2">
      <c r="B304" s="1" t="s">
        <v>309</v>
      </c>
      <c r="C304" s="1">
        <v>640</v>
      </c>
      <c r="D304" s="1"/>
      <c r="E304" s="1">
        <v>200310</v>
      </c>
      <c r="F304" s="1">
        <v>1522</v>
      </c>
      <c r="G304" s="1"/>
      <c r="H304" s="1">
        <v>937</v>
      </c>
      <c r="I304" s="1"/>
    </row>
    <row r="305" spans="2:9" x14ac:dyDescent="0.2">
      <c r="B305" s="1" t="s">
        <v>310</v>
      </c>
      <c r="C305" s="1">
        <v>1920</v>
      </c>
      <c r="D305" s="1"/>
      <c r="E305" s="1">
        <v>189155</v>
      </c>
      <c r="F305" s="1">
        <v>4583</v>
      </c>
      <c r="G305" s="1"/>
      <c r="H305" s="1"/>
      <c r="I305" s="1"/>
    </row>
    <row r="306" spans="2:9" x14ac:dyDescent="0.2">
      <c r="B306" s="1" t="s">
        <v>311</v>
      </c>
      <c r="C306" s="1">
        <v>1280</v>
      </c>
      <c r="D306" s="1"/>
      <c r="E306" s="1">
        <v>51198</v>
      </c>
      <c r="F306" s="1">
        <v>793</v>
      </c>
      <c r="G306" s="1"/>
      <c r="H306" s="1"/>
      <c r="I306" s="1"/>
    </row>
    <row r="307" spans="2:9" x14ac:dyDescent="0.2">
      <c r="B307" s="1" t="s">
        <v>312</v>
      </c>
      <c r="C307" s="1">
        <v>640</v>
      </c>
      <c r="D307" s="1"/>
      <c r="E307" s="1">
        <v>88713</v>
      </c>
      <c r="F307" s="1">
        <v>237</v>
      </c>
      <c r="G307" s="1"/>
      <c r="H307" s="1"/>
      <c r="I307" s="1"/>
    </row>
    <row r="308" spans="2:9" x14ac:dyDescent="0.2">
      <c r="B308" s="1" t="s">
        <v>313</v>
      </c>
      <c r="C308" s="1">
        <v>80</v>
      </c>
      <c r="D308" s="1"/>
      <c r="E308" s="1">
        <v>4369</v>
      </c>
      <c r="F308" s="1">
        <v>131</v>
      </c>
      <c r="G308" s="1"/>
      <c r="H308" s="1"/>
      <c r="I308" s="1"/>
    </row>
    <row r="309" spans="2:9" x14ac:dyDescent="0.2">
      <c r="B309" s="1" t="s">
        <v>314</v>
      </c>
      <c r="C309" s="1">
        <v>1280</v>
      </c>
      <c r="D309" s="1"/>
      <c r="E309" s="1">
        <v>203371</v>
      </c>
      <c r="F309" s="1">
        <v>1624</v>
      </c>
      <c r="G309" s="1"/>
      <c r="H309" s="1"/>
      <c r="I309" s="1"/>
    </row>
    <row r="310" spans="2:9" x14ac:dyDescent="0.2">
      <c r="B310" s="7" t="s">
        <v>315</v>
      </c>
      <c r="C310" s="1">
        <v>5</v>
      </c>
      <c r="D310" s="1"/>
      <c r="E310" s="10">
        <v>1311.5202420063999</v>
      </c>
      <c r="F310" s="7"/>
      <c r="G310" s="7"/>
      <c r="H310" s="1"/>
      <c r="I310" s="1"/>
    </row>
    <row r="311" spans="2:9" x14ac:dyDescent="0.2">
      <c r="B311" s="7" t="s">
        <v>316</v>
      </c>
      <c r="C311" s="1">
        <v>5</v>
      </c>
      <c r="D311" s="1"/>
      <c r="E311" s="10">
        <v>426.15658954512298</v>
      </c>
      <c r="F311" s="7">
        <v>10</v>
      </c>
      <c r="G311" s="7"/>
      <c r="H311" s="1"/>
      <c r="I311" s="1"/>
    </row>
    <row r="312" spans="2:9" x14ac:dyDescent="0.2">
      <c r="B312" s="7" t="s">
        <v>317</v>
      </c>
      <c r="C312" s="1">
        <v>5</v>
      </c>
      <c r="D312" s="1"/>
      <c r="E312" s="10">
        <v>363.82367598825499</v>
      </c>
      <c r="F312" s="7"/>
      <c r="G312" s="7"/>
      <c r="H312" s="1"/>
      <c r="I312" s="1"/>
    </row>
    <row r="313" spans="2:9" x14ac:dyDescent="0.2">
      <c r="B313" s="7" t="s">
        <v>318</v>
      </c>
      <c r="C313" s="1">
        <v>5</v>
      </c>
      <c r="D313" s="1"/>
      <c r="E313" s="10">
        <v>450.25052627477601</v>
      </c>
      <c r="F313" s="7">
        <v>10</v>
      </c>
      <c r="G313" s="7"/>
      <c r="H313" s="1"/>
      <c r="I313" s="1"/>
    </row>
    <row r="314" spans="2:9" x14ac:dyDescent="0.2">
      <c r="B314" s="7" t="s">
        <v>319</v>
      </c>
      <c r="C314" s="1">
        <v>5</v>
      </c>
      <c r="D314" s="1"/>
      <c r="E314" s="10">
        <v>475.97849886483198</v>
      </c>
      <c r="F314" s="7"/>
      <c r="G314" s="7"/>
      <c r="H314" s="1"/>
      <c r="I314" s="1"/>
    </row>
    <row r="315" spans="2:9" x14ac:dyDescent="0.2">
      <c r="B315" s="7" t="s">
        <v>320</v>
      </c>
      <c r="C315" s="1">
        <v>5</v>
      </c>
      <c r="D315" s="1"/>
      <c r="E315" s="10">
        <v>295.484723070749</v>
      </c>
      <c r="F315" s="7"/>
      <c r="G315" s="7"/>
      <c r="H315" s="1"/>
      <c r="I315" s="1"/>
    </row>
    <row r="316" spans="2:9" x14ac:dyDescent="0.2">
      <c r="B316" s="7" t="s">
        <v>321</v>
      </c>
      <c r="C316" s="1">
        <v>5</v>
      </c>
      <c r="D316" s="1"/>
      <c r="E316" s="10">
        <v>576.93744509264195</v>
      </c>
      <c r="F316" s="7"/>
      <c r="G316" s="7"/>
      <c r="H316" s="1"/>
      <c r="I316" s="1"/>
    </row>
    <row r="317" spans="2:9" x14ac:dyDescent="0.2">
      <c r="B317" s="7" t="s">
        <v>322</v>
      </c>
      <c r="C317" s="1">
        <v>5</v>
      </c>
      <c r="D317" s="1"/>
      <c r="E317" s="10">
        <v>923.02076953174401</v>
      </c>
      <c r="F317" s="7"/>
      <c r="G317" s="7"/>
      <c r="H317" s="1"/>
      <c r="I317" s="1"/>
    </row>
    <row r="318" spans="2:9" x14ac:dyDescent="0.2">
      <c r="B318" s="7" t="s">
        <v>323</v>
      </c>
      <c r="C318" s="1">
        <v>5</v>
      </c>
      <c r="D318" s="1"/>
      <c r="E318" s="10">
        <v>55.467779907626202</v>
      </c>
      <c r="F318" s="7">
        <v>10</v>
      </c>
      <c r="G318" s="7">
        <v>10</v>
      </c>
      <c r="H318" s="1"/>
      <c r="I318" s="1"/>
    </row>
    <row r="319" spans="2:9" x14ac:dyDescent="0.2">
      <c r="B319" s="7" t="s">
        <v>324</v>
      </c>
      <c r="C319" s="1">
        <v>5</v>
      </c>
      <c r="D319" s="1"/>
      <c r="E319" s="10">
        <v>256.48682972895898</v>
      </c>
      <c r="F319" s="7">
        <v>10</v>
      </c>
      <c r="G319" s="7"/>
      <c r="H319" s="1"/>
      <c r="I319" s="1"/>
    </row>
    <row r="320" spans="2:9" x14ac:dyDescent="0.2">
      <c r="B320" s="7" t="s">
        <v>325</v>
      </c>
      <c r="C320" s="1">
        <v>40</v>
      </c>
      <c r="D320" s="1"/>
      <c r="E320" s="10">
        <v>534.99130994931795</v>
      </c>
      <c r="F320" s="7"/>
      <c r="G320" s="7"/>
      <c r="H320" s="1"/>
      <c r="I320" s="1"/>
    </row>
    <row r="321" spans="2:9" x14ac:dyDescent="0.2">
      <c r="B321" s="7" t="s">
        <v>326</v>
      </c>
      <c r="C321" s="1">
        <v>5</v>
      </c>
      <c r="D321" s="1"/>
      <c r="E321" s="10">
        <v>254.95729376142501</v>
      </c>
      <c r="F321" s="7"/>
      <c r="G321" s="7"/>
      <c r="H321" s="1"/>
      <c r="I321" s="1"/>
    </row>
    <row r="322" spans="2:9" x14ac:dyDescent="0.2">
      <c r="B322" s="7" t="s">
        <v>327</v>
      </c>
      <c r="C322" s="1">
        <v>5</v>
      </c>
      <c r="D322" s="1"/>
      <c r="E322" s="10">
        <v>469.94730654759599</v>
      </c>
      <c r="F322" s="7"/>
      <c r="G322" s="7"/>
      <c r="H322" s="1"/>
      <c r="I322" s="1"/>
    </row>
    <row r="323" spans="2:9" x14ac:dyDescent="0.2">
      <c r="B323" s="7" t="s">
        <v>328</v>
      </c>
      <c r="C323" s="1">
        <v>5</v>
      </c>
      <c r="D323" s="1"/>
      <c r="E323" s="10">
        <v>309.39259162643998</v>
      </c>
      <c r="F323" s="7">
        <v>10</v>
      </c>
      <c r="G323" s="7">
        <v>10</v>
      </c>
      <c r="H323" s="1"/>
      <c r="I323" s="1"/>
    </row>
    <row r="324" spans="2:9" x14ac:dyDescent="0.2">
      <c r="B324" s="7" t="s">
        <v>329</v>
      </c>
      <c r="C324" s="1">
        <v>5</v>
      </c>
      <c r="D324" s="1"/>
      <c r="E324" s="10">
        <v>148.58538041582699</v>
      </c>
      <c r="F324" s="7">
        <v>13</v>
      </c>
      <c r="G324" s="7">
        <v>10</v>
      </c>
      <c r="H324" s="1"/>
      <c r="I324" s="1"/>
    </row>
    <row r="325" spans="2:9" x14ac:dyDescent="0.2">
      <c r="B325" s="7" t="s">
        <v>330</v>
      </c>
      <c r="C325" s="1">
        <v>5</v>
      </c>
      <c r="D325" s="1"/>
      <c r="E325" s="10">
        <v>742.58734133188</v>
      </c>
      <c r="F325" s="7"/>
      <c r="G325" s="7"/>
      <c r="H325" s="1"/>
      <c r="I325" s="1"/>
    </row>
    <row r="326" spans="2:9" x14ac:dyDescent="0.2">
      <c r="B326" s="7" t="s">
        <v>331</v>
      </c>
      <c r="C326" s="1">
        <v>5</v>
      </c>
      <c r="D326" s="1"/>
      <c r="E326" s="10">
        <v>192.730337953137</v>
      </c>
      <c r="F326" s="7">
        <v>10</v>
      </c>
      <c r="G326" s="7">
        <v>10</v>
      </c>
      <c r="H326" s="1"/>
      <c r="I326" s="1"/>
    </row>
    <row r="327" spans="2:9" x14ac:dyDescent="0.2">
      <c r="B327" s="7" t="s">
        <v>332</v>
      </c>
      <c r="C327" s="1">
        <v>5</v>
      </c>
      <c r="D327" s="1"/>
      <c r="E327" s="10">
        <v>417.23785890481099</v>
      </c>
      <c r="F327" s="7">
        <v>10</v>
      </c>
      <c r="G327" s="7"/>
      <c r="H327" s="1"/>
      <c r="I327" s="1"/>
    </row>
    <row r="328" spans="2:9" x14ac:dyDescent="0.2">
      <c r="B328" s="7" t="s">
        <v>333</v>
      </c>
      <c r="C328" s="1">
        <v>5</v>
      </c>
      <c r="D328" s="1"/>
      <c r="E328" s="10">
        <v>405.08570623841598</v>
      </c>
      <c r="F328" s="7">
        <v>10</v>
      </c>
      <c r="G328" s="7"/>
      <c r="H328" s="1"/>
      <c r="I328" s="1"/>
    </row>
    <row r="329" spans="2:9" x14ac:dyDescent="0.2">
      <c r="B329" s="7" t="s">
        <v>334</v>
      </c>
      <c r="C329" s="1">
        <v>5</v>
      </c>
      <c r="D329" s="1"/>
      <c r="E329" s="10">
        <v>628.20951223805798</v>
      </c>
      <c r="F329" s="7">
        <v>10</v>
      </c>
      <c r="G329" s="7">
        <v>10</v>
      </c>
      <c r="H329" s="1"/>
      <c r="I329" s="1"/>
    </row>
    <row r="330" spans="2:9" x14ac:dyDescent="0.2">
      <c r="B330" s="7" t="s">
        <v>335</v>
      </c>
      <c r="C330" s="1">
        <v>5</v>
      </c>
      <c r="D330" s="1"/>
      <c r="E330" s="10">
        <v>299.977352014762</v>
      </c>
      <c r="F330" s="7"/>
      <c r="G330" s="7"/>
      <c r="H330" s="1"/>
      <c r="I330" s="1"/>
    </row>
    <row r="331" spans="2:9" x14ac:dyDescent="0.2">
      <c r="B331" s="7" t="s">
        <v>336</v>
      </c>
      <c r="C331" s="1">
        <v>5</v>
      </c>
      <c r="D331" s="1"/>
      <c r="E331" s="10">
        <v>967.58275358498202</v>
      </c>
      <c r="F331" s="7"/>
      <c r="G331" s="7"/>
      <c r="H331" s="1"/>
      <c r="I331" s="1"/>
    </row>
    <row r="332" spans="2:9" x14ac:dyDescent="0.2">
      <c r="B332" s="7" t="s">
        <v>337</v>
      </c>
      <c r="C332" s="1">
        <v>5</v>
      </c>
      <c r="D332" s="1"/>
      <c r="E332" s="10">
        <v>489.47699659587698</v>
      </c>
      <c r="F332" s="7">
        <v>10</v>
      </c>
      <c r="G332" s="7"/>
      <c r="H332" s="1"/>
      <c r="I332" s="1"/>
    </row>
    <row r="333" spans="2:9" x14ac:dyDescent="0.2">
      <c r="B333" s="7" t="s">
        <v>338</v>
      </c>
      <c r="C333" s="1">
        <v>5</v>
      </c>
      <c r="D333" s="1"/>
      <c r="E333" s="10">
        <v>433.40113553297101</v>
      </c>
      <c r="F333" s="7">
        <v>10</v>
      </c>
      <c r="G333" s="7"/>
      <c r="H333" s="1"/>
      <c r="I333" s="1"/>
    </row>
    <row r="334" spans="2:9" x14ac:dyDescent="0.2">
      <c r="B334" s="7" t="s">
        <v>339</v>
      </c>
      <c r="C334" s="1">
        <v>5</v>
      </c>
      <c r="D334" s="1"/>
      <c r="E334" s="10">
        <v>290.47846171243498</v>
      </c>
      <c r="F334" s="7"/>
      <c r="G334" s="7"/>
      <c r="H334" s="1"/>
      <c r="I334" s="1"/>
    </row>
    <row r="335" spans="2:9" x14ac:dyDescent="0.2">
      <c r="B335" s="7" t="s">
        <v>340</v>
      </c>
      <c r="C335" s="1">
        <v>5</v>
      </c>
      <c r="D335" s="1"/>
      <c r="E335" s="10">
        <v>14656.472006608699</v>
      </c>
      <c r="F335" s="7">
        <v>10</v>
      </c>
      <c r="G335" s="7"/>
      <c r="H335" s="1"/>
      <c r="I335" s="1"/>
    </row>
    <row r="336" spans="2:9" x14ac:dyDescent="0.2">
      <c r="B336" s="7" t="s">
        <v>341</v>
      </c>
      <c r="C336" s="1">
        <v>5</v>
      </c>
      <c r="D336" s="1"/>
      <c r="E336" s="10">
        <v>278.430118249869</v>
      </c>
      <c r="F336" s="7">
        <v>10</v>
      </c>
      <c r="G336" s="7"/>
      <c r="H336" s="1"/>
      <c r="I336" s="1"/>
    </row>
    <row r="337" spans="2:9" x14ac:dyDescent="0.2">
      <c r="B337" s="7" t="s">
        <v>342</v>
      </c>
      <c r="C337" s="1">
        <v>5</v>
      </c>
      <c r="D337" s="1"/>
      <c r="E337" s="10">
        <v>489.88866965398699</v>
      </c>
      <c r="F337" s="7">
        <v>10</v>
      </c>
      <c r="G337" s="7"/>
      <c r="H337" s="1"/>
      <c r="I337" s="1"/>
    </row>
    <row r="338" spans="2:9" x14ac:dyDescent="0.2">
      <c r="B338" s="7" t="s">
        <v>343</v>
      </c>
      <c r="C338" s="1">
        <v>5</v>
      </c>
      <c r="D338" s="1"/>
      <c r="E338" s="10">
        <v>450.33814381205798</v>
      </c>
      <c r="F338" s="7">
        <v>10</v>
      </c>
      <c r="G338" s="7"/>
      <c r="H338" s="1"/>
      <c r="I338" s="1"/>
    </row>
    <row r="339" spans="2:9" x14ac:dyDescent="0.2">
      <c r="B339" s="7" t="s">
        <v>344</v>
      </c>
      <c r="C339" s="1">
        <v>5</v>
      </c>
      <c r="D339" s="1"/>
      <c r="E339" s="10">
        <v>146.97404453819101</v>
      </c>
      <c r="F339" s="7">
        <v>10</v>
      </c>
      <c r="G339" s="7">
        <v>10</v>
      </c>
      <c r="H339" s="1"/>
      <c r="I339" s="1"/>
    </row>
    <row r="340" spans="2:9" x14ac:dyDescent="0.2">
      <c r="B340" s="7" t="s">
        <v>345</v>
      </c>
      <c r="C340" s="1">
        <v>5</v>
      </c>
      <c r="D340" s="1"/>
      <c r="E340" s="10">
        <v>347.162358742631</v>
      </c>
      <c r="F340" s="7">
        <v>10</v>
      </c>
      <c r="G340" s="7"/>
      <c r="H340" s="1"/>
      <c r="I340" s="1"/>
    </row>
    <row r="341" spans="2:9" x14ac:dyDescent="0.2">
      <c r="B341" s="7" t="s">
        <v>346</v>
      </c>
      <c r="C341" s="1">
        <v>5</v>
      </c>
      <c r="D341" s="1"/>
      <c r="E341" s="10">
        <v>400.80831087579702</v>
      </c>
      <c r="F341" s="7">
        <v>10</v>
      </c>
      <c r="G341" s="7"/>
      <c r="H341" s="1"/>
      <c r="I341" s="1"/>
    </row>
    <row r="342" spans="2:9" x14ac:dyDescent="0.2">
      <c r="B342" s="7" t="s">
        <v>347</v>
      </c>
      <c r="C342" s="1">
        <v>40</v>
      </c>
      <c r="D342" s="1"/>
      <c r="E342" s="10">
        <v>199.21216709164901</v>
      </c>
      <c r="F342" s="7"/>
      <c r="G342" s="7"/>
      <c r="H342" s="1"/>
      <c r="I342" s="1"/>
    </row>
    <row r="343" spans="2:9" x14ac:dyDescent="0.2">
      <c r="B343" s="7" t="s">
        <v>348</v>
      </c>
      <c r="C343" s="1">
        <v>40</v>
      </c>
      <c r="D343" s="1"/>
      <c r="E343" s="10">
        <v>1516.5963668407401</v>
      </c>
      <c r="F343" s="7">
        <v>35</v>
      </c>
      <c r="G343" s="7">
        <v>10</v>
      </c>
      <c r="H343" s="1"/>
      <c r="I343" s="1"/>
    </row>
    <row r="344" spans="2:9" x14ac:dyDescent="0.2">
      <c r="B344" s="7" t="s">
        <v>349</v>
      </c>
      <c r="C344" s="1">
        <v>5</v>
      </c>
      <c r="D344" s="1"/>
      <c r="E344" s="10">
        <v>256.73273109711198</v>
      </c>
      <c r="F344" s="7">
        <v>10</v>
      </c>
      <c r="G344" s="7"/>
      <c r="H344" s="1"/>
      <c r="I344" s="1"/>
    </row>
    <row r="345" spans="2:9" x14ac:dyDescent="0.2">
      <c r="B345" s="7" t="s">
        <v>350</v>
      </c>
      <c r="C345" s="1">
        <v>5</v>
      </c>
      <c r="D345" s="1"/>
      <c r="E345" s="10">
        <v>3310.7768874904</v>
      </c>
      <c r="F345" s="7">
        <v>10</v>
      </c>
      <c r="G345" s="7"/>
      <c r="H345" s="1"/>
      <c r="I345" s="1"/>
    </row>
    <row r="346" spans="2:9" x14ac:dyDescent="0.2">
      <c r="B346" s="7" t="s">
        <v>351</v>
      </c>
      <c r="C346" s="1">
        <v>5</v>
      </c>
      <c r="D346" s="1"/>
      <c r="E346" s="10">
        <v>86.563581325545499</v>
      </c>
      <c r="F346" s="7">
        <v>19</v>
      </c>
      <c r="G346" s="7">
        <v>10</v>
      </c>
      <c r="H346" s="1"/>
      <c r="I346" s="1"/>
    </row>
    <row r="347" spans="2:9" x14ac:dyDescent="0.2">
      <c r="B347" s="7" t="s">
        <v>352</v>
      </c>
      <c r="C347" s="1">
        <v>5</v>
      </c>
      <c r="D347" s="1"/>
      <c r="E347" s="10">
        <v>409.09860561955799</v>
      </c>
      <c r="F347" s="7">
        <v>10</v>
      </c>
      <c r="G347" s="7"/>
      <c r="H347" s="1"/>
      <c r="I347" s="1"/>
    </row>
    <row r="348" spans="2:9" x14ac:dyDescent="0.2">
      <c r="B348" s="7" t="s">
        <v>353</v>
      </c>
      <c r="C348" s="1">
        <v>5</v>
      </c>
      <c r="D348" s="1"/>
      <c r="E348" s="10">
        <v>120.02602188319</v>
      </c>
      <c r="F348" s="7">
        <v>10</v>
      </c>
      <c r="G348" s="7"/>
      <c r="H348" s="1"/>
      <c r="I348" s="1"/>
    </row>
    <row r="349" spans="2:9" x14ac:dyDescent="0.2">
      <c r="B349" s="7" t="s">
        <v>354</v>
      </c>
      <c r="C349" s="1">
        <v>5</v>
      </c>
      <c r="D349" s="1"/>
      <c r="E349" s="10">
        <v>318.55679540498602</v>
      </c>
      <c r="F349" s="7">
        <v>10</v>
      </c>
      <c r="G349" s="7"/>
      <c r="H349" s="1"/>
      <c r="I349" s="1"/>
    </row>
    <row r="350" spans="2:9" x14ac:dyDescent="0.2">
      <c r="B350" s="7" t="s">
        <v>355</v>
      </c>
      <c r="C350" s="1">
        <v>5</v>
      </c>
      <c r="D350" s="1"/>
      <c r="E350" s="10">
        <v>157.45525315142299</v>
      </c>
      <c r="F350" s="7"/>
      <c r="G350" s="7"/>
      <c r="H350" s="1"/>
      <c r="I350" s="1"/>
    </row>
    <row r="351" spans="2:9" x14ac:dyDescent="0.2">
      <c r="B351" s="7" t="s">
        <v>356</v>
      </c>
      <c r="C351" s="1">
        <v>5</v>
      </c>
      <c r="D351" s="1"/>
      <c r="E351" s="10">
        <v>134.865126782994</v>
      </c>
      <c r="F351" s="7">
        <v>8</v>
      </c>
      <c r="G351" s="7">
        <v>10</v>
      </c>
      <c r="H351" s="1"/>
      <c r="I351" s="1"/>
    </row>
    <row r="352" spans="2:9" x14ac:dyDescent="0.2">
      <c r="B352" s="7" t="s">
        <v>357</v>
      </c>
      <c r="C352" s="1">
        <v>5</v>
      </c>
      <c r="D352" s="1"/>
      <c r="E352" s="10">
        <v>458.67534969999201</v>
      </c>
      <c r="F352" s="7"/>
      <c r="G352" s="7"/>
      <c r="H352" s="1"/>
      <c r="I352" s="1"/>
    </row>
    <row r="353" spans="2:9" x14ac:dyDescent="0.2">
      <c r="B353" s="7" t="s">
        <v>358</v>
      </c>
      <c r="C353" s="1">
        <v>5</v>
      </c>
      <c r="D353" s="1"/>
      <c r="E353" s="10">
        <v>215.640684545178</v>
      </c>
      <c r="F353" s="7">
        <v>10</v>
      </c>
      <c r="G353" s="7"/>
      <c r="H353" s="1"/>
      <c r="I353" s="1"/>
    </row>
    <row r="354" spans="2:9" x14ac:dyDescent="0.2">
      <c r="B354" s="7" t="s">
        <v>359</v>
      </c>
      <c r="C354" s="1">
        <v>5</v>
      </c>
      <c r="D354" s="1"/>
      <c r="E354" s="10">
        <v>491.92922516078602</v>
      </c>
      <c r="F354" s="7"/>
      <c r="G354" s="7"/>
      <c r="H354" s="1"/>
      <c r="I354" s="1"/>
    </row>
    <row r="355" spans="2:9" x14ac:dyDescent="0.2">
      <c r="B355" s="7" t="s">
        <v>360</v>
      </c>
      <c r="C355" s="1">
        <v>5</v>
      </c>
      <c r="D355" s="1"/>
      <c r="E355" s="10">
        <v>360.47485545755802</v>
      </c>
      <c r="F355" s="7"/>
      <c r="G355" s="7"/>
      <c r="H355" s="1"/>
      <c r="I355" s="1"/>
    </row>
    <row r="356" spans="2:9" x14ac:dyDescent="0.2">
      <c r="B356" s="7" t="s">
        <v>361</v>
      </c>
      <c r="C356" s="1">
        <v>5</v>
      </c>
      <c r="D356" s="1"/>
      <c r="E356" s="10">
        <v>546.93664295851499</v>
      </c>
      <c r="F356" s="7"/>
      <c r="G356" s="7"/>
      <c r="H356" s="1"/>
      <c r="I356" s="1"/>
    </row>
    <row r="357" spans="2:9" x14ac:dyDescent="0.2">
      <c r="B357" s="7" t="s">
        <v>362</v>
      </c>
      <c r="C357" s="1">
        <v>5</v>
      </c>
      <c r="D357" s="1"/>
      <c r="E357" s="10">
        <v>335.30524401073598</v>
      </c>
      <c r="F357" s="7"/>
      <c r="G357" s="7"/>
      <c r="H357" s="1"/>
      <c r="I357" s="1"/>
    </row>
    <row r="358" spans="2:9" x14ac:dyDescent="0.2">
      <c r="B358" s="7" t="s">
        <v>363</v>
      </c>
      <c r="C358" s="1">
        <v>5</v>
      </c>
      <c r="D358" s="1"/>
      <c r="E358" s="10">
        <v>3798.6351532860599</v>
      </c>
      <c r="F358" s="7">
        <v>10</v>
      </c>
      <c r="G358" s="7"/>
      <c r="H358" s="1"/>
      <c r="I358" s="1"/>
    </row>
    <row r="359" spans="2:9" x14ac:dyDescent="0.2">
      <c r="B359" s="7" t="s">
        <v>364</v>
      </c>
      <c r="C359" s="1">
        <v>5</v>
      </c>
      <c r="D359" s="1"/>
      <c r="E359" s="10">
        <v>741.41653991362796</v>
      </c>
      <c r="F359" s="7">
        <v>10</v>
      </c>
      <c r="G359" s="7"/>
      <c r="H359" s="1"/>
      <c r="I359" s="1"/>
    </row>
    <row r="360" spans="2:9" x14ac:dyDescent="0.2">
      <c r="B360" s="7" t="s">
        <v>365</v>
      </c>
      <c r="C360" s="1">
        <v>5</v>
      </c>
      <c r="D360" s="1"/>
      <c r="E360" s="10">
        <v>2421.3481348524701</v>
      </c>
      <c r="F360" s="7">
        <v>10</v>
      </c>
      <c r="G360" s="7"/>
      <c r="H360" s="1"/>
      <c r="I360" s="1"/>
    </row>
    <row r="361" spans="2:9" x14ac:dyDescent="0.2">
      <c r="B361" s="7" t="s">
        <v>366</v>
      </c>
      <c r="C361" s="1">
        <v>5</v>
      </c>
      <c r="D361" s="1"/>
      <c r="E361" s="10">
        <v>450.10589309681399</v>
      </c>
      <c r="F361" s="7"/>
      <c r="G361" s="7"/>
      <c r="H361" s="1"/>
      <c r="I361" s="1"/>
    </row>
    <row r="362" spans="2:9" x14ac:dyDescent="0.2">
      <c r="B362" s="7" t="s">
        <v>367</v>
      </c>
      <c r="C362" s="1">
        <v>5</v>
      </c>
      <c r="D362" s="1"/>
      <c r="E362" s="10">
        <v>461.13037098461899</v>
      </c>
      <c r="F362" s="7"/>
      <c r="G362" s="7"/>
      <c r="H362" s="1"/>
      <c r="I362" s="1"/>
    </row>
    <row r="363" spans="2:9" x14ac:dyDescent="0.2">
      <c r="B363" s="7" t="s">
        <v>368</v>
      </c>
      <c r="C363" s="1">
        <v>5</v>
      </c>
      <c r="D363" s="1"/>
      <c r="E363" s="10">
        <v>348.51572588959903</v>
      </c>
      <c r="F363" s="7"/>
      <c r="G363" s="7"/>
      <c r="H363" s="1"/>
      <c r="I363" s="1"/>
    </row>
    <row r="364" spans="2:9" x14ac:dyDescent="0.2">
      <c r="B364" s="7" t="s">
        <v>369</v>
      </c>
      <c r="C364" s="1">
        <v>5</v>
      </c>
      <c r="D364" s="1"/>
      <c r="E364" s="10">
        <v>1967.4067294194499</v>
      </c>
      <c r="F364" s="7">
        <v>10</v>
      </c>
      <c r="G364" s="7"/>
      <c r="H364" s="1"/>
      <c r="I364" s="1"/>
    </row>
    <row r="365" spans="2:9" x14ac:dyDescent="0.2">
      <c r="B365" s="7" t="s">
        <v>370</v>
      </c>
      <c r="C365" s="1">
        <v>5</v>
      </c>
      <c r="D365" s="1"/>
      <c r="E365" s="10">
        <v>413.32301932082601</v>
      </c>
      <c r="F365" s="7"/>
      <c r="G365" s="7"/>
      <c r="H365" s="1"/>
      <c r="I365" s="1"/>
    </row>
    <row r="366" spans="2:9" x14ac:dyDescent="0.2">
      <c r="B366" s="7" t="s">
        <v>371</v>
      </c>
      <c r="C366" s="1">
        <v>5</v>
      </c>
      <c r="D366" s="1"/>
      <c r="E366" s="10">
        <v>209.706576476659</v>
      </c>
      <c r="F366" s="7">
        <v>11</v>
      </c>
      <c r="G366" s="7">
        <v>10</v>
      </c>
      <c r="H366" s="1"/>
      <c r="I366" s="1"/>
    </row>
    <row r="367" spans="2:9" x14ac:dyDescent="0.2">
      <c r="B367" s="7" t="s">
        <v>372</v>
      </c>
      <c r="C367" s="1">
        <v>5</v>
      </c>
      <c r="D367" s="1"/>
      <c r="E367" s="10">
        <v>503.389254205584</v>
      </c>
      <c r="F367" s="7"/>
      <c r="G367" s="7"/>
      <c r="H367" s="1"/>
      <c r="I367" s="1"/>
    </row>
    <row r="368" spans="2:9" x14ac:dyDescent="0.2">
      <c r="B368" s="7" t="s">
        <v>373</v>
      </c>
      <c r="C368" s="1">
        <v>5</v>
      </c>
      <c r="D368" s="1"/>
      <c r="E368" s="10">
        <v>330.18647364153901</v>
      </c>
      <c r="F368" s="7"/>
      <c r="G368" s="7"/>
      <c r="H368" s="1"/>
      <c r="I368" s="1"/>
    </row>
    <row r="369" spans="1:75" x14ac:dyDescent="0.2">
      <c r="B369" s="7" t="s">
        <v>374</v>
      </c>
      <c r="C369" s="1">
        <v>5</v>
      </c>
      <c r="D369" s="1"/>
      <c r="E369" s="10">
        <v>374.20635958503499</v>
      </c>
      <c r="F369" s="7">
        <v>10</v>
      </c>
      <c r="G369" s="7"/>
      <c r="H369" s="1"/>
      <c r="I369" s="1"/>
    </row>
    <row r="370" spans="1:75" x14ac:dyDescent="0.2">
      <c r="B370" s="7" t="s">
        <v>375</v>
      </c>
      <c r="C370" s="1">
        <v>5</v>
      </c>
      <c r="D370" s="1"/>
      <c r="E370" s="10">
        <v>502.81200063827998</v>
      </c>
      <c r="F370" s="7"/>
      <c r="G370" s="7"/>
      <c r="H370" s="1"/>
      <c r="I370" s="1"/>
    </row>
    <row r="371" spans="1:75" x14ac:dyDescent="0.2">
      <c r="B371" s="7" t="s">
        <v>376</v>
      </c>
      <c r="C371" s="1">
        <v>5</v>
      </c>
      <c r="D371" s="1"/>
      <c r="E371" s="10">
        <v>2930.2649309860599</v>
      </c>
      <c r="F371" s="7">
        <v>20</v>
      </c>
      <c r="G371" s="7"/>
      <c r="H371" s="1"/>
      <c r="I371" s="1"/>
    </row>
    <row r="372" spans="1:75" x14ac:dyDescent="0.2">
      <c r="B372" s="7" t="s">
        <v>377</v>
      </c>
      <c r="C372" s="1">
        <v>5</v>
      </c>
      <c r="D372" s="1"/>
      <c r="E372" s="10">
        <v>1085.9418004939901</v>
      </c>
      <c r="F372" s="7">
        <v>10</v>
      </c>
      <c r="G372" s="7"/>
      <c r="H372" s="1"/>
      <c r="I372" s="1"/>
    </row>
    <row r="373" spans="1:75" x14ac:dyDescent="0.2">
      <c r="B373" s="7" t="s">
        <v>378</v>
      </c>
      <c r="C373" s="1">
        <v>5</v>
      </c>
      <c r="D373" s="1"/>
      <c r="E373" s="10">
        <v>410.28925731722501</v>
      </c>
      <c r="F373" s="7">
        <v>10</v>
      </c>
      <c r="G373" s="7"/>
      <c r="H373" s="1"/>
      <c r="I373" s="1"/>
    </row>
    <row r="374" spans="1:75" x14ac:dyDescent="0.2">
      <c r="B374" s="7" t="s">
        <v>379</v>
      </c>
      <c r="C374" s="1">
        <v>5</v>
      </c>
      <c r="D374" s="1"/>
      <c r="E374" s="10">
        <v>361.88068931943099</v>
      </c>
      <c r="F374" s="7">
        <v>10</v>
      </c>
      <c r="G374" s="7"/>
      <c r="H374" s="1"/>
      <c r="I374" s="1"/>
    </row>
    <row r="375" spans="1:75" x14ac:dyDescent="0.2">
      <c r="B375" s="7" t="s">
        <v>380</v>
      </c>
      <c r="C375" s="1">
        <v>5</v>
      </c>
      <c r="D375" s="1"/>
      <c r="E375" s="10">
        <v>233.486118932979</v>
      </c>
      <c r="F375" s="7">
        <v>10</v>
      </c>
      <c r="G375" s="7"/>
      <c r="H375" s="1"/>
      <c r="I375" s="1"/>
    </row>
    <row r="376" spans="1:75" x14ac:dyDescent="0.2">
      <c r="B376" s="7" t="s">
        <v>381</v>
      </c>
      <c r="C376" s="1">
        <v>5</v>
      </c>
      <c r="D376" s="1"/>
      <c r="E376" s="10">
        <v>266.89808105657397</v>
      </c>
      <c r="F376" s="7"/>
      <c r="G376" s="7"/>
      <c r="H376" s="1"/>
      <c r="I376" s="1"/>
    </row>
    <row r="377" spans="1:75" x14ac:dyDescent="0.2">
      <c r="B377" s="7" t="s">
        <v>382</v>
      </c>
      <c r="C377" s="1">
        <v>5</v>
      </c>
      <c r="D377" s="1"/>
      <c r="E377" s="10">
        <v>333.34758668660203</v>
      </c>
      <c r="F377" s="7">
        <v>10</v>
      </c>
      <c r="G377" s="7"/>
      <c r="H377" s="1"/>
      <c r="I377" s="1"/>
    </row>
    <row r="378" spans="1:75" x14ac:dyDescent="0.2">
      <c r="B378" s="7" t="s">
        <v>383</v>
      </c>
      <c r="C378" s="1">
        <v>5</v>
      </c>
      <c r="D378" s="1"/>
      <c r="E378" s="10">
        <v>494.61061947312999</v>
      </c>
      <c r="F378" s="7"/>
      <c r="G378" s="7"/>
      <c r="H378" s="1"/>
      <c r="I378" s="1"/>
    </row>
    <row r="382" spans="1:75" x14ac:dyDescent="0.2">
      <c r="AO382" t="s">
        <v>987</v>
      </c>
      <c r="AY382" t="s">
        <v>1027</v>
      </c>
      <c r="BH382" t="s">
        <v>1028</v>
      </c>
      <c r="BQ382" t="s">
        <v>989</v>
      </c>
    </row>
    <row r="383" spans="1:75" ht="18" x14ac:dyDescent="0.25">
      <c r="A383" t="s">
        <v>984</v>
      </c>
      <c r="I383" s="12"/>
      <c r="J383" t="s">
        <v>985</v>
      </c>
      <c r="S383" t="s">
        <v>988</v>
      </c>
      <c r="AE383" t="s">
        <v>986</v>
      </c>
      <c r="AP383" s="13" t="s">
        <v>0</v>
      </c>
      <c r="AQ383" s="13" t="s">
        <v>1</v>
      </c>
      <c r="AR383" s="26" t="s">
        <v>5</v>
      </c>
      <c r="AS383" s="26" t="s">
        <v>386</v>
      </c>
      <c r="AT383" s="26" t="s">
        <v>409</v>
      </c>
      <c r="AU383" s="26" t="s">
        <v>981</v>
      </c>
      <c r="AZ383" s="25" t="s">
        <v>415</v>
      </c>
      <c r="BA383" s="13" t="s">
        <v>1</v>
      </c>
      <c r="BB383" s="13" t="s">
        <v>394</v>
      </c>
      <c r="BC383" s="13" t="s">
        <v>386</v>
      </c>
      <c r="BD383" s="13" t="s">
        <v>387</v>
      </c>
      <c r="BE383" s="13" t="s">
        <v>397</v>
      </c>
      <c r="BF383" s="20"/>
      <c r="BI383" s="13" t="s">
        <v>415</v>
      </c>
      <c r="BJ383" s="13" t="s">
        <v>1</v>
      </c>
      <c r="BK383" s="26" t="s">
        <v>5</v>
      </c>
      <c r="BL383" s="26" t="s">
        <v>386</v>
      </c>
      <c r="BM383" s="26" t="s">
        <v>409</v>
      </c>
      <c r="BN383" s="26" t="s">
        <v>981</v>
      </c>
      <c r="BR383" s="25" t="s">
        <v>415</v>
      </c>
      <c r="BS383" s="25" t="s">
        <v>1</v>
      </c>
      <c r="BT383" s="25" t="s">
        <v>4</v>
      </c>
      <c r="BU383" s="25" t="s">
        <v>412</v>
      </c>
      <c r="BV383" s="25" t="s">
        <v>413</v>
      </c>
      <c r="BW383" s="25" t="s">
        <v>414</v>
      </c>
    </row>
    <row r="384" spans="1:75" ht="18" x14ac:dyDescent="0.25">
      <c r="B384" s="13" t="s">
        <v>0</v>
      </c>
      <c r="C384" s="13" t="s">
        <v>1</v>
      </c>
      <c r="D384" s="13" t="s">
        <v>394</v>
      </c>
      <c r="E384" s="13" t="s">
        <v>386</v>
      </c>
      <c r="F384" s="13" t="s">
        <v>387</v>
      </c>
      <c r="G384" s="13" t="s">
        <v>397</v>
      </c>
      <c r="H384" s="12"/>
      <c r="I384" s="12"/>
      <c r="J384" s="19"/>
      <c r="K384" s="13" t="s">
        <v>0</v>
      </c>
      <c r="L384" s="13" t="s">
        <v>1</v>
      </c>
      <c r="M384" s="13" t="s">
        <v>4</v>
      </c>
      <c r="N384" s="13" t="s">
        <v>386</v>
      </c>
      <c r="O384" s="13" t="s">
        <v>403</v>
      </c>
      <c r="P384" s="13" t="s">
        <v>982</v>
      </c>
      <c r="T384" s="26" t="s">
        <v>411</v>
      </c>
      <c r="U384" s="26" t="s">
        <v>4</v>
      </c>
      <c r="V384" s="26" t="s">
        <v>386</v>
      </c>
      <c r="W384" s="26" t="s">
        <v>1066</v>
      </c>
      <c r="X384" s="26" t="s">
        <v>404</v>
      </c>
      <c r="Z384" s="23" t="s">
        <v>405</v>
      </c>
      <c r="AA384" s="23" t="s">
        <v>416</v>
      </c>
      <c r="AB384" s="23" t="s">
        <v>980</v>
      </c>
      <c r="AF384" s="11" t="s">
        <v>0</v>
      </c>
      <c r="AG384" s="11" t="s">
        <v>1</v>
      </c>
      <c r="AH384" s="11" t="s">
        <v>6</v>
      </c>
      <c r="AI384" s="13" t="s">
        <v>386</v>
      </c>
      <c r="AJ384" s="13" t="s">
        <v>398</v>
      </c>
      <c r="AK384" s="13" t="s">
        <v>983</v>
      </c>
      <c r="AP384" s="27" t="s">
        <v>7</v>
      </c>
      <c r="AQ384" s="26">
        <v>5</v>
      </c>
      <c r="AR384" s="28">
        <v>5</v>
      </c>
      <c r="AS384" s="26">
        <f t="shared" ref="AS384:AS447" si="0">IF(AQ384&gt;=40, 1,0)</f>
        <v>0</v>
      </c>
      <c r="AT384" s="26">
        <f>IF(AR384&gt;=20,1,0)</f>
        <v>0</v>
      </c>
      <c r="AU384" s="26">
        <f>IF(AS384+AT384=2,1,0)</f>
        <v>0</v>
      </c>
      <c r="AZ384" s="125" t="s">
        <v>990</v>
      </c>
      <c r="BA384" s="126">
        <v>160</v>
      </c>
      <c r="BB384" s="126">
        <v>10.358000000000001</v>
      </c>
      <c r="BC384" s="13">
        <f t="shared" ref="BC384:BC420" si="1">IF(BA384&gt;=40,1,0)</f>
        <v>1</v>
      </c>
      <c r="BD384" s="13">
        <f>IF(BB384&gt;=10,1,0)</f>
        <v>1</v>
      </c>
      <c r="BE384" s="13">
        <f>IF(BC384+BD384=2,1,0)</f>
        <v>1</v>
      </c>
      <c r="BI384" s="125" t="s">
        <v>1040</v>
      </c>
      <c r="BJ384" s="126">
        <v>160</v>
      </c>
      <c r="BK384" s="126">
        <v>20</v>
      </c>
      <c r="BL384" s="13">
        <f t="shared" ref="BL384:BL420" si="2">IF(BJ384&gt;=40,1,0)</f>
        <v>1</v>
      </c>
      <c r="BM384" s="13">
        <f>IF(BK384&gt;=20,1,0)</f>
        <v>1</v>
      </c>
      <c r="BN384" s="13">
        <f>IF(BL384+BM384=2,1,0)</f>
        <v>1</v>
      </c>
      <c r="BR384" s="24">
        <v>7</v>
      </c>
      <c r="BS384" s="24">
        <v>2560</v>
      </c>
      <c r="BT384" s="24">
        <v>651.79999999999995</v>
      </c>
      <c r="BU384" s="25">
        <f>IF(BS384&gt;=40,1,0)</f>
        <v>1</v>
      </c>
      <c r="BV384" s="25">
        <f>IF(BR384&gt;=20,1,0)</f>
        <v>0</v>
      </c>
      <c r="BW384" s="25">
        <f>IF(BU384+BV384=2,1,0)</f>
        <v>0</v>
      </c>
    </row>
    <row r="385" spans="2:75" x14ac:dyDescent="0.2">
      <c r="B385" s="14" t="s">
        <v>7</v>
      </c>
      <c r="C385" s="13">
        <v>5</v>
      </c>
      <c r="D385" s="13">
        <v>5</v>
      </c>
      <c r="E385" s="13">
        <f t="shared" ref="E385:E448" si="3">IF(C385&gt;=40,1,0)</f>
        <v>0</v>
      </c>
      <c r="F385" s="13">
        <f>IF(D385&gt;=10,1,0)</f>
        <v>0</v>
      </c>
      <c r="G385" s="13">
        <f>IF(E385+F385=2,1,0)</f>
        <v>0</v>
      </c>
      <c r="H385" s="12"/>
      <c r="I385" s="12"/>
      <c r="J385" s="19"/>
      <c r="K385" s="14" t="s">
        <v>7</v>
      </c>
      <c r="L385" s="13">
        <v>5</v>
      </c>
      <c r="M385" s="13">
        <v>5</v>
      </c>
      <c r="N385" s="13">
        <f t="shared" ref="N385:N448" si="4">IF(L385&gt;=40,1,0)</f>
        <v>0</v>
      </c>
      <c r="O385" s="13">
        <f>IF(M385&gt;=20,1,0)</f>
        <v>0</v>
      </c>
      <c r="P385" s="13">
        <f>IF(N385+O385=2,1,0)</f>
        <v>0</v>
      </c>
      <c r="T385" s="13">
        <v>640</v>
      </c>
      <c r="U385" s="13">
        <v>52</v>
      </c>
      <c r="V385" s="26">
        <f t="shared" ref="V385:V448" si="5">IF(T385&gt;=40,1,0)</f>
        <v>1</v>
      </c>
      <c r="W385" s="26">
        <f t="shared" ref="W385:W448" si="6">IF(U385&gt;=20,1,0)</f>
        <v>1</v>
      </c>
      <c r="X385" s="26">
        <f t="shared" ref="X385:X448" si="7">IF(V385+W385=2,1,0)</f>
        <v>1</v>
      </c>
      <c r="Z385" s="23">
        <f t="shared" ref="Z385:Z448" si="8">IF(T385&gt;480,1,0)</f>
        <v>1</v>
      </c>
      <c r="AA385" s="23">
        <f t="shared" ref="AA385:AA448" si="9">IF(U385&gt;100,1,0)</f>
        <v>0</v>
      </c>
      <c r="AB385" s="23">
        <f t="shared" ref="AB385:AB448" si="10">IF(Z385+AA385=2,1,0)</f>
        <v>0</v>
      </c>
      <c r="AF385" s="17" t="s">
        <v>7</v>
      </c>
      <c r="AG385" s="13">
        <v>5</v>
      </c>
      <c r="AH385" s="18">
        <v>5</v>
      </c>
      <c r="AI385" s="13">
        <f t="shared" ref="AI385:AI448" si="11">IF(AG385&gt;=40,1,0)</f>
        <v>0</v>
      </c>
      <c r="AJ385" s="13">
        <f>IF(AH385&gt;=10,1,0)</f>
        <v>0</v>
      </c>
      <c r="AK385" s="13">
        <f>IF(AI385+AJ385=2,1,0)</f>
        <v>0</v>
      </c>
      <c r="AP385" s="27" t="s">
        <v>8</v>
      </c>
      <c r="AQ385" s="26">
        <v>640</v>
      </c>
      <c r="AR385" s="26">
        <v>56.5685425</v>
      </c>
      <c r="AS385" s="26">
        <f t="shared" si="0"/>
        <v>1</v>
      </c>
      <c r="AT385" s="26">
        <f t="shared" ref="AT385:AT448" si="12">IF(AR385&gt;=20,1,0)</f>
        <v>1</v>
      </c>
      <c r="AU385" s="26">
        <f t="shared" ref="AU385:AU448" si="13">IF(AS385+AT385=2,1,0)</f>
        <v>1</v>
      </c>
      <c r="AZ385" s="125" t="s">
        <v>991</v>
      </c>
      <c r="BA385" s="126">
        <v>240</v>
      </c>
      <c r="BB385" s="126">
        <v>36.825000000000003</v>
      </c>
      <c r="BC385" s="13">
        <f t="shared" si="1"/>
        <v>1</v>
      </c>
      <c r="BD385" s="13">
        <f t="shared" ref="BD385:BD420" si="14">IF(BB385&gt;=10,1,0)</f>
        <v>1</v>
      </c>
      <c r="BE385" s="13">
        <f t="shared" ref="BE385:BE420" si="15">IF(BC385+BD385=2,1,0)</f>
        <v>1</v>
      </c>
      <c r="BI385" s="125" t="s">
        <v>1029</v>
      </c>
      <c r="BJ385" s="126">
        <v>240</v>
      </c>
      <c r="BK385" s="126">
        <v>320</v>
      </c>
      <c r="BL385" s="13">
        <f t="shared" si="2"/>
        <v>1</v>
      </c>
      <c r="BM385" s="13">
        <f t="shared" ref="BM385:BM420" si="16">IF(BK385&gt;=20,1,0)</f>
        <v>1</v>
      </c>
      <c r="BN385" s="13">
        <f t="shared" ref="BN385:BN420" si="17">IF(BL385+BM385=2,1,0)</f>
        <v>1</v>
      </c>
      <c r="BR385" s="24">
        <v>30</v>
      </c>
      <c r="BS385" s="24">
        <v>160</v>
      </c>
      <c r="BT385" s="24">
        <v>57.78</v>
      </c>
      <c r="BU385" s="25">
        <f t="shared" ref="BU385:BU448" si="18">IF(BS385&gt;=40,1,0)</f>
        <v>1</v>
      </c>
      <c r="BV385" s="25">
        <f t="shared" ref="BV385:BV448" si="19">IF(BR385&gt;=20,1,0)</f>
        <v>1</v>
      </c>
      <c r="BW385" s="25">
        <f t="shared" ref="BW385:BW448" si="20">IF(BU385+BV385=2,1,0)</f>
        <v>1</v>
      </c>
    </row>
    <row r="386" spans="2:75" x14ac:dyDescent="0.2">
      <c r="B386" s="14" t="s">
        <v>8</v>
      </c>
      <c r="C386" s="13">
        <v>640</v>
      </c>
      <c r="D386" s="15">
        <v>151.19</v>
      </c>
      <c r="E386" s="13">
        <f t="shared" si="3"/>
        <v>1</v>
      </c>
      <c r="F386" s="13">
        <f t="shared" ref="F386:F449" si="21">IF(D386&gt;=10,1,0)</f>
        <v>1</v>
      </c>
      <c r="G386" s="13">
        <f t="shared" ref="G386:G449" si="22">IF(E386+F386=2,1,0)</f>
        <v>1</v>
      </c>
      <c r="H386" s="12"/>
      <c r="I386" s="12"/>
      <c r="J386" s="19"/>
      <c r="K386" s="14" t="s">
        <v>8</v>
      </c>
      <c r="L386" s="13">
        <v>640</v>
      </c>
      <c r="M386" s="13">
        <v>259</v>
      </c>
      <c r="N386" s="13">
        <f t="shared" si="4"/>
        <v>1</v>
      </c>
      <c r="O386" s="13">
        <f t="shared" ref="O386:O449" si="23">IF(M386&gt;=20,1,0)</f>
        <v>1</v>
      </c>
      <c r="P386" s="13">
        <f t="shared" ref="P386:P449" si="24">IF(N386+O386=2,1,0)</f>
        <v>1</v>
      </c>
      <c r="T386" s="13">
        <v>5</v>
      </c>
      <c r="U386" s="13">
        <v>5</v>
      </c>
      <c r="V386" s="26">
        <f t="shared" si="5"/>
        <v>0</v>
      </c>
      <c r="W386" s="26">
        <f t="shared" si="6"/>
        <v>0</v>
      </c>
      <c r="X386" s="26">
        <f t="shared" si="7"/>
        <v>0</v>
      </c>
      <c r="Z386" s="23">
        <f t="shared" si="8"/>
        <v>0</v>
      </c>
      <c r="AA386" s="23">
        <f t="shared" si="9"/>
        <v>0</v>
      </c>
      <c r="AB386" s="23">
        <f t="shared" si="10"/>
        <v>0</v>
      </c>
      <c r="AF386" s="17" t="s">
        <v>8</v>
      </c>
      <c r="AG386" s="13">
        <v>640</v>
      </c>
      <c r="AH386" s="18">
        <v>44.76</v>
      </c>
      <c r="AI386" s="13">
        <f t="shared" si="11"/>
        <v>1</v>
      </c>
      <c r="AJ386" s="13">
        <f t="shared" ref="AJ386:AJ449" si="25">IF(AH386&gt;=10,1,0)</f>
        <v>1</v>
      </c>
      <c r="AK386" s="13">
        <f t="shared" ref="AK386:AK402" si="26">IF(AI386+AJ386=2,1,0)</f>
        <v>1</v>
      </c>
      <c r="AP386" s="13" t="s">
        <v>9</v>
      </c>
      <c r="AQ386" s="13">
        <v>1280</v>
      </c>
      <c r="AR386" s="13">
        <v>80</v>
      </c>
      <c r="AS386" s="26">
        <f t="shared" si="0"/>
        <v>1</v>
      </c>
      <c r="AT386" s="26">
        <f t="shared" si="12"/>
        <v>1</v>
      </c>
      <c r="AU386" s="26">
        <f t="shared" si="13"/>
        <v>1</v>
      </c>
      <c r="AZ386" s="125" t="s">
        <v>992</v>
      </c>
      <c r="BA386" s="126">
        <v>160</v>
      </c>
      <c r="BB386" s="126">
        <v>36.106999999999999</v>
      </c>
      <c r="BC386" s="13">
        <f t="shared" si="1"/>
        <v>1</v>
      </c>
      <c r="BD386" s="13">
        <f t="shared" si="14"/>
        <v>1</v>
      </c>
      <c r="BE386" s="13">
        <f t="shared" si="15"/>
        <v>1</v>
      </c>
      <c r="BI386" s="125" t="s">
        <v>1057</v>
      </c>
      <c r="BJ386" s="126">
        <v>160</v>
      </c>
      <c r="BK386" s="126">
        <v>320</v>
      </c>
      <c r="BL386" s="13">
        <f t="shared" si="2"/>
        <v>1</v>
      </c>
      <c r="BM386" s="13">
        <f t="shared" si="16"/>
        <v>1</v>
      </c>
      <c r="BN386" s="13">
        <f t="shared" si="17"/>
        <v>1</v>
      </c>
      <c r="BR386" s="24">
        <v>48</v>
      </c>
      <c r="BS386" s="24">
        <v>160</v>
      </c>
      <c r="BT386" s="24">
        <v>39.19</v>
      </c>
      <c r="BU386" s="25">
        <f t="shared" si="18"/>
        <v>1</v>
      </c>
      <c r="BV386" s="25">
        <f t="shared" si="19"/>
        <v>1</v>
      </c>
      <c r="BW386" s="25">
        <f t="shared" si="20"/>
        <v>1</v>
      </c>
    </row>
    <row r="387" spans="2:75" x14ac:dyDescent="0.2">
      <c r="B387" s="13" t="s">
        <v>9</v>
      </c>
      <c r="C387" s="13">
        <v>1280</v>
      </c>
      <c r="D387" s="13">
        <v>105.11</v>
      </c>
      <c r="E387" s="13">
        <f t="shared" si="3"/>
        <v>1</v>
      </c>
      <c r="F387" s="13">
        <f t="shared" si="21"/>
        <v>1</v>
      </c>
      <c r="G387" s="13">
        <f t="shared" si="22"/>
        <v>1</v>
      </c>
      <c r="H387" s="12"/>
      <c r="I387" s="12"/>
      <c r="J387" s="19"/>
      <c r="K387" s="13" t="s">
        <v>9</v>
      </c>
      <c r="L387" s="13">
        <v>1280</v>
      </c>
      <c r="M387" s="13">
        <v>506.03</v>
      </c>
      <c r="N387" s="13">
        <f t="shared" si="4"/>
        <v>1</v>
      </c>
      <c r="O387" s="13">
        <f t="shared" si="23"/>
        <v>1</v>
      </c>
      <c r="P387" s="13">
        <f t="shared" si="24"/>
        <v>1</v>
      </c>
      <c r="T387" s="13">
        <v>5</v>
      </c>
      <c r="U387" s="13">
        <v>5</v>
      </c>
      <c r="V387" s="26">
        <f t="shared" si="5"/>
        <v>0</v>
      </c>
      <c r="W387" s="26">
        <f t="shared" si="6"/>
        <v>0</v>
      </c>
      <c r="X387" s="26">
        <f t="shared" si="7"/>
        <v>0</v>
      </c>
      <c r="Z387" s="23">
        <f t="shared" si="8"/>
        <v>0</v>
      </c>
      <c r="AA387" s="23">
        <f t="shared" si="9"/>
        <v>0</v>
      </c>
      <c r="AB387" s="23">
        <f t="shared" si="10"/>
        <v>0</v>
      </c>
      <c r="AF387" s="11" t="s">
        <v>9</v>
      </c>
      <c r="AG387" s="11">
        <v>1280</v>
      </c>
      <c r="AH387" s="16">
        <v>41.47</v>
      </c>
      <c r="AI387" s="13">
        <f t="shared" si="11"/>
        <v>1</v>
      </c>
      <c r="AJ387" s="13">
        <f t="shared" si="25"/>
        <v>1</v>
      </c>
      <c r="AK387" s="13">
        <f t="shared" si="26"/>
        <v>1</v>
      </c>
      <c r="AP387" s="13" t="s">
        <v>10</v>
      </c>
      <c r="AQ387" s="13">
        <v>1280</v>
      </c>
      <c r="AR387" s="13">
        <v>56.57</v>
      </c>
      <c r="AS387" s="26">
        <f t="shared" si="0"/>
        <v>1</v>
      </c>
      <c r="AT387" s="26">
        <f t="shared" si="12"/>
        <v>1</v>
      </c>
      <c r="AU387" s="26">
        <f t="shared" si="13"/>
        <v>1</v>
      </c>
      <c r="AZ387" s="125" t="s">
        <v>993</v>
      </c>
      <c r="BA387" s="126">
        <v>640</v>
      </c>
      <c r="BB387" s="126">
        <v>72.153000000000006</v>
      </c>
      <c r="BC387" s="13">
        <f t="shared" si="1"/>
        <v>1</v>
      </c>
      <c r="BD387" s="13">
        <f t="shared" si="14"/>
        <v>1</v>
      </c>
      <c r="BE387" s="13">
        <f t="shared" si="15"/>
        <v>1</v>
      </c>
      <c r="BI387" s="125" t="s">
        <v>1041</v>
      </c>
      <c r="BJ387" s="126">
        <v>640</v>
      </c>
      <c r="BK387" s="126">
        <v>320</v>
      </c>
      <c r="BL387" s="13">
        <f t="shared" si="2"/>
        <v>1</v>
      </c>
      <c r="BM387" s="13">
        <f t="shared" si="16"/>
        <v>1</v>
      </c>
      <c r="BN387" s="13">
        <f t="shared" si="17"/>
        <v>1</v>
      </c>
      <c r="BR387" s="24">
        <v>74</v>
      </c>
      <c r="BS387" s="24">
        <v>5120</v>
      </c>
      <c r="BT387" s="24">
        <v>1137</v>
      </c>
      <c r="BU387" s="25">
        <f t="shared" si="18"/>
        <v>1</v>
      </c>
      <c r="BV387" s="25">
        <f t="shared" si="19"/>
        <v>1</v>
      </c>
      <c r="BW387" s="25">
        <f t="shared" si="20"/>
        <v>1</v>
      </c>
    </row>
    <row r="388" spans="2:75" x14ac:dyDescent="0.2">
      <c r="B388" s="13" t="s">
        <v>10</v>
      </c>
      <c r="C388" s="13">
        <v>1280</v>
      </c>
      <c r="D388" s="13">
        <v>91.55</v>
      </c>
      <c r="E388" s="13">
        <f t="shared" si="3"/>
        <v>1</v>
      </c>
      <c r="F388" s="13">
        <f t="shared" si="21"/>
        <v>1</v>
      </c>
      <c r="G388" s="13">
        <f t="shared" si="22"/>
        <v>1</v>
      </c>
      <c r="H388" s="12"/>
      <c r="I388" s="12"/>
      <c r="J388" s="19"/>
      <c r="K388" s="13" t="s">
        <v>10</v>
      </c>
      <c r="L388" s="13">
        <v>1280</v>
      </c>
      <c r="M388" s="13">
        <v>96.96</v>
      </c>
      <c r="N388" s="13">
        <f t="shared" si="4"/>
        <v>1</v>
      </c>
      <c r="O388" s="13">
        <f t="shared" si="23"/>
        <v>1</v>
      </c>
      <c r="P388" s="13">
        <f t="shared" si="24"/>
        <v>1</v>
      </c>
      <c r="T388" s="13">
        <v>1280</v>
      </c>
      <c r="U388" s="13">
        <v>395</v>
      </c>
      <c r="V388" s="26">
        <f t="shared" si="5"/>
        <v>1</v>
      </c>
      <c r="W388" s="26">
        <f t="shared" si="6"/>
        <v>1</v>
      </c>
      <c r="X388" s="26">
        <f t="shared" si="7"/>
        <v>1</v>
      </c>
      <c r="Z388" s="23">
        <f t="shared" si="8"/>
        <v>1</v>
      </c>
      <c r="AA388" s="23">
        <f t="shared" si="9"/>
        <v>1</v>
      </c>
      <c r="AB388" s="23">
        <f t="shared" si="10"/>
        <v>1</v>
      </c>
      <c r="AF388" s="11" t="s">
        <v>10</v>
      </c>
      <c r="AG388" s="11">
        <v>1280</v>
      </c>
      <c r="AH388" s="16">
        <v>35.119999999999997</v>
      </c>
      <c r="AI388" s="13">
        <f t="shared" si="11"/>
        <v>1</v>
      </c>
      <c r="AJ388" s="13">
        <f t="shared" si="25"/>
        <v>1</v>
      </c>
      <c r="AK388" s="13">
        <f t="shared" si="26"/>
        <v>1</v>
      </c>
      <c r="AP388" s="27" t="s">
        <v>12</v>
      </c>
      <c r="AQ388" s="26">
        <v>320</v>
      </c>
      <c r="AR388" s="37">
        <v>20</v>
      </c>
      <c r="AS388" s="26">
        <f t="shared" si="0"/>
        <v>1</v>
      </c>
      <c r="AT388" s="26">
        <f t="shared" si="12"/>
        <v>1</v>
      </c>
      <c r="AU388" s="26">
        <f t="shared" si="13"/>
        <v>1</v>
      </c>
      <c r="AZ388" s="125" t="s">
        <v>994</v>
      </c>
      <c r="BA388" s="126">
        <v>1280</v>
      </c>
      <c r="BB388" s="126">
        <v>438.73</v>
      </c>
      <c r="BC388" s="13">
        <f t="shared" si="1"/>
        <v>1</v>
      </c>
      <c r="BD388" s="13">
        <f t="shared" si="14"/>
        <v>1</v>
      </c>
      <c r="BE388" s="13">
        <f t="shared" si="15"/>
        <v>1</v>
      </c>
      <c r="BI388" s="125" t="s">
        <v>1058</v>
      </c>
      <c r="BJ388" s="126">
        <v>1280</v>
      </c>
      <c r="BK388" s="126">
        <v>1280</v>
      </c>
      <c r="BL388" s="13">
        <f t="shared" si="2"/>
        <v>1</v>
      </c>
      <c r="BM388" s="13">
        <f t="shared" si="16"/>
        <v>1</v>
      </c>
      <c r="BN388" s="13">
        <f t="shared" si="17"/>
        <v>1</v>
      </c>
      <c r="BR388" s="24">
        <v>124</v>
      </c>
      <c r="BS388" s="24">
        <v>1280</v>
      </c>
      <c r="BT388" s="24">
        <v>345.5</v>
      </c>
      <c r="BU388" s="25">
        <f t="shared" si="18"/>
        <v>1</v>
      </c>
      <c r="BV388" s="25">
        <f t="shared" si="19"/>
        <v>1</v>
      </c>
      <c r="BW388" s="25">
        <f t="shared" si="20"/>
        <v>1</v>
      </c>
    </row>
    <row r="389" spans="2:75" x14ac:dyDescent="0.2">
      <c r="B389" s="14" t="s">
        <v>12</v>
      </c>
      <c r="C389" s="13">
        <v>320</v>
      </c>
      <c r="D389" s="15">
        <v>41.24</v>
      </c>
      <c r="E389" s="13">
        <f t="shared" si="3"/>
        <v>1</v>
      </c>
      <c r="F389" s="13">
        <f t="shared" si="21"/>
        <v>1</v>
      </c>
      <c r="G389" s="13">
        <f t="shared" si="22"/>
        <v>1</v>
      </c>
      <c r="H389" s="12"/>
      <c r="I389" s="12"/>
      <c r="J389" s="19"/>
      <c r="K389" s="14" t="s">
        <v>12</v>
      </c>
      <c r="L389" s="13">
        <v>320</v>
      </c>
      <c r="M389" s="13">
        <v>195.94</v>
      </c>
      <c r="N389" s="13">
        <f t="shared" si="4"/>
        <v>1</v>
      </c>
      <c r="O389" s="13">
        <f t="shared" si="23"/>
        <v>1</v>
      </c>
      <c r="P389" s="13">
        <f t="shared" si="24"/>
        <v>1</v>
      </c>
      <c r="T389" s="13">
        <v>5</v>
      </c>
      <c r="U389" s="13">
        <v>5</v>
      </c>
      <c r="V389" s="26">
        <f t="shared" si="5"/>
        <v>0</v>
      </c>
      <c r="W389" s="26">
        <f t="shared" si="6"/>
        <v>0</v>
      </c>
      <c r="X389" s="26">
        <f t="shared" si="7"/>
        <v>0</v>
      </c>
      <c r="Z389" s="23">
        <f t="shared" si="8"/>
        <v>0</v>
      </c>
      <c r="AA389" s="23">
        <f t="shared" si="9"/>
        <v>0</v>
      </c>
      <c r="AB389" s="23">
        <f t="shared" si="10"/>
        <v>0</v>
      </c>
      <c r="AF389" s="17" t="s">
        <v>12</v>
      </c>
      <c r="AG389" s="13">
        <v>320</v>
      </c>
      <c r="AH389" s="18">
        <v>20.52</v>
      </c>
      <c r="AI389" s="13">
        <f t="shared" si="11"/>
        <v>1</v>
      </c>
      <c r="AJ389" s="13">
        <f t="shared" si="25"/>
        <v>1</v>
      </c>
      <c r="AK389" s="13">
        <f t="shared" si="26"/>
        <v>1</v>
      </c>
      <c r="AP389" s="27" t="s">
        <v>13</v>
      </c>
      <c r="AQ389" s="26">
        <v>2560</v>
      </c>
      <c r="AR389" s="37">
        <v>113.14</v>
      </c>
      <c r="AS389" s="26">
        <f t="shared" si="0"/>
        <v>1</v>
      </c>
      <c r="AT389" s="26">
        <f t="shared" si="12"/>
        <v>1</v>
      </c>
      <c r="AU389" s="26">
        <f t="shared" si="13"/>
        <v>1</v>
      </c>
      <c r="AZ389" s="125" t="s">
        <v>995</v>
      </c>
      <c r="BA389" s="126">
        <v>640</v>
      </c>
      <c r="BB389" s="126">
        <v>46.896999999999998</v>
      </c>
      <c r="BC389" s="13">
        <f t="shared" si="1"/>
        <v>1</v>
      </c>
      <c r="BD389" s="13">
        <f t="shared" si="14"/>
        <v>1</v>
      </c>
      <c r="BE389" s="13">
        <f t="shared" si="15"/>
        <v>1</v>
      </c>
      <c r="BI389" s="125" t="s">
        <v>1030</v>
      </c>
      <c r="BJ389" s="126">
        <v>640</v>
      </c>
      <c r="BK389" s="126">
        <v>160</v>
      </c>
      <c r="BL389" s="13">
        <f t="shared" si="2"/>
        <v>1</v>
      </c>
      <c r="BM389" s="13">
        <f t="shared" si="16"/>
        <v>1</v>
      </c>
      <c r="BN389" s="13">
        <f t="shared" si="17"/>
        <v>1</v>
      </c>
      <c r="BR389" s="24">
        <v>125</v>
      </c>
      <c r="BS389" s="24">
        <v>5120</v>
      </c>
      <c r="BT389" s="24">
        <v>608</v>
      </c>
      <c r="BU389" s="25">
        <f t="shared" si="18"/>
        <v>1</v>
      </c>
      <c r="BV389" s="25">
        <f t="shared" si="19"/>
        <v>1</v>
      </c>
      <c r="BW389" s="25">
        <f t="shared" si="20"/>
        <v>1</v>
      </c>
    </row>
    <row r="390" spans="2:75" x14ac:dyDescent="0.2">
      <c r="B390" s="14" t="s">
        <v>13</v>
      </c>
      <c r="C390" s="13">
        <v>2560</v>
      </c>
      <c r="D390" s="15">
        <v>249.94</v>
      </c>
      <c r="E390" s="13">
        <f t="shared" si="3"/>
        <v>1</v>
      </c>
      <c r="F390" s="13">
        <f t="shared" si="21"/>
        <v>1</v>
      </c>
      <c r="G390" s="13">
        <f t="shared" si="22"/>
        <v>1</v>
      </c>
      <c r="H390" s="12"/>
      <c r="I390" s="12"/>
      <c r="J390" s="19"/>
      <c r="K390" s="14" t="s">
        <v>13</v>
      </c>
      <c r="L390" s="13">
        <v>2560</v>
      </c>
      <c r="M390" s="13">
        <v>4070</v>
      </c>
      <c r="N390" s="13">
        <f t="shared" si="4"/>
        <v>1</v>
      </c>
      <c r="O390" s="13">
        <f t="shared" si="23"/>
        <v>1</v>
      </c>
      <c r="P390" s="13">
        <f t="shared" si="24"/>
        <v>1</v>
      </c>
      <c r="T390" s="13">
        <v>320</v>
      </c>
      <c r="U390" s="13">
        <v>67</v>
      </c>
      <c r="V390" s="26">
        <f t="shared" si="5"/>
        <v>1</v>
      </c>
      <c r="W390" s="26">
        <f t="shared" si="6"/>
        <v>1</v>
      </c>
      <c r="X390" s="26">
        <f t="shared" si="7"/>
        <v>1</v>
      </c>
      <c r="Z390" s="23">
        <f t="shared" si="8"/>
        <v>0</v>
      </c>
      <c r="AA390" s="23">
        <f t="shared" si="9"/>
        <v>0</v>
      </c>
      <c r="AB390" s="23">
        <f t="shared" si="10"/>
        <v>0</v>
      </c>
      <c r="AF390" s="17" t="s">
        <v>13</v>
      </c>
      <c r="AG390" s="13">
        <v>2560</v>
      </c>
      <c r="AH390" s="18">
        <v>66.59</v>
      </c>
      <c r="AI390" s="13">
        <f t="shared" si="11"/>
        <v>1</v>
      </c>
      <c r="AJ390" s="13">
        <f t="shared" si="25"/>
        <v>1</v>
      </c>
      <c r="AK390" s="13">
        <f t="shared" si="26"/>
        <v>1</v>
      </c>
      <c r="AP390" s="13" t="s">
        <v>14</v>
      </c>
      <c r="AQ390" s="13">
        <v>480</v>
      </c>
      <c r="AR390" s="13">
        <v>15.87</v>
      </c>
      <c r="AS390" s="26">
        <f t="shared" si="0"/>
        <v>1</v>
      </c>
      <c r="AT390" s="26">
        <f t="shared" si="12"/>
        <v>0</v>
      </c>
      <c r="AU390" s="26">
        <f t="shared" si="13"/>
        <v>0</v>
      </c>
      <c r="AZ390" s="125" t="s">
        <v>996</v>
      </c>
      <c r="BA390" s="126">
        <v>40</v>
      </c>
      <c r="BB390" s="126">
        <v>5</v>
      </c>
      <c r="BC390" s="13">
        <f t="shared" si="1"/>
        <v>1</v>
      </c>
      <c r="BD390" s="13">
        <f t="shared" si="14"/>
        <v>0</v>
      </c>
      <c r="BE390" s="13">
        <f t="shared" si="15"/>
        <v>0</v>
      </c>
      <c r="BI390" s="125" t="s">
        <v>1031</v>
      </c>
      <c r="BJ390" s="126">
        <v>40</v>
      </c>
      <c r="BK390" s="126">
        <v>5</v>
      </c>
      <c r="BL390" s="13">
        <f t="shared" si="2"/>
        <v>1</v>
      </c>
      <c r="BM390" s="13">
        <f t="shared" si="16"/>
        <v>0</v>
      </c>
      <c r="BN390" s="13">
        <f t="shared" si="17"/>
        <v>0</v>
      </c>
      <c r="BR390" s="24">
        <v>204</v>
      </c>
      <c r="BS390" s="24">
        <v>1280</v>
      </c>
      <c r="BT390" s="24">
        <v>135.19999999999999</v>
      </c>
      <c r="BU390" s="25">
        <f t="shared" si="18"/>
        <v>1</v>
      </c>
      <c r="BV390" s="25">
        <f t="shared" si="19"/>
        <v>1</v>
      </c>
      <c r="BW390" s="25">
        <f t="shared" si="20"/>
        <v>1</v>
      </c>
    </row>
    <row r="391" spans="2:75" x14ac:dyDescent="0.2">
      <c r="B391" s="13" t="s">
        <v>14</v>
      </c>
      <c r="C391" s="13">
        <v>480</v>
      </c>
      <c r="D391" s="13">
        <v>32.83</v>
      </c>
      <c r="E391" s="13">
        <f t="shared" si="3"/>
        <v>1</v>
      </c>
      <c r="F391" s="13">
        <f t="shared" si="21"/>
        <v>1</v>
      </c>
      <c r="G391" s="13">
        <f t="shared" si="22"/>
        <v>1</v>
      </c>
      <c r="H391" s="12"/>
      <c r="I391" s="12"/>
      <c r="J391" s="19"/>
      <c r="K391" s="13" t="s">
        <v>14</v>
      </c>
      <c r="L391" s="13">
        <v>480</v>
      </c>
      <c r="M391" s="13">
        <v>54.63</v>
      </c>
      <c r="N391" s="13">
        <f t="shared" si="4"/>
        <v>1</v>
      </c>
      <c r="O391" s="13">
        <f t="shared" si="23"/>
        <v>1</v>
      </c>
      <c r="P391" s="13">
        <f t="shared" si="24"/>
        <v>1</v>
      </c>
      <c r="T391" s="13">
        <v>320</v>
      </c>
      <c r="U391" s="13">
        <v>115</v>
      </c>
      <c r="V391" s="26">
        <f t="shared" si="5"/>
        <v>1</v>
      </c>
      <c r="W391" s="26">
        <f t="shared" si="6"/>
        <v>1</v>
      </c>
      <c r="X391" s="26">
        <f t="shared" si="7"/>
        <v>1</v>
      </c>
      <c r="Z391" s="23">
        <f t="shared" si="8"/>
        <v>0</v>
      </c>
      <c r="AA391" s="23">
        <f t="shared" si="9"/>
        <v>1</v>
      </c>
      <c r="AB391" s="23">
        <f t="shared" si="10"/>
        <v>0</v>
      </c>
      <c r="AF391" s="11" t="s">
        <v>14</v>
      </c>
      <c r="AG391" s="11">
        <v>480</v>
      </c>
      <c r="AH391" s="16">
        <v>14.06</v>
      </c>
      <c r="AI391" s="13">
        <f t="shared" si="11"/>
        <v>1</v>
      </c>
      <c r="AJ391" s="13">
        <f t="shared" si="25"/>
        <v>1</v>
      </c>
      <c r="AK391" s="13">
        <f t="shared" si="26"/>
        <v>1</v>
      </c>
      <c r="AP391" s="13" t="s">
        <v>16</v>
      </c>
      <c r="AQ391" s="13">
        <v>640</v>
      </c>
      <c r="AR391" s="13">
        <v>113.14</v>
      </c>
      <c r="AS391" s="26">
        <f t="shared" si="0"/>
        <v>1</v>
      </c>
      <c r="AT391" s="26">
        <f t="shared" si="12"/>
        <v>1</v>
      </c>
      <c r="AU391" s="26">
        <f t="shared" si="13"/>
        <v>1</v>
      </c>
      <c r="AZ391" s="125" t="s">
        <v>997</v>
      </c>
      <c r="BA391" s="126">
        <v>160</v>
      </c>
      <c r="BB391" s="126">
        <v>51.133099999999999</v>
      </c>
      <c r="BC391" s="13">
        <f t="shared" si="1"/>
        <v>1</v>
      </c>
      <c r="BD391" s="13">
        <f t="shared" si="14"/>
        <v>1</v>
      </c>
      <c r="BE391" s="13">
        <f t="shared" si="15"/>
        <v>1</v>
      </c>
      <c r="BI391" s="125" t="s">
        <v>1059</v>
      </c>
      <c r="BJ391" s="126">
        <v>160</v>
      </c>
      <c r="BK391" s="126">
        <v>160</v>
      </c>
      <c r="BL391" s="13">
        <f t="shared" si="2"/>
        <v>1</v>
      </c>
      <c r="BM391" s="13">
        <f t="shared" si="16"/>
        <v>1</v>
      </c>
      <c r="BN391" s="13">
        <f t="shared" si="17"/>
        <v>1</v>
      </c>
      <c r="BR391" s="24">
        <v>230</v>
      </c>
      <c r="BS391" s="24">
        <v>5</v>
      </c>
      <c r="BT391" s="24">
        <v>24.09</v>
      </c>
      <c r="BU391" s="25">
        <f t="shared" si="18"/>
        <v>0</v>
      </c>
      <c r="BV391" s="25">
        <f t="shared" si="19"/>
        <v>1</v>
      </c>
      <c r="BW391" s="25">
        <f t="shared" si="20"/>
        <v>0</v>
      </c>
    </row>
    <row r="392" spans="2:75" x14ac:dyDescent="0.2">
      <c r="B392" s="13" t="s">
        <v>15</v>
      </c>
      <c r="C392" s="13">
        <v>320</v>
      </c>
      <c r="D392" s="13">
        <v>124.06</v>
      </c>
      <c r="E392" s="13">
        <f t="shared" si="3"/>
        <v>1</v>
      </c>
      <c r="F392" s="13">
        <f t="shared" si="21"/>
        <v>1</v>
      </c>
      <c r="G392" s="13">
        <f t="shared" si="22"/>
        <v>1</v>
      </c>
      <c r="H392" s="12"/>
      <c r="I392" s="12"/>
      <c r="J392" s="19"/>
      <c r="K392" s="13" t="s">
        <v>15</v>
      </c>
      <c r="L392" s="13">
        <v>320</v>
      </c>
      <c r="M392" s="13">
        <v>209.7</v>
      </c>
      <c r="N392" s="13">
        <f t="shared" si="4"/>
        <v>1</v>
      </c>
      <c r="O392" s="13">
        <f t="shared" si="23"/>
        <v>1</v>
      </c>
      <c r="P392" s="13">
        <f t="shared" si="24"/>
        <v>1</v>
      </c>
      <c r="T392" s="13">
        <v>10240</v>
      </c>
      <c r="U392" s="13">
        <v>333</v>
      </c>
      <c r="V392" s="26">
        <f t="shared" si="5"/>
        <v>1</v>
      </c>
      <c r="W392" s="26">
        <f t="shared" si="6"/>
        <v>1</v>
      </c>
      <c r="X392" s="26">
        <f t="shared" si="7"/>
        <v>1</v>
      </c>
      <c r="Z392" s="23">
        <f t="shared" si="8"/>
        <v>1</v>
      </c>
      <c r="AA392" s="23">
        <f t="shared" si="9"/>
        <v>1</v>
      </c>
      <c r="AB392" s="23">
        <f t="shared" si="10"/>
        <v>1</v>
      </c>
      <c r="AF392" s="11" t="s">
        <v>15</v>
      </c>
      <c r="AG392" s="11">
        <v>320</v>
      </c>
      <c r="AH392" s="16">
        <v>36.51</v>
      </c>
      <c r="AI392" s="13">
        <f t="shared" si="11"/>
        <v>1</v>
      </c>
      <c r="AJ392" s="13">
        <f t="shared" si="25"/>
        <v>1</v>
      </c>
      <c r="AK392" s="13">
        <f t="shared" si="26"/>
        <v>1</v>
      </c>
      <c r="AP392" s="27" t="s">
        <v>17</v>
      </c>
      <c r="AQ392" s="26">
        <v>640</v>
      </c>
      <c r="AR392" s="37">
        <v>40</v>
      </c>
      <c r="AS392" s="26">
        <f t="shared" si="0"/>
        <v>1</v>
      </c>
      <c r="AT392" s="26">
        <f t="shared" si="12"/>
        <v>1</v>
      </c>
      <c r="AU392" s="26">
        <f t="shared" si="13"/>
        <v>1</v>
      </c>
      <c r="AZ392" s="125" t="s">
        <v>998</v>
      </c>
      <c r="BA392" s="126">
        <v>640</v>
      </c>
      <c r="BB392" s="126">
        <v>146.03299999999999</v>
      </c>
      <c r="BC392" s="13">
        <f t="shared" si="1"/>
        <v>1</v>
      </c>
      <c r="BD392" s="13">
        <f t="shared" si="14"/>
        <v>1</v>
      </c>
      <c r="BE392" s="13">
        <f t="shared" si="15"/>
        <v>1</v>
      </c>
      <c r="BI392" s="125" t="s">
        <v>1048</v>
      </c>
      <c r="BJ392" s="126">
        <v>640</v>
      </c>
      <c r="BK392" s="126">
        <v>320</v>
      </c>
      <c r="BL392" s="13">
        <f t="shared" si="2"/>
        <v>1</v>
      </c>
      <c r="BM392" s="13">
        <f t="shared" si="16"/>
        <v>1</v>
      </c>
      <c r="BN392" s="13">
        <f t="shared" si="17"/>
        <v>1</v>
      </c>
      <c r="BR392" s="24">
        <v>238</v>
      </c>
      <c r="BS392" s="24">
        <v>1280</v>
      </c>
      <c r="BT392" s="24">
        <v>723.8</v>
      </c>
      <c r="BU392" s="25">
        <f t="shared" si="18"/>
        <v>1</v>
      </c>
      <c r="BV392" s="25">
        <f t="shared" si="19"/>
        <v>1</v>
      </c>
      <c r="BW392" s="25">
        <f t="shared" si="20"/>
        <v>1</v>
      </c>
    </row>
    <row r="393" spans="2:75" x14ac:dyDescent="0.2">
      <c r="B393" s="13" t="s">
        <v>16</v>
      </c>
      <c r="C393" s="13">
        <v>640</v>
      </c>
      <c r="D393" s="13">
        <v>57.68</v>
      </c>
      <c r="E393" s="13">
        <f t="shared" si="3"/>
        <v>1</v>
      </c>
      <c r="F393" s="13">
        <f t="shared" si="21"/>
        <v>1</v>
      </c>
      <c r="G393" s="13">
        <f t="shared" si="22"/>
        <v>1</v>
      </c>
      <c r="H393" s="12"/>
      <c r="I393" s="12"/>
      <c r="J393" s="19"/>
      <c r="K393" s="13" t="s">
        <v>16</v>
      </c>
      <c r="L393" s="13">
        <v>640</v>
      </c>
      <c r="M393" s="13">
        <v>90.62</v>
      </c>
      <c r="N393" s="13">
        <f t="shared" si="4"/>
        <v>1</v>
      </c>
      <c r="O393" s="13">
        <f t="shared" si="23"/>
        <v>1</v>
      </c>
      <c r="P393" s="13">
        <f t="shared" si="24"/>
        <v>1</v>
      </c>
      <c r="T393" s="13">
        <v>320</v>
      </c>
      <c r="U393" s="13">
        <v>74</v>
      </c>
      <c r="V393" s="26">
        <f t="shared" si="5"/>
        <v>1</v>
      </c>
      <c r="W393" s="26">
        <f t="shared" si="6"/>
        <v>1</v>
      </c>
      <c r="X393" s="26">
        <f t="shared" si="7"/>
        <v>1</v>
      </c>
      <c r="Z393" s="23">
        <f t="shared" si="8"/>
        <v>0</v>
      </c>
      <c r="AA393" s="23">
        <f t="shared" si="9"/>
        <v>0</v>
      </c>
      <c r="AB393" s="23">
        <f t="shared" si="10"/>
        <v>0</v>
      </c>
      <c r="AF393" s="11" t="s">
        <v>16</v>
      </c>
      <c r="AG393" s="11">
        <v>640</v>
      </c>
      <c r="AH393" s="16">
        <v>27.83</v>
      </c>
      <c r="AI393" s="13">
        <f t="shared" si="11"/>
        <v>1</v>
      </c>
      <c r="AJ393" s="13">
        <f t="shared" si="25"/>
        <v>1</v>
      </c>
      <c r="AK393" s="13">
        <f t="shared" si="26"/>
        <v>1</v>
      </c>
      <c r="AP393" s="13" t="s">
        <v>18</v>
      </c>
      <c r="AQ393" s="13">
        <v>80</v>
      </c>
      <c r="AR393" s="13">
        <v>5</v>
      </c>
      <c r="AS393" s="26">
        <f t="shared" si="0"/>
        <v>1</v>
      </c>
      <c r="AT393" s="26">
        <f t="shared" si="12"/>
        <v>0</v>
      </c>
      <c r="AU393" s="26">
        <f t="shared" si="13"/>
        <v>0</v>
      </c>
      <c r="AZ393" s="125" t="s">
        <v>999</v>
      </c>
      <c r="BA393" s="126">
        <v>320</v>
      </c>
      <c r="BB393" s="126">
        <v>136.79599999999999</v>
      </c>
      <c r="BC393" s="13">
        <f t="shared" si="1"/>
        <v>1</v>
      </c>
      <c r="BD393" s="13">
        <f t="shared" si="14"/>
        <v>1</v>
      </c>
      <c r="BE393" s="13">
        <f t="shared" si="15"/>
        <v>1</v>
      </c>
      <c r="BI393" s="125" t="s">
        <v>1032</v>
      </c>
      <c r="BJ393" s="126">
        <v>320</v>
      </c>
      <c r="BK393" s="126">
        <v>640</v>
      </c>
      <c r="BL393" s="13">
        <f t="shared" si="2"/>
        <v>1</v>
      </c>
      <c r="BM393" s="13">
        <f t="shared" si="16"/>
        <v>1</v>
      </c>
      <c r="BN393" s="13">
        <f t="shared" si="17"/>
        <v>1</v>
      </c>
      <c r="BR393" s="24">
        <v>2</v>
      </c>
      <c r="BS393" s="24">
        <v>160</v>
      </c>
      <c r="BT393" s="24">
        <v>68.84</v>
      </c>
      <c r="BU393" s="25">
        <f t="shared" si="18"/>
        <v>1</v>
      </c>
      <c r="BV393" s="25">
        <f t="shared" si="19"/>
        <v>0</v>
      </c>
      <c r="BW393" s="25">
        <f t="shared" si="20"/>
        <v>0</v>
      </c>
    </row>
    <row r="394" spans="2:75" x14ac:dyDescent="0.2">
      <c r="B394" s="14" t="s">
        <v>17</v>
      </c>
      <c r="C394" s="13">
        <v>640</v>
      </c>
      <c r="D394" s="15">
        <v>138.65</v>
      </c>
      <c r="E394" s="13">
        <f t="shared" si="3"/>
        <v>1</v>
      </c>
      <c r="F394" s="13">
        <f t="shared" si="21"/>
        <v>1</v>
      </c>
      <c r="G394" s="13">
        <f t="shared" si="22"/>
        <v>1</v>
      </c>
      <c r="H394" s="12"/>
      <c r="I394" s="12"/>
      <c r="J394" s="19"/>
      <c r="K394" s="14" t="s">
        <v>17</v>
      </c>
      <c r="L394" s="13">
        <v>640</v>
      </c>
      <c r="M394" s="13">
        <v>922</v>
      </c>
      <c r="N394" s="13">
        <f t="shared" si="4"/>
        <v>1</v>
      </c>
      <c r="O394" s="13">
        <f t="shared" si="23"/>
        <v>1</v>
      </c>
      <c r="P394" s="13">
        <f t="shared" si="24"/>
        <v>1</v>
      </c>
      <c r="T394" s="13">
        <v>640</v>
      </c>
      <c r="U394" s="13">
        <v>72</v>
      </c>
      <c r="V394" s="26">
        <f t="shared" si="5"/>
        <v>1</v>
      </c>
      <c r="W394" s="26">
        <f t="shared" si="6"/>
        <v>1</v>
      </c>
      <c r="X394" s="26">
        <f t="shared" si="7"/>
        <v>1</v>
      </c>
      <c r="Z394" s="23">
        <f t="shared" si="8"/>
        <v>1</v>
      </c>
      <c r="AA394" s="23">
        <f t="shared" si="9"/>
        <v>0</v>
      </c>
      <c r="AB394" s="23">
        <f t="shared" si="10"/>
        <v>0</v>
      </c>
      <c r="AF394" s="17" t="s">
        <v>17</v>
      </c>
      <c r="AG394" s="13">
        <v>640</v>
      </c>
      <c r="AH394" s="18">
        <v>55.62</v>
      </c>
      <c r="AI394" s="13">
        <f t="shared" si="11"/>
        <v>1</v>
      </c>
      <c r="AJ394" s="13">
        <f t="shared" si="25"/>
        <v>1</v>
      </c>
      <c r="AK394" s="13">
        <f t="shared" si="26"/>
        <v>1</v>
      </c>
      <c r="AP394" s="13" t="s">
        <v>19</v>
      </c>
      <c r="AQ394" s="13">
        <v>1280</v>
      </c>
      <c r="AR394" s="13">
        <v>201.59</v>
      </c>
      <c r="AS394" s="26">
        <f t="shared" si="0"/>
        <v>1</v>
      </c>
      <c r="AT394" s="26">
        <f t="shared" si="12"/>
        <v>1</v>
      </c>
      <c r="AU394" s="26">
        <f t="shared" si="13"/>
        <v>1</v>
      </c>
      <c r="AZ394" s="125" t="s">
        <v>1000</v>
      </c>
      <c r="BA394" s="126">
        <v>240</v>
      </c>
      <c r="BB394" s="126">
        <v>20.7544</v>
      </c>
      <c r="BC394" s="13">
        <f t="shared" si="1"/>
        <v>1</v>
      </c>
      <c r="BD394" s="13">
        <f t="shared" si="14"/>
        <v>1</v>
      </c>
      <c r="BE394" s="13">
        <f t="shared" si="15"/>
        <v>1</v>
      </c>
      <c r="BI394" s="125" t="s">
        <v>1049</v>
      </c>
      <c r="BJ394" s="126">
        <v>240</v>
      </c>
      <c r="BK394" s="126">
        <v>40</v>
      </c>
      <c r="BL394" s="13">
        <f t="shared" si="2"/>
        <v>1</v>
      </c>
      <c r="BM394" s="13">
        <f t="shared" si="16"/>
        <v>1</v>
      </c>
      <c r="BN394" s="13">
        <f t="shared" si="17"/>
        <v>1</v>
      </c>
      <c r="BR394" s="24">
        <v>3</v>
      </c>
      <c r="BS394" s="24">
        <v>5</v>
      </c>
      <c r="BT394" s="24">
        <v>5</v>
      </c>
      <c r="BU394" s="25">
        <f t="shared" si="18"/>
        <v>0</v>
      </c>
      <c r="BV394" s="25">
        <f t="shared" si="19"/>
        <v>0</v>
      </c>
      <c r="BW394" s="25">
        <f t="shared" si="20"/>
        <v>0</v>
      </c>
    </row>
    <row r="395" spans="2:75" x14ac:dyDescent="0.2">
      <c r="B395" s="13" t="s">
        <v>18</v>
      </c>
      <c r="C395" s="13">
        <v>80</v>
      </c>
      <c r="D395" s="13">
        <v>19.239999999999998</v>
      </c>
      <c r="E395" s="13">
        <f t="shared" si="3"/>
        <v>1</v>
      </c>
      <c r="F395" s="13">
        <f t="shared" si="21"/>
        <v>1</v>
      </c>
      <c r="G395" s="13">
        <f t="shared" si="22"/>
        <v>1</v>
      </c>
      <c r="H395" s="12"/>
      <c r="I395" s="12"/>
      <c r="J395" s="19"/>
      <c r="K395" s="13" t="s">
        <v>18</v>
      </c>
      <c r="L395" s="13">
        <v>80</v>
      </c>
      <c r="M395" s="13">
        <v>41.11</v>
      </c>
      <c r="N395" s="13">
        <f t="shared" si="4"/>
        <v>1</v>
      </c>
      <c r="O395" s="13">
        <f t="shared" si="23"/>
        <v>1</v>
      </c>
      <c r="P395" s="13">
        <f t="shared" si="24"/>
        <v>1</v>
      </c>
      <c r="T395" s="13">
        <v>320</v>
      </c>
      <c r="U395" s="13">
        <v>47</v>
      </c>
      <c r="V395" s="26">
        <f t="shared" si="5"/>
        <v>1</v>
      </c>
      <c r="W395" s="26">
        <f t="shared" si="6"/>
        <v>1</v>
      </c>
      <c r="X395" s="26">
        <f t="shared" si="7"/>
        <v>1</v>
      </c>
      <c r="Z395" s="23">
        <f t="shared" si="8"/>
        <v>0</v>
      </c>
      <c r="AA395" s="23">
        <f t="shared" si="9"/>
        <v>0</v>
      </c>
      <c r="AB395" s="23">
        <f t="shared" si="10"/>
        <v>0</v>
      </c>
      <c r="AF395" s="11" t="s">
        <v>18</v>
      </c>
      <c r="AG395" s="11">
        <v>80</v>
      </c>
      <c r="AH395" s="16">
        <v>5</v>
      </c>
      <c r="AI395" s="13">
        <f t="shared" si="11"/>
        <v>1</v>
      </c>
      <c r="AJ395" s="13">
        <f t="shared" si="25"/>
        <v>0</v>
      </c>
      <c r="AK395" s="13">
        <f t="shared" si="26"/>
        <v>0</v>
      </c>
      <c r="AP395" s="13" t="s">
        <v>20</v>
      </c>
      <c r="AQ395" s="13">
        <v>1280</v>
      </c>
      <c r="AR395" s="13">
        <v>80</v>
      </c>
      <c r="AS395" s="26">
        <f t="shared" si="0"/>
        <v>1</v>
      </c>
      <c r="AT395" s="26">
        <f t="shared" si="12"/>
        <v>1</v>
      </c>
      <c r="AU395" s="26">
        <f t="shared" si="13"/>
        <v>1</v>
      </c>
      <c r="AZ395" s="125" t="s">
        <v>1001</v>
      </c>
      <c r="BA395" s="126">
        <v>640</v>
      </c>
      <c r="BB395" s="126">
        <v>855.83799999999997</v>
      </c>
      <c r="BC395" s="13">
        <f t="shared" si="1"/>
        <v>1</v>
      </c>
      <c r="BD395" s="13">
        <f t="shared" si="14"/>
        <v>1</v>
      </c>
      <c r="BE395" s="13">
        <f t="shared" si="15"/>
        <v>1</v>
      </c>
      <c r="BI395" s="125" t="s">
        <v>1033</v>
      </c>
      <c r="BJ395" s="126">
        <v>640</v>
      </c>
      <c r="BK395" s="126">
        <v>320</v>
      </c>
      <c r="BL395" s="13">
        <f t="shared" si="2"/>
        <v>1</v>
      </c>
      <c r="BM395" s="13">
        <f t="shared" si="16"/>
        <v>1</v>
      </c>
      <c r="BN395" s="13">
        <f t="shared" si="17"/>
        <v>1</v>
      </c>
      <c r="BR395" s="24">
        <v>143</v>
      </c>
      <c r="BS395" s="24">
        <v>40</v>
      </c>
      <c r="BT395" s="24">
        <v>34.6</v>
      </c>
      <c r="BU395" s="25">
        <f t="shared" si="18"/>
        <v>1</v>
      </c>
      <c r="BV395" s="25">
        <f t="shared" si="19"/>
        <v>1</v>
      </c>
      <c r="BW395" s="25">
        <f t="shared" si="20"/>
        <v>1</v>
      </c>
    </row>
    <row r="396" spans="2:75" x14ac:dyDescent="0.2">
      <c r="B396" s="13" t="s">
        <v>19</v>
      </c>
      <c r="C396" s="13">
        <v>1280</v>
      </c>
      <c r="D396" s="13">
        <v>211.13</v>
      </c>
      <c r="E396" s="13">
        <f t="shared" si="3"/>
        <v>1</v>
      </c>
      <c r="F396" s="13">
        <f t="shared" si="21"/>
        <v>1</v>
      </c>
      <c r="G396" s="13">
        <f t="shared" si="22"/>
        <v>1</v>
      </c>
      <c r="H396" s="12"/>
      <c r="I396" s="12"/>
      <c r="J396" s="19"/>
      <c r="K396" s="13" t="s">
        <v>19</v>
      </c>
      <c r="L396" s="13">
        <v>1280</v>
      </c>
      <c r="M396" s="13">
        <v>109.85</v>
      </c>
      <c r="N396" s="13">
        <f t="shared" si="4"/>
        <v>1</v>
      </c>
      <c r="O396" s="13">
        <f t="shared" si="23"/>
        <v>1</v>
      </c>
      <c r="P396" s="13">
        <f t="shared" si="24"/>
        <v>1</v>
      </c>
      <c r="T396" s="13">
        <v>160</v>
      </c>
      <c r="U396" s="13">
        <v>70</v>
      </c>
      <c r="V396" s="26">
        <f t="shared" si="5"/>
        <v>1</v>
      </c>
      <c r="W396" s="26">
        <f t="shared" si="6"/>
        <v>1</v>
      </c>
      <c r="X396" s="26">
        <f t="shared" si="7"/>
        <v>1</v>
      </c>
      <c r="Z396" s="23">
        <f t="shared" si="8"/>
        <v>0</v>
      </c>
      <c r="AA396" s="23">
        <f t="shared" si="9"/>
        <v>0</v>
      </c>
      <c r="AB396" s="23">
        <f t="shared" si="10"/>
        <v>0</v>
      </c>
      <c r="AF396" s="11" t="s">
        <v>19</v>
      </c>
      <c r="AG396" s="11">
        <v>1280</v>
      </c>
      <c r="AH396" s="16">
        <v>95.93</v>
      </c>
      <c r="AI396" s="13">
        <f t="shared" si="11"/>
        <v>1</v>
      </c>
      <c r="AJ396" s="13">
        <f t="shared" si="25"/>
        <v>1</v>
      </c>
      <c r="AK396" s="13">
        <f t="shared" si="26"/>
        <v>1</v>
      </c>
      <c r="AP396" s="13" t="s">
        <v>21</v>
      </c>
      <c r="AQ396" s="13">
        <v>480</v>
      </c>
      <c r="AR396" s="13">
        <v>12.6</v>
      </c>
      <c r="AS396" s="26">
        <f t="shared" si="0"/>
        <v>1</v>
      </c>
      <c r="AT396" s="26">
        <f t="shared" si="12"/>
        <v>0</v>
      </c>
      <c r="AU396" s="26">
        <f t="shared" si="13"/>
        <v>0</v>
      </c>
      <c r="AZ396" s="125" t="s">
        <v>1002</v>
      </c>
      <c r="BA396" s="126">
        <v>480</v>
      </c>
      <c r="BB396" s="126">
        <v>138.648</v>
      </c>
      <c r="BC396" s="13">
        <f t="shared" si="1"/>
        <v>1</v>
      </c>
      <c r="BD396" s="13">
        <f t="shared" si="14"/>
        <v>1</v>
      </c>
      <c r="BE396" s="13">
        <f t="shared" si="15"/>
        <v>1</v>
      </c>
      <c r="BI396" s="125" t="s">
        <v>1042</v>
      </c>
      <c r="BJ396" s="126">
        <v>480</v>
      </c>
      <c r="BK396" s="126">
        <v>320</v>
      </c>
      <c r="BL396" s="13">
        <f t="shared" si="2"/>
        <v>1</v>
      </c>
      <c r="BM396" s="13">
        <f t="shared" si="16"/>
        <v>1</v>
      </c>
      <c r="BN396" s="13">
        <f t="shared" si="17"/>
        <v>1</v>
      </c>
      <c r="BR396" s="24">
        <v>250</v>
      </c>
      <c r="BS396" s="24">
        <v>80</v>
      </c>
      <c r="BT396" s="24">
        <v>54.82</v>
      </c>
      <c r="BU396" s="25">
        <f t="shared" si="18"/>
        <v>1</v>
      </c>
      <c r="BV396" s="25">
        <f t="shared" si="19"/>
        <v>1</v>
      </c>
      <c r="BW396" s="25">
        <f t="shared" si="20"/>
        <v>1</v>
      </c>
    </row>
    <row r="397" spans="2:75" x14ac:dyDescent="0.2">
      <c r="B397" s="13" t="s">
        <v>20</v>
      </c>
      <c r="C397" s="13">
        <v>1280</v>
      </c>
      <c r="D397" s="13">
        <v>185.59</v>
      </c>
      <c r="E397" s="13">
        <f t="shared" si="3"/>
        <v>1</v>
      </c>
      <c r="F397" s="13">
        <f t="shared" si="21"/>
        <v>1</v>
      </c>
      <c r="G397" s="13">
        <f t="shared" si="22"/>
        <v>1</v>
      </c>
      <c r="H397" s="12"/>
      <c r="I397" s="12"/>
      <c r="J397" s="19"/>
      <c r="K397" s="13" t="s">
        <v>20</v>
      </c>
      <c r="L397" s="13">
        <v>1280</v>
      </c>
      <c r="M397" s="13">
        <v>361.24</v>
      </c>
      <c r="N397" s="13">
        <f t="shared" si="4"/>
        <v>1</v>
      </c>
      <c r="O397" s="13">
        <f t="shared" si="23"/>
        <v>1</v>
      </c>
      <c r="P397" s="13">
        <f t="shared" si="24"/>
        <v>1</v>
      </c>
      <c r="T397" s="13">
        <v>40</v>
      </c>
      <c r="U397" s="13">
        <v>5</v>
      </c>
      <c r="V397" s="26">
        <f t="shared" si="5"/>
        <v>1</v>
      </c>
      <c r="W397" s="26">
        <f t="shared" si="6"/>
        <v>0</v>
      </c>
      <c r="X397" s="26">
        <f t="shared" si="7"/>
        <v>0</v>
      </c>
      <c r="Z397" s="23">
        <f t="shared" si="8"/>
        <v>0</v>
      </c>
      <c r="AA397" s="23">
        <f t="shared" si="9"/>
        <v>0</v>
      </c>
      <c r="AB397" s="23">
        <f t="shared" si="10"/>
        <v>0</v>
      </c>
      <c r="AF397" s="11" t="s">
        <v>20</v>
      </c>
      <c r="AG397" s="11">
        <v>1280</v>
      </c>
      <c r="AH397" s="16">
        <v>86.37</v>
      </c>
      <c r="AI397" s="13">
        <f t="shared" si="11"/>
        <v>1</v>
      </c>
      <c r="AJ397" s="13">
        <f t="shared" si="25"/>
        <v>1</v>
      </c>
      <c r="AK397" s="13">
        <f t="shared" si="26"/>
        <v>1</v>
      </c>
      <c r="AP397" s="27" t="s">
        <v>22</v>
      </c>
      <c r="AQ397" s="26">
        <v>540</v>
      </c>
      <c r="AR397" s="37">
        <v>40</v>
      </c>
      <c r="AS397" s="26">
        <f t="shared" si="0"/>
        <v>1</v>
      </c>
      <c r="AT397" s="26">
        <f t="shared" si="12"/>
        <v>1</v>
      </c>
      <c r="AU397" s="26">
        <f t="shared" si="13"/>
        <v>1</v>
      </c>
      <c r="AZ397" s="125" t="s">
        <v>1003</v>
      </c>
      <c r="BA397" s="126">
        <v>80</v>
      </c>
      <c r="BB397" s="126">
        <v>20.208600000000001</v>
      </c>
      <c r="BC397" s="13">
        <f t="shared" si="1"/>
        <v>1</v>
      </c>
      <c r="BD397" s="13">
        <f t="shared" si="14"/>
        <v>1</v>
      </c>
      <c r="BE397" s="13">
        <f t="shared" si="15"/>
        <v>1</v>
      </c>
      <c r="BI397" s="125" t="s">
        <v>1050</v>
      </c>
      <c r="BJ397" s="126">
        <v>80</v>
      </c>
      <c r="BK397" s="126">
        <v>80</v>
      </c>
      <c r="BL397" s="13">
        <f t="shared" si="2"/>
        <v>1</v>
      </c>
      <c r="BM397" s="13">
        <f t="shared" si="16"/>
        <v>1</v>
      </c>
      <c r="BN397" s="13">
        <f t="shared" si="17"/>
        <v>1</v>
      </c>
      <c r="BR397" s="24">
        <v>261</v>
      </c>
      <c r="BS397" s="24">
        <v>320</v>
      </c>
      <c r="BT397" s="24">
        <v>111.7</v>
      </c>
      <c r="BU397" s="25">
        <f t="shared" si="18"/>
        <v>1</v>
      </c>
      <c r="BV397" s="25">
        <f t="shared" si="19"/>
        <v>1</v>
      </c>
      <c r="BW397" s="25">
        <f t="shared" si="20"/>
        <v>1</v>
      </c>
    </row>
    <row r="398" spans="2:75" x14ac:dyDescent="0.2">
      <c r="B398" s="13" t="s">
        <v>21</v>
      </c>
      <c r="C398" s="13">
        <v>480</v>
      </c>
      <c r="D398" s="13">
        <v>34.46</v>
      </c>
      <c r="E398" s="13">
        <f t="shared" si="3"/>
        <v>1</v>
      </c>
      <c r="F398" s="13">
        <f t="shared" si="21"/>
        <v>1</v>
      </c>
      <c r="G398" s="13">
        <f t="shared" si="22"/>
        <v>1</v>
      </c>
      <c r="H398" s="12"/>
      <c r="I398" s="12"/>
      <c r="J398" s="19"/>
      <c r="K398" s="13" t="s">
        <v>21</v>
      </c>
      <c r="L398" s="13">
        <v>480</v>
      </c>
      <c r="M398" s="13">
        <v>73.39</v>
      </c>
      <c r="N398" s="13">
        <f t="shared" si="4"/>
        <v>1</v>
      </c>
      <c r="O398" s="13">
        <f t="shared" si="23"/>
        <v>1</v>
      </c>
      <c r="P398" s="13">
        <f t="shared" si="24"/>
        <v>1</v>
      </c>
      <c r="T398" s="13">
        <v>2560</v>
      </c>
      <c r="U398" s="13">
        <v>263</v>
      </c>
      <c r="V398" s="26">
        <f t="shared" si="5"/>
        <v>1</v>
      </c>
      <c r="W398" s="26">
        <f t="shared" si="6"/>
        <v>1</v>
      </c>
      <c r="X398" s="26">
        <f t="shared" si="7"/>
        <v>1</v>
      </c>
      <c r="Z398" s="23">
        <f t="shared" si="8"/>
        <v>1</v>
      </c>
      <c r="AA398" s="23">
        <f t="shared" si="9"/>
        <v>1</v>
      </c>
      <c r="AB398" s="23">
        <f t="shared" si="10"/>
        <v>1</v>
      </c>
      <c r="AF398" s="11" t="s">
        <v>21</v>
      </c>
      <c r="AG398" s="11">
        <v>480</v>
      </c>
      <c r="AH398" s="16">
        <v>11.5</v>
      </c>
      <c r="AI398" s="13">
        <f t="shared" si="11"/>
        <v>1</v>
      </c>
      <c r="AJ398" s="13">
        <f t="shared" si="25"/>
        <v>1</v>
      </c>
      <c r="AK398" s="13">
        <f t="shared" si="26"/>
        <v>1</v>
      </c>
      <c r="AP398" s="13" t="s">
        <v>23</v>
      </c>
      <c r="AQ398" s="13">
        <v>320</v>
      </c>
      <c r="AR398" s="13">
        <v>28.28</v>
      </c>
      <c r="AS398" s="26">
        <f t="shared" si="0"/>
        <v>1</v>
      </c>
      <c r="AT398" s="26">
        <f t="shared" si="12"/>
        <v>1</v>
      </c>
      <c r="AU398" s="26">
        <f t="shared" si="13"/>
        <v>1</v>
      </c>
      <c r="AZ398" s="125" t="s">
        <v>1004</v>
      </c>
      <c r="BA398" s="126">
        <v>320</v>
      </c>
      <c r="BB398" s="126">
        <v>146.42099999999999</v>
      </c>
      <c r="BC398" s="13">
        <f t="shared" si="1"/>
        <v>1</v>
      </c>
      <c r="BD398" s="13">
        <f t="shared" si="14"/>
        <v>1</v>
      </c>
      <c r="BE398" s="13">
        <f t="shared" si="15"/>
        <v>1</v>
      </c>
      <c r="BI398" s="125" t="s">
        <v>1051</v>
      </c>
      <c r="BJ398" s="126">
        <v>320</v>
      </c>
      <c r="BK398" s="126">
        <v>320</v>
      </c>
      <c r="BL398" s="13">
        <f t="shared" si="2"/>
        <v>1</v>
      </c>
      <c r="BM398" s="13">
        <f t="shared" si="16"/>
        <v>1</v>
      </c>
      <c r="BN398" s="13">
        <f t="shared" si="17"/>
        <v>1</v>
      </c>
      <c r="BR398" s="24">
        <v>344</v>
      </c>
      <c r="BS398" s="24">
        <v>40</v>
      </c>
      <c r="BT398" s="24">
        <v>18.66</v>
      </c>
      <c r="BU398" s="25">
        <f t="shared" si="18"/>
        <v>1</v>
      </c>
      <c r="BV398" s="25">
        <f t="shared" si="19"/>
        <v>1</v>
      </c>
      <c r="BW398" s="25">
        <f t="shared" si="20"/>
        <v>1</v>
      </c>
    </row>
    <row r="399" spans="2:75" x14ac:dyDescent="0.2">
      <c r="B399" s="14" t="s">
        <v>22</v>
      </c>
      <c r="C399" s="13">
        <v>540</v>
      </c>
      <c r="D399" s="15">
        <v>101.91</v>
      </c>
      <c r="E399" s="13">
        <f t="shared" si="3"/>
        <v>1</v>
      </c>
      <c r="F399" s="13">
        <f t="shared" si="21"/>
        <v>1</v>
      </c>
      <c r="G399" s="13">
        <f t="shared" si="22"/>
        <v>1</v>
      </c>
      <c r="H399" s="12"/>
      <c r="I399" s="12"/>
      <c r="J399" s="19"/>
      <c r="K399" s="14" t="s">
        <v>22</v>
      </c>
      <c r="L399" s="13">
        <v>540</v>
      </c>
      <c r="M399" s="13">
        <v>439</v>
      </c>
      <c r="N399" s="13">
        <f t="shared" si="4"/>
        <v>1</v>
      </c>
      <c r="O399" s="13">
        <f t="shared" si="23"/>
        <v>1</v>
      </c>
      <c r="P399" s="13">
        <f t="shared" si="24"/>
        <v>1</v>
      </c>
      <c r="T399" s="13">
        <v>2560</v>
      </c>
      <c r="U399" s="13">
        <v>871</v>
      </c>
      <c r="V399" s="26">
        <f t="shared" si="5"/>
        <v>1</v>
      </c>
      <c r="W399" s="26">
        <f t="shared" si="6"/>
        <v>1</v>
      </c>
      <c r="X399" s="26">
        <f t="shared" si="7"/>
        <v>1</v>
      </c>
      <c r="Z399" s="23">
        <f t="shared" si="8"/>
        <v>1</v>
      </c>
      <c r="AA399" s="23">
        <f t="shared" si="9"/>
        <v>1</v>
      </c>
      <c r="AB399" s="23">
        <f t="shared" si="10"/>
        <v>1</v>
      </c>
      <c r="AF399" s="17" t="s">
        <v>22</v>
      </c>
      <c r="AG399" s="13">
        <v>540</v>
      </c>
      <c r="AH399" s="18">
        <v>41.06</v>
      </c>
      <c r="AI399" s="13">
        <f t="shared" si="11"/>
        <v>1</v>
      </c>
      <c r="AJ399" s="13">
        <f t="shared" si="25"/>
        <v>1</v>
      </c>
      <c r="AK399" s="13">
        <f t="shared" si="26"/>
        <v>1</v>
      </c>
      <c r="AP399" s="13" t="s">
        <v>24</v>
      </c>
      <c r="AQ399" s="13">
        <v>160</v>
      </c>
      <c r="AR399" s="13">
        <v>14.14</v>
      </c>
      <c r="AS399" s="26">
        <f t="shared" si="0"/>
        <v>1</v>
      </c>
      <c r="AT399" s="26">
        <f t="shared" si="12"/>
        <v>0</v>
      </c>
      <c r="AU399" s="26">
        <f t="shared" si="13"/>
        <v>0</v>
      </c>
      <c r="AZ399" s="125" t="s">
        <v>1005</v>
      </c>
      <c r="BA399" s="126">
        <v>160</v>
      </c>
      <c r="BB399" s="126">
        <v>27.067599999999999</v>
      </c>
      <c r="BC399" s="13">
        <f t="shared" si="1"/>
        <v>1</v>
      </c>
      <c r="BD399" s="13">
        <f t="shared" si="14"/>
        <v>1</v>
      </c>
      <c r="BE399" s="13">
        <f t="shared" si="15"/>
        <v>1</v>
      </c>
      <c r="BI399" s="125" t="s">
        <v>1043</v>
      </c>
      <c r="BJ399" s="126">
        <v>160</v>
      </c>
      <c r="BK399" s="126">
        <v>320</v>
      </c>
      <c r="BL399" s="13">
        <f t="shared" si="2"/>
        <v>1</v>
      </c>
      <c r="BM399" s="13">
        <f t="shared" si="16"/>
        <v>1</v>
      </c>
      <c r="BN399" s="13">
        <f t="shared" si="17"/>
        <v>1</v>
      </c>
      <c r="BR399" s="24">
        <v>491</v>
      </c>
      <c r="BS399" s="24">
        <v>160</v>
      </c>
      <c r="BT399" s="24">
        <v>120.3</v>
      </c>
      <c r="BU399" s="25">
        <f t="shared" si="18"/>
        <v>1</v>
      </c>
      <c r="BV399" s="25">
        <f t="shared" si="19"/>
        <v>1</v>
      </c>
      <c r="BW399" s="25">
        <f t="shared" si="20"/>
        <v>1</v>
      </c>
    </row>
    <row r="400" spans="2:75" x14ac:dyDescent="0.2">
      <c r="B400" s="13" t="s">
        <v>23</v>
      </c>
      <c r="C400" s="13">
        <v>320</v>
      </c>
      <c r="D400" s="13">
        <v>41.98</v>
      </c>
      <c r="E400" s="13">
        <f t="shared" si="3"/>
        <v>1</v>
      </c>
      <c r="F400" s="13">
        <f t="shared" si="21"/>
        <v>1</v>
      </c>
      <c r="G400" s="13">
        <f t="shared" si="22"/>
        <v>1</v>
      </c>
      <c r="H400" s="12"/>
      <c r="I400" s="12"/>
      <c r="J400" s="19"/>
      <c r="K400" s="13" t="s">
        <v>23</v>
      </c>
      <c r="L400" s="13">
        <v>320</v>
      </c>
      <c r="M400" s="13">
        <v>67.25</v>
      </c>
      <c r="N400" s="13">
        <f t="shared" si="4"/>
        <v>1</v>
      </c>
      <c r="O400" s="13">
        <f t="shared" si="23"/>
        <v>1</v>
      </c>
      <c r="P400" s="13">
        <f t="shared" si="24"/>
        <v>1</v>
      </c>
      <c r="T400" s="13">
        <v>160</v>
      </c>
      <c r="U400" s="13">
        <v>95</v>
      </c>
      <c r="V400" s="26">
        <f t="shared" si="5"/>
        <v>1</v>
      </c>
      <c r="W400" s="26">
        <f t="shared" si="6"/>
        <v>1</v>
      </c>
      <c r="X400" s="26">
        <f t="shared" si="7"/>
        <v>1</v>
      </c>
      <c r="Z400" s="23">
        <f t="shared" si="8"/>
        <v>0</v>
      </c>
      <c r="AA400" s="23">
        <f t="shared" si="9"/>
        <v>0</v>
      </c>
      <c r="AB400" s="23">
        <f t="shared" si="10"/>
        <v>0</v>
      </c>
      <c r="AF400" s="11" t="s">
        <v>23</v>
      </c>
      <c r="AG400" s="11">
        <v>320</v>
      </c>
      <c r="AH400" s="16">
        <v>17.96</v>
      </c>
      <c r="AI400" s="13">
        <f t="shared" si="11"/>
        <v>1</v>
      </c>
      <c r="AJ400" s="13">
        <f t="shared" si="25"/>
        <v>1</v>
      </c>
      <c r="AK400" s="13">
        <f t="shared" si="26"/>
        <v>1</v>
      </c>
      <c r="AP400" s="13" t="s">
        <v>25</v>
      </c>
      <c r="AQ400" s="13">
        <v>5120</v>
      </c>
      <c r="AR400" s="13">
        <v>640</v>
      </c>
      <c r="AS400" s="26">
        <f t="shared" si="0"/>
        <v>1</v>
      </c>
      <c r="AT400" s="26">
        <f t="shared" si="12"/>
        <v>1</v>
      </c>
      <c r="AU400" s="26">
        <f t="shared" si="13"/>
        <v>1</v>
      </c>
      <c r="AZ400" s="125" t="s">
        <v>1006</v>
      </c>
      <c r="BA400" s="126">
        <v>320</v>
      </c>
      <c r="BB400" s="126">
        <v>18.1038</v>
      </c>
      <c r="BC400" s="13">
        <f t="shared" si="1"/>
        <v>1</v>
      </c>
      <c r="BD400" s="13">
        <f t="shared" si="14"/>
        <v>1</v>
      </c>
      <c r="BE400" s="13">
        <f t="shared" si="15"/>
        <v>1</v>
      </c>
      <c r="BI400" s="125" t="s">
        <v>1060</v>
      </c>
      <c r="BJ400" s="126">
        <v>320</v>
      </c>
      <c r="BK400" s="126">
        <v>320</v>
      </c>
      <c r="BL400" s="13">
        <f t="shared" si="2"/>
        <v>1</v>
      </c>
      <c r="BM400" s="13">
        <f t="shared" si="16"/>
        <v>1</v>
      </c>
      <c r="BN400" s="13">
        <f t="shared" si="17"/>
        <v>1</v>
      </c>
      <c r="BR400" s="24">
        <v>529</v>
      </c>
      <c r="BS400" s="24">
        <v>40</v>
      </c>
      <c r="BT400" s="24">
        <v>67.790000000000006</v>
      </c>
      <c r="BU400" s="25">
        <f t="shared" si="18"/>
        <v>1</v>
      </c>
      <c r="BV400" s="25">
        <f t="shared" si="19"/>
        <v>1</v>
      </c>
      <c r="BW400" s="25">
        <f t="shared" si="20"/>
        <v>1</v>
      </c>
    </row>
    <row r="401" spans="2:75" x14ac:dyDescent="0.2">
      <c r="B401" s="13" t="s">
        <v>24</v>
      </c>
      <c r="C401" s="13">
        <v>160</v>
      </c>
      <c r="D401" s="13">
        <v>27.1</v>
      </c>
      <c r="E401" s="13">
        <f t="shared" si="3"/>
        <v>1</v>
      </c>
      <c r="F401" s="13">
        <f t="shared" si="21"/>
        <v>1</v>
      </c>
      <c r="G401" s="13">
        <f t="shared" si="22"/>
        <v>1</v>
      </c>
      <c r="H401" s="12"/>
      <c r="I401" s="12"/>
      <c r="J401" s="19"/>
      <c r="K401" s="13" t="s">
        <v>24</v>
      </c>
      <c r="L401" s="13">
        <v>160</v>
      </c>
      <c r="M401" s="13">
        <v>61.91</v>
      </c>
      <c r="N401" s="13">
        <f t="shared" si="4"/>
        <v>1</v>
      </c>
      <c r="O401" s="13">
        <f t="shared" si="23"/>
        <v>1</v>
      </c>
      <c r="P401" s="13">
        <f t="shared" si="24"/>
        <v>1</v>
      </c>
      <c r="T401" s="13">
        <v>640</v>
      </c>
      <c r="U401" s="13">
        <v>75</v>
      </c>
      <c r="V401" s="26">
        <f t="shared" si="5"/>
        <v>1</v>
      </c>
      <c r="W401" s="26">
        <f t="shared" si="6"/>
        <v>1</v>
      </c>
      <c r="X401" s="26">
        <f t="shared" si="7"/>
        <v>1</v>
      </c>
      <c r="Z401" s="23">
        <f t="shared" si="8"/>
        <v>1</v>
      </c>
      <c r="AA401" s="23">
        <f t="shared" si="9"/>
        <v>0</v>
      </c>
      <c r="AB401" s="23">
        <f t="shared" si="10"/>
        <v>0</v>
      </c>
      <c r="AF401" s="11" t="s">
        <v>24</v>
      </c>
      <c r="AG401" s="11">
        <v>160</v>
      </c>
      <c r="AH401" s="16">
        <v>12.05</v>
      </c>
      <c r="AI401" s="13">
        <f t="shared" si="11"/>
        <v>1</v>
      </c>
      <c r="AJ401" s="13">
        <f t="shared" si="25"/>
        <v>1</v>
      </c>
      <c r="AK401" s="13">
        <f t="shared" si="26"/>
        <v>1</v>
      </c>
      <c r="AP401" s="13" t="s">
        <v>26</v>
      </c>
      <c r="AQ401" s="13">
        <v>160</v>
      </c>
      <c r="AR401" s="13">
        <v>20</v>
      </c>
      <c r="AS401" s="26">
        <f t="shared" si="0"/>
        <v>1</v>
      </c>
      <c r="AT401" s="26">
        <f t="shared" si="12"/>
        <v>1</v>
      </c>
      <c r="AU401" s="26">
        <f t="shared" si="13"/>
        <v>1</v>
      </c>
      <c r="AZ401" s="125" t="s">
        <v>1007</v>
      </c>
      <c r="BA401" s="126">
        <v>1280</v>
      </c>
      <c r="BB401" s="126">
        <v>42.200360000000003</v>
      </c>
      <c r="BC401" s="13">
        <f t="shared" si="1"/>
        <v>1</v>
      </c>
      <c r="BD401" s="13">
        <f t="shared" si="14"/>
        <v>1</v>
      </c>
      <c r="BE401" s="13">
        <f t="shared" si="15"/>
        <v>1</v>
      </c>
      <c r="BI401" s="125" t="s">
        <v>1061</v>
      </c>
      <c r="BJ401" s="126">
        <v>1280</v>
      </c>
      <c r="BK401" s="126">
        <v>320</v>
      </c>
      <c r="BL401" s="13">
        <f t="shared" si="2"/>
        <v>1</v>
      </c>
      <c r="BM401" s="13">
        <f t="shared" si="16"/>
        <v>1</v>
      </c>
      <c r="BN401" s="13">
        <f t="shared" si="17"/>
        <v>1</v>
      </c>
      <c r="BR401" s="24">
        <v>537</v>
      </c>
      <c r="BS401" s="24">
        <v>5</v>
      </c>
      <c r="BT401" s="24">
        <v>9.9269999999999996</v>
      </c>
      <c r="BU401" s="25">
        <f t="shared" si="18"/>
        <v>0</v>
      </c>
      <c r="BV401" s="25">
        <f t="shared" si="19"/>
        <v>1</v>
      </c>
      <c r="BW401" s="25">
        <f t="shared" si="20"/>
        <v>0</v>
      </c>
    </row>
    <row r="402" spans="2:75" x14ac:dyDescent="0.2">
      <c r="B402" s="13" t="s">
        <v>25</v>
      </c>
      <c r="C402" s="13">
        <v>5120</v>
      </c>
      <c r="D402" s="13">
        <v>306.99</v>
      </c>
      <c r="E402" s="13">
        <f t="shared" si="3"/>
        <v>1</v>
      </c>
      <c r="F402" s="13">
        <f t="shared" si="21"/>
        <v>1</v>
      </c>
      <c r="G402" s="13">
        <f t="shared" si="22"/>
        <v>1</v>
      </c>
      <c r="H402" s="12"/>
      <c r="I402" s="12"/>
      <c r="J402" s="19"/>
      <c r="K402" s="13" t="s">
        <v>25</v>
      </c>
      <c r="L402" s="13">
        <v>5120</v>
      </c>
      <c r="M402" s="13">
        <v>575.9</v>
      </c>
      <c r="N402" s="13">
        <f t="shared" si="4"/>
        <v>1</v>
      </c>
      <c r="O402" s="13">
        <f t="shared" si="23"/>
        <v>1</v>
      </c>
      <c r="P402" s="13">
        <f t="shared" si="24"/>
        <v>1</v>
      </c>
      <c r="T402" s="13">
        <v>5</v>
      </c>
      <c r="U402" s="13">
        <v>17</v>
      </c>
      <c r="V402" s="26">
        <f t="shared" si="5"/>
        <v>0</v>
      </c>
      <c r="W402" s="26">
        <f t="shared" si="6"/>
        <v>0</v>
      </c>
      <c r="X402" s="26">
        <f t="shared" si="7"/>
        <v>0</v>
      </c>
      <c r="Z402" s="23">
        <f t="shared" si="8"/>
        <v>0</v>
      </c>
      <c r="AA402" s="23">
        <f t="shared" si="9"/>
        <v>0</v>
      </c>
      <c r="AB402" s="23">
        <f t="shared" si="10"/>
        <v>0</v>
      </c>
      <c r="AF402" s="11" t="s">
        <v>25</v>
      </c>
      <c r="AG402" s="11">
        <v>5120</v>
      </c>
      <c r="AH402" s="16">
        <v>127.64</v>
      </c>
      <c r="AI402" s="13">
        <f t="shared" si="11"/>
        <v>1</v>
      </c>
      <c r="AJ402" s="13">
        <f t="shared" si="25"/>
        <v>1</v>
      </c>
      <c r="AK402" s="13">
        <f t="shared" si="26"/>
        <v>1</v>
      </c>
      <c r="AP402" s="13" t="s">
        <v>27</v>
      </c>
      <c r="AQ402" s="13">
        <v>240</v>
      </c>
      <c r="AR402" s="13">
        <v>40</v>
      </c>
      <c r="AS402" s="26">
        <f t="shared" si="0"/>
        <v>1</v>
      </c>
      <c r="AT402" s="26">
        <f t="shared" si="12"/>
        <v>1</v>
      </c>
      <c r="AU402" s="26">
        <f t="shared" si="13"/>
        <v>1</v>
      </c>
      <c r="AZ402" s="125" t="s">
        <v>1008</v>
      </c>
      <c r="BA402" s="126">
        <v>240</v>
      </c>
      <c r="BB402" s="126">
        <v>76.105540000000005</v>
      </c>
      <c r="BC402" s="13">
        <f t="shared" si="1"/>
        <v>1</v>
      </c>
      <c r="BD402" s="13">
        <f t="shared" si="14"/>
        <v>1</v>
      </c>
      <c r="BE402" s="13">
        <f t="shared" si="15"/>
        <v>1</v>
      </c>
      <c r="BI402" s="125" t="s">
        <v>1037</v>
      </c>
      <c r="BJ402" s="126">
        <v>240</v>
      </c>
      <c r="BK402" s="126">
        <v>320</v>
      </c>
      <c r="BL402" s="13">
        <f t="shared" si="2"/>
        <v>1</v>
      </c>
      <c r="BM402" s="13">
        <f t="shared" si="16"/>
        <v>1</v>
      </c>
      <c r="BN402" s="13">
        <f t="shared" si="17"/>
        <v>1</v>
      </c>
      <c r="BR402" s="24">
        <v>557</v>
      </c>
      <c r="BS402" s="24">
        <v>40</v>
      </c>
      <c r="BT402" s="24">
        <v>51.29</v>
      </c>
      <c r="BU402" s="25">
        <f t="shared" si="18"/>
        <v>1</v>
      </c>
      <c r="BV402" s="25">
        <f t="shared" si="19"/>
        <v>1</v>
      </c>
      <c r="BW402" s="25">
        <f t="shared" si="20"/>
        <v>1</v>
      </c>
    </row>
    <row r="403" spans="2:75" x14ac:dyDescent="0.2">
      <c r="B403" s="13" t="s">
        <v>26</v>
      </c>
      <c r="C403" s="13">
        <v>160</v>
      </c>
      <c r="D403" s="13">
        <v>11.16</v>
      </c>
      <c r="E403" s="13">
        <f t="shared" si="3"/>
        <v>1</v>
      </c>
      <c r="F403" s="13">
        <f t="shared" si="21"/>
        <v>1</v>
      </c>
      <c r="G403" s="13">
        <f t="shared" si="22"/>
        <v>1</v>
      </c>
      <c r="H403" s="12"/>
      <c r="I403" s="12"/>
      <c r="J403" s="19"/>
      <c r="K403" s="13" t="s">
        <v>26</v>
      </c>
      <c r="L403" s="13">
        <v>160</v>
      </c>
      <c r="M403" s="13">
        <v>5</v>
      </c>
      <c r="N403" s="13">
        <f t="shared" si="4"/>
        <v>1</v>
      </c>
      <c r="O403" s="13">
        <f t="shared" si="23"/>
        <v>0</v>
      </c>
      <c r="P403" s="13">
        <f t="shared" si="24"/>
        <v>0</v>
      </c>
      <c r="T403" s="13">
        <v>5</v>
      </c>
      <c r="U403" s="13">
        <v>5</v>
      </c>
      <c r="V403" s="26">
        <f t="shared" si="5"/>
        <v>0</v>
      </c>
      <c r="W403" s="26">
        <f t="shared" si="6"/>
        <v>0</v>
      </c>
      <c r="X403" s="26">
        <f t="shared" si="7"/>
        <v>0</v>
      </c>
      <c r="Z403" s="23">
        <f t="shared" si="8"/>
        <v>0</v>
      </c>
      <c r="AA403" s="23">
        <f t="shared" si="9"/>
        <v>0</v>
      </c>
      <c r="AB403" s="23">
        <f t="shared" si="10"/>
        <v>0</v>
      </c>
      <c r="AF403" s="11" t="s">
        <v>26</v>
      </c>
      <c r="AG403" s="11">
        <v>160</v>
      </c>
      <c r="AH403" s="16">
        <v>5</v>
      </c>
      <c r="AI403" s="13">
        <f t="shared" si="11"/>
        <v>1</v>
      </c>
      <c r="AJ403" s="13">
        <f t="shared" si="25"/>
        <v>0</v>
      </c>
      <c r="AK403" s="13">
        <f t="shared" ref="AK403:AK449" si="27">IF(AI403+AJ403=2,1,0)</f>
        <v>0</v>
      </c>
      <c r="AP403" s="13" t="s">
        <v>28</v>
      </c>
      <c r="AQ403" s="13">
        <v>640</v>
      </c>
      <c r="AR403" s="13">
        <v>28.28</v>
      </c>
      <c r="AS403" s="26">
        <f t="shared" si="0"/>
        <v>1</v>
      </c>
      <c r="AT403" s="26">
        <f t="shared" si="12"/>
        <v>1</v>
      </c>
      <c r="AU403" s="26">
        <f t="shared" si="13"/>
        <v>1</v>
      </c>
      <c r="AZ403" s="125" t="s">
        <v>1009</v>
      </c>
      <c r="BA403" s="126">
        <v>80</v>
      </c>
      <c r="BB403" s="126">
        <v>14.81578</v>
      </c>
      <c r="BC403" s="13">
        <f t="shared" si="1"/>
        <v>1</v>
      </c>
      <c r="BD403" s="13">
        <f t="shared" si="14"/>
        <v>1</v>
      </c>
      <c r="BE403" s="13">
        <f t="shared" si="15"/>
        <v>1</v>
      </c>
      <c r="BI403" s="125" t="s">
        <v>1044</v>
      </c>
      <c r="BJ403" s="126">
        <v>80</v>
      </c>
      <c r="BK403" s="126">
        <v>320</v>
      </c>
      <c r="BL403" s="13">
        <f t="shared" si="2"/>
        <v>1</v>
      </c>
      <c r="BM403" s="13">
        <f t="shared" si="16"/>
        <v>1</v>
      </c>
      <c r="BN403" s="13">
        <f t="shared" si="17"/>
        <v>1</v>
      </c>
      <c r="BR403" s="24">
        <v>558</v>
      </c>
      <c r="BS403" s="24">
        <v>40</v>
      </c>
      <c r="BT403" s="24">
        <v>48.89</v>
      </c>
      <c r="BU403" s="25">
        <f t="shared" si="18"/>
        <v>1</v>
      </c>
      <c r="BV403" s="25">
        <f t="shared" si="19"/>
        <v>1</v>
      </c>
      <c r="BW403" s="25">
        <f t="shared" si="20"/>
        <v>1</v>
      </c>
    </row>
    <row r="404" spans="2:75" x14ac:dyDescent="0.2">
      <c r="B404" s="13" t="s">
        <v>27</v>
      </c>
      <c r="C404" s="13">
        <v>240</v>
      </c>
      <c r="D404" s="13">
        <v>63.92</v>
      </c>
      <c r="E404" s="13">
        <f t="shared" si="3"/>
        <v>1</v>
      </c>
      <c r="F404" s="13">
        <f t="shared" si="21"/>
        <v>1</v>
      </c>
      <c r="G404" s="13">
        <f t="shared" si="22"/>
        <v>1</v>
      </c>
      <c r="H404" s="12"/>
      <c r="I404" s="12"/>
      <c r="J404" s="19"/>
      <c r="K404" s="13" t="s">
        <v>27</v>
      </c>
      <c r="L404" s="13">
        <v>240</v>
      </c>
      <c r="M404" s="13">
        <v>200.09</v>
      </c>
      <c r="N404" s="13">
        <f t="shared" si="4"/>
        <v>1</v>
      </c>
      <c r="O404" s="13">
        <f t="shared" si="23"/>
        <v>1</v>
      </c>
      <c r="P404" s="13">
        <f t="shared" si="24"/>
        <v>1</v>
      </c>
      <c r="T404" s="13">
        <v>80</v>
      </c>
      <c r="U404" s="13">
        <v>5</v>
      </c>
      <c r="V404" s="26">
        <f t="shared" si="5"/>
        <v>1</v>
      </c>
      <c r="W404" s="26">
        <f t="shared" si="6"/>
        <v>0</v>
      </c>
      <c r="X404" s="26">
        <f t="shared" si="7"/>
        <v>0</v>
      </c>
      <c r="Z404" s="23">
        <f t="shared" si="8"/>
        <v>0</v>
      </c>
      <c r="AA404" s="23">
        <f t="shared" si="9"/>
        <v>0</v>
      </c>
      <c r="AB404" s="23">
        <f t="shared" si="10"/>
        <v>0</v>
      </c>
      <c r="AF404" s="11" t="s">
        <v>27</v>
      </c>
      <c r="AG404" s="11">
        <v>240</v>
      </c>
      <c r="AH404" s="11">
        <v>23.94</v>
      </c>
      <c r="AI404" s="13">
        <f t="shared" si="11"/>
        <v>1</v>
      </c>
      <c r="AJ404" s="13">
        <f t="shared" si="25"/>
        <v>1</v>
      </c>
      <c r="AK404" s="13">
        <f t="shared" si="27"/>
        <v>1</v>
      </c>
      <c r="AP404" s="13" t="s">
        <v>29</v>
      </c>
      <c r="AQ404" s="13">
        <v>1920</v>
      </c>
      <c r="AR404" s="13">
        <v>40</v>
      </c>
      <c r="AS404" s="26">
        <f t="shared" si="0"/>
        <v>1</v>
      </c>
      <c r="AT404" s="26">
        <f t="shared" si="12"/>
        <v>1</v>
      </c>
      <c r="AU404" s="26">
        <f t="shared" si="13"/>
        <v>1</v>
      </c>
      <c r="AZ404" s="125" t="s">
        <v>1010</v>
      </c>
      <c r="BA404" s="126">
        <v>640</v>
      </c>
      <c r="BB404" s="126">
        <v>134.05609999999999</v>
      </c>
      <c r="BC404" s="13">
        <f t="shared" si="1"/>
        <v>1</v>
      </c>
      <c r="BD404" s="13">
        <f t="shared" si="14"/>
        <v>1</v>
      </c>
      <c r="BE404" s="13">
        <f t="shared" si="15"/>
        <v>1</v>
      </c>
      <c r="BI404" s="125" t="s">
        <v>1045</v>
      </c>
      <c r="BJ404" s="126">
        <v>640</v>
      </c>
      <c r="BK404" s="126">
        <v>320</v>
      </c>
      <c r="BL404" s="13">
        <f t="shared" si="2"/>
        <v>1</v>
      </c>
      <c r="BM404" s="13">
        <f t="shared" si="16"/>
        <v>1</v>
      </c>
      <c r="BN404" s="13">
        <f t="shared" si="17"/>
        <v>1</v>
      </c>
      <c r="BR404" s="24">
        <v>2</v>
      </c>
      <c r="BS404" s="24">
        <v>640</v>
      </c>
      <c r="BT404" s="24">
        <v>599.20000000000005</v>
      </c>
      <c r="BU404" s="25">
        <f t="shared" si="18"/>
        <v>1</v>
      </c>
      <c r="BV404" s="25">
        <f t="shared" si="19"/>
        <v>0</v>
      </c>
      <c r="BW404" s="25">
        <f t="shared" si="20"/>
        <v>0</v>
      </c>
    </row>
    <row r="405" spans="2:75" x14ac:dyDescent="0.2">
      <c r="B405" s="13" t="s">
        <v>28</v>
      </c>
      <c r="C405" s="13">
        <v>640</v>
      </c>
      <c r="D405" s="13">
        <v>84.08</v>
      </c>
      <c r="E405" s="13">
        <f t="shared" si="3"/>
        <v>1</v>
      </c>
      <c r="F405" s="13">
        <f t="shared" si="21"/>
        <v>1</v>
      </c>
      <c r="G405" s="13">
        <f t="shared" si="22"/>
        <v>1</v>
      </c>
      <c r="H405" s="12"/>
      <c r="I405" s="12"/>
      <c r="J405" s="19"/>
      <c r="K405" s="13" t="s">
        <v>28</v>
      </c>
      <c r="L405" s="13">
        <v>640</v>
      </c>
      <c r="M405" s="13">
        <v>109.7</v>
      </c>
      <c r="N405" s="13">
        <f t="shared" si="4"/>
        <v>1</v>
      </c>
      <c r="O405" s="13">
        <f t="shared" si="23"/>
        <v>1</v>
      </c>
      <c r="P405" s="13">
        <f t="shared" si="24"/>
        <v>1</v>
      </c>
      <c r="T405" s="13">
        <v>5</v>
      </c>
      <c r="U405" s="13">
        <v>5</v>
      </c>
      <c r="V405" s="26">
        <f t="shared" si="5"/>
        <v>0</v>
      </c>
      <c r="W405" s="26">
        <f t="shared" si="6"/>
        <v>0</v>
      </c>
      <c r="X405" s="26">
        <f t="shared" si="7"/>
        <v>0</v>
      </c>
      <c r="Z405" s="23">
        <f t="shared" si="8"/>
        <v>0</v>
      </c>
      <c r="AA405" s="23">
        <f t="shared" si="9"/>
        <v>0</v>
      </c>
      <c r="AB405" s="23">
        <f t="shared" si="10"/>
        <v>0</v>
      </c>
      <c r="AF405" s="11" t="s">
        <v>28</v>
      </c>
      <c r="AG405" s="11">
        <v>640</v>
      </c>
      <c r="AH405" s="11">
        <v>19.850000000000001</v>
      </c>
      <c r="AI405" s="13">
        <f t="shared" si="11"/>
        <v>1</v>
      </c>
      <c r="AJ405" s="13">
        <f t="shared" si="25"/>
        <v>1</v>
      </c>
      <c r="AK405" s="13">
        <f t="shared" si="27"/>
        <v>1</v>
      </c>
      <c r="AP405" s="13" t="s">
        <v>30</v>
      </c>
      <c r="AQ405" s="13">
        <v>320</v>
      </c>
      <c r="AR405" s="13">
        <v>28.28</v>
      </c>
      <c r="AS405" s="26">
        <f t="shared" si="0"/>
        <v>1</v>
      </c>
      <c r="AT405" s="26">
        <f t="shared" si="12"/>
        <v>1</v>
      </c>
      <c r="AU405" s="26">
        <f t="shared" si="13"/>
        <v>1</v>
      </c>
      <c r="AZ405" s="125" t="s">
        <v>1011</v>
      </c>
      <c r="BA405" s="126">
        <v>160</v>
      </c>
      <c r="BB405" s="126">
        <v>36.567259999999997</v>
      </c>
      <c r="BC405" s="13">
        <f t="shared" si="1"/>
        <v>1</v>
      </c>
      <c r="BD405" s="13">
        <f t="shared" si="14"/>
        <v>1</v>
      </c>
      <c r="BE405" s="13">
        <f t="shared" si="15"/>
        <v>1</v>
      </c>
      <c r="BI405" s="125" t="s">
        <v>1062</v>
      </c>
      <c r="BJ405" s="126">
        <v>160</v>
      </c>
      <c r="BK405" s="126">
        <v>320</v>
      </c>
      <c r="BL405" s="13">
        <f t="shared" si="2"/>
        <v>1</v>
      </c>
      <c r="BM405" s="13">
        <f t="shared" si="16"/>
        <v>1</v>
      </c>
      <c r="BN405" s="13">
        <f t="shared" si="17"/>
        <v>1</v>
      </c>
      <c r="BR405" s="24">
        <v>3</v>
      </c>
      <c r="BS405" s="24">
        <v>40</v>
      </c>
      <c r="BT405" s="24">
        <v>78.67</v>
      </c>
      <c r="BU405" s="25">
        <f t="shared" si="18"/>
        <v>1</v>
      </c>
      <c r="BV405" s="25">
        <f t="shared" si="19"/>
        <v>0</v>
      </c>
      <c r="BW405" s="25">
        <f t="shared" si="20"/>
        <v>0</v>
      </c>
    </row>
    <row r="406" spans="2:75" x14ac:dyDescent="0.2">
      <c r="B406" s="13" t="s">
        <v>29</v>
      </c>
      <c r="C406" s="13">
        <v>1920</v>
      </c>
      <c r="D406" s="13">
        <v>72.599999999999994</v>
      </c>
      <c r="E406" s="13">
        <f t="shared" si="3"/>
        <v>1</v>
      </c>
      <c r="F406" s="13">
        <f t="shared" si="21"/>
        <v>1</v>
      </c>
      <c r="G406" s="13">
        <f t="shared" si="22"/>
        <v>1</v>
      </c>
      <c r="H406" s="12"/>
      <c r="I406" s="12"/>
      <c r="J406" s="19"/>
      <c r="K406" s="13" t="s">
        <v>30</v>
      </c>
      <c r="L406" s="13">
        <v>320</v>
      </c>
      <c r="M406" s="13">
        <v>120.81</v>
      </c>
      <c r="N406" s="13">
        <f t="shared" si="4"/>
        <v>1</v>
      </c>
      <c r="O406" s="13">
        <f t="shared" si="23"/>
        <v>1</v>
      </c>
      <c r="P406" s="13">
        <f t="shared" si="24"/>
        <v>1</v>
      </c>
      <c r="T406" s="13">
        <v>160</v>
      </c>
      <c r="U406" s="13">
        <v>228</v>
      </c>
      <c r="V406" s="26">
        <f t="shared" si="5"/>
        <v>1</v>
      </c>
      <c r="W406" s="26">
        <f t="shared" si="6"/>
        <v>1</v>
      </c>
      <c r="X406" s="26">
        <f t="shared" si="7"/>
        <v>1</v>
      </c>
      <c r="Z406" s="23">
        <f t="shared" si="8"/>
        <v>0</v>
      </c>
      <c r="AA406" s="23">
        <f t="shared" si="9"/>
        <v>1</v>
      </c>
      <c r="AB406" s="23">
        <f t="shared" si="10"/>
        <v>0</v>
      </c>
      <c r="AF406" s="11" t="s">
        <v>29</v>
      </c>
      <c r="AG406" s="11">
        <v>1920</v>
      </c>
      <c r="AH406" s="11">
        <v>32.56</v>
      </c>
      <c r="AI406" s="13">
        <f t="shared" si="11"/>
        <v>1</v>
      </c>
      <c r="AJ406" s="13">
        <f t="shared" si="25"/>
        <v>1</v>
      </c>
      <c r="AK406" s="13">
        <f t="shared" si="27"/>
        <v>1</v>
      </c>
      <c r="AP406" s="13" t="s">
        <v>31</v>
      </c>
      <c r="AQ406" s="13">
        <v>1280</v>
      </c>
      <c r="AR406" s="13">
        <v>28.28</v>
      </c>
      <c r="AS406" s="26">
        <f t="shared" si="0"/>
        <v>1</v>
      </c>
      <c r="AT406" s="26">
        <f t="shared" si="12"/>
        <v>1</v>
      </c>
      <c r="AU406" s="26">
        <f t="shared" si="13"/>
        <v>1</v>
      </c>
      <c r="AZ406" s="125" t="s">
        <v>1012</v>
      </c>
      <c r="BA406" s="126">
        <v>5</v>
      </c>
      <c r="BB406" s="126">
        <v>5</v>
      </c>
      <c r="BC406" s="13">
        <f t="shared" si="1"/>
        <v>0</v>
      </c>
      <c r="BD406" s="13">
        <f t="shared" si="14"/>
        <v>0</v>
      </c>
      <c r="BE406" s="13">
        <f t="shared" si="15"/>
        <v>0</v>
      </c>
      <c r="BI406" s="125" t="s">
        <v>1034</v>
      </c>
      <c r="BJ406" s="126">
        <v>5</v>
      </c>
      <c r="BK406" s="126">
        <v>5</v>
      </c>
      <c r="BL406" s="13">
        <f t="shared" si="2"/>
        <v>0</v>
      </c>
      <c r="BM406" s="13">
        <f t="shared" si="16"/>
        <v>0</v>
      </c>
      <c r="BN406" s="13">
        <f t="shared" si="17"/>
        <v>0</v>
      </c>
      <c r="BR406" s="24">
        <v>167</v>
      </c>
      <c r="BS406" s="24">
        <v>640</v>
      </c>
      <c r="BT406" s="24">
        <v>624.1</v>
      </c>
      <c r="BU406" s="25">
        <f t="shared" si="18"/>
        <v>1</v>
      </c>
      <c r="BV406" s="25">
        <f t="shared" si="19"/>
        <v>1</v>
      </c>
      <c r="BW406" s="25">
        <f t="shared" si="20"/>
        <v>1</v>
      </c>
    </row>
    <row r="407" spans="2:75" x14ac:dyDescent="0.2">
      <c r="B407" s="13" t="s">
        <v>30</v>
      </c>
      <c r="C407" s="13">
        <v>320</v>
      </c>
      <c r="D407" s="13">
        <v>32.549999999999997</v>
      </c>
      <c r="E407" s="13">
        <f t="shared" si="3"/>
        <v>1</v>
      </c>
      <c r="F407" s="13">
        <f t="shared" si="21"/>
        <v>1</v>
      </c>
      <c r="G407" s="13">
        <f t="shared" si="22"/>
        <v>1</v>
      </c>
      <c r="H407" s="12"/>
      <c r="I407" s="12"/>
      <c r="J407" s="19"/>
      <c r="K407" s="13" t="s">
        <v>31</v>
      </c>
      <c r="L407" s="13">
        <v>1280</v>
      </c>
      <c r="M407" s="13">
        <v>162.83000000000001</v>
      </c>
      <c r="N407" s="13">
        <f t="shared" si="4"/>
        <v>1</v>
      </c>
      <c r="O407" s="13">
        <f t="shared" si="23"/>
        <v>1</v>
      </c>
      <c r="P407" s="13">
        <f t="shared" si="24"/>
        <v>1</v>
      </c>
      <c r="T407" s="13">
        <v>2560</v>
      </c>
      <c r="U407" s="13">
        <v>260</v>
      </c>
      <c r="V407" s="26">
        <f t="shared" si="5"/>
        <v>1</v>
      </c>
      <c r="W407" s="26">
        <f t="shared" si="6"/>
        <v>1</v>
      </c>
      <c r="X407" s="26">
        <f t="shared" si="7"/>
        <v>1</v>
      </c>
      <c r="Z407" s="23">
        <f t="shared" si="8"/>
        <v>1</v>
      </c>
      <c r="AA407" s="23">
        <f t="shared" si="9"/>
        <v>1</v>
      </c>
      <c r="AB407" s="23">
        <f t="shared" si="10"/>
        <v>1</v>
      </c>
      <c r="AF407" s="11" t="s">
        <v>30</v>
      </c>
      <c r="AG407" s="11">
        <v>320</v>
      </c>
      <c r="AH407" s="11">
        <v>13.49</v>
      </c>
      <c r="AI407" s="13">
        <f t="shared" si="11"/>
        <v>1</v>
      </c>
      <c r="AJ407" s="13">
        <f t="shared" si="25"/>
        <v>1</v>
      </c>
      <c r="AK407" s="13">
        <f t="shared" si="27"/>
        <v>1</v>
      </c>
      <c r="AP407" s="13" t="s">
        <v>32</v>
      </c>
      <c r="AQ407" s="13">
        <v>5</v>
      </c>
      <c r="AR407" s="13">
        <v>5</v>
      </c>
      <c r="AS407" s="26">
        <f t="shared" si="0"/>
        <v>0</v>
      </c>
      <c r="AT407" s="26">
        <f t="shared" si="12"/>
        <v>0</v>
      </c>
      <c r="AU407" s="26">
        <f t="shared" si="13"/>
        <v>0</v>
      </c>
      <c r="AZ407" s="125" t="s">
        <v>1013</v>
      </c>
      <c r="BA407" s="126">
        <v>320</v>
      </c>
      <c r="BB407" s="126">
        <v>133.75030000000001</v>
      </c>
      <c r="BC407" s="13">
        <f t="shared" si="1"/>
        <v>1</v>
      </c>
      <c r="BD407" s="13">
        <f t="shared" si="14"/>
        <v>1</v>
      </c>
      <c r="BE407" s="13">
        <f t="shared" si="15"/>
        <v>1</v>
      </c>
      <c r="BI407" s="125" t="s">
        <v>1046</v>
      </c>
      <c r="BJ407" s="126">
        <v>320</v>
      </c>
      <c r="BK407" s="126">
        <v>320</v>
      </c>
      <c r="BL407" s="13">
        <f t="shared" si="2"/>
        <v>1</v>
      </c>
      <c r="BM407" s="13">
        <f t="shared" si="16"/>
        <v>1</v>
      </c>
      <c r="BN407" s="13">
        <f t="shared" si="17"/>
        <v>1</v>
      </c>
      <c r="BR407" s="24">
        <v>261</v>
      </c>
      <c r="BS407" s="24">
        <v>1280</v>
      </c>
      <c r="BT407" s="24">
        <v>890.8</v>
      </c>
      <c r="BU407" s="25">
        <f t="shared" si="18"/>
        <v>1</v>
      </c>
      <c r="BV407" s="25">
        <f t="shared" si="19"/>
        <v>1</v>
      </c>
      <c r="BW407" s="25">
        <f t="shared" si="20"/>
        <v>1</v>
      </c>
    </row>
    <row r="408" spans="2:75" x14ac:dyDescent="0.2">
      <c r="B408" s="13" t="s">
        <v>31</v>
      </c>
      <c r="C408" s="13">
        <v>1280</v>
      </c>
      <c r="D408" s="13">
        <v>98.16</v>
      </c>
      <c r="E408" s="13">
        <f t="shared" si="3"/>
        <v>1</v>
      </c>
      <c r="F408" s="13">
        <f t="shared" si="21"/>
        <v>1</v>
      </c>
      <c r="G408" s="13">
        <f t="shared" si="22"/>
        <v>1</v>
      </c>
      <c r="H408" s="12"/>
      <c r="I408" s="12"/>
      <c r="J408" s="19"/>
      <c r="K408" s="13" t="s">
        <v>32</v>
      </c>
      <c r="L408" s="13">
        <v>5</v>
      </c>
      <c r="M408" s="13">
        <v>5</v>
      </c>
      <c r="N408" s="13">
        <f t="shared" si="4"/>
        <v>0</v>
      </c>
      <c r="O408" s="13">
        <f t="shared" si="23"/>
        <v>0</v>
      </c>
      <c r="P408" s="13">
        <f t="shared" si="24"/>
        <v>0</v>
      </c>
      <c r="T408" s="13">
        <v>40</v>
      </c>
      <c r="U408" s="13">
        <v>38</v>
      </c>
      <c r="V408" s="26">
        <f t="shared" si="5"/>
        <v>1</v>
      </c>
      <c r="W408" s="26">
        <f t="shared" si="6"/>
        <v>1</v>
      </c>
      <c r="X408" s="26">
        <f t="shared" si="7"/>
        <v>1</v>
      </c>
      <c r="Z408" s="23">
        <f t="shared" si="8"/>
        <v>0</v>
      </c>
      <c r="AA408" s="23">
        <f t="shared" si="9"/>
        <v>0</v>
      </c>
      <c r="AB408" s="23">
        <f t="shared" si="10"/>
        <v>0</v>
      </c>
      <c r="AF408" s="11" t="s">
        <v>31</v>
      </c>
      <c r="AG408" s="11">
        <v>1280</v>
      </c>
      <c r="AH408" s="11">
        <v>36.950000000000003</v>
      </c>
      <c r="AI408" s="13">
        <f t="shared" si="11"/>
        <v>1</v>
      </c>
      <c r="AJ408" s="13">
        <f t="shared" si="25"/>
        <v>1</v>
      </c>
      <c r="AK408" s="13">
        <f t="shared" si="27"/>
        <v>1</v>
      </c>
      <c r="AP408" s="13" t="s">
        <v>33</v>
      </c>
      <c r="AQ408" s="13">
        <v>160</v>
      </c>
      <c r="AR408" s="13">
        <v>14.14</v>
      </c>
      <c r="AS408" s="26">
        <f t="shared" si="0"/>
        <v>1</v>
      </c>
      <c r="AT408" s="26">
        <f t="shared" si="12"/>
        <v>0</v>
      </c>
      <c r="AU408" s="26">
        <f t="shared" si="13"/>
        <v>0</v>
      </c>
      <c r="AZ408" s="125" t="s">
        <v>1014</v>
      </c>
      <c r="BA408" s="126">
        <v>1280</v>
      </c>
      <c r="BB408" s="126">
        <v>235.7647</v>
      </c>
      <c r="BC408" s="13">
        <f t="shared" si="1"/>
        <v>1</v>
      </c>
      <c r="BD408" s="13">
        <f t="shared" si="14"/>
        <v>1</v>
      </c>
      <c r="BE408" s="13">
        <f t="shared" si="15"/>
        <v>1</v>
      </c>
      <c r="BI408" s="125" t="s">
        <v>1035</v>
      </c>
      <c r="BJ408" s="126">
        <v>1280</v>
      </c>
      <c r="BK408" s="126">
        <v>640</v>
      </c>
      <c r="BL408" s="13">
        <f t="shared" si="2"/>
        <v>1</v>
      </c>
      <c r="BM408" s="13">
        <f t="shared" si="16"/>
        <v>1</v>
      </c>
      <c r="BN408" s="13">
        <f t="shared" si="17"/>
        <v>1</v>
      </c>
      <c r="BR408" s="24">
        <v>491</v>
      </c>
      <c r="BS408" s="24">
        <v>320</v>
      </c>
      <c r="BT408" s="24">
        <v>752</v>
      </c>
      <c r="BU408" s="25">
        <f t="shared" si="18"/>
        <v>1</v>
      </c>
      <c r="BV408" s="25">
        <f t="shared" si="19"/>
        <v>1</v>
      </c>
      <c r="BW408" s="25">
        <f t="shared" si="20"/>
        <v>1</v>
      </c>
    </row>
    <row r="409" spans="2:75" x14ac:dyDescent="0.2">
      <c r="B409" s="13" t="s">
        <v>32</v>
      </c>
      <c r="C409" s="13">
        <v>5</v>
      </c>
      <c r="D409" s="13">
        <v>5</v>
      </c>
      <c r="E409" s="13">
        <f t="shared" si="3"/>
        <v>0</v>
      </c>
      <c r="F409" s="13">
        <f t="shared" si="21"/>
        <v>0</v>
      </c>
      <c r="G409" s="13">
        <f t="shared" si="22"/>
        <v>0</v>
      </c>
      <c r="H409" s="12"/>
      <c r="I409" s="12"/>
      <c r="J409" s="19"/>
      <c r="K409" s="13" t="s">
        <v>33</v>
      </c>
      <c r="L409" s="13">
        <v>160</v>
      </c>
      <c r="M409" s="13">
        <v>76.41</v>
      </c>
      <c r="N409" s="13">
        <f t="shared" si="4"/>
        <v>1</v>
      </c>
      <c r="O409" s="13">
        <f t="shared" si="23"/>
        <v>1</v>
      </c>
      <c r="P409" s="13">
        <f t="shared" si="24"/>
        <v>1</v>
      </c>
      <c r="T409" s="13">
        <v>2560</v>
      </c>
      <c r="U409" s="13">
        <v>409</v>
      </c>
      <c r="V409" s="26">
        <f t="shared" si="5"/>
        <v>1</v>
      </c>
      <c r="W409" s="26">
        <f t="shared" si="6"/>
        <v>1</v>
      </c>
      <c r="X409" s="26">
        <f t="shared" si="7"/>
        <v>1</v>
      </c>
      <c r="Z409" s="23">
        <f t="shared" si="8"/>
        <v>1</v>
      </c>
      <c r="AA409" s="23">
        <f t="shared" si="9"/>
        <v>1</v>
      </c>
      <c r="AB409" s="23">
        <f t="shared" si="10"/>
        <v>1</v>
      </c>
      <c r="AF409" s="11" t="s">
        <v>32</v>
      </c>
      <c r="AG409" s="11">
        <v>5</v>
      </c>
      <c r="AH409" s="11">
        <v>5</v>
      </c>
      <c r="AI409" s="13">
        <f t="shared" si="11"/>
        <v>0</v>
      </c>
      <c r="AJ409" s="13">
        <f t="shared" si="25"/>
        <v>0</v>
      </c>
      <c r="AK409" s="13">
        <f t="shared" si="27"/>
        <v>0</v>
      </c>
      <c r="AP409" s="13" t="s">
        <v>34</v>
      </c>
      <c r="AQ409" s="13">
        <v>5120</v>
      </c>
      <c r="AR409" s="13">
        <v>160</v>
      </c>
      <c r="AS409" s="26">
        <f t="shared" si="0"/>
        <v>1</v>
      </c>
      <c r="AT409" s="26">
        <f t="shared" si="12"/>
        <v>1</v>
      </c>
      <c r="AU409" s="26">
        <f t="shared" si="13"/>
        <v>1</v>
      </c>
      <c r="AZ409" s="125" t="s">
        <v>1015</v>
      </c>
      <c r="BA409" s="126">
        <v>240</v>
      </c>
      <c r="BB409" s="126">
        <v>10.87696</v>
      </c>
      <c r="BC409" s="13">
        <f t="shared" si="1"/>
        <v>1</v>
      </c>
      <c r="BD409" s="13">
        <f t="shared" si="14"/>
        <v>1</v>
      </c>
      <c r="BE409" s="13">
        <f t="shared" si="15"/>
        <v>1</v>
      </c>
      <c r="BI409" s="125" t="s">
        <v>1054</v>
      </c>
      <c r="BJ409" s="126">
        <v>240</v>
      </c>
      <c r="BK409" s="126">
        <v>5</v>
      </c>
      <c r="BL409" s="13">
        <f t="shared" si="2"/>
        <v>1</v>
      </c>
      <c r="BM409" s="13">
        <f t="shared" si="16"/>
        <v>0</v>
      </c>
      <c r="BN409" s="13">
        <f t="shared" si="17"/>
        <v>0</v>
      </c>
      <c r="BR409" s="24">
        <v>501</v>
      </c>
      <c r="BS409" s="24">
        <v>2560</v>
      </c>
      <c r="BT409" s="24">
        <v>1387</v>
      </c>
      <c r="BU409" s="25">
        <f t="shared" si="18"/>
        <v>1</v>
      </c>
      <c r="BV409" s="25">
        <f t="shared" si="19"/>
        <v>1</v>
      </c>
      <c r="BW409" s="25">
        <f t="shared" si="20"/>
        <v>1</v>
      </c>
    </row>
    <row r="410" spans="2:75" x14ac:dyDescent="0.2">
      <c r="B410" s="13" t="s">
        <v>33</v>
      </c>
      <c r="C410" s="13">
        <v>160</v>
      </c>
      <c r="D410" s="13">
        <v>18.079999999999998</v>
      </c>
      <c r="E410" s="13">
        <f t="shared" si="3"/>
        <v>1</v>
      </c>
      <c r="F410" s="13">
        <f t="shared" si="21"/>
        <v>1</v>
      </c>
      <c r="G410" s="13">
        <f t="shared" si="22"/>
        <v>1</v>
      </c>
      <c r="H410" s="12"/>
      <c r="I410" s="12"/>
      <c r="J410" s="19"/>
      <c r="K410" s="13" t="s">
        <v>34</v>
      </c>
      <c r="L410" s="13">
        <v>5120</v>
      </c>
      <c r="M410" s="13">
        <v>988.72</v>
      </c>
      <c r="N410" s="13">
        <f t="shared" si="4"/>
        <v>1</v>
      </c>
      <c r="O410" s="13">
        <f t="shared" si="23"/>
        <v>1</v>
      </c>
      <c r="P410" s="13">
        <f t="shared" si="24"/>
        <v>1</v>
      </c>
      <c r="T410" s="13">
        <v>40</v>
      </c>
      <c r="U410" s="13">
        <v>5</v>
      </c>
      <c r="V410" s="26">
        <f t="shared" si="5"/>
        <v>1</v>
      </c>
      <c r="W410" s="26">
        <f t="shared" si="6"/>
        <v>0</v>
      </c>
      <c r="X410" s="26">
        <f t="shared" si="7"/>
        <v>0</v>
      </c>
      <c r="Z410" s="23">
        <f t="shared" si="8"/>
        <v>0</v>
      </c>
      <c r="AA410" s="23">
        <f t="shared" si="9"/>
        <v>0</v>
      </c>
      <c r="AB410" s="23">
        <f t="shared" si="10"/>
        <v>0</v>
      </c>
      <c r="AF410" s="11" t="s">
        <v>33</v>
      </c>
      <c r="AG410" s="11">
        <v>160</v>
      </c>
      <c r="AH410" s="11">
        <v>5</v>
      </c>
      <c r="AI410" s="13">
        <f t="shared" si="11"/>
        <v>1</v>
      </c>
      <c r="AJ410" s="13">
        <f t="shared" si="25"/>
        <v>0</v>
      </c>
      <c r="AK410" s="13">
        <f t="shared" si="27"/>
        <v>0</v>
      </c>
      <c r="AP410" s="13" t="s">
        <v>35</v>
      </c>
      <c r="AQ410" s="13">
        <v>320</v>
      </c>
      <c r="AR410" s="13">
        <v>28.28</v>
      </c>
      <c r="AS410" s="26">
        <f t="shared" si="0"/>
        <v>1</v>
      </c>
      <c r="AT410" s="26">
        <f t="shared" si="12"/>
        <v>1</v>
      </c>
      <c r="AU410" s="26">
        <f t="shared" si="13"/>
        <v>1</v>
      </c>
      <c r="AZ410" s="125" t="s">
        <v>1016</v>
      </c>
      <c r="BA410" s="126">
        <v>80</v>
      </c>
      <c r="BB410" s="126">
        <v>39.709629999999997</v>
      </c>
      <c r="BC410" s="13">
        <f t="shared" si="1"/>
        <v>1</v>
      </c>
      <c r="BD410" s="13">
        <f t="shared" si="14"/>
        <v>1</v>
      </c>
      <c r="BE410" s="13">
        <f t="shared" si="15"/>
        <v>1</v>
      </c>
      <c r="BI410" s="125" t="s">
        <v>1052</v>
      </c>
      <c r="BJ410" s="126">
        <v>80</v>
      </c>
      <c r="BK410" s="126">
        <v>40</v>
      </c>
      <c r="BL410" s="13">
        <f t="shared" si="2"/>
        <v>1</v>
      </c>
      <c r="BM410" s="13">
        <f t="shared" si="16"/>
        <v>1</v>
      </c>
      <c r="BN410" s="13">
        <f t="shared" si="17"/>
        <v>1</v>
      </c>
      <c r="BR410" s="24">
        <v>506</v>
      </c>
      <c r="BS410" s="24">
        <v>640</v>
      </c>
      <c r="BT410" s="24">
        <v>633.4</v>
      </c>
      <c r="BU410" s="25">
        <f t="shared" si="18"/>
        <v>1</v>
      </c>
      <c r="BV410" s="25">
        <f t="shared" si="19"/>
        <v>1</v>
      </c>
      <c r="BW410" s="25">
        <f t="shared" si="20"/>
        <v>1</v>
      </c>
    </row>
    <row r="411" spans="2:75" x14ac:dyDescent="0.2">
      <c r="B411" s="13" t="s">
        <v>34</v>
      </c>
      <c r="C411" s="13">
        <v>5120</v>
      </c>
      <c r="D411" s="13">
        <v>613.99</v>
      </c>
      <c r="E411" s="13">
        <f t="shared" si="3"/>
        <v>1</v>
      </c>
      <c r="F411" s="13">
        <f t="shared" si="21"/>
        <v>1</v>
      </c>
      <c r="G411" s="13">
        <f t="shared" si="22"/>
        <v>1</v>
      </c>
      <c r="H411" s="12"/>
      <c r="I411" s="12"/>
      <c r="J411" s="19"/>
      <c r="K411" s="13" t="s">
        <v>35</v>
      </c>
      <c r="L411" s="13">
        <v>320</v>
      </c>
      <c r="M411" s="13">
        <v>128.83000000000001</v>
      </c>
      <c r="N411" s="13">
        <f t="shared" si="4"/>
        <v>1</v>
      </c>
      <c r="O411" s="13">
        <f t="shared" si="23"/>
        <v>1</v>
      </c>
      <c r="P411" s="13">
        <f t="shared" si="24"/>
        <v>1</v>
      </c>
      <c r="T411" s="13">
        <v>1280</v>
      </c>
      <c r="U411" s="13">
        <v>79</v>
      </c>
      <c r="V411" s="26">
        <f t="shared" si="5"/>
        <v>1</v>
      </c>
      <c r="W411" s="26">
        <f t="shared" si="6"/>
        <v>1</v>
      </c>
      <c r="X411" s="26">
        <f t="shared" si="7"/>
        <v>1</v>
      </c>
      <c r="Z411" s="23">
        <f t="shared" si="8"/>
        <v>1</v>
      </c>
      <c r="AA411" s="23">
        <f t="shared" si="9"/>
        <v>0</v>
      </c>
      <c r="AB411" s="23">
        <f t="shared" si="10"/>
        <v>0</v>
      </c>
      <c r="AF411" s="11" t="s">
        <v>34</v>
      </c>
      <c r="AG411" s="11">
        <v>5120</v>
      </c>
      <c r="AH411" s="11">
        <v>267.58999999999997</v>
      </c>
      <c r="AI411" s="13">
        <f t="shared" si="11"/>
        <v>1</v>
      </c>
      <c r="AJ411" s="13">
        <f t="shared" si="25"/>
        <v>1</v>
      </c>
      <c r="AK411" s="13">
        <f t="shared" si="27"/>
        <v>1</v>
      </c>
      <c r="AP411" s="27" t="s">
        <v>36</v>
      </c>
      <c r="AQ411" s="26">
        <v>2560</v>
      </c>
      <c r="AR411" s="37">
        <v>12.6</v>
      </c>
      <c r="AS411" s="26">
        <f t="shared" si="0"/>
        <v>1</v>
      </c>
      <c r="AT411" s="26">
        <f t="shared" si="12"/>
        <v>0</v>
      </c>
      <c r="AU411" s="26">
        <f t="shared" si="13"/>
        <v>0</v>
      </c>
      <c r="AZ411" s="125" t="s">
        <v>1017</v>
      </c>
      <c r="BA411" s="126">
        <v>240</v>
      </c>
      <c r="BB411" s="126">
        <v>17.695969999999999</v>
      </c>
      <c r="BC411" s="13">
        <f t="shared" si="1"/>
        <v>1</v>
      </c>
      <c r="BD411" s="13">
        <f t="shared" si="14"/>
        <v>1</v>
      </c>
      <c r="BE411" s="13">
        <f t="shared" si="15"/>
        <v>1</v>
      </c>
      <c r="BI411" s="125" t="s">
        <v>1055</v>
      </c>
      <c r="BJ411" s="126">
        <v>240</v>
      </c>
      <c r="BK411" s="126">
        <v>20</v>
      </c>
      <c r="BL411" s="13">
        <f t="shared" si="2"/>
        <v>1</v>
      </c>
      <c r="BM411" s="13">
        <f t="shared" si="16"/>
        <v>1</v>
      </c>
      <c r="BN411" s="13">
        <f t="shared" si="17"/>
        <v>1</v>
      </c>
      <c r="BR411" s="24">
        <v>507</v>
      </c>
      <c r="BS411" s="24">
        <v>320</v>
      </c>
      <c r="BT411" s="24">
        <v>432.3</v>
      </c>
      <c r="BU411" s="25">
        <f t="shared" si="18"/>
        <v>1</v>
      </c>
      <c r="BV411" s="25">
        <f t="shared" si="19"/>
        <v>1</v>
      </c>
      <c r="BW411" s="25">
        <f t="shared" si="20"/>
        <v>1</v>
      </c>
    </row>
    <row r="412" spans="2:75" x14ac:dyDescent="0.2">
      <c r="B412" s="13" t="s">
        <v>35</v>
      </c>
      <c r="C412" s="13">
        <v>320</v>
      </c>
      <c r="D412" s="13">
        <v>46.22</v>
      </c>
      <c r="E412" s="13">
        <f t="shared" si="3"/>
        <v>1</v>
      </c>
      <c r="F412" s="13">
        <f t="shared" si="21"/>
        <v>1</v>
      </c>
      <c r="G412" s="13">
        <f t="shared" si="22"/>
        <v>1</v>
      </c>
      <c r="H412" s="12"/>
      <c r="I412" s="12"/>
      <c r="J412" s="19"/>
      <c r="K412" s="14" t="s">
        <v>36</v>
      </c>
      <c r="L412" s="13">
        <v>2560</v>
      </c>
      <c r="M412" s="13">
        <v>82.18</v>
      </c>
      <c r="N412" s="13">
        <f t="shared" si="4"/>
        <v>1</v>
      </c>
      <c r="O412" s="13">
        <f t="shared" si="23"/>
        <v>1</v>
      </c>
      <c r="P412" s="13">
        <f t="shared" si="24"/>
        <v>1</v>
      </c>
      <c r="T412" s="13">
        <v>40</v>
      </c>
      <c r="U412" s="13">
        <v>19</v>
      </c>
      <c r="V412" s="26">
        <f t="shared" si="5"/>
        <v>1</v>
      </c>
      <c r="W412" s="26">
        <f t="shared" si="6"/>
        <v>0</v>
      </c>
      <c r="X412" s="26">
        <f t="shared" si="7"/>
        <v>0</v>
      </c>
      <c r="Z412" s="23">
        <f t="shared" si="8"/>
        <v>0</v>
      </c>
      <c r="AA412" s="23">
        <f t="shared" si="9"/>
        <v>0</v>
      </c>
      <c r="AB412" s="23">
        <f t="shared" si="10"/>
        <v>0</v>
      </c>
      <c r="AF412" s="11" t="s">
        <v>35</v>
      </c>
      <c r="AG412" s="11">
        <v>320</v>
      </c>
      <c r="AH412" s="11">
        <v>26.06</v>
      </c>
      <c r="AI412" s="13">
        <f t="shared" si="11"/>
        <v>1</v>
      </c>
      <c r="AJ412" s="13">
        <f t="shared" si="25"/>
        <v>1</v>
      </c>
      <c r="AK412" s="13">
        <f t="shared" si="27"/>
        <v>1</v>
      </c>
      <c r="AP412" s="13" t="s">
        <v>37</v>
      </c>
      <c r="AQ412" s="13">
        <v>640</v>
      </c>
      <c r="AR412" s="13">
        <v>63.5</v>
      </c>
      <c r="AS412" s="26">
        <f t="shared" si="0"/>
        <v>1</v>
      </c>
      <c r="AT412" s="26">
        <f t="shared" si="12"/>
        <v>1</v>
      </c>
      <c r="AU412" s="26">
        <f t="shared" si="13"/>
        <v>1</v>
      </c>
      <c r="AZ412" s="125" t="s">
        <v>1018</v>
      </c>
      <c r="BA412" s="126">
        <v>80</v>
      </c>
      <c r="BB412" s="126">
        <v>10.40873</v>
      </c>
      <c r="BC412" s="13">
        <f t="shared" si="1"/>
        <v>1</v>
      </c>
      <c r="BD412" s="13">
        <f t="shared" si="14"/>
        <v>1</v>
      </c>
      <c r="BE412" s="13">
        <f t="shared" si="15"/>
        <v>1</v>
      </c>
      <c r="BI412" s="125" t="s">
        <v>1036</v>
      </c>
      <c r="BJ412" s="126">
        <v>80</v>
      </c>
      <c r="BK412" s="126">
        <v>5</v>
      </c>
      <c r="BL412" s="13">
        <f t="shared" si="2"/>
        <v>1</v>
      </c>
      <c r="BM412" s="13">
        <f t="shared" si="16"/>
        <v>0</v>
      </c>
      <c r="BN412" s="13">
        <f t="shared" si="17"/>
        <v>0</v>
      </c>
      <c r="BR412" s="24">
        <v>508</v>
      </c>
      <c r="BS412" s="24">
        <v>320</v>
      </c>
      <c r="BT412" s="24">
        <v>694.6</v>
      </c>
      <c r="BU412" s="25">
        <f t="shared" si="18"/>
        <v>1</v>
      </c>
      <c r="BV412" s="25">
        <f t="shared" si="19"/>
        <v>1</v>
      </c>
      <c r="BW412" s="25">
        <f t="shared" si="20"/>
        <v>1</v>
      </c>
    </row>
    <row r="413" spans="2:75" x14ac:dyDescent="0.2">
      <c r="B413" s="13" t="s">
        <v>37</v>
      </c>
      <c r="C413" s="13">
        <v>640</v>
      </c>
      <c r="D413" s="13">
        <v>237.61</v>
      </c>
      <c r="E413" s="13">
        <f t="shared" si="3"/>
        <v>1</v>
      </c>
      <c r="F413" s="13">
        <f t="shared" si="21"/>
        <v>1</v>
      </c>
      <c r="G413" s="13">
        <f t="shared" si="22"/>
        <v>1</v>
      </c>
      <c r="H413" s="12"/>
      <c r="I413" s="12"/>
      <c r="J413" s="19"/>
      <c r="K413" s="13" t="s">
        <v>37</v>
      </c>
      <c r="L413" s="13">
        <v>640</v>
      </c>
      <c r="M413" s="13">
        <v>290.93</v>
      </c>
      <c r="N413" s="13">
        <f t="shared" si="4"/>
        <v>1</v>
      </c>
      <c r="O413" s="13">
        <f t="shared" si="23"/>
        <v>1</v>
      </c>
      <c r="P413" s="13">
        <f t="shared" si="24"/>
        <v>1</v>
      </c>
      <c r="T413" s="13">
        <v>5</v>
      </c>
      <c r="U413" s="13">
        <v>5</v>
      </c>
      <c r="V413" s="26">
        <f t="shared" si="5"/>
        <v>0</v>
      </c>
      <c r="W413" s="26">
        <f t="shared" si="6"/>
        <v>0</v>
      </c>
      <c r="X413" s="26">
        <f t="shared" si="7"/>
        <v>0</v>
      </c>
      <c r="Z413" s="23">
        <f t="shared" si="8"/>
        <v>0</v>
      </c>
      <c r="AA413" s="23">
        <f t="shared" si="9"/>
        <v>0</v>
      </c>
      <c r="AB413" s="23">
        <f t="shared" si="10"/>
        <v>0</v>
      </c>
      <c r="AF413" s="11" t="s">
        <v>37</v>
      </c>
      <c r="AG413" s="11">
        <v>640</v>
      </c>
      <c r="AH413" s="11">
        <v>37.909999999999997</v>
      </c>
      <c r="AI413" s="13">
        <f t="shared" si="11"/>
        <v>1</v>
      </c>
      <c r="AJ413" s="13">
        <f t="shared" si="25"/>
        <v>1</v>
      </c>
      <c r="AK413" s="13">
        <f t="shared" si="27"/>
        <v>1</v>
      </c>
      <c r="AP413" s="13" t="s">
        <v>38</v>
      </c>
      <c r="AQ413" s="13">
        <v>1280</v>
      </c>
      <c r="AR413" s="13">
        <v>20</v>
      </c>
      <c r="AS413" s="26">
        <f t="shared" si="0"/>
        <v>1</v>
      </c>
      <c r="AT413" s="26">
        <f t="shared" si="12"/>
        <v>1</v>
      </c>
      <c r="AU413" s="26">
        <f t="shared" si="13"/>
        <v>1</v>
      </c>
      <c r="AZ413" s="125" t="s">
        <v>1019</v>
      </c>
      <c r="BA413" s="126">
        <v>640</v>
      </c>
      <c r="BB413" s="126">
        <v>99.749549999999999</v>
      </c>
      <c r="BC413" s="13">
        <f t="shared" si="1"/>
        <v>1</v>
      </c>
      <c r="BD413" s="13">
        <f t="shared" si="14"/>
        <v>1</v>
      </c>
      <c r="BE413" s="13">
        <f t="shared" si="15"/>
        <v>1</v>
      </c>
      <c r="BI413" s="125" t="s">
        <v>1063</v>
      </c>
      <c r="BJ413" s="126">
        <v>640</v>
      </c>
      <c r="BK413" s="126">
        <v>320</v>
      </c>
      <c r="BL413" s="13">
        <f t="shared" si="2"/>
        <v>1</v>
      </c>
      <c r="BM413" s="13">
        <f t="shared" si="16"/>
        <v>1</v>
      </c>
      <c r="BN413" s="13">
        <f t="shared" si="17"/>
        <v>1</v>
      </c>
      <c r="BR413" s="24">
        <v>509</v>
      </c>
      <c r="BS413" s="24">
        <v>640</v>
      </c>
      <c r="BT413" s="24">
        <v>1175</v>
      </c>
      <c r="BU413" s="25">
        <f t="shared" si="18"/>
        <v>1</v>
      </c>
      <c r="BV413" s="25">
        <f t="shared" si="19"/>
        <v>1</v>
      </c>
      <c r="BW413" s="25">
        <f t="shared" si="20"/>
        <v>1</v>
      </c>
    </row>
    <row r="414" spans="2:75" x14ac:dyDescent="0.2">
      <c r="B414" s="13" t="s">
        <v>38</v>
      </c>
      <c r="C414" s="13">
        <v>1280</v>
      </c>
      <c r="D414" s="13">
        <v>237.61</v>
      </c>
      <c r="E414" s="13">
        <f t="shared" si="3"/>
        <v>1</v>
      </c>
      <c r="F414" s="13">
        <f t="shared" si="21"/>
        <v>1</v>
      </c>
      <c r="G414" s="13">
        <f t="shared" si="22"/>
        <v>1</v>
      </c>
      <c r="H414" s="12"/>
      <c r="I414" s="12"/>
      <c r="J414" s="19"/>
      <c r="K414" s="13" t="s">
        <v>38</v>
      </c>
      <c r="L414" s="13">
        <v>1280</v>
      </c>
      <c r="M414" s="13">
        <v>54.02</v>
      </c>
      <c r="N414" s="13">
        <f t="shared" si="4"/>
        <v>1</v>
      </c>
      <c r="O414" s="13">
        <f t="shared" si="23"/>
        <v>1</v>
      </c>
      <c r="P414" s="13">
        <f t="shared" si="24"/>
        <v>1</v>
      </c>
      <c r="T414" s="13">
        <v>2560</v>
      </c>
      <c r="U414" s="13">
        <v>589</v>
      </c>
      <c r="V414" s="26">
        <f t="shared" si="5"/>
        <v>1</v>
      </c>
      <c r="W414" s="26">
        <f t="shared" si="6"/>
        <v>1</v>
      </c>
      <c r="X414" s="26">
        <f t="shared" si="7"/>
        <v>1</v>
      </c>
      <c r="Z414" s="23">
        <f t="shared" si="8"/>
        <v>1</v>
      </c>
      <c r="AA414" s="23">
        <f t="shared" si="9"/>
        <v>1</v>
      </c>
      <c r="AB414" s="23">
        <f t="shared" si="10"/>
        <v>1</v>
      </c>
      <c r="AF414" s="11" t="s">
        <v>38</v>
      </c>
      <c r="AG414" s="11">
        <v>1280</v>
      </c>
      <c r="AH414" s="11">
        <v>37.909999999999997</v>
      </c>
      <c r="AI414" s="13">
        <f t="shared" si="11"/>
        <v>1</v>
      </c>
      <c r="AJ414" s="13">
        <f t="shared" si="25"/>
        <v>1</v>
      </c>
      <c r="AK414" s="13">
        <f t="shared" si="27"/>
        <v>1</v>
      </c>
      <c r="AP414" s="13" t="s">
        <v>39</v>
      </c>
      <c r="AQ414" s="13">
        <v>320</v>
      </c>
      <c r="AR414" s="13">
        <v>40</v>
      </c>
      <c r="AS414" s="26">
        <f t="shared" si="0"/>
        <v>1</v>
      </c>
      <c r="AT414" s="26">
        <f t="shared" si="12"/>
        <v>1</v>
      </c>
      <c r="AU414" s="26">
        <f t="shared" si="13"/>
        <v>1</v>
      </c>
      <c r="AZ414" s="125" t="s">
        <v>1020</v>
      </c>
      <c r="BA414" s="126">
        <v>320</v>
      </c>
      <c r="BB414" s="126">
        <v>104.2484</v>
      </c>
      <c r="BC414" s="13">
        <f t="shared" si="1"/>
        <v>1</v>
      </c>
      <c r="BD414" s="13">
        <f t="shared" si="14"/>
        <v>1</v>
      </c>
      <c r="BE414" s="13">
        <f t="shared" si="15"/>
        <v>1</v>
      </c>
      <c r="BI414" s="125" t="s">
        <v>1038</v>
      </c>
      <c r="BJ414" s="126">
        <v>320</v>
      </c>
      <c r="BK414" s="126">
        <v>320</v>
      </c>
      <c r="BL414" s="13">
        <f t="shared" si="2"/>
        <v>1</v>
      </c>
      <c r="BM414" s="13">
        <f t="shared" si="16"/>
        <v>1</v>
      </c>
      <c r="BN414" s="13">
        <f t="shared" si="17"/>
        <v>1</v>
      </c>
      <c r="BR414" s="24">
        <v>510</v>
      </c>
      <c r="BS414" s="24">
        <v>320</v>
      </c>
      <c r="BT414" s="24">
        <v>676.3</v>
      </c>
      <c r="BU414" s="25">
        <f t="shared" si="18"/>
        <v>1</v>
      </c>
      <c r="BV414" s="25">
        <f t="shared" si="19"/>
        <v>1</v>
      </c>
      <c r="BW414" s="25">
        <f t="shared" si="20"/>
        <v>1</v>
      </c>
    </row>
    <row r="415" spans="2:75" x14ac:dyDescent="0.2">
      <c r="B415" s="13" t="s">
        <v>39</v>
      </c>
      <c r="C415" s="13">
        <v>320</v>
      </c>
      <c r="D415" s="13">
        <v>30.55</v>
      </c>
      <c r="E415" s="13">
        <f t="shared" si="3"/>
        <v>1</v>
      </c>
      <c r="F415" s="13">
        <f t="shared" si="21"/>
        <v>1</v>
      </c>
      <c r="G415" s="13">
        <f t="shared" si="22"/>
        <v>1</v>
      </c>
      <c r="H415" s="12"/>
      <c r="I415" s="12"/>
      <c r="J415" s="19"/>
      <c r="K415" s="13" t="s">
        <v>39</v>
      </c>
      <c r="L415" s="13">
        <v>320</v>
      </c>
      <c r="M415" s="13">
        <v>134.16</v>
      </c>
      <c r="N415" s="13">
        <f t="shared" si="4"/>
        <v>1</v>
      </c>
      <c r="O415" s="13">
        <f t="shared" si="23"/>
        <v>1</v>
      </c>
      <c r="P415" s="13">
        <f t="shared" si="24"/>
        <v>1</v>
      </c>
      <c r="T415" s="13">
        <v>10240</v>
      </c>
      <c r="U415" s="13">
        <v>909</v>
      </c>
      <c r="V415" s="26">
        <f t="shared" si="5"/>
        <v>1</v>
      </c>
      <c r="W415" s="26">
        <f t="shared" si="6"/>
        <v>1</v>
      </c>
      <c r="X415" s="26">
        <f t="shared" si="7"/>
        <v>1</v>
      </c>
      <c r="Z415" s="23">
        <f t="shared" si="8"/>
        <v>1</v>
      </c>
      <c r="AA415" s="23">
        <f t="shared" si="9"/>
        <v>1</v>
      </c>
      <c r="AB415" s="23">
        <f t="shared" si="10"/>
        <v>1</v>
      </c>
      <c r="AF415" s="11" t="s">
        <v>39</v>
      </c>
      <c r="AG415" s="11">
        <v>320</v>
      </c>
      <c r="AH415" s="11">
        <v>10.58</v>
      </c>
      <c r="AI415" s="13">
        <f t="shared" si="11"/>
        <v>1</v>
      </c>
      <c r="AJ415" s="13">
        <f t="shared" si="25"/>
        <v>1</v>
      </c>
      <c r="AK415" s="13">
        <f t="shared" si="27"/>
        <v>1</v>
      </c>
      <c r="AP415" s="13" t="s">
        <v>40</v>
      </c>
      <c r="AQ415" s="13">
        <v>640</v>
      </c>
      <c r="AR415" s="13">
        <v>40</v>
      </c>
      <c r="AS415" s="26">
        <f t="shared" si="0"/>
        <v>1</v>
      </c>
      <c r="AT415" s="26">
        <f t="shared" si="12"/>
        <v>1</v>
      </c>
      <c r="AU415" s="26">
        <f t="shared" si="13"/>
        <v>1</v>
      </c>
      <c r="AZ415" s="125" t="s">
        <v>1021</v>
      </c>
      <c r="BA415" s="126">
        <v>120</v>
      </c>
      <c r="BB415" s="126">
        <v>19.40399</v>
      </c>
      <c r="BC415" s="13">
        <f t="shared" si="1"/>
        <v>1</v>
      </c>
      <c r="BD415" s="13">
        <f t="shared" si="14"/>
        <v>1</v>
      </c>
      <c r="BE415" s="13">
        <f t="shared" si="15"/>
        <v>1</v>
      </c>
      <c r="BI415" s="125" t="s">
        <v>1053</v>
      </c>
      <c r="BJ415" s="126">
        <v>120</v>
      </c>
      <c r="BK415" s="126">
        <v>20</v>
      </c>
      <c r="BL415" s="13">
        <f t="shared" si="2"/>
        <v>1</v>
      </c>
      <c r="BM415" s="13">
        <f t="shared" si="16"/>
        <v>1</v>
      </c>
      <c r="BN415" s="13">
        <f t="shared" si="17"/>
        <v>1</v>
      </c>
      <c r="BR415" s="24">
        <v>511</v>
      </c>
      <c r="BS415" s="24">
        <v>640</v>
      </c>
      <c r="BT415" s="24">
        <v>960.4</v>
      </c>
      <c r="BU415" s="25">
        <f t="shared" si="18"/>
        <v>1</v>
      </c>
      <c r="BV415" s="25">
        <f t="shared" si="19"/>
        <v>1</v>
      </c>
      <c r="BW415" s="25">
        <f t="shared" si="20"/>
        <v>1</v>
      </c>
    </row>
    <row r="416" spans="2:75" x14ac:dyDescent="0.2">
      <c r="B416" s="13" t="s">
        <v>40</v>
      </c>
      <c r="C416" s="13">
        <v>640</v>
      </c>
      <c r="D416" s="13">
        <v>62.87</v>
      </c>
      <c r="E416" s="13">
        <f t="shared" si="3"/>
        <v>1</v>
      </c>
      <c r="F416" s="13">
        <f t="shared" si="21"/>
        <v>1</v>
      </c>
      <c r="G416" s="13">
        <f t="shared" si="22"/>
        <v>1</v>
      </c>
      <c r="H416" s="12"/>
      <c r="I416" s="12"/>
      <c r="J416" s="19"/>
      <c r="K416" s="13" t="s">
        <v>40</v>
      </c>
      <c r="L416" s="13">
        <v>640</v>
      </c>
      <c r="M416" s="13">
        <v>113.74</v>
      </c>
      <c r="N416" s="13">
        <f t="shared" si="4"/>
        <v>1</v>
      </c>
      <c r="O416" s="13">
        <f t="shared" si="23"/>
        <v>1</v>
      </c>
      <c r="P416" s="13">
        <f t="shared" si="24"/>
        <v>1</v>
      </c>
      <c r="T416" s="13">
        <v>5</v>
      </c>
      <c r="U416" s="13">
        <v>5</v>
      </c>
      <c r="V416" s="26">
        <f t="shared" si="5"/>
        <v>0</v>
      </c>
      <c r="W416" s="26">
        <f t="shared" si="6"/>
        <v>0</v>
      </c>
      <c r="X416" s="26">
        <f t="shared" si="7"/>
        <v>0</v>
      </c>
      <c r="Z416" s="23">
        <f t="shared" si="8"/>
        <v>0</v>
      </c>
      <c r="AA416" s="23">
        <f t="shared" si="9"/>
        <v>0</v>
      </c>
      <c r="AB416" s="23">
        <f t="shared" si="10"/>
        <v>0</v>
      </c>
      <c r="AF416" s="11" t="s">
        <v>40</v>
      </c>
      <c r="AG416" s="11">
        <v>640</v>
      </c>
      <c r="AH416" s="11">
        <v>26.68</v>
      </c>
      <c r="AI416" s="13">
        <f t="shared" si="11"/>
        <v>1</v>
      </c>
      <c r="AJ416" s="13">
        <f t="shared" si="25"/>
        <v>1</v>
      </c>
      <c r="AK416" s="13">
        <f t="shared" si="27"/>
        <v>1</v>
      </c>
      <c r="AP416" s="13" t="s">
        <v>41</v>
      </c>
      <c r="AQ416" s="13">
        <v>640</v>
      </c>
      <c r="AR416" s="13">
        <v>40</v>
      </c>
      <c r="AS416" s="26">
        <f t="shared" si="0"/>
        <v>1</v>
      </c>
      <c r="AT416" s="26">
        <f t="shared" si="12"/>
        <v>1</v>
      </c>
      <c r="AU416" s="26">
        <f t="shared" si="13"/>
        <v>1</v>
      </c>
      <c r="AZ416" s="125" t="s">
        <v>1022</v>
      </c>
      <c r="BA416" s="126">
        <v>640</v>
      </c>
      <c r="BB416" s="126">
        <v>134.00030000000001</v>
      </c>
      <c r="BC416" s="13">
        <f t="shared" si="1"/>
        <v>1</v>
      </c>
      <c r="BD416" s="13">
        <f t="shared" si="14"/>
        <v>1</v>
      </c>
      <c r="BE416" s="13">
        <f t="shared" si="15"/>
        <v>1</v>
      </c>
      <c r="BI416" s="125" t="s">
        <v>1064</v>
      </c>
      <c r="BJ416" s="126">
        <v>640</v>
      </c>
      <c r="BK416" s="126">
        <v>640</v>
      </c>
      <c r="BL416" s="13">
        <f t="shared" si="2"/>
        <v>1</v>
      </c>
      <c r="BM416" s="13">
        <f t="shared" si="16"/>
        <v>1</v>
      </c>
      <c r="BN416" s="13">
        <f t="shared" si="17"/>
        <v>1</v>
      </c>
      <c r="BR416" s="24">
        <v>512</v>
      </c>
      <c r="BS416" s="24">
        <v>320</v>
      </c>
      <c r="BT416" s="24">
        <v>335.6</v>
      </c>
      <c r="BU416" s="25">
        <f t="shared" si="18"/>
        <v>1</v>
      </c>
      <c r="BV416" s="25">
        <f t="shared" si="19"/>
        <v>1</v>
      </c>
      <c r="BW416" s="25">
        <f t="shared" si="20"/>
        <v>1</v>
      </c>
    </row>
    <row r="417" spans="2:75" x14ac:dyDescent="0.2">
      <c r="B417" s="13" t="s">
        <v>41</v>
      </c>
      <c r="C417" s="13">
        <v>640</v>
      </c>
      <c r="D417" s="13">
        <v>138.35</v>
      </c>
      <c r="E417" s="13">
        <f t="shared" si="3"/>
        <v>1</v>
      </c>
      <c r="F417" s="13">
        <f t="shared" si="21"/>
        <v>1</v>
      </c>
      <c r="G417" s="13">
        <f t="shared" si="22"/>
        <v>1</v>
      </c>
      <c r="H417" s="12"/>
      <c r="I417" s="12"/>
      <c r="J417" s="19"/>
      <c r="K417" s="13" t="s">
        <v>41</v>
      </c>
      <c r="L417" s="13">
        <v>640</v>
      </c>
      <c r="M417" s="13">
        <v>168.46</v>
      </c>
      <c r="N417" s="13">
        <f t="shared" si="4"/>
        <v>1</v>
      </c>
      <c r="O417" s="13">
        <f t="shared" si="23"/>
        <v>1</v>
      </c>
      <c r="P417" s="13">
        <f t="shared" si="24"/>
        <v>1</v>
      </c>
      <c r="T417" s="13">
        <v>320</v>
      </c>
      <c r="U417" s="13">
        <v>26</v>
      </c>
      <c r="V417" s="26">
        <f t="shared" si="5"/>
        <v>1</v>
      </c>
      <c r="W417" s="26">
        <f t="shared" si="6"/>
        <v>1</v>
      </c>
      <c r="X417" s="26">
        <f t="shared" si="7"/>
        <v>1</v>
      </c>
      <c r="Z417" s="23">
        <f t="shared" si="8"/>
        <v>0</v>
      </c>
      <c r="AA417" s="23">
        <f t="shared" si="9"/>
        <v>0</v>
      </c>
      <c r="AB417" s="23">
        <f t="shared" si="10"/>
        <v>0</v>
      </c>
      <c r="AF417" s="11" t="s">
        <v>41</v>
      </c>
      <c r="AG417" s="11">
        <v>640</v>
      </c>
      <c r="AH417" s="11">
        <v>56.75</v>
      </c>
      <c r="AI417" s="13">
        <f t="shared" si="11"/>
        <v>1</v>
      </c>
      <c r="AJ417" s="13">
        <f t="shared" si="25"/>
        <v>1</v>
      </c>
      <c r="AK417" s="13">
        <f t="shared" si="27"/>
        <v>1</v>
      </c>
      <c r="AP417" s="13" t="s">
        <v>42</v>
      </c>
      <c r="AQ417" s="13">
        <v>320</v>
      </c>
      <c r="AR417" s="13">
        <v>20</v>
      </c>
      <c r="AS417" s="26">
        <f t="shared" si="0"/>
        <v>1</v>
      </c>
      <c r="AT417" s="26">
        <f t="shared" si="12"/>
        <v>1</v>
      </c>
      <c r="AU417" s="26">
        <f t="shared" si="13"/>
        <v>1</v>
      </c>
      <c r="AZ417" s="125" t="s">
        <v>1023</v>
      </c>
      <c r="BA417" s="126">
        <v>80</v>
      </c>
      <c r="BB417" s="126">
        <v>5</v>
      </c>
      <c r="BC417" s="13">
        <f t="shared" si="1"/>
        <v>1</v>
      </c>
      <c r="BD417" s="13">
        <f t="shared" si="14"/>
        <v>0</v>
      </c>
      <c r="BE417" s="13">
        <f t="shared" si="15"/>
        <v>0</v>
      </c>
      <c r="BI417" s="125" t="s">
        <v>1047</v>
      </c>
      <c r="BJ417" s="126">
        <v>80</v>
      </c>
      <c r="BK417" s="126">
        <v>5</v>
      </c>
      <c r="BL417" s="13">
        <f t="shared" si="2"/>
        <v>1</v>
      </c>
      <c r="BM417" s="13">
        <f t="shared" si="16"/>
        <v>0</v>
      </c>
      <c r="BN417" s="13">
        <f t="shared" si="17"/>
        <v>0</v>
      </c>
      <c r="BR417" s="24">
        <v>513</v>
      </c>
      <c r="BS417" s="24">
        <v>160</v>
      </c>
      <c r="BT417" s="24">
        <v>357.7</v>
      </c>
      <c r="BU417" s="25">
        <f t="shared" si="18"/>
        <v>1</v>
      </c>
      <c r="BV417" s="25">
        <f t="shared" si="19"/>
        <v>1</v>
      </c>
      <c r="BW417" s="25">
        <f t="shared" si="20"/>
        <v>1</v>
      </c>
    </row>
    <row r="418" spans="2:75" x14ac:dyDescent="0.2">
      <c r="B418" s="13" t="s">
        <v>42</v>
      </c>
      <c r="C418" s="13">
        <v>320</v>
      </c>
      <c r="D418" s="13">
        <v>34.630000000000003</v>
      </c>
      <c r="E418" s="13">
        <f t="shared" si="3"/>
        <v>1</v>
      </c>
      <c r="F418" s="13">
        <f t="shared" si="21"/>
        <v>1</v>
      </c>
      <c r="G418" s="13">
        <f t="shared" si="22"/>
        <v>1</v>
      </c>
      <c r="H418" s="12"/>
      <c r="I418" s="12"/>
      <c r="J418" s="19"/>
      <c r="K418" s="13" t="s">
        <v>42</v>
      </c>
      <c r="L418" s="13">
        <v>320</v>
      </c>
      <c r="M418" s="13">
        <v>87.28</v>
      </c>
      <c r="N418" s="13">
        <f t="shared" si="4"/>
        <v>1</v>
      </c>
      <c r="O418" s="13">
        <f t="shared" si="23"/>
        <v>1</v>
      </c>
      <c r="P418" s="13">
        <f t="shared" si="24"/>
        <v>1</v>
      </c>
      <c r="T418" s="13">
        <v>640</v>
      </c>
      <c r="U418" s="13">
        <v>305</v>
      </c>
      <c r="V418" s="26">
        <f t="shared" si="5"/>
        <v>1</v>
      </c>
      <c r="W418" s="26">
        <f t="shared" si="6"/>
        <v>1</v>
      </c>
      <c r="X418" s="26">
        <f t="shared" si="7"/>
        <v>1</v>
      </c>
      <c r="Z418" s="23">
        <f t="shared" si="8"/>
        <v>1</v>
      </c>
      <c r="AA418" s="23">
        <f t="shared" si="9"/>
        <v>1</v>
      </c>
      <c r="AB418" s="23">
        <f t="shared" si="10"/>
        <v>1</v>
      </c>
      <c r="AF418" s="11" t="s">
        <v>42</v>
      </c>
      <c r="AG418" s="11">
        <v>320</v>
      </c>
      <c r="AH418" s="11">
        <v>15.5</v>
      </c>
      <c r="AI418" s="13">
        <f t="shared" si="11"/>
        <v>1</v>
      </c>
      <c r="AJ418" s="13">
        <f t="shared" si="25"/>
        <v>1</v>
      </c>
      <c r="AK418" s="13">
        <f t="shared" si="27"/>
        <v>1</v>
      </c>
      <c r="AP418" s="13" t="s">
        <v>43</v>
      </c>
      <c r="AQ418" s="13">
        <v>320</v>
      </c>
      <c r="AR418" s="13">
        <v>40</v>
      </c>
      <c r="AS418" s="26">
        <f t="shared" si="0"/>
        <v>1</v>
      </c>
      <c r="AT418" s="26">
        <f t="shared" si="12"/>
        <v>1</v>
      </c>
      <c r="AU418" s="26">
        <f t="shared" si="13"/>
        <v>1</v>
      </c>
      <c r="AZ418" s="125" t="s">
        <v>1024</v>
      </c>
      <c r="BA418" s="126">
        <v>320</v>
      </c>
      <c r="BB418" s="126">
        <v>36.941740000000003</v>
      </c>
      <c r="BC418" s="13">
        <f t="shared" si="1"/>
        <v>1</v>
      </c>
      <c r="BD418" s="13">
        <f t="shared" si="14"/>
        <v>1</v>
      </c>
      <c r="BE418" s="13">
        <f t="shared" si="15"/>
        <v>1</v>
      </c>
      <c r="BI418" s="125" t="s">
        <v>1039</v>
      </c>
      <c r="BJ418" s="126">
        <v>320</v>
      </c>
      <c r="BK418" s="126">
        <v>160</v>
      </c>
      <c r="BL418" s="13">
        <f t="shared" si="2"/>
        <v>1</v>
      </c>
      <c r="BM418" s="13">
        <f t="shared" si="16"/>
        <v>1</v>
      </c>
      <c r="BN418" s="13">
        <f t="shared" si="17"/>
        <v>1</v>
      </c>
      <c r="BR418" s="24">
        <v>514</v>
      </c>
      <c r="BS418" s="24">
        <v>320</v>
      </c>
      <c r="BT418" s="24">
        <v>585.6</v>
      </c>
      <c r="BU418" s="25">
        <f t="shared" si="18"/>
        <v>1</v>
      </c>
      <c r="BV418" s="25">
        <f t="shared" si="19"/>
        <v>1</v>
      </c>
      <c r="BW418" s="25">
        <f t="shared" si="20"/>
        <v>1</v>
      </c>
    </row>
    <row r="419" spans="2:75" x14ac:dyDescent="0.2">
      <c r="B419" s="13" t="s">
        <v>43</v>
      </c>
      <c r="C419" s="13">
        <v>320</v>
      </c>
      <c r="D419" s="13">
        <v>69.819999999999993</v>
      </c>
      <c r="E419" s="13">
        <f t="shared" si="3"/>
        <v>1</v>
      </c>
      <c r="F419" s="13">
        <f t="shared" si="21"/>
        <v>1</v>
      </c>
      <c r="G419" s="13">
        <f t="shared" si="22"/>
        <v>1</v>
      </c>
      <c r="H419" s="12"/>
      <c r="I419" s="12"/>
      <c r="J419" s="19"/>
      <c r="K419" s="13" t="s">
        <v>43</v>
      </c>
      <c r="L419" s="13">
        <v>320</v>
      </c>
      <c r="M419" s="13">
        <v>126.45</v>
      </c>
      <c r="N419" s="13">
        <f t="shared" si="4"/>
        <v>1</v>
      </c>
      <c r="O419" s="13">
        <f t="shared" si="23"/>
        <v>1</v>
      </c>
      <c r="P419" s="13">
        <f t="shared" si="24"/>
        <v>1</v>
      </c>
      <c r="T419" s="13">
        <v>320</v>
      </c>
      <c r="U419" s="13">
        <v>91</v>
      </c>
      <c r="V419" s="26">
        <f t="shared" si="5"/>
        <v>1</v>
      </c>
      <c r="W419" s="26">
        <f t="shared" si="6"/>
        <v>1</v>
      </c>
      <c r="X419" s="26">
        <f t="shared" si="7"/>
        <v>1</v>
      </c>
      <c r="Z419" s="23">
        <f t="shared" si="8"/>
        <v>0</v>
      </c>
      <c r="AA419" s="23">
        <f t="shared" si="9"/>
        <v>0</v>
      </c>
      <c r="AB419" s="23">
        <f t="shared" si="10"/>
        <v>0</v>
      </c>
      <c r="AF419" s="11" t="s">
        <v>43</v>
      </c>
      <c r="AG419" s="11">
        <v>320</v>
      </c>
      <c r="AH419" s="11">
        <v>24.54</v>
      </c>
      <c r="AI419" s="13">
        <f t="shared" si="11"/>
        <v>1</v>
      </c>
      <c r="AJ419" s="13">
        <f t="shared" si="25"/>
        <v>1</v>
      </c>
      <c r="AK419" s="13">
        <f t="shared" si="27"/>
        <v>1</v>
      </c>
      <c r="AP419" s="13" t="s">
        <v>44</v>
      </c>
      <c r="AQ419" s="13">
        <v>80</v>
      </c>
      <c r="AR419" s="13">
        <v>5</v>
      </c>
      <c r="AS419" s="26">
        <f t="shared" si="0"/>
        <v>1</v>
      </c>
      <c r="AT419" s="26">
        <f t="shared" si="12"/>
        <v>0</v>
      </c>
      <c r="AU419" s="26">
        <f t="shared" si="13"/>
        <v>0</v>
      </c>
      <c r="AZ419" s="125" t="s">
        <v>1025</v>
      </c>
      <c r="BA419" s="126">
        <v>80</v>
      </c>
      <c r="BB419" s="126">
        <v>5</v>
      </c>
      <c r="BC419" s="13">
        <f t="shared" si="1"/>
        <v>1</v>
      </c>
      <c r="BD419" s="13">
        <f t="shared" si="14"/>
        <v>0</v>
      </c>
      <c r="BE419" s="13">
        <f t="shared" si="15"/>
        <v>0</v>
      </c>
      <c r="BI419" s="125" t="s">
        <v>1056</v>
      </c>
      <c r="BJ419" s="126">
        <v>80</v>
      </c>
      <c r="BK419" s="126">
        <v>20</v>
      </c>
      <c r="BL419" s="13">
        <f t="shared" si="2"/>
        <v>1</v>
      </c>
      <c r="BM419" s="13">
        <f t="shared" si="16"/>
        <v>1</v>
      </c>
      <c r="BN419" s="13">
        <f t="shared" si="17"/>
        <v>1</v>
      </c>
      <c r="BR419" s="24">
        <v>515</v>
      </c>
      <c r="BS419" s="24">
        <v>160</v>
      </c>
      <c r="BT419" s="24">
        <v>358.5</v>
      </c>
      <c r="BU419" s="25">
        <f t="shared" si="18"/>
        <v>1</v>
      </c>
      <c r="BV419" s="25">
        <f t="shared" si="19"/>
        <v>1</v>
      </c>
      <c r="BW419" s="25">
        <f t="shared" si="20"/>
        <v>1</v>
      </c>
    </row>
    <row r="420" spans="2:75" x14ac:dyDescent="0.2">
      <c r="B420" s="13" t="s">
        <v>44</v>
      </c>
      <c r="C420" s="13">
        <v>80</v>
      </c>
      <c r="D420" s="13">
        <v>13.93</v>
      </c>
      <c r="E420" s="13">
        <f t="shared" si="3"/>
        <v>1</v>
      </c>
      <c r="F420" s="13">
        <f t="shared" si="21"/>
        <v>1</v>
      </c>
      <c r="G420" s="13">
        <f t="shared" si="22"/>
        <v>1</v>
      </c>
      <c r="H420" s="12"/>
      <c r="I420" s="12"/>
      <c r="J420" s="19"/>
      <c r="K420" s="13" t="s">
        <v>44</v>
      </c>
      <c r="L420" s="13">
        <v>80</v>
      </c>
      <c r="M420" s="13">
        <v>52.47</v>
      </c>
      <c r="N420" s="13">
        <f t="shared" si="4"/>
        <v>1</v>
      </c>
      <c r="O420" s="13">
        <f t="shared" si="23"/>
        <v>1</v>
      </c>
      <c r="P420" s="13">
        <f t="shared" si="24"/>
        <v>1</v>
      </c>
      <c r="T420" s="13">
        <v>160</v>
      </c>
      <c r="U420" s="13">
        <v>5</v>
      </c>
      <c r="V420" s="26">
        <f t="shared" si="5"/>
        <v>1</v>
      </c>
      <c r="W420" s="26">
        <f t="shared" si="6"/>
        <v>0</v>
      </c>
      <c r="X420" s="26">
        <f t="shared" si="7"/>
        <v>0</v>
      </c>
      <c r="Z420" s="23">
        <f t="shared" si="8"/>
        <v>0</v>
      </c>
      <c r="AA420" s="23">
        <f t="shared" si="9"/>
        <v>0</v>
      </c>
      <c r="AB420" s="23">
        <f t="shared" si="10"/>
        <v>0</v>
      </c>
      <c r="AF420" s="11" t="s">
        <v>44</v>
      </c>
      <c r="AG420" s="11">
        <v>80</v>
      </c>
      <c r="AH420" s="11">
        <v>5</v>
      </c>
      <c r="AI420" s="13">
        <f t="shared" si="11"/>
        <v>1</v>
      </c>
      <c r="AJ420" s="13">
        <f t="shared" si="25"/>
        <v>0</v>
      </c>
      <c r="AK420" s="13">
        <f t="shared" si="27"/>
        <v>0</v>
      </c>
      <c r="AP420" s="13" t="s">
        <v>45</v>
      </c>
      <c r="AQ420" s="13">
        <v>320</v>
      </c>
      <c r="AR420" s="13">
        <v>14.14</v>
      </c>
      <c r="AS420" s="26">
        <f t="shared" si="0"/>
        <v>1</v>
      </c>
      <c r="AT420" s="26">
        <f t="shared" si="12"/>
        <v>0</v>
      </c>
      <c r="AU420" s="26">
        <f t="shared" si="13"/>
        <v>0</v>
      </c>
      <c r="AZ420" s="125" t="s">
        <v>1026</v>
      </c>
      <c r="BA420" s="126">
        <v>80</v>
      </c>
      <c r="BB420" s="126">
        <v>5</v>
      </c>
      <c r="BC420" s="13">
        <f t="shared" si="1"/>
        <v>1</v>
      </c>
      <c r="BD420" s="13">
        <f t="shared" si="14"/>
        <v>0</v>
      </c>
      <c r="BE420" s="13">
        <f t="shared" si="15"/>
        <v>0</v>
      </c>
      <c r="BI420" s="125" t="s">
        <v>1065</v>
      </c>
      <c r="BJ420" s="126">
        <v>80</v>
      </c>
      <c r="BK420" s="126">
        <v>20</v>
      </c>
      <c r="BL420" s="13">
        <f t="shared" si="2"/>
        <v>1</v>
      </c>
      <c r="BM420" s="13">
        <f t="shared" si="16"/>
        <v>1</v>
      </c>
      <c r="BN420" s="13">
        <f t="shared" si="17"/>
        <v>1</v>
      </c>
      <c r="BR420" s="24">
        <v>516</v>
      </c>
      <c r="BS420" s="24">
        <v>320</v>
      </c>
      <c r="BT420" s="24">
        <v>484.5</v>
      </c>
      <c r="BU420" s="25">
        <f t="shared" si="18"/>
        <v>1</v>
      </c>
      <c r="BV420" s="25">
        <f t="shared" si="19"/>
        <v>1</v>
      </c>
      <c r="BW420" s="25">
        <f t="shared" si="20"/>
        <v>1</v>
      </c>
    </row>
    <row r="421" spans="2:75" x14ac:dyDescent="0.2">
      <c r="B421" s="13" t="s">
        <v>45</v>
      </c>
      <c r="C421" s="13">
        <v>320</v>
      </c>
      <c r="D421" s="13">
        <v>47.3</v>
      </c>
      <c r="E421" s="13">
        <f t="shared" si="3"/>
        <v>1</v>
      </c>
      <c r="F421" s="13">
        <f t="shared" si="21"/>
        <v>1</v>
      </c>
      <c r="G421" s="13">
        <f t="shared" si="22"/>
        <v>1</v>
      </c>
      <c r="H421" s="12"/>
      <c r="I421" s="12"/>
      <c r="J421" s="19"/>
      <c r="K421" s="13" t="s">
        <v>45</v>
      </c>
      <c r="L421" s="13">
        <v>320</v>
      </c>
      <c r="M421" s="13">
        <v>66.400000000000006</v>
      </c>
      <c r="N421" s="13">
        <f t="shared" si="4"/>
        <v>1</v>
      </c>
      <c r="O421" s="13">
        <f t="shared" si="23"/>
        <v>1</v>
      </c>
      <c r="P421" s="13">
        <f t="shared" si="24"/>
        <v>1</v>
      </c>
      <c r="T421" s="13">
        <v>320</v>
      </c>
      <c r="U421" s="13">
        <v>45</v>
      </c>
      <c r="V421" s="26">
        <f t="shared" si="5"/>
        <v>1</v>
      </c>
      <c r="W421" s="26">
        <f t="shared" si="6"/>
        <v>1</v>
      </c>
      <c r="X421" s="26">
        <f t="shared" si="7"/>
        <v>1</v>
      </c>
      <c r="Z421" s="23">
        <f t="shared" si="8"/>
        <v>0</v>
      </c>
      <c r="AA421" s="23">
        <f t="shared" si="9"/>
        <v>0</v>
      </c>
      <c r="AB421" s="23">
        <f t="shared" si="10"/>
        <v>0</v>
      </c>
      <c r="AF421" s="11" t="s">
        <v>45</v>
      </c>
      <c r="AG421" s="11">
        <v>320</v>
      </c>
      <c r="AH421" s="11">
        <v>10.64</v>
      </c>
      <c r="AI421" s="13">
        <f t="shared" si="11"/>
        <v>1</v>
      </c>
      <c r="AJ421" s="13">
        <f t="shared" si="25"/>
        <v>1</v>
      </c>
      <c r="AK421" s="13">
        <f t="shared" si="27"/>
        <v>1</v>
      </c>
      <c r="AP421" s="27" t="s">
        <v>46</v>
      </c>
      <c r="AQ421" s="26">
        <v>160</v>
      </c>
      <c r="AR421" s="28">
        <v>5</v>
      </c>
      <c r="AS421" s="26">
        <f t="shared" si="0"/>
        <v>1</v>
      </c>
      <c r="AT421" s="26">
        <f t="shared" si="12"/>
        <v>0</v>
      </c>
      <c r="AU421" s="26">
        <f t="shared" si="13"/>
        <v>0</v>
      </c>
      <c r="BN421" s="19"/>
      <c r="BR421" s="24">
        <v>517</v>
      </c>
      <c r="BS421" s="24">
        <v>160</v>
      </c>
      <c r="BT421" s="24">
        <v>311.3</v>
      </c>
      <c r="BU421" s="25">
        <f t="shared" si="18"/>
        <v>1</v>
      </c>
      <c r="BV421" s="25">
        <f t="shared" si="19"/>
        <v>1</v>
      </c>
      <c r="BW421" s="25">
        <f t="shared" si="20"/>
        <v>1</v>
      </c>
    </row>
    <row r="422" spans="2:75" x14ac:dyDescent="0.2">
      <c r="B422" s="13" t="s">
        <v>47</v>
      </c>
      <c r="C422" s="13">
        <v>1280</v>
      </c>
      <c r="D422" s="13">
        <v>5</v>
      </c>
      <c r="E422" s="13">
        <f t="shared" si="3"/>
        <v>1</v>
      </c>
      <c r="F422" s="13">
        <f t="shared" si="21"/>
        <v>0</v>
      </c>
      <c r="G422" s="13">
        <f t="shared" si="22"/>
        <v>0</v>
      </c>
      <c r="H422" s="12"/>
      <c r="I422" s="12"/>
      <c r="J422" s="19"/>
      <c r="K422" s="14" t="s">
        <v>46</v>
      </c>
      <c r="L422" s="13">
        <v>160</v>
      </c>
      <c r="M422" s="13">
        <v>23.89</v>
      </c>
      <c r="N422" s="13">
        <f t="shared" si="4"/>
        <v>1</v>
      </c>
      <c r="O422" s="13">
        <f t="shared" si="23"/>
        <v>1</v>
      </c>
      <c r="P422" s="13">
        <f t="shared" si="24"/>
        <v>1</v>
      </c>
      <c r="T422" s="13">
        <v>40</v>
      </c>
      <c r="U422" s="13">
        <v>20</v>
      </c>
      <c r="V422" s="26">
        <f t="shared" si="5"/>
        <v>1</v>
      </c>
      <c r="W422" s="26">
        <f t="shared" si="6"/>
        <v>1</v>
      </c>
      <c r="X422" s="26">
        <f t="shared" si="7"/>
        <v>1</v>
      </c>
      <c r="Z422" s="23">
        <f t="shared" si="8"/>
        <v>0</v>
      </c>
      <c r="AA422" s="23">
        <f t="shared" si="9"/>
        <v>0</v>
      </c>
      <c r="AB422" s="23">
        <f t="shared" si="10"/>
        <v>0</v>
      </c>
      <c r="AF422" s="11" t="s">
        <v>47</v>
      </c>
      <c r="AG422" s="11">
        <v>1280</v>
      </c>
      <c r="AH422" s="11">
        <v>5</v>
      </c>
      <c r="AI422" s="13">
        <f t="shared" si="11"/>
        <v>1</v>
      </c>
      <c r="AJ422" s="13">
        <f t="shared" si="25"/>
        <v>0</v>
      </c>
      <c r="AK422" s="13">
        <f t="shared" si="27"/>
        <v>0</v>
      </c>
      <c r="AP422" s="13" t="s">
        <v>47</v>
      </c>
      <c r="AQ422" s="13">
        <v>1280</v>
      </c>
      <c r="AR422" s="13">
        <v>80</v>
      </c>
      <c r="AS422" s="26">
        <f t="shared" si="0"/>
        <v>1</v>
      </c>
      <c r="AT422" s="26">
        <f t="shared" si="12"/>
        <v>1</v>
      </c>
      <c r="AU422" s="26">
        <f t="shared" si="13"/>
        <v>1</v>
      </c>
      <c r="AZ422" s="12">
        <f>COUNT(BA384:BA420)</f>
        <v>37</v>
      </c>
      <c r="BA422" s="12"/>
      <c r="BB422" s="12"/>
      <c r="BC422" s="12">
        <f>SUM(BC384:BC420)</f>
        <v>36</v>
      </c>
      <c r="BD422" s="12">
        <f>SUM(BD384:BD420)</f>
        <v>32</v>
      </c>
      <c r="BE422" s="12">
        <f>SUM(BE384:BE420)</f>
        <v>32</v>
      </c>
      <c r="BI422" s="12">
        <f>COUNT(BJ384:BJ420)</f>
        <v>37</v>
      </c>
      <c r="BJ422" s="12"/>
      <c r="BK422" s="12"/>
      <c r="BL422" s="12">
        <f>SUM(BL384:BL420)</f>
        <v>36</v>
      </c>
      <c r="BM422" s="12">
        <f>SUM(BM384:BM420)</f>
        <v>32</v>
      </c>
      <c r="BN422" s="12">
        <f>SUM(BN384:BN420)</f>
        <v>32</v>
      </c>
      <c r="BR422" s="24">
        <v>518</v>
      </c>
      <c r="BS422" s="24">
        <v>320</v>
      </c>
      <c r="BT422" s="24">
        <v>242.4</v>
      </c>
      <c r="BU422" s="25">
        <f t="shared" si="18"/>
        <v>1</v>
      </c>
      <c r="BV422" s="25">
        <f t="shared" si="19"/>
        <v>1</v>
      </c>
      <c r="BW422" s="25">
        <f t="shared" si="20"/>
        <v>1</v>
      </c>
    </row>
    <row r="423" spans="2:75" x14ac:dyDescent="0.2">
      <c r="B423" s="13" t="s">
        <v>48</v>
      </c>
      <c r="C423" s="13">
        <v>160</v>
      </c>
      <c r="D423" s="13">
        <v>14.37</v>
      </c>
      <c r="E423" s="13">
        <f t="shared" si="3"/>
        <v>1</v>
      </c>
      <c r="F423" s="13">
        <f t="shared" si="21"/>
        <v>1</v>
      </c>
      <c r="G423" s="13">
        <f t="shared" si="22"/>
        <v>1</v>
      </c>
      <c r="H423" s="12"/>
      <c r="I423" s="12"/>
      <c r="J423" s="19"/>
      <c r="K423" s="13" t="s">
        <v>47</v>
      </c>
      <c r="L423" s="13">
        <v>1280</v>
      </c>
      <c r="M423" s="13">
        <v>217.3</v>
      </c>
      <c r="N423" s="13">
        <f t="shared" si="4"/>
        <v>1</v>
      </c>
      <c r="O423" s="13">
        <f t="shared" si="23"/>
        <v>1</v>
      </c>
      <c r="P423" s="13">
        <f t="shared" si="24"/>
        <v>1</v>
      </c>
      <c r="T423" s="13">
        <v>320</v>
      </c>
      <c r="U423" s="13">
        <v>32</v>
      </c>
      <c r="V423" s="26">
        <f t="shared" si="5"/>
        <v>1</v>
      </c>
      <c r="W423" s="26">
        <f t="shared" si="6"/>
        <v>1</v>
      </c>
      <c r="X423" s="26">
        <f t="shared" si="7"/>
        <v>1</v>
      </c>
      <c r="Z423" s="23">
        <f t="shared" si="8"/>
        <v>0</v>
      </c>
      <c r="AA423" s="23">
        <f t="shared" si="9"/>
        <v>0</v>
      </c>
      <c r="AB423" s="23">
        <f t="shared" si="10"/>
        <v>0</v>
      </c>
      <c r="AF423" s="11" t="s">
        <v>48</v>
      </c>
      <c r="AG423" s="11">
        <v>160</v>
      </c>
      <c r="AH423" s="11">
        <v>5</v>
      </c>
      <c r="AI423" s="13">
        <f t="shared" si="11"/>
        <v>1</v>
      </c>
      <c r="AJ423" s="13">
        <f t="shared" si="25"/>
        <v>0</v>
      </c>
      <c r="AK423" s="13">
        <f t="shared" si="27"/>
        <v>0</v>
      </c>
      <c r="AP423" s="13" t="s">
        <v>48</v>
      </c>
      <c r="AQ423" s="13">
        <v>160</v>
      </c>
      <c r="AR423" s="13">
        <v>5</v>
      </c>
      <c r="AS423" s="26">
        <f t="shared" si="0"/>
        <v>1</v>
      </c>
      <c r="AT423" s="26">
        <f t="shared" si="12"/>
        <v>0</v>
      </c>
      <c r="AU423" s="26">
        <f t="shared" si="13"/>
        <v>0</v>
      </c>
      <c r="AZ423" s="12"/>
      <c r="BA423" s="12"/>
      <c r="BB423" s="12"/>
      <c r="BC423" s="12"/>
      <c r="BD423" s="12"/>
      <c r="BE423" s="12"/>
      <c r="BR423" s="24">
        <v>522</v>
      </c>
      <c r="BS423" s="24">
        <v>80</v>
      </c>
      <c r="BT423" s="24">
        <v>277.8</v>
      </c>
      <c r="BU423" s="25">
        <f t="shared" si="18"/>
        <v>1</v>
      </c>
      <c r="BV423" s="25">
        <f t="shared" si="19"/>
        <v>1</v>
      </c>
      <c r="BW423" s="25">
        <f t="shared" si="20"/>
        <v>1</v>
      </c>
    </row>
    <row r="424" spans="2:75" x14ac:dyDescent="0.2">
      <c r="B424" s="13" t="s">
        <v>49</v>
      </c>
      <c r="C424" s="13">
        <v>640</v>
      </c>
      <c r="D424" s="13">
        <v>70.040000000000006</v>
      </c>
      <c r="E424" s="13">
        <f t="shared" si="3"/>
        <v>1</v>
      </c>
      <c r="F424" s="13">
        <f t="shared" si="21"/>
        <v>1</v>
      </c>
      <c r="G424" s="13">
        <f t="shared" si="22"/>
        <v>1</v>
      </c>
      <c r="H424" s="12"/>
      <c r="I424" s="12"/>
      <c r="J424" s="19"/>
      <c r="K424" s="13" t="s">
        <v>48</v>
      </c>
      <c r="L424" s="13">
        <v>160</v>
      </c>
      <c r="M424" s="13">
        <v>30.01</v>
      </c>
      <c r="N424" s="13">
        <f t="shared" si="4"/>
        <v>1</v>
      </c>
      <c r="O424" s="13">
        <f t="shared" si="23"/>
        <v>1</v>
      </c>
      <c r="P424" s="13">
        <f t="shared" si="24"/>
        <v>1</v>
      </c>
      <c r="T424" s="13">
        <v>5</v>
      </c>
      <c r="U424" s="13">
        <v>5</v>
      </c>
      <c r="V424" s="26">
        <f t="shared" si="5"/>
        <v>0</v>
      </c>
      <c r="W424" s="26">
        <f t="shared" si="6"/>
        <v>0</v>
      </c>
      <c r="X424" s="26">
        <f t="shared" si="7"/>
        <v>0</v>
      </c>
      <c r="Z424" s="23">
        <f t="shared" si="8"/>
        <v>0</v>
      </c>
      <c r="AA424" s="23">
        <f t="shared" si="9"/>
        <v>0</v>
      </c>
      <c r="AB424" s="23">
        <f t="shared" si="10"/>
        <v>0</v>
      </c>
      <c r="AF424" s="11" t="s">
        <v>49</v>
      </c>
      <c r="AG424" s="11">
        <v>640</v>
      </c>
      <c r="AH424" s="11">
        <v>28.96</v>
      </c>
      <c r="AI424" s="13">
        <f t="shared" si="11"/>
        <v>1</v>
      </c>
      <c r="AJ424" s="13">
        <f t="shared" si="25"/>
        <v>1</v>
      </c>
      <c r="AK424" s="13">
        <f t="shared" si="27"/>
        <v>1</v>
      </c>
      <c r="AP424" s="13" t="s">
        <v>49</v>
      </c>
      <c r="AQ424" s="13">
        <v>640</v>
      </c>
      <c r="AR424" s="13">
        <v>28.28</v>
      </c>
      <c r="AS424" s="26">
        <f t="shared" si="0"/>
        <v>1</v>
      </c>
      <c r="AT424" s="26">
        <f t="shared" si="12"/>
        <v>1</v>
      </c>
      <c r="AU424" s="26">
        <f t="shared" si="13"/>
        <v>1</v>
      </c>
      <c r="AZ424" s="12"/>
      <c r="BA424" s="12"/>
      <c r="BB424" s="12"/>
      <c r="BC424" s="12"/>
      <c r="BD424" s="12"/>
      <c r="BE424" s="12"/>
      <c r="BR424" s="24">
        <v>523</v>
      </c>
      <c r="BS424" s="24">
        <v>640</v>
      </c>
      <c r="BT424" s="24">
        <v>1461</v>
      </c>
      <c r="BU424" s="25">
        <f t="shared" si="18"/>
        <v>1</v>
      </c>
      <c r="BV424" s="25">
        <f t="shared" si="19"/>
        <v>1</v>
      </c>
      <c r="BW424" s="25">
        <f t="shared" si="20"/>
        <v>1</v>
      </c>
    </row>
    <row r="425" spans="2:75" x14ac:dyDescent="0.2">
      <c r="B425" s="13" t="s">
        <v>50</v>
      </c>
      <c r="C425" s="13">
        <v>5120</v>
      </c>
      <c r="D425" s="13">
        <v>342.65</v>
      </c>
      <c r="E425" s="13">
        <f t="shared" si="3"/>
        <v>1</v>
      </c>
      <c r="F425" s="13">
        <f t="shared" si="21"/>
        <v>1</v>
      </c>
      <c r="G425" s="13">
        <f t="shared" si="22"/>
        <v>1</v>
      </c>
      <c r="H425" s="12"/>
      <c r="I425" s="12"/>
      <c r="J425" s="19"/>
      <c r="K425" s="13" t="s">
        <v>49</v>
      </c>
      <c r="L425" s="13">
        <v>640</v>
      </c>
      <c r="M425" s="13">
        <v>94.94</v>
      </c>
      <c r="N425" s="13">
        <f t="shared" si="4"/>
        <v>1</v>
      </c>
      <c r="O425" s="13">
        <f t="shared" si="23"/>
        <v>1</v>
      </c>
      <c r="P425" s="13">
        <f t="shared" si="24"/>
        <v>1</v>
      </c>
      <c r="T425" s="13">
        <v>160</v>
      </c>
      <c r="U425" s="13">
        <v>50</v>
      </c>
      <c r="V425" s="26">
        <f t="shared" si="5"/>
        <v>1</v>
      </c>
      <c r="W425" s="26">
        <f t="shared" si="6"/>
        <v>1</v>
      </c>
      <c r="X425" s="26">
        <f t="shared" si="7"/>
        <v>1</v>
      </c>
      <c r="Z425" s="23">
        <f t="shared" si="8"/>
        <v>0</v>
      </c>
      <c r="AA425" s="23">
        <f t="shared" si="9"/>
        <v>0</v>
      </c>
      <c r="AB425" s="23">
        <f t="shared" si="10"/>
        <v>0</v>
      </c>
      <c r="AF425" s="11" t="s">
        <v>50</v>
      </c>
      <c r="AG425" s="11">
        <v>5120</v>
      </c>
      <c r="AH425" s="11">
        <v>103.27</v>
      </c>
      <c r="AI425" s="13">
        <f t="shared" si="11"/>
        <v>1</v>
      </c>
      <c r="AJ425" s="13">
        <f t="shared" si="25"/>
        <v>1</v>
      </c>
      <c r="AK425" s="13">
        <f t="shared" si="27"/>
        <v>1</v>
      </c>
      <c r="AP425" s="13" t="s">
        <v>50</v>
      </c>
      <c r="AQ425" s="13">
        <v>5120</v>
      </c>
      <c r="AR425" s="13">
        <v>80</v>
      </c>
      <c r="AS425" s="26">
        <f t="shared" si="0"/>
        <v>1</v>
      </c>
      <c r="AT425" s="26">
        <f t="shared" si="12"/>
        <v>1</v>
      </c>
      <c r="AU425" s="26">
        <f t="shared" si="13"/>
        <v>1</v>
      </c>
      <c r="AZ425" s="34"/>
      <c r="BA425" s="34" t="s">
        <v>386</v>
      </c>
      <c r="BB425" s="34" t="s">
        <v>388</v>
      </c>
      <c r="BC425" s="34" t="s">
        <v>389</v>
      </c>
      <c r="BD425" s="34" t="s">
        <v>390</v>
      </c>
      <c r="BI425" s="34"/>
      <c r="BJ425" s="34" t="s">
        <v>386</v>
      </c>
      <c r="BK425" s="34" t="s">
        <v>388</v>
      </c>
      <c r="BL425" s="34" t="s">
        <v>389</v>
      </c>
      <c r="BM425" s="34" t="s">
        <v>390</v>
      </c>
      <c r="BR425" s="24">
        <v>525</v>
      </c>
      <c r="BS425" s="24">
        <v>640</v>
      </c>
      <c r="BT425" s="24">
        <v>4500</v>
      </c>
      <c r="BU425" s="25">
        <f t="shared" si="18"/>
        <v>1</v>
      </c>
      <c r="BV425" s="25">
        <f t="shared" si="19"/>
        <v>1</v>
      </c>
      <c r="BW425" s="25">
        <f t="shared" si="20"/>
        <v>1</v>
      </c>
    </row>
    <row r="426" spans="2:75" x14ac:dyDescent="0.2">
      <c r="B426" s="13" t="s">
        <v>51</v>
      </c>
      <c r="C426" s="13">
        <v>1280</v>
      </c>
      <c r="D426" s="13">
        <v>77.56</v>
      </c>
      <c r="E426" s="13">
        <f t="shared" si="3"/>
        <v>1</v>
      </c>
      <c r="F426" s="13">
        <f t="shared" si="21"/>
        <v>1</v>
      </c>
      <c r="G426" s="13">
        <f t="shared" si="22"/>
        <v>1</v>
      </c>
      <c r="H426" s="12"/>
      <c r="I426" s="12"/>
      <c r="J426" s="19"/>
      <c r="K426" s="13" t="s">
        <v>50</v>
      </c>
      <c r="L426" s="13">
        <v>5120</v>
      </c>
      <c r="M426" s="13">
        <v>347.64</v>
      </c>
      <c r="N426" s="13">
        <f t="shared" si="4"/>
        <v>1</v>
      </c>
      <c r="O426" s="13">
        <f t="shared" si="23"/>
        <v>1</v>
      </c>
      <c r="P426" s="13">
        <f t="shared" si="24"/>
        <v>1</v>
      </c>
      <c r="T426" s="13">
        <v>80</v>
      </c>
      <c r="U426" s="13">
        <v>63</v>
      </c>
      <c r="V426" s="26">
        <f t="shared" si="5"/>
        <v>1</v>
      </c>
      <c r="W426" s="26">
        <f t="shared" si="6"/>
        <v>1</v>
      </c>
      <c r="X426" s="26">
        <f t="shared" si="7"/>
        <v>1</v>
      </c>
      <c r="Z426" s="23">
        <f t="shared" si="8"/>
        <v>0</v>
      </c>
      <c r="AA426" s="23">
        <f t="shared" si="9"/>
        <v>0</v>
      </c>
      <c r="AB426" s="23">
        <f t="shared" si="10"/>
        <v>0</v>
      </c>
      <c r="AF426" s="11" t="s">
        <v>51</v>
      </c>
      <c r="AG426" s="11">
        <v>1280</v>
      </c>
      <c r="AH426" s="11">
        <v>5.78</v>
      </c>
      <c r="AI426" s="13">
        <f t="shared" si="11"/>
        <v>1</v>
      </c>
      <c r="AJ426" s="13">
        <f t="shared" si="25"/>
        <v>0</v>
      </c>
      <c r="AK426" s="13">
        <f t="shared" si="27"/>
        <v>0</v>
      </c>
      <c r="AP426" s="13" t="s">
        <v>51</v>
      </c>
      <c r="AQ426" s="13">
        <v>1280</v>
      </c>
      <c r="AR426" s="13">
        <v>5</v>
      </c>
      <c r="AS426" s="26">
        <f t="shared" si="0"/>
        <v>1</v>
      </c>
      <c r="AT426" s="26">
        <f t="shared" si="12"/>
        <v>0</v>
      </c>
      <c r="AU426" s="26">
        <f t="shared" si="13"/>
        <v>0</v>
      </c>
      <c r="AZ426" s="34" t="s">
        <v>396</v>
      </c>
      <c r="BA426" s="34">
        <v>32</v>
      </c>
      <c r="BB426" s="34">
        <v>0</v>
      </c>
      <c r="BC426" s="34">
        <v>32</v>
      </c>
      <c r="BD426" s="34"/>
      <c r="BI426" s="32" t="s">
        <v>409</v>
      </c>
      <c r="BJ426" s="34">
        <v>32</v>
      </c>
      <c r="BK426" s="34">
        <v>0</v>
      </c>
      <c r="BL426" s="34">
        <v>32</v>
      </c>
      <c r="BM426" s="34"/>
      <c r="BR426" s="24">
        <v>528</v>
      </c>
      <c r="BS426" s="24">
        <v>320</v>
      </c>
      <c r="BT426" s="24">
        <v>801.3</v>
      </c>
      <c r="BU426" s="25">
        <f t="shared" si="18"/>
        <v>1</v>
      </c>
      <c r="BV426" s="25">
        <f t="shared" si="19"/>
        <v>1</v>
      </c>
      <c r="BW426" s="25">
        <f t="shared" si="20"/>
        <v>1</v>
      </c>
    </row>
    <row r="427" spans="2:75" x14ac:dyDescent="0.2">
      <c r="B427" s="13" t="s">
        <v>52</v>
      </c>
      <c r="C427" s="13">
        <v>320</v>
      </c>
      <c r="D427" s="13">
        <v>241.5</v>
      </c>
      <c r="E427" s="13">
        <f t="shared" si="3"/>
        <v>1</v>
      </c>
      <c r="F427" s="13">
        <f t="shared" si="21"/>
        <v>1</v>
      </c>
      <c r="G427" s="13">
        <f t="shared" si="22"/>
        <v>1</v>
      </c>
      <c r="H427" s="12"/>
      <c r="I427" s="12"/>
      <c r="J427" s="19"/>
      <c r="K427" s="13" t="s">
        <v>51</v>
      </c>
      <c r="L427" s="13">
        <v>1280</v>
      </c>
      <c r="M427" s="13">
        <v>85.74</v>
      </c>
      <c r="N427" s="13">
        <f t="shared" si="4"/>
        <v>1</v>
      </c>
      <c r="O427" s="13">
        <f t="shared" si="23"/>
        <v>1</v>
      </c>
      <c r="P427" s="13">
        <f t="shared" si="24"/>
        <v>1</v>
      </c>
      <c r="T427" s="13">
        <v>80</v>
      </c>
      <c r="U427" s="13">
        <v>25</v>
      </c>
      <c r="V427" s="26">
        <f t="shared" si="5"/>
        <v>1</v>
      </c>
      <c r="W427" s="26">
        <f t="shared" si="6"/>
        <v>1</v>
      </c>
      <c r="X427" s="26">
        <f t="shared" si="7"/>
        <v>1</v>
      </c>
      <c r="Z427" s="23">
        <f t="shared" si="8"/>
        <v>0</v>
      </c>
      <c r="AA427" s="23">
        <f t="shared" si="9"/>
        <v>0</v>
      </c>
      <c r="AB427" s="23">
        <f t="shared" si="10"/>
        <v>0</v>
      </c>
      <c r="AF427" s="11" t="s">
        <v>52</v>
      </c>
      <c r="AG427" s="11">
        <v>320</v>
      </c>
      <c r="AH427" s="11">
        <v>31.73</v>
      </c>
      <c r="AI427" s="13">
        <f t="shared" si="11"/>
        <v>1</v>
      </c>
      <c r="AJ427" s="13">
        <f t="shared" si="25"/>
        <v>1</v>
      </c>
      <c r="AK427" s="13">
        <f t="shared" si="27"/>
        <v>1</v>
      </c>
      <c r="AP427" s="13" t="s">
        <v>52</v>
      </c>
      <c r="AQ427" s="13">
        <v>320</v>
      </c>
      <c r="AR427" s="13">
        <v>56.57</v>
      </c>
      <c r="AS427" s="26">
        <f t="shared" si="0"/>
        <v>1</v>
      </c>
      <c r="AT427" s="26">
        <f t="shared" si="12"/>
        <v>1</v>
      </c>
      <c r="AU427" s="26">
        <f t="shared" si="13"/>
        <v>1</v>
      </c>
      <c r="AZ427" s="34" t="s">
        <v>395</v>
      </c>
      <c r="BA427" s="34">
        <v>4</v>
      </c>
      <c r="BB427" s="34">
        <v>1</v>
      </c>
      <c r="BC427" s="34">
        <v>5</v>
      </c>
      <c r="BD427" s="34"/>
      <c r="BI427" s="32" t="s">
        <v>410</v>
      </c>
      <c r="BJ427" s="34">
        <v>4</v>
      </c>
      <c r="BK427" s="34">
        <v>1</v>
      </c>
      <c r="BL427" s="34">
        <v>5</v>
      </c>
      <c r="BM427" s="34"/>
      <c r="BR427" s="24">
        <v>529</v>
      </c>
      <c r="BS427" s="24">
        <v>640</v>
      </c>
      <c r="BT427" s="24">
        <v>557.70000000000005</v>
      </c>
      <c r="BU427" s="25">
        <f t="shared" si="18"/>
        <v>1</v>
      </c>
      <c r="BV427" s="25">
        <f t="shared" si="19"/>
        <v>1</v>
      </c>
      <c r="BW427" s="25">
        <f t="shared" si="20"/>
        <v>1</v>
      </c>
    </row>
    <row r="428" spans="2:75" x14ac:dyDescent="0.2">
      <c r="B428" s="13" t="s">
        <v>53</v>
      </c>
      <c r="C428" s="13">
        <v>320</v>
      </c>
      <c r="D428" s="13">
        <v>48.77</v>
      </c>
      <c r="E428" s="13">
        <f t="shared" si="3"/>
        <v>1</v>
      </c>
      <c r="F428" s="13">
        <f t="shared" si="21"/>
        <v>1</v>
      </c>
      <c r="G428" s="13">
        <f t="shared" si="22"/>
        <v>1</v>
      </c>
      <c r="H428" s="12"/>
      <c r="I428" s="12"/>
      <c r="J428" s="19"/>
      <c r="K428" s="13" t="s">
        <v>52</v>
      </c>
      <c r="L428" s="13">
        <v>320</v>
      </c>
      <c r="M428" s="13">
        <v>94.46</v>
      </c>
      <c r="N428" s="13">
        <f t="shared" si="4"/>
        <v>1</v>
      </c>
      <c r="O428" s="13">
        <f t="shared" si="23"/>
        <v>1</v>
      </c>
      <c r="P428" s="13">
        <f t="shared" si="24"/>
        <v>1</v>
      </c>
      <c r="T428" s="13">
        <v>1280</v>
      </c>
      <c r="U428" s="13">
        <v>496</v>
      </c>
      <c r="V428" s="26">
        <f t="shared" si="5"/>
        <v>1</v>
      </c>
      <c r="W428" s="26">
        <f t="shared" si="6"/>
        <v>1</v>
      </c>
      <c r="X428" s="26">
        <f t="shared" si="7"/>
        <v>1</v>
      </c>
      <c r="Z428" s="23">
        <f t="shared" si="8"/>
        <v>1</v>
      </c>
      <c r="AA428" s="23">
        <f t="shared" si="9"/>
        <v>1</v>
      </c>
      <c r="AB428" s="23">
        <f t="shared" si="10"/>
        <v>1</v>
      </c>
      <c r="AF428" s="11" t="s">
        <v>53</v>
      </c>
      <c r="AG428" s="11">
        <v>320</v>
      </c>
      <c r="AH428" s="11">
        <v>9.7100000000000009</v>
      </c>
      <c r="AI428" s="13">
        <f t="shared" si="11"/>
        <v>1</v>
      </c>
      <c r="AJ428" s="13">
        <f t="shared" si="25"/>
        <v>0</v>
      </c>
      <c r="AK428" s="13">
        <f t="shared" si="27"/>
        <v>0</v>
      </c>
      <c r="AP428" s="13" t="s">
        <v>53</v>
      </c>
      <c r="AQ428" s="13">
        <v>320</v>
      </c>
      <c r="AR428" s="13">
        <v>20</v>
      </c>
      <c r="AS428" s="26">
        <f t="shared" si="0"/>
        <v>1</v>
      </c>
      <c r="AT428" s="26">
        <f t="shared" si="12"/>
        <v>1</v>
      </c>
      <c r="AU428" s="26">
        <f t="shared" si="13"/>
        <v>1</v>
      </c>
      <c r="AZ428" s="34" t="s">
        <v>389</v>
      </c>
      <c r="BA428" s="34">
        <v>36</v>
      </c>
      <c r="BB428" s="34">
        <v>1</v>
      </c>
      <c r="BC428" s="34">
        <v>37</v>
      </c>
      <c r="BD428" s="35"/>
      <c r="BI428" s="34" t="s">
        <v>389</v>
      </c>
      <c r="BJ428" s="34">
        <v>36</v>
      </c>
      <c r="BK428" s="34">
        <v>1</v>
      </c>
      <c r="BL428" s="34">
        <v>37</v>
      </c>
      <c r="BM428" s="35"/>
      <c r="BR428" s="24">
        <v>567</v>
      </c>
      <c r="BS428" s="24">
        <v>5</v>
      </c>
      <c r="BT428" s="24">
        <v>27.73</v>
      </c>
      <c r="BU428" s="25">
        <f t="shared" si="18"/>
        <v>0</v>
      </c>
      <c r="BV428" s="25">
        <f t="shared" si="19"/>
        <v>1</v>
      </c>
      <c r="BW428" s="25">
        <f t="shared" si="20"/>
        <v>0</v>
      </c>
    </row>
    <row r="429" spans="2:75" x14ac:dyDescent="0.2">
      <c r="B429" s="13" t="s">
        <v>54</v>
      </c>
      <c r="C429" s="13">
        <v>5</v>
      </c>
      <c r="D429" s="13">
        <v>5</v>
      </c>
      <c r="E429" s="13">
        <f t="shared" si="3"/>
        <v>0</v>
      </c>
      <c r="F429" s="13">
        <f t="shared" si="21"/>
        <v>0</v>
      </c>
      <c r="G429" s="13">
        <f t="shared" si="22"/>
        <v>0</v>
      </c>
      <c r="H429" s="12"/>
      <c r="I429" s="12"/>
      <c r="J429" s="19"/>
      <c r="K429" s="13" t="s">
        <v>53</v>
      </c>
      <c r="L429" s="13">
        <v>320</v>
      </c>
      <c r="M429" s="13">
        <v>49.78</v>
      </c>
      <c r="N429" s="13">
        <f t="shared" si="4"/>
        <v>1</v>
      </c>
      <c r="O429" s="13">
        <f t="shared" si="23"/>
        <v>1</v>
      </c>
      <c r="P429" s="13">
        <f t="shared" si="24"/>
        <v>1</v>
      </c>
      <c r="T429" s="13">
        <v>320</v>
      </c>
      <c r="U429" s="13">
        <v>75</v>
      </c>
      <c r="V429" s="26">
        <f t="shared" si="5"/>
        <v>1</v>
      </c>
      <c r="W429" s="26">
        <f t="shared" si="6"/>
        <v>1</v>
      </c>
      <c r="X429" s="26">
        <f t="shared" si="7"/>
        <v>1</v>
      </c>
      <c r="Z429" s="23">
        <f t="shared" si="8"/>
        <v>0</v>
      </c>
      <c r="AA429" s="23">
        <f t="shared" si="9"/>
        <v>0</v>
      </c>
      <c r="AB429" s="23">
        <f t="shared" si="10"/>
        <v>0</v>
      </c>
      <c r="AF429" s="11" t="s">
        <v>54</v>
      </c>
      <c r="AG429" s="11">
        <v>5</v>
      </c>
      <c r="AH429" s="11">
        <v>5</v>
      </c>
      <c r="AI429" s="13">
        <f t="shared" si="11"/>
        <v>0</v>
      </c>
      <c r="AJ429" s="13">
        <f t="shared" si="25"/>
        <v>0</v>
      </c>
      <c r="AK429" s="13">
        <f t="shared" si="27"/>
        <v>0</v>
      </c>
      <c r="AP429" s="13" t="s">
        <v>54</v>
      </c>
      <c r="AQ429" s="13">
        <v>5</v>
      </c>
      <c r="AR429" s="13">
        <v>5</v>
      </c>
      <c r="AS429" s="26">
        <f t="shared" si="0"/>
        <v>0</v>
      </c>
      <c r="AT429" s="26">
        <f t="shared" si="12"/>
        <v>0</v>
      </c>
      <c r="AU429" s="26">
        <f t="shared" si="13"/>
        <v>0</v>
      </c>
      <c r="AZ429" s="34" t="s">
        <v>390</v>
      </c>
      <c r="BA429" s="35"/>
      <c r="BB429" s="34"/>
      <c r="BC429" s="35"/>
      <c r="BD429" s="34"/>
      <c r="BI429" s="34" t="s">
        <v>390</v>
      </c>
      <c r="BJ429" s="35"/>
      <c r="BK429" s="34"/>
      <c r="BL429" s="35"/>
      <c r="BM429" s="34"/>
      <c r="BR429" s="24">
        <v>20</v>
      </c>
      <c r="BS429" s="24">
        <v>640</v>
      </c>
      <c r="BT429" s="24">
        <v>918.2</v>
      </c>
      <c r="BU429" s="25">
        <f t="shared" si="18"/>
        <v>1</v>
      </c>
      <c r="BV429" s="25">
        <f t="shared" si="19"/>
        <v>1</v>
      </c>
      <c r="BW429" s="25">
        <f t="shared" si="20"/>
        <v>1</v>
      </c>
    </row>
    <row r="430" spans="2:75" x14ac:dyDescent="0.2">
      <c r="B430" s="13" t="s">
        <v>55</v>
      </c>
      <c r="C430" s="13">
        <v>320</v>
      </c>
      <c r="D430" s="13">
        <v>89.24</v>
      </c>
      <c r="E430" s="13">
        <f t="shared" si="3"/>
        <v>1</v>
      </c>
      <c r="F430" s="13">
        <f t="shared" si="21"/>
        <v>1</v>
      </c>
      <c r="G430" s="13">
        <f t="shared" si="22"/>
        <v>1</v>
      </c>
      <c r="H430" s="12"/>
      <c r="I430" s="12"/>
      <c r="J430" s="19"/>
      <c r="K430" s="13" t="s">
        <v>54</v>
      </c>
      <c r="L430" s="13">
        <v>5</v>
      </c>
      <c r="M430" s="13">
        <v>5</v>
      </c>
      <c r="N430" s="13">
        <f t="shared" si="4"/>
        <v>0</v>
      </c>
      <c r="O430" s="13">
        <f t="shared" si="23"/>
        <v>0</v>
      </c>
      <c r="P430" s="13">
        <f t="shared" si="24"/>
        <v>0</v>
      </c>
      <c r="T430" s="13">
        <v>40</v>
      </c>
      <c r="U430" s="13">
        <v>27</v>
      </c>
      <c r="V430" s="26">
        <f t="shared" si="5"/>
        <v>1</v>
      </c>
      <c r="W430" s="26">
        <f t="shared" si="6"/>
        <v>1</v>
      </c>
      <c r="X430" s="26">
        <f t="shared" si="7"/>
        <v>1</v>
      </c>
      <c r="Z430" s="23">
        <f t="shared" si="8"/>
        <v>0</v>
      </c>
      <c r="AA430" s="23">
        <f t="shared" si="9"/>
        <v>0</v>
      </c>
      <c r="AB430" s="23">
        <f t="shared" si="10"/>
        <v>0</v>
      </c>
      <c r="AF430" s="11" t="s">
        <v>55</v>
      </c>
      <c r="AG430" s="11">
        <v>320</v>
      </c>
      <c r="AH430" s="11">
        <v>23.64</v>
      </c>
      <c r="AI430" s="13">
        <f t="shared" si="11"/>
        <v>1</v>
      </c>
      <c r="AJ430" s="13">
        <f t="shared" si="25"/>
        <v>1</v>
      </c>
      <c r="AK430" s="13">
        <f t="shared" si="27"/>
        <v>1</v>
      </c>
      <c r="AP430" s="13" t="s">
        <v>55</v>
      </c>
      <c r="AQ430" s="13">
        <v>320</v>
      </c>
      <c r="AR430" s="13">
        <v>56.57</v>
      </c>
      <c r="AS430" s="26">
        <f t="shared" si="0"/>
        <v>1</v>
      </c>
      <c r="AT430" s="26">
        <f t="shared" si="12"/>
        <v>1</v>
      </c>
      <c r="AU430" s="26">
        <f t="shared" si="13"/>
        <v>1</v>
      </c>
      <c r="BR430" s="24">
        <v>7</v>
      </c>
      <c r="BS430" s="24">
        <v>1280</v>
      </c>
      <c r="BT430" s="24">
        <v>151.1</v>
      </c>
      <c r="BU430" s="25">
        <f t="shared" si="18"/>
        <v>1</v>
      </c>
      <c r="BV430" s="25">
        <f t="shared" si="19"/>
        <v>0</v>
      </c>
      <c r="BW430" s="25">
        <f t="shared" si="20"/>
        <v>0</v>
      </c>
    </row>
    <row r="431" spans="2:75" x14ac:dyDescent="0.2">
      <c r="B431" s="13" t="s">
        <v>56</v>
      </c>
      <c r="C431" s="13">
        <v>2560</v>
      </c>
      <c r="D431" s="13">
        <v>88.14</v>
      </c>
      <c r="E431" s="13">
        <f t="shared" si="3"/>
        <v>1</v>
      </c>
      <c r="F431" s="13">
        <f t="shared" si="21"/>
        <v>1</v>
      </c>
      <c r="G431" s="13">
        <f t="shared" si="22"/>
        <v>1</v>
      </c>
      <c r="H431" s="12"/>
      <c r="I431" s="12"/>
      <c r="J431" s="19"/>
      <c r="K431" s="13" t="s">
        <v>55</v>
      </c>
      <c r="L431" s="13">
        <v>320</v>
      </c>
      <c r="M431" s="13">
        <v>150.74</v>
      </c>
      <c r="N431" s="13">
        <f t="shared" si="4"/>
        <v>1</v>
      </c>
      <c r="O431" s="13">
        <f t="shared" si="23"/>
        <v>1</v>
      </c>
      <c r="P431" s="13">
        <f t="shared" si="24"/>
        <v>1</v>
      </c>
      <c r="T431" s="13">
        <v>320</v>
      </c>
      <c r="U431" s="13">
        <v>274</v>
      </c>
      <c r="V431" s="26">
        <f t="shared" si="5"/>
        <v>1</v>
      </c>
      <c r="W431" s="26">
        <f t="shared" si="6"/>
        <v>1</v>
      </c>
      <c r="X431" s="26">
        <f t="shared" si="7"/>
        <v>1</v>
      </c>
      <c r="Z431" s="23">
        <f t="shared" si="8"/>
        <v>0</v>
      </c>
      <c r="AA431" s="23">
        <f t="shared" si="9"/>
        <v>1</v>
      </c>
      <c r="AB431" s="23">
        <f t="shared" si="10"/>
        <v>0</v>
      </c>
      <c r="AF431" s="11" t="s">
        <v>56</v>
      </c>
      <c r="AG431" s="11">
        <v>2560</v>
      </c>
      <c r="AH431" s="11">
        <v>32.130000000000003</v>
      </c>
      <c r="AI431" s="13">
        <f t="shared" si="11"/>
        <v>1</v>
      </c>
      <c r="AJ431" s="13">
        <f t="shared" si="25"/>
        <v>1</v>
      </c>
      <c r="AK431" s="13">
        <f t="shared" si="27"/>
        <v>1</v>
      </c>
      <c r="AP431" s="13" t="s">
        <v>56</v>
      </c>
      <c r="AQ431" s="13">
        <v>2560</v>
      </c>
      <c r="AR431" s="13">
        <v>56.57</v>
      </c>
      <c r="AS431" s="26">
        <f t="shared" si="0"/>
        <v>1</v>
      </c>
      <c r="AT431" s="26">
        <f t="shared" si="12"/>
        <v>1</v>
      </c>
      <c r="AU431" s="26">
        <f t="shared" si="13"/>
        <v>1</v>
      </c>
      <c r="BR431" s="24">
        <v>30</v>
      </c>
      <c r="BS431" s="24">
        <v>40</v>
      </c>
      <c r="BT431" s="24">
        <v>17.059999999999999</v>
      </c>
      <c r="BU431" s="25">
        <f t="shared" si="18"/>
        <v>1</v>
      </c>
      <c r="BV431" s="25">
        <f t="shared" si="19"/>
        <v>1</v>
      </c>
      <c r="BW431" s="25">
        <f t="shared" si="20"/>
        <v>1</v>
      </c>
    </row>
    <row r="432" spans="2:75" x14ac:dyDescent="0.2">
      <c r="B432" s="13" t="s">
        <v>57</v>
      </c>
      <c r="C432" s="13">
        <v>160</v>
      </c>
      <c r="D432" s="13">
        <v>15.52</v>
      </c>
      <c r="E432" s="13">
        <f t="shared" si="3"/>
        <v>1</v>
      </c>
      <c r="F432" s="13">
        <f t="shared" si="21"/>
        <v>1</v>
      </c>
      <c r="G432" s="13">
        <f t="shared" si="22"/>
        <v>1</v>
      </c>
      <c r="H432" s="12"/>
      <c r="I432" s="12"/>
      <c r="J432" s="19"/>
      <c r="K432" s="13" t="s">
        <v>56</v>
      </c>
      <c r="L432" s="13">
        <v>2560</v>
      </c>
      <c r="M432" s="13">
        <v>109.44</v>
      </c>
      <c r="N432" s="13">
        <f t="shared" si="4"/>
        <v>1</v>
      </c>
      <c r="O432" s="13">
        <f t="shared" si="23"/>
        <v>1</v>
      </c>
      <c r="P432" s="13">
        <f t="shared" si="24"/>
        <v>1</v>
      </c>
      <c r="T432" s="13">
        <v>640</v>
      </c>
      <c r="U432" s="13">
        <v>248</v>
      </c>
      <c r="V432" s="26">
        <f t="shared" si="5"/>
        <v>1</v>
      </c>
      <c r="W432" s="26">
        <f t="shared" si="6"/>
        <v>1</v>
      </c>
      <c r="X432" s="26">
        <f t="shared" si="7"/>
        <v>1</v>
      </c>
      <c r="Z432" s="23">
        <f t="shared" si="8"/>
        <v>1</v>
      </c>
      <c r="AA432" s="23">
        <f t="shared" si="9"/>
        <v>1</v>
      </c>
      <c r="AB432" s="23">
        <f t="shared" si="10"/>
        <v>1</v>
      </c>
      <c r="AF432" s="11" t="s">
        <v>57</v>
      </c>
      <c r="AG432" s="11">
        <v>160</v>
      </c>
      <c r="AH432" s="11">
        <v>10.16</v>
      </c>
      <c r="AI432" s="13">
        <f t="shared" si="11"/>
        <v>1</v>
      </c>
      <c r="AJ432" s="13">
        <f t="shared" si="25"/>
        <v>1</v>
      </c>
      <c r="AK432" s="13">
        <f t="shared" si="27"/>
        <v>1</v>
      </c>
      <c r="AP432" s="13" t="s">
        <v>57</v>
      </c>
      <c r="AQ432" s="13">
        <v>160</v>
      </c>
      <c r="AR432" s="13">
        <v>28.28</v>
      </c>
      <c r="AS432" s="26">
        <f t="shared" si="0"/>
        <v>1</v>
      </c>
      <c r="AT432" s="26">
        <f t="shared" si="12"/>
        <v>1</v>
      </c>
      <c r="AU432" s="26">
        <f t="shared" si="13"/>
        <v>1</v>
      </c>
      <c r="BR432" s="24">
        <v>48</v>
      </c>
      <c r="BS432" s="24">
        <v>80</v>
      </c>
      <c r="BT432" s="24">
        <v>5</v>
      </c>
      <c r="BU432" s="25">
        <f t="shared" si="18"/>
        <v>1</v>
      </c>
      <c r="BV432" s="25">
        <f t="shared" si="19"/>
        <v>1</v>
      </c>
      <c r="BW432" s="25">
        <f t="shared" si="20"/>
        <v>1</v>
      </c>
    </row>
    <row r="433" spans="2:75" x14ac:dyDescent="0.2">
      <c r="B433" s="13" t="s">
        <v>58</v>
      </c>
      <c r="C433" s="13">
        <v>10240</v>
      </c>
      <c r="D433" s="13">
        <v>766.48</v>
      </c>
      <c r="E433" s="13">
        <f t="shared" si="3"/>
        <v>1</v>
      </c>
      <c r="F433" s="13">
        <f t="shared" si="21"/>
        <v>1</v>
      </c>
      <c r="G433" s="13">
        <f t="shared" si="22"/>
        <v>1</v>
      </c>
      <c r="H433" s="12"/>
      <c r="I433" s="12"/>
      <c r="J433" s="19"/>
      <c r="K433" s="13" t="s">
        <v>57</v>
      </c>
      <c r="L433" s="13">
        <v>160</v>
      </c>
      <c r="M433" s="13">
        <v>61.38</v>
      </c>
      <c r="N433" s="13">
        <f t="shared" si="4"/>
        <v>1</v>
      </c>
      <c r="O433" s="13">
        <f t="shared" si="23"/>
        <v>1</v>
      </c>
      <c r="P433" s="13">
        <f t="shared" si="24"/>
        <v>1</v>
      </c>
      <c r="T433" s="13">
        <v>5</v>
      </c>
      <c r="U433" s="13">
        <v>5</v>
      </c>
      <c r="V433" s="26">
        <f t="shared" si="5"/>
        <v>0</v>
      </c>
      <c r="W433" s="26">
        <f t="shared" si="6"/>
        <v>0</v>
      </c>
      <c r="X433" s="26">
        <f t="shared" si="7"/>
        <v>0</v>
      </c>
      <c r="Z433" s="23">
        <f t="shared" si="8"/>
        <v>0</v>
      </c>
      <c r="AA433" s="23">
        <f t="shared" si="9"/>
        <v>0</v>
      </c>
      <c r="AB433" s="23">
        <f t="shared" si="10"/>
        <v>0</v>
      </c>
      <c r="AF433" s="11" t="s">
        <v>58</v>
      </c>
      <c r="AG433" s="11">
        <v>10240</v>
      </c>
      <c r="AH433" s="11">
        <v>217.55</v>
      </c>
      <c r="AI433" s="13">
        <f t="shared" si="11"/>
        <v>1</v>
      </c>
      <c r="AJ433" s="13">
        <f t="shared" si="25"/>
        <v>1</v>
      </c>
      <c r="AK433" s="13">
        <f t="shared" si="27"/>
        <v>1</v>
      </c>
      <c r="AP433" s="13" t="s">
        <v>58</v>
      </c>
      <c r="AQ433" s="13">
        <v>10240</v>
      </c>
      <c r="AR433" s="13">
        <v>452.55</v>
      </c>
      <c r="AS433" s="26">
        <f t="shared" si="0"/>
        <v>1</v>
      </c>
      <c r="AT433" s="26">
        <f t="shared" si="12"/>
        <v>1</v>
      </c>
      <c r="AU433" s="26">
        <f t="shared" si="13"/>
        <v>1</v>
      </c>
      <c r="BR433" s="24">
        <v>74</v>
      </c>
      <c r="BS433" s="24">
        <v>2560</v>
      </c>
      <c r="BT433" s="24">
        <v>475.1</v>
      </c>
      <c r="BU433" s="25">
        <f t="shared" si="18"/>
        <v>1</v>
      </c>
      <c r="BV433" s="25">
        <f t="shared" si="19"/>
        <v>1</v>
      </c>
      <c r="BW433" s="25">
        <f t="shared" si="20"/>
        <v>1</v>
      </c>
    </row>
    <row r="434" spans="2:75" x14ac:dyDescent="0.2">
      <c r="B434" s="13" t="s">
        <v>59</v>
      </c>
      <c r="C434" s="13">
        <v>240</v>
      </c>
      <c r="D434" s="13">
        <v>8.74</v>
      </c>
      <c r="E434" s="13">
        <f t="shared" si="3"/>
        <v>1</v>
      </c>
      <c r="F434" s="13">
        <f t="shared" si="21"/>
        <v>0</v>
      </c>
      <c r="G434" s="13">
        <f t="shared" si="22"/>
        <v>0</v>
      </c>
      <c r="H434" s="12"/>
      <c r="I434" s="12"/>
      <c r="J434" s="19"/>
      <c r="K434" s="13" t="s">
        <v>58</v>
      </c>
      <c r="L434" s="13">
        <v>10240</v>
      </c>
      <c r="M434" s="13">
        <v>1190.31</v>
      </c>
      <c r="N434" s="13">
        <f t="shared" si="4"/>
        <v>1</v>
      </c>
      <c r="O434" s="13">
        <f t="shared" si="23"/>
        <v>1</v>
      </c>
      <c r="P434" s="13">
        <f t="shared" si="24"/>
        <v>1</v>
      </c>
      <c r="T434" s="13">
        <v>5</v>
      </c>
      <c r="U434" s="13">
        <v>5</v>
      </c>
      <c r="V434" s="26">
        <f t="shared" si="5"/>
        <v>0</v>
      </c>
      <c r="W434" s="26">
        <f t="shared" si="6"/>
        <v>0</v>
      </c>
      <c r="X434" s="26">
        <f t="shared" si="7"/>
        <v>0</v>
      </c>
      <c r="Z434" s="23">
        <f t="shared" si="8"/>
        <v>0</v>
      </c>
      <c r="AA434" s="23">
        <f t="shared" si="9"/>
        <v>0</v>
      </c>
      <c r="AB434" s="23">
        <f t="shared" si="10"/>
        <v>0</v>
      </c>
      <c r="AF434" s="11" t="s">
        <v>59</v>
      </c>
      <c r="AG434" s="11">
        <v>240</v>
      </c>
      <c r="AH434" s="11">
        <v>5</v>
      </c>
      <c r="AI434" s="13">
        <f t="shared" si="11"/>
        <v>1</v>
      </c>
      <c r="AJ434" s="13">
        <f t="shared" si="25"/>
        <v>0</v>
      </c>
      <c r="AK434" s="13">
        <f t="shared" si="27"/>
        <v>0</v>
      </c>
      <c r="AP434" s="13" t="s">
        <v>59</v>
      </c>
      <c r="AQ434" s="13">
        <v>240</v>
      </c>
      <c r="AR434" s="13">
        <v>5</v>
      </c>
      <c r="AS434" s="26">
        <f t="shared" si="0"/>
        <v>1</v>
      </c>
      <c r="AT434" s="26">
        <f t="shared" si="12"/>
        <v>0</v>
      </c>
      <c r="AU434" s="26">
        <f t="shared" si="13"/>
        <v>0</v>
      </c>
      <c r="BR434" s="24">
        <v>124</v>
      </c>
      <c r="BS434" s="24">
        <v>320</v>
      </c>
      <c r="BT434" s="24">
        <v>110.9</v>
      </c>
      <c r="BU434" s="25">
        <f t="shared" si="18"/>
        <v>1</v>
      </c>
      <c r="BV434" s="25">
        <f t="shared" si="19"/>
        <v>1</v>
      </c>
      <c r="BW434" s="25">
        <f t="shared" si="20"/>
        <v>1</v>
      </c>
    </row>
    <row r="435" spans="2:75" x14ac:dyDescent="0.2">
      <c r="B435" s="13" t="s">
        <v>60</v>
      </c>
      <c r="C435" s="13">
        <v>320</v>
      </c>
      <c r="D435" s="13">
        <v>50.36</v>
      </c>
      <c r="E435" s="13">
        <f t="shared" si="3"/>
        <v>1</v>
      </c>
      <c r="F435" s="13">
        <f t="shared" si="21"/>
        <v>1</v>
      </c>
      <c r="G435" s="13">
        <f t="shared" si="22"/>
        <v>1</v>
      </c>
      <c r="H435" s="12"/>
      <c r="I435" s="12"/>
      <c r="J435" s="19"/>
      <c r="K435" s="13" t="s">
        <v>59</v>
      </c>
      <c r="L435" s="13">
        <v>240</v>
      </c>
      <c r="M435" s="13">
        <v>20.96</v>
      </c>
      <c r="N435" s="13">
        <f t="shared" si="4"/>
        <v>1</v>
      </c>
      <c r="O435" s="13">
        <f t="shared" si="23"/>
        <v>1</v>
      </c>
      <c r="P435" s="13">
        <f t="shared" si="24"/>
        <v>1</v>
      </c>
      <c r="T435" s="13">
        <v>640</v>
      </c>
      <c r="U435" s="13">
        <v>322</v>
      </c>
      <c r="V435" s="26">
        <f t="shared" si="5"/>
        <v>1</v>
      </c>
      <c r="W435" s="26">
        <f t="shared" si="6"/>
        <v>1</v>
      </c>
      <c r="X435" s="26">
        <f t="shared" si="7"/>
        <v>1</v>
      </c>
      <c r="Z435" s="23">
        <f t="shared" si="8"/>
        <v>1</v>
      </c>
      <c r="AA435" s="23">
        <f t="shared" si="9"/>
        <v>1</v>
      </c>
      <c r="AB435" s="23">
        <f t="shared" si="10"/>
        <v>1</v>
      </c>
      <c r="AF435" s="11" t="s">
        <v>60</v>
      </c>
      <c r="AG435" s="11">
        <v>320</v>
      </c>
      <c r="AH435" s="11">
        <v>18.39</v>
      </c>
      <c r="AI435" s="13">
        <f t="shared" si="11"/>
        <v>1</v>
      </c>
      <c r="AJ435" s="13">
        <f t="shared" si="25"/>
        <v>1</v>
      </c>
      <c r="AK435" s="13">
        <f t="shared" si="27"/>
        <v>1</v>
      </c>
      <c r="AP435" s="13" t="s">
        <v>60</v>
      </c>
      <c r="AQ435" s="13">
        <v>320</v>
      </c>
      <c r="AR435" s="13">
        <v>40</v>
      </c>
      <c r="AS435" s="26">
        <f t="shared" si="0"/>
        <v>1</v>
      </c>
      <c r="AT435" s="26">
        <f t="shared" si="12"/>
        <v>1</v>
      </c>
      <c r="AU435" s="26">
        <f t="shared" si="13"/>
        <v>1</v>
      </c>
      <c r="BR435" s="24">
        <v>125</v>
      </c>
      <c r="BS435" s="24">
        <v>2560</v>
      </c>
      <c r="BT435" s="24">
        <v>244.5</v>
      </c>
      <c r="BU435" s="25">
        <f t="shared" si="18"/>
        <v>1</v>
      </c>
      <c r="BV435" s="25">
        <f t="shared" si="19"/>
        <v>1</v>
      </c>
      <c r="BW435" s="25">
        <f t="shared" si="20"/>
        <v>1</v>
      </c>
    </row>
    <row r="436" spans="2:75" x14ac:dyDescent="0.2">
      <c r="B436" s="13" t="s">
        <v>61</v>
      </c>
      <c r="C436" s="13">
        <v>120</v>
      </c>
      <c r="D436" s="13">
        <v>13.07</v>
      </c>
      <c r="E436" s="13">
        <f t="shared" si="3"/>
        <v>1</v>
      </c>
      <c r="F436" s="13">
        <f t="shared" si="21"/>
        <v>1</v>
      </c>
      <c r="G436" s="13">
        <f t="shared" si="22"/>
        <v>1</v>
      </c>
      <c r="H436" s="12"/>
      <c r="I436" s="12"/>
      <c r="J436" s="19"/>
      <c r="K436" s="13" t="s">
        <v>60</v>
      </c>
      <c r="L436" s="13">
        <v>320</v>
      </c>
      <c r="M436" s="13">
        <v>69.27</v>
      </c>
      <c r="N436" s="13">
        <f t="shared" si="4"/>
        <v>1</v>
      </c>
      <c r="O436" s="13">
        <f t="shared" si="23"/>
        <v>1</v>
      </c>
      <c r="P436" s="13">
        <f t="shared" si="24"/>
        <v>1</v>
      </c>
      <c r="T436" s="13">
        <v>5</v>
      </c>
      <c r="U436" s="13">
        <v>5</v>
      </c>
      <c r="V436" s="26">
        <f t="shared" si="5"/>
        <v>0</v>
      </c>
      <c r="W436" s="26">
        <f t="shared" si="6"/>
        <v>0</v>
      </c>
      <c r="X436" s="26">
        <f t="shared" si="7"/>
        <v>0</v>
      </c>
      <c r="Z436" s="23">
        <f t="shared" si="8"/>
        <v>0</v>
      </c>
      <c r="AA436" s="23">
        <f t="shared" si="9"/>
        <v>0</v>
      </c>
      <c r="AB436" s="23">
        <f t="shared" si="10"/>
        <v>0</v>
      </c>
      <c r="AF436" s="11" t="s">
        <v>61</v>
      </c>
      <c r="AG436" s="11">
        <v>120</v>
      </c>
      <c r="AH436" s="11">
        <v>5</v>
      </c>
      <c r="AI436" s="13">
        <f t="shared" si="11"/>
        <v>1</v>
      </c>
      <c r="AJ436" s="13">
        <f t="shared" si="25"/>
        <v>0</v>
      </c>
      <c r="AK436" s="13">
        <f t="shared" si="27"/>
        <v>0</v>
      </c>
      <c r="AP436" s="13" t="s">
        <v>61</v>
      </c>
      <c r="AQ436" s="13">
        <v>120</v>
      </c>
      <c r="AR436" s="13">
        <v>5</v>
      </c>
      <c r="AS436" s="26">
        <f t="shared" si="0"/>
        <v>1</v>
      </c>
      <c r="AT436" s="26">
        <f t="shared" si="12"/>
        <v>0</v>
      </c>
      <c r="AU436" s="26">
        <f t="shared" si="13"/>
        <v>0</v>
      </c>
      <c r="BR436" s="24">
        <v>204</v>
      </c>
      <c r="BS436" s="24">
        <v>640</v>
      </c>
      <c r="BT436" s="24">
        <v>143.69999999999999</v>
      </c>
      <c r="BU436" s="25">
        <f t="shared" si="18"/>
        <v>1</v>
      </c>
      <c r="BV436" s="25">
        <f t="shared" si="19"/>
        <v>1</v>
      </c>
      <c r="BW436" s="25">
        <f t="shared" si="20"/>
        <v>1</v>
      </c>
    </row>
    <row r="437" spans="2:75" x14ac:dyDescent="0.2">
      <c r="B437" s="13" t="s">
        <v>62</v>
      </c>
      <c r="C437" s="13">
        <v>640</v>
      </c>
      <c r="D437" s="13">
        <v>29.71</v>
      </c>
      <c r="E437" s="13">
        <f t="shared" si="3"/>
        <v>1</v>
      </c>
      <c r="F437" s="13">
        <f t="shared" si="21"/>
        <v>1</v>
      </c>
      <c r="G437" s="13">
        <f t="shared" si="22"/>
        <v>1</v>
      </c>
      <c r="H437" s="12"/>
      <c r="I437" s="12"/>
      <c r="J437" s="19"/>
      <c r="K437" s="13" t="s">
        <v>61</v>
      </c>
      <c r="L437" s="13">
        <v>120</v>
      </c>
      <c r="M437" s="13">
        <v>36.33</v>
      </c>
      <c r="N437" s="13">
        <f t="shared" si="4"/>
        <v>1</v>
      </c>
      <c r="O437" s="13">
        <f t="shared" si="23"/>
        <v>1</v>
      </c>
      <c r="P437" s="13">
        <f t="shared" si="24"/>
        <v>1</v>
      </c>
      <c r="T437" s="13">
        <v>5</v>
      </c>
      <c r="U437" s="13">
        <v>5</v>
      </c>
      <c r="V437" s="26">
        <f t="shared" si="5"/>
        <v>0</v>
      </c>
      <c r="W437" s="26">
        <f t="shared" si="6"/>
        <v>0</v>
      </c>
      <c r="X437" s="26">
        <f t="shared" si="7"/>
        <v>0</v>
      </c>
      <c r="Z437" s="23">
        <f t="shared" si="8"/>
        <v>0</v>
      </c>
      <c r="AA437" s="23">
        <f t="shared" si="9"/>
        <v>0</v>
      </c>
      <c r="AB437" s="23">
        <f t="shared" si="10"/>
        <v>0</v>
      </c>
      <c r="AF437" s="11" t="s">
        <v>62</v>
      </c>
      <c r="AG437" s="11">
        <v>640</v>
      </c>
      <c r="AH437" s="11">
        <v>7.74</v>
      </c>
      <c r="AI437" s="13">
        <f t="shared" si="11"/>
        <v>1</v>
      </c>
      <c r="AJ437" s="13">
        <f t="shared" si="25"/>
        <v>0</v>
      </c>
      <c r="AK437" s="13">
        <f t="shared" si="27"/>
        <v>0</v>
      </c>
      <c r="AP437" s="13" t="s">
        <v>62</v>
      </c>
      <c r="AQ437" s="13">
        <v>640</v>
      </c>
      <c r="AR437" s="13">
        <v>20</v>
      </c>
      <c r="AS437" s="26">
        <f t="shared" si="0"/>
        <v>1</v>
      </c>
      <c r="AT437" s="26">
        <f t="shared" si="12"/>
        <v>1</v>
      </c>
      <c r="AU437" s="26">
        <f t="shared" si="13"/>
        <v>1</v>
      </c>
      <c r="BR437" s="24">
        <v>230</v>
      </c>
      <c r="BS437" s="24">
        <v>5</v>
      </c>
      <c r="BT437" s="24">
        <v>5</v>
      </c>
      <c r="BU437" s="25">
        <f t="shared" si="18"/>
        <v>0</v>
      </c>
      <c r="BV437" s="25">
        <f t="shared" si="19"/>
        <v>1</v>
      </c>
      <c r="BW437" s="25">
        <f t="shared" si="20"/>
        <v>0</v>
      </c>
    </row>
    <row r="438" spans="2:75" x14ac:dyDescent="0.2">
      <c r="B438" s="13" t="s">
        <v>63</v>
      </c>
      <c r="C438" s="13">
        <v>320</v>
      </c>
      <c r="D438" s="13">
        <v>33.68</v>
      </c>
      <c r="E438" s="13">
        <f t="shared" si="3"/>
        <v>1</v>
      </c>
      <c r="F438" s="13">
        <f t="shared" si="21"/>
        <v>1</v>
      </c>
      <c r="G438" s="13">
        <f t="shared" si="22"/>
        <v>1</v>
      </c>
      <c r="H438" s="12"/>
      <c r="I438" s="12"/>
      <c r="J438" s="19"/>
      <c r="K438" s="13" t="s">
        <v>62</v>
      </c>
      <c r="L438" s="13">
        <v>640</v>
      </c>
      <c r="M438" s="13">
        <v>46.89</v>
      </c>
      <c r="N438" s="13">
        <f t="shared" si="4"/>
        <v>1</v>
      </c>
      <c r="O438" s="13">
        <f t="shared" si="23"/>
        <v>1</v>
      </c>
      <c r="P438" s="13">
        <f t="shared" si="24"/>
        <v>1</v>
      </c>
      <c r="T438" s="13">
        <v>640</v>
      </c>
      <c r="U438" s="13">
        <v>665</v>
      </c>
      <c r="V438" s="26">
        <f t="shared" si="5"/>
        <v>1</v>
      </c>
      <c r="W438" s="26">
        <f t="shared" si="6"/>
        <v>1</v>
      </c>
      <c r="X438" s="26">
        <f t="shared" si="7"/>
        <v>1</v>
      </c>
      <c r="Z438" s="23">
        <f t="shared" si="8"/>
        <v>1</v>
      </c>
      <c r="AA438" s="23">
        <f t="shared" si="9"/>
        <v>1</v>
      </c>
      <c r="AB438" s="23">
        <f t="shared" si="10"/>
        <v>1</v>
      </c>
      <c r="AF438" s="11" t="s">
        <v>63</v>
      </c>
      <c r="AG438" s="11">
        <v>320</v>
      </c>
      <c r="AH438" s="11">
        <v>14.94</v>
      </c>
      <c r="AI438" s="13">
        <f t="shared" si="11"/>
        <v>1</v>
      </c>
      <c r="AJ438" s="13">
        <f t="shared" si="25"/>
        <v>1</v>
      </c>
      <c r="AK438" s="13">
        <f t="shared" si="27"/>
        <v>1</v>
      </c>
      <c r="AP438" s="13" t="s">
        <v>63</v>
      </c>
      <c r="AQ438" s="13">
        <v>320</v>
      </c>
      <c r="AR438" s="13">
        <v>20</v>
      </c>
      <c r="AS438" s="26">
        <f t="shared" si="0"/>
        <v>1</v>
      </c>
      <c r="AT438" s="26">
        <f t="shared" si="12"/>
        <v>1</v>
      </c>
      <c r="AU438" s="26">
        <f t="shared" si="13"/>
        <v>1</v>
      </c>
      <c r="BR438" s="24">
        <v>238</v>
      </c>
      <c r="BS438" s="24">
        <v>160</v>
      </c>
      <c r="BT438" s="24">
        <v>38.14</v>
      </c>
      <c r="BU438" s="25">
        <f t="shared" si="18"/>
        <v>1</v>
      </c>
      <c r="BV438" s="25">
        <f t="shared" si="19"/>
        <v>1</v>
      </c>
      <c r="BW438" s="25">
        <f t="shared" si="20"/>
        <v>1</v>
      </c>
    </row>
    <row r="439" spans="2:75" x14ac:dyDescent="0.2">
      <c r="B439" s="13" t="s">
        <v>65</v>
      </c>
      <c r="C439" s="13">
        <v>320</v>
      </c>
      <c r="D439" s="13">
        <v>30.14</v>
      </c>
      <c r="E439" s="13">
        <f t="shared" si="3"/>
        <v>1</v>
      </c>
      <c r="F439" s="13">
        <f t="shared" si="21"/>
        <v>1</v>
      </c>
      <c r="G439" s="13">
        <f t="shared" si="22"/>
        <v>1</v>
      </c>
      <c r="H439" s="12"/>
      <c r="I439" s="12"/>
      <c r="J439" s="19"/>
      <c r="K439" s="13" t="s">
        <v>63</v>
      </c>
      <c r="L439" s="13">
        <v>320</v>
      </c>
      <c r="M439" s="13">
        <v>57.32</v>
      </c>
      <c r="N439" s="13">
        <f t="shared" si="4"/>
        <v>1</v>
      </c>
      <c r="O439" s="13">
        <f t="shared" si="23"/>
        <v>1</v>
      </c>
      <c r="P439" s="13">
        <f t="shared" si="24"/>
        <v>1</v>
      </c>
      <c r="T439" s="13">
        <v>5</v>
      </c>
      <c r="U439" s="13">
        <v>5</v>
      </c>
      <c r="V439" s="26">
        <f t="shared" si="5"/>
        <v>0</v>
      </c>
      <c r="W439" s="26">
        <f t="shared" si="6"/>
        <v>0</v>
      </c>
      <c r="X439" s="26">
        <f t="shared" si="7"/>
        <v>0</v>
      </c>
      <c r="Z439" s="23">
        <f t="shared" si="8"/>
        <v>0</v>
      </c>
      <c r="AA439" s="23">
        <f t="shared" si="9"/>
        <v>0</v>
      </c>
      <c r="AB439" s="23">
        <f t="shared" si="10"/>
        <v>0</v>
      </c>
      <c r="AF439" s="11" t="s">
        <v>65</v>
      </c>
      <c r="AG439" s="11">
        <v>320</v>
      </c>
      <c r="AH439" s="11">
        <v>12.57</v>
      </c>
      <c r="AI439" s="13">
        <f t="shared" si="11"/>
        <v>1</v>
      </c>
      <c r="AJ439" s="13">
        <f t="shared" si="25"/>
        <v>1</v>
      </c>
      <c r="AK439" s="13">
        <f t="shared" si="27"/>
        <v>1</v>
      </c>
      <c r="AP439" s="27" t="s">
        <v>64</v>
      </c>
      <c r="AQ439" s="26">
        <v>20</v>
      </c>
      <c r="AR439" s="28">
        <v>5</v>
      </c>
      <c r="AS439" s="26">
        <f t="shared" si="0"/>
        <v>0</v>
      </c>
      <c r="AT439" s="26">
        <f t="shared" si="12"/>
        <v>0</v>
      </c>
      <c r="AU439" s="26">
        <f t="shared" si="13"/>
        <v>0</v>
      </c>
      <c r="BR439" s="24">
        <v>2</v>
      </c>
      <c r="BS439" s="24">
        <v>80</v>
      </c>
      <c r="BT439" s="24">
        <v>5</v>
      </c>
      <c r="BU439" s="25">
        <f t="shared" si="18"/>
        <v>1</v>
      </c>
      <c r="BV439" s="25">
        <f t="shared" si="19"/>
        <v>0</v>
      </c>
      <c r="BW439" s="25">
        <f t="shared" si="20"/>
        <v>0</v>
      </c>
    </row>
    <row r="440" spans="2:75" x14ac:dyDescent="0.2">
      <c r="B440" s="13" t="s">
        <v>66</v>
      </c>
      <c r="C440" s="13">
        <v>640</v>
      </c>
      <c r="D440" s="13">
        <v>283.12</v>
      </c>
      <c r="E440" s="13">
        <f t="shared" si="3"/>
        <v>1</v>
      </c>
      <c r="F440" s="13">
        <f t="shared" si="21"/>
        <v>1</v>
      </c>
      <c r="G440" s="13">
        <f t="shared" si="22"/>
        <v>1</v>
      </c>
      <c r="H440" s="12"/>
      <c r="I440" s="12"/>
      <c r="J440" s="19"/>
      <c r="K440" s="14" t="s">
        <v>64</v>
      </c>
      <c r="L440" s="13">
        <v>20</v>
      </c>
      <c r="M440" s="13">
        <v>5</v>
      </c>
      <c r="N440" s="13">
        <f t="shared" si="4"/>
        <v>0</v>
      </c>
      <c r="O440" s="13">
        <f t="shared" si="23"/>
        <v>0</v>
      </c>
      <c r="P440" s="13">
        <f t="shared" si="24"/>
        <v>0</v>
      </c>
      <c r="T440" s="13">
        <v>5</v>
      </c>
      <c r="U440" s="13">
        <v>5</v>
      </c>
      <c r="V440" s="26">
        <f t="shared" si="5"/>
        <v>0</v>
      </c>
      <c r="W440" s="26">
        <f t="shared" si="6"/>
        <v>0</v>
      </c>
      <c r="X440" s="26">
        <f t="shared" si="7"/>
        <v>0</v>
      </c>
      <c r="Z440" s="23">
        <f t="shared" si="8"/>
        <v>0</v>
      </c>
      <c r="AA440" s="23">
        <f t="shared" si="9"/>
        <v>0</v>
      </c>
      <c r="AB440" s="23">
        <f t="shared" si="10"/>
        <v>0</v>
      </c>
      <c r="AF440" s="11" t="s">
        <v>66</v>
      </c>
      <c r="AG440" s="11">
        <v>640</v>
      </c>
      <c r="AH440" s="11">
        <v>78.48</v>
      </c>
      <c r="AI440" s="13">
        <f t="shared" si="11"/>
        <v>1</v>
      </c>
      <c r="AJ440" s="13">
        <f t="shared" si="25"/>
        <v>1</v>
      </c>
      <c r="AK440" s="13">
        <f t="shared" si="27"/>
        <v>1</v>
      </c>
      <c r="AP440" s="13" t="s">
        <v>65</v>
      </c>
      <c r="AQ440" s="13">
        <v>320</v>
      </c>
      <c r="AR440" s="13">
        <v>20</v>
      </c>
      <c r="AS440" s="26">
        <f t="shared" si="0"/>
        <v>1</v>
      </c>
      <c r="AT440" s="26">
        <f t="shared" si="12"/>
        <v>1</v>
      </c>
      <c r="AU440" s="26">
        <f t="shared" si="13"/>
        <v>1</v>
      </c>
      <c r="BR440" s="24">
        <v>3</v>
      </c>
      <c r="BS440" s="24">
        <v>5</v>
      </c>
      <c r="BT440" s="24">
        <v>5</v>
      </c>
      <c r="BU440" s="25">
        <f t="shared" si="18"/>
        <v>0</v>
      </c>
      <c r="BV440" s="25">
        <f t="shared" si="19"/>
        <v>0</v>
      </c>
      <c r="BW440" s="25">
        <f t="shared" si="20"/>
        <v>0</v>
      </c>
    </row>
    <row r="441" spans="2:75" x14ac:dyDescent="0.2">
      <c r="B441" s="13" t="s">
        <v>67</v>
      </c>
      <c r="C441" s="13">
        <v>480</v>
      </c>
      <c r="D441" s="13">
        <v>27.49</v>
      </c>
      <c r="E441" s="13">
        <f t="shared" si="3"/>
        <v>1</v>
      </c>
      <c r="F441" s="13">
        <f t="shared" si="21"/>
        <v>1</v>
      </c>
      <c r="G441" s="13">
        <f t="shared" si="22"/>
        <v>1</v>
      </c>
      <c r="H441" s="12"/>
      <c r="I441" s="12"/>
      <c r="J441" s="19"/>
      <c r="K441" s="13" t="s">
        <v>65</v>
      </c>
      <c r="L441" s="13">
        <v>320</v>
      </c>
      <c r="M441" s="13">
        <v>56.61</v>
      </c>
      <c r="N441" s="13">
        <f t="shared" si="4"/>
        <v>1</v>
      </c>
      <c r="O441" s="13">
        <f t="shared" si="23"/>
        <v>1</v>
      </c>
      <c r="P441" s="13">
        <f t="shared" si="24"/>
        <v>1</v>
      </c>
      <c r="T441" s="13">
        <v>80</v>
      </c>
      <c r="U441" s="13">
        <v>21</v>
      </c>
      <c r="V441" s="26">
        <f t="shared" si="5"/>
        <v>1</v>
      </c>
      <c r="W441" s="26">
        <f t="shared" si="6"/>
        <v>1</v>
      </c>
      <c r="X441" s="26">
        <f t="shared" si="7"/>
        <v>1</v>
      </c>
      <c r="Z441" s="23">
        <f t="shared" si="8"/>
        <v>0</v>
      </c>
      <c r="AA441" s="23">
        <f t="shared" si="9"/>
        <v>0</v>
      </c>
      <c r="AB441" s="23">
        <f t="shared" si="10"/>
        <v>0</v>
      </c>
      <c r="AF441" s="11" t="s">
        <v>67</v>
      </c>
      <c r="AG441" s="11">
        <v>480</v>
      </c>
      <c r="AH441" s="11">
        <v>7.91</v>
      </c>
      <c r="AI441" s="13">
        <f t="shared" si="11"/>
        <v>1</v>
      </c>
      <c r="AJ441" s="13">
        <f t="shared" si="25"/>
        <v>0</v>
      </c>
      <c r="AK441" s="13">
        <f t="shared" si="27"/>
        <v>0</v>
      </c>
      <c r="AP441" s="13" t="s">
        <v>66</v>
      </c>
      <c r="AQ441" s="13">
        <v>640</v>
      </c>
      <c r="AR441" s="13">
        <v>160</v>
      </c>
      <c r="AS441" s="26">
        <f t="shared" si="0"/>
        <v>1</v>
      </c>
      <c r="AT441" s="26">
        <f t="shared" si="12"/>
        <v>1</v>
      </c>
      <c r="AU441" s="26">
        <f t="shared" si="13"/>
        <v>1</v>
      </c>
      <c r="BR441" s="24">
        <v>143</v>
      </c>
      <c r="BS441" s="24">
        <v>40</v>
      </c>
      <c r="BT441" s="24">
        <v>5</v>
      </c>
      <c r="BU441" s="25">
        <f t="shared" si="18"/>
        <v>1</v>
      </c>
      <c r="BV441" s="25">
        <f t="shared" si="19"/>
        <v>1</v>
      </c>
      <c r="BW441" s="25">
        <f t="shared" si="20"/>
        <v>1</v>
      </c>
    </row>
    <row r="442" spans="2:75" x14ac:dyDescent="0.2">
      <c r="B442" s="13" t="s">
        <v>68</v>
      </c>
      <c r="C442" s="13">
        <v>240</v>
      </c>
      <c r="D442" s="13">
        <v>27.27</v>
      </c>
      <c r="E442" s="13">
        <f t="shared" si="3"/>
        <v>1</v>
      </c>
      <c r="F442" s="13">
        <f t="shared" si="21"/>
        <v>1</v>
      </c>
      <c r="G442" s="13">
        <f t="shared" si="22"/>
        <v>1</v>
      </c>
      <c r="H442" s="12"/>
      <c r="I442" s="12"/>
      <c r="J442" s="19"/>
      <c r="K442" s="13" t="s">
        <v>66</v>
      </c>
      <c r="L442" s="13">
        <v>640</v>
      </c>
      <c r="M442" s="13">
        <v>278.41000000000003</v>
      </c>
      <c r="N442" s="13">
        <f t="shared" si="4"/>
        <v>1</v>
      </c>
      <c r="O442" s="13">
        <f t="shared" si="23"/>
        <v>1</v>
      </c>
      <c r="P442" s="13">
        <f t="shared" si="24"/>
        <v>1</v>
      </c>
      <c r="T442" s="13">
        <v>80</v>
      </c>
      <c r="U442" s="13">
        <v>34</v>
      </c>
      <c r="V442" s="26">
        <f t="shared" si="5"/>
        <v>1</v>
      </c>
      <c r="W442" s="26">
        <f t="shared" si="6"/>
        <v>1</v>
      </c>
      <c r="X442" s="26">
        <f t="shared" si="7"/>
        <v>1</v>
      </c>
      <c r="Z442" s="23">
        <f t="shared" si="8"/>
        <v>0</v>
      </c>
      <c r="AA442" s="23">
        <f t="shared" si="9"/>
        <v>0</v>
      </c>
      <c r="AB442" s="23">
        <f t="shared" si="10"/>
        <v>0</v>
      </c>
      <c r="AF442" s="11" t="s">
        <v>68</v>
      </c>
      <c r="AG442" s="11">
        <v>240</v>
      </c>
      <c r="AH442" s="11">
        <v>9.9600000000000009</v>
      </c>
      <c r="AI442" s="13">
        <f t="shared" si="11"/>
        <v>1</v>
      </c>
      <c r="AJ442" s="13">
        <f t="shared" si="25"/>
        <v>0</v>
      </c>
      <c r="AK442" s="13">
        <f t="shared" si="27"/>
        <v>0</v>
      </c>
      <c r="AP442" s="13" t="s">
        <v>67</v>
      </c>
      <c r="AQ442" s="13">
        <v>480</v>
      </c>
      <c r="AR442" s="13">
        <v>14.14</v>
      </c>
      <c r="AS442" s="26">
        <f t="shared" si="0"/>
        <v>1</v>
      </c>
      <c r="AT442" s="26">
        <f t="shared" si="12"/>
        <v>0</v>
      </c>
      <c r="AU442" s="26">
        <f t="shared" si="13"/>
        <v>0</v>
      </c>
      <c r="BR442" s="24">
        <v>250</v>
      </c>
      <c r="BS442" s="24">
        <v>40</v>
      </c>
      <c r="BT442" s="24">
        <v>25.69</v>
      </c>
      <c r="BU442" s="25">
        <f t="shared" si="18"/>
        <v>1</v>
      </c>
      <c r="BV442" s="25">
        <f t="shared" si="19"/>
        <v>1</v>
      </c>
      <c r="BW442" s="25">
        <f t="shared" si="20"/>
        <v>1</v>
      </c>
    </row>
    <row r="443" spans="2:75" x14ac:dyDescent="0.2">
      <c r="B443" s="13" t="s">
        <v>69</v>
      </c>
      <c r="C443" s="13">
        <v>100</v>
      </c>
      <c r="D443" s="13">
        <v>10.37</v>
      </c>
      <c r="E443" s="13">
        <f t="shared" si="3"/>
        <v>1</v>
      </c>
      <c r="F443" s="13">
        <f t="shared" si="21"/>
        <v>1</v>
      </c>
      <c r="G443" s="13">
        <f t="shared" si="22"/>
        <v>1</v>
      </c>
      <c r="H443" s="12"/>
      <c r="I443" s="12"/>
      <c r="J443" s="19"/>
      <c r="K443" s="13" t="s">
        <v>67</v>
      </c>
      <c r="L443" s="13">
        <v>480</v>
      </c>
      <c r="M443" s="13">
        <v>60.56</v>
      </c>
      <c r="N443" s="13">
        <f t="shared" si="4"/>
        <v>1</v>
      </c>
      <c r="O443" s="13">
        <f t="shared" si="23"/>
        <v>1</v>
      </c>
      <c r="P443" s="13">
        <f t="shared" si="24"/>
        <v>1</v>
      </c>
      <c r="T443" s="13">
        <v>5</v>
      </c>
      <c r="U443" s="13">
        <v>5</v>
      </c>
      <c r="V443" s="26">
        <f t="shared" si="5"/>
        <v>0</v>
      </c>
      <c r="W443" s="26">
        <f t="shared" si="6"/>
        <v>0</v>
      </c>
      <c r="X443" s="26">
        <f t="shared" si="7"/>
        <v>0</v>
      </c>
      <c r="Z443" s="23">
        <f t="shared" si="8"/>
        <v>0</v>
      </c>
      <c r="AA443" s="23">
        <f t="shared" si="9"/>
        <v>0</v>
      </c>
      <c r="AB443" s="23">
        <f t="shared" si="10"/>
        <v>0</v>
      </c>
      <c r="AF443" s="11" t="s">
        <v>69</v>
      </c>
      <c r="AG443" s="11">
        <v>100</v>
      </c>
      <c r="AH443" s="11">
        <v>5</v>
      </c>
      <c r="AI443" s="13">
        <f t="shared" si="11"/>
        <v>1</v>
      </c>
      <c r="AJ443" s="13">
        <f t="shared" si="25"/>
        <v>0</v>
      </c>
      <c r="AK443" s="13">
        <f t="shared" si="27"/>
        <v>0</v>
      </c>
      <c r="AP443" s="13" t="s">
        <v>68</v>
      </c>
      <c r="AQ443" s="13">
        <v>240</v>
      </c>
      <c r="AR443" s="13">
        <v>20</v>
      </c>
      <c r="AS443" s="26">
        <f t="shared" si="0"/>
        <v>1</v>
      </c>
      <c r="AT443" s="26">
        <f t="shared" si="12"/>
        <v>1</v>
      </c>
      <c r="AU443" s="26">
        <f t="shared" si="13"/>
        <v>1</v>
      </c>
      <c r="BR443" s="24">
        <v>261</v>
      </c>
      <c r="BS443" s="24">
        <v>160</v>
      </c>
      <c r="BT443" s="24">
        <v>5</v>
      </c>
      <c r="BU443" s="25">
        <f t="shared" si="18"/>
        <v>1</v>
      </c>
      <c r="BV443" s="25">
        <f t="shared" si="19"/>
        <v>1</v>
      </c>
      <c r="BW443" s="25">
        <f t="shared" si="20"/>
        <v>1</v>
      </c>
    </row>
    <row r="444" spans="2:75" x14ac:dyDescent="0.2">
      <c r="B444" s="13" t="s">
        <v>70</v>
      </c>
      <c r="C444" s="13">
        <v>10240</v>
      </c>
      <c r="D444" s="13">
        <v>307.72000000000003</v>
      </c>
      <c r="E444" s="13">
        <f t="shared" si="3"/>
        <v>1</v>
      </c>
      <c r="F444" s="13">
        <f t="shared" si="21"/>
        <v>1</v>
      </c>
      <c r="G444" s="13">
        <f t="shared" si="22"/>
        <v>1</v>
      </c>
      <c r="H444" s="12"/>
      <c r="I444" s="12"/>
      <c r="J444" s="19"/>
      <c r="K444" s="13" t="s">
        <v>68</v>
      </c>
      <c r="L444" s="13">
        <v>240</v>
      </c>
      <c r="M444" s="13">
        <v>69.5</v>
      </c>
      <c r="N444" s="13">
        <f t="shared" si="4"/>
        <v>1</v>
      </c>
      <c r="O444" s="13">
        <f t="shared" si="23"/>
        <v>1</v>
      </c>
      <c r="P444" s="13">
        <f t="shared" si="24"/>
        <v>1</v>
      </c>
      <c r="T444" s="13">
        <v>40</v>
      </c>
      <c r="U444" s="13">
        <v>33</v>
      </c>
      <c r="V444" s="26">
        <f t="shared" si="5"/>
        <v>1</v>
      </c>
      <c r="W444" s="26">
        <f t="shared" si="6"/>
        <v>1</v>
      </c>
      <c r="X444" s="26">
        <f t="shared" si="7"/>
        <v>1</v>
      </c>
      <c r="Z444" s="23">
        <f t="shared" si="8"/>
        <v>0</v>
      </c>
      <c r="AA444" s="23">
        <f t="shared" si="9"/>
        <v>0</v>
      </c>
      <c r="AB444" s="23">
        <f t="shared" si="10"/>
        <v>0</v>
      </c>
      <c r="AF444" s="11" t="s">
        <v>70</v>
      </c>
      <c r="AG444" s="11">
        <v>10240</v>
      </c>
      <c r="AH444" s="11">
        <v>104.26</v>
      </c>
      <c r="AI444" s="13">
        <f t="shared" si="11"/>
        <v>1</v>
      </c>
      <c r="AJ444" s="13">
        <f t="shared" si="25"/>
        <v>1</v>
      </c>
      <c r="AK444" s="13">
        <f t="shared" si="27"/>
        <v>1</v>
      </c>
      <c r="AP444" s="13" t="s">
        <v>69</v>
      </c>
      <c r="AQ444" s="13">
        <v>100</v>
      </c>
      <c r="AR444" s="13">
        <v>5</v>
      </c>
      <c r="AS444" s="26">
        <f t="shared" si="0"/>
        <v>1</v>
      </c>
      <c r="AT444" s="26">
        <f t="shared" si="12"/>
        <v>0</v>
      </c>
      <c r="AU444" s="26">
        <f t="shared" si="13"/>
        <v>0</v>
      </c>
      <c r="BR444" s="24">
        <v>344</v>
      </c>
      <c r="BS444" s="24">
        <v>40</v>
      </c>
      <c r="BT444" s="24">
        <v>5</v>
      </c>
      <c r="BU444" s="25">
        <f t="shared" si="18"/>
        <v>1</v>
      </c>
      <c r="BV444" s="25">
        <f t="shared" si="19"/>
        <v>1</v>
      </c>
      <c r="BW444" s="25">
        <f t="shared" si="20"/>
        <v>1</v>
      </c>
    </row>
    <row r="445" spans="2:75" x14ac:dyDescent="0.2">
      <c r="B445" s="13" t="s">
        <v>71</v>
      </c>
      <c r="C445" s="13">
        <v>640</v>
      </c>
      <c r="D445" s="13">
        <v>59.98</v>
      </c>
      <c r="E445" s="13">
        <f t="shared" si="3"/>
        <v>1</v>
      </c>
      <c r="F445" s="13">
        <f t="shared" si="21"/>
        <v>1</v>
      </c>
      <c r="G445" s="13">
        <f t="shared" si="22"/>
        <v>1</v>
      </c>
      <c r="H445" s="12"/>
      <c r="I445" s="12"/>
      <c r="J445" s="19"/>
      <c r="K445" s="13" t="s">
        <v>69</v>
      </c>
      <c r="L445" s="13">
        <v>100</v>
      </c>
      <c r="M445" s="13">
        <v>5</v>
      </c>
      <c r="N445" s="13">
        <f t="shared" si="4"/>
        <v>1</v>
      </c>
      <c r="O445" s="13">
        <f t="shared" si="23"/>
        <v>0</v>
      </c>
      <c r="P445" s="13">
        <f t="shared" si="24"/>
        <v>0</v>
      </c>
      <c r="T445" s="13">
        <v>5</v>
      </c>
      <c r="U445" s="13">
        <v>5</v>
      </c>
      <c r="V445" s="26">
        <f t="shared" si="5"/>
        <v>0</v>
      </c>
      <c r="W445" s="26">
        <f t="shared" si="6"/>
        <v>0</v>
      </c>
      <c r="X445" s="26">
        <f t="shared" si="7"/>
        <v>0</v>
      </c>
      <c r="Z445" s="23">
        <f t="shared" si="8"/>
        <v>0</v>
      </c>
      <c r="AA445" s="23">
        <f t="shared" si="9"/>
        <v>0</v>
      </c>
      <c r="AB445" s="23">
        <f t="shared" si="10"/>
        <v>0</v>
      </c>
      <c r="AF445" s="11" t="s">
        <v>71</v>
      </c>
      <c r="AG445" s="11">
        <v>640</v>
      </c>
      <c r="AH445" s="11">
        <v>17.82</v>
      </c>
      <c r="AI445" s="13">
        <f t="shared" si="11"/>
        <v>1</v>
      </c>
      <c r="AJ445" s="13">
        <f t="shared" si="25"/>
        <v>1</v>
      </c>
      <c r="AK445" s="13">
        <f t="shared" si="27"/>
        <v>1</v>
      </c>
      <c r="AP445" s="13" t="s">
        <v>70</v>
      </c>
      <c r="AQ445" s="13">
        <v>10240</v>
      </c>
      <c r="AR445" s="13">
        <v>160</v>
      </c>
      <c r="AS445" s="26">
        <f t="shared" si="0"/>
        <v>1</v>
      </c>
      <c r="AT445" s="26">
        <f t="shared" si="12"/>
        <v>1</v>
      </c>
      <c r="AU445" s="26">
        <f t="shared" si="13"/>
        <v>1</v>
      </c>
      <c r="BR445" s="24">
        <v>491</v>
      </c>
      <c r="BS445" s="24">
        <v>160</v>
      </c>
      <c r="BT445" s="24">
        <v>11.39</v>
      </c>
      <c r="BU445" s="25">
        <f t="shared" si="18"/>
        <v>1</v>
      </c>
      <c r="BV445" s="25">
        <f t="shared" si="19"/>
        <v>1</v>
      </c>
      <c r="BW445" s="25">
        <f t="shared" si="20"/>
        <v>1</v>
      </c>
    </row>
    <row r="446" spans="2:75" x14ac:dyDescent="0.2">
      <c r="B446" s="13" t="s">
        <v>72</v>
      </c>
      <c r="C446" s="13">
        <v>80</v>
      </c>
      <c r="D446" s="13">
        <v>9.68</v>
      </c>
      <c r="E446" s="13">
        <f t="shared" si="3"/>
        <v>1</v>
      </c>
      <c r="F446" s="13">
        <f t="shared" si="21"/>
        <v>0</v>
      </c>
      <c r="G446" s="13">
        <f t="shared" si="22"/>
        <v>0</v>
      </c>
      <c r="H446" s="12"/>
      <c r="I446" s="12"/>
      <c r="J446" s="19"/>
      <c r="K446" s="13" t="s">
        <v>70</v>
      </c>
      <c r="L446" s="13">
        <v>10240</v>
      </c>
      <c r="M446" s="13">
        <v>611.71</v>
      </c>
      <c r="N446" s="13">
        <f t="shared" si="4"/>
        <v>1</v>
      </c>
      <c r="O446" s="13">
        <f t="shared" si="23"/>
        <v>1</v>
      </c>
      <c r="P446" s="13">
        <f t="shared" si="24"/>
        <v>1</v>
      </c>
      <c r="T446" s="13">
        <v>320</v>
      </c>
      <c r="U446" s="13">
        <v>111</v>
      </c>
      <c r="V446" s="26">
        <f t="shared" si="5"/>
        <v>1</v>
      </c>
      <c r="W446" s="26">
        <f t="shared" si="6"/>
        <v>1</v>
      </c>
      <c r="X446" s="26">
        <f t="shared" si="7"/>
        <v>1</v>
      </c>
      <c r="Z446" s="23">
        <f t="shared" si="8"/>
        <v>0</v>
      </c>
      <c r="AA446" s="23">
        <f t="shared" si="9"/>
        <v>1</v>
      </c>
      <c r="AB446" s="23">
        <f t="shared" si="10"/>
        <v>0</v>
      </c>
      <c r="AF446" s="11" t="s">
        <v>72</v>
      </c>
      <c r="AG446" s="11">
        <v>80</v>
      </c>
      <c r="AH446" s="11">
        <v>5</v>
      </c>
      <c r="AI446" s="13">
        <f t="shared" si="11"/>
        <v>1</v>
      </c>
      <c r="AJ446" s="13">
        <f t="shared" si="25"/>
        <v>0</v>
      </c>
      <c r="AK446" s="13">
        <f t="shared" si="27"/>
        <v>0</v>
      </c>
      <c r="AP446" s="13" t="s">
        <v>71</v>
      </c>
      <c r="AQ446" s="13">
        <v>640</v>
      </c>
      <c r="AR446" s="13">
        <v>14.14</v>
      </c>
      <c r="AS446" s="26">
        <f t="shared" si="0"/>
        <v>1</v>
      </c>
      <c r="AT446" s="26">
        <f t="shared" si="12"/>
        <v>0</v>
      </c>
      <c r="AU446" s="26">
        <f t="shared" si="13"/>
        <v>0</v>
      </c>
      <c r="BR446" s="24">
        <v>529</v>
      </c>
      <c r="BS446" s="24">
        <v>40</v>
      </c>
      <c r="BT446" s="24">
        <v>5</v>
      </c>
      <c r="BU446" s="25">
        <f t="shared" si="18"/>
        <v>1</v>
      </c>
      <c r="BV446" s="25">
        <f t="shared" si="19"/>
        <v>1</v>
      </c>
      <c r="BW446" s="25">
        <f t="shared" si="20"/>
        <v>1</v>
      </c>
    </row>
    <row r="447" spans="2:75" x14ac:dyDescent="0.2">
      <c r="B447" s="13" t="s">
        <v>73</v>
      </c>
      <c r="C447" s="13">
        <v>640</v>
      </c>
      <c r="D447" s="13">
        <v>94.51</v>
      </c>
      <c r="E447" s="13">
        <f t="shared" si="3"/>
        <v>1</v>
      </c>
      <c r="F447" s="13">
        <f t="shared" si="21"/>
        <v>1</v>
      </c>
      <c r="G447" s="13">
        <f t="shared" si="22"/>
        <v>1</v>
      </c>
      <c r="H447" s="12"/>
      <c r="I447" s="12"/>
      <c r="J447" s="19"/>
      <c r="K447" s="13" t="s">
        <v>71</v>
      </c>
      <c r="L447" s="13">
        <v>640</v>
      </c>
      <c r="M447" s="13">
        <v>124.46</v>
      </c>
      <c r="N447" s="13">
        <f t="shared" si="4"/>
        <v>1</v>
      </c>
      <c r="O447" s="13">
        <f t="shared" si="23"/>
        <v>1</v>
      </c>
      <c r="P447" s="13">
        <f t="shared" si="24"/>
        <v>1</v>
      </c>
      <c r="T447" s="13">
        <v>5</v>
      </c>
      <c r="U447" s="13">
        <v>5</v>
      </c>
      <c r="V447" s="26">
        <f t="shared" si="5"/>
        <v>0</v>
      </c>
      <c r="W447" s="26">
        <f t="shared" si="6"/>
        <v>0</v>
      </c>
      <c r="X447" s="26">
        <f t="shared" si="7"/>
        <v>0</v>
      </c>
      <c r="Z447" s="23">
        <f t="shared" si="8"/>
        <v>0</v>
      </c>
      <c r="AA447" s="23">
        <f t="shared" si="9"/>
        <v>0</v>
      </c>
      <c r="AB447" s="23">
        <f t="shared" si="10"/>
        <v>0</v>
      </c>
      <c r="AF447" s="11" t="s">
        <v>73</v>
      </c>
      <c r="AG447" s="11">
        <v>640</v>
      </c>
      <c r="AH447" s="11">
        <v>40.369999999999997</v>
      </c>
      <c r="AI447" s="13">
        <f t="shared" si="11"/>
        <v>1</v>
      </c>
      <c r="AJ447" s="13">
        <f t="shared" si="25"/>
        <v>1</v>
      </c>
      <c r="AK447" s="13">
        <f t="shared" si="27"/>
        <v>1</v>
      </c>
      <c r="AP447" s="13" t="s">
        <v>72</v>
      </c>
      <c r="AQ447" s="13">
        <v>80</v>
      </c>
      <c r="AR447" s="13">
        <v>5</v>
      </c>
      <c r="AS447" s="26">
        <f t="shared" si="0"/>
        <v>1</v>
      </c>
      <c r="AT447" s="26">
        <f t="shared" si="12"/>
        <v>0</v>
      </c>
      <c r="AU447" s="26">
        <f t="shared" si="13"/>
        <v>0</v>
      </c>
      <c r="BR447" s="24">
        <v>537</v>
      </c>
      <c r="BS447" s="24">
        <v>5</v>
      </c>
      <c r="BT447" s="24">
        <v>5</v>
      </c>
      <c r="BU447" s="25">
        <f t="shared" si="18"/>
        <v>0</v>
      </c>
      <c r="BV447" s="25">
        <f t="shared" si="19"/>
        <v>1</v>
      </c>
      <c r="BW447" s="25">
        <f t="shared" si="20"/>
        <v>0</v>
      </c>
    </row>
    <row r="448" spans="2:75" x14ac:dyDescent="0.2">
      <c r="B448" s="13" t="s">
        <v>74</v>
      </c>
      <c r="C448" s="13">
        <v>2560</v>
      </c>
      <c r="D448" s="13">
        <v>95.51</v>
      </c>
      <c r="E448" s="13">
        <f t="shared" si="3"/>
        <v>1</v>
      </c>
      <c r="F448" s="13">
        <f t="shared" si="21"/>
        <v>1</v>
      </c>
      <c r="G448" s="13">
        <f t="shared" si="22"/>
        <v>1</v>
      </c>
      <c r="H448" s="12"/>
      <c r="I448" s="12"/>
      <c r="J448" s="19"/>
      <c r="K448" s="13" t="s">
        <v>72</v>
      </c>
      <c r="L448" s="13">
        <v>80</v>
      </c>
      <c r="M448" s="13">
        <v>5</v>
      </c>
      <c r="N448" s="13">
        <f t="shared" si="4"/>
        <v>1</v>
      </c>
      <c r="O448" s="13">
        <f t="shared" si="23"/>
        <v>0</v>
      </c>
      <c r="P448" s="13">
        <f t="shared" si="24"/>
        <v>0</v>
      </c>
      <c r="T448" s="13">
        <v>320</v>
      </c>
      <c r="U448" s="13">
        <v>112</v>
      </c>
      <c r="V448" s="26">
        <f t="shared" si="5"/>
        <v>1</v>
      </c>
      <c r="W448" s="26">
        <f t="shared" si="6"/>
        <v>1</v>
      </c>
      <c r="X448" s="26">
        <f t="shared" si="7"/>
        <v>1</v>
      </c>
      <c r="Z448" s="23">
        <f t="shared" si="8"/>
        <v>0</v>
      </c>
      <c r="AA448" s="23">
        <f t="shared" si="9"/>
        <v>1</v>
      </c>
      <c r="AB448" s="23">
        <f t="shared" si="10"/>
        <v>0</v>
      </c>
      <c r="AF448" s="11" t="s">
        <v>74</v>
      </c>
      <c r="AG448" s="11">
        <v>2560</v>
      </c>
      <c r="AH448" s="11">
        <v>44.31</v>
      </c>
      <c r="AI448" s="13">
        <f t="shared" si="11"/>
        <v>1</v>
      </c>
      <c r="AJ448" s="13">
        <f t="shared" si="25"/>
        <v>1</v>
      </c>
      <c r="AK448" s="13">
        <f t="shared" si="27"/>
        <v>1</v>
      </c>
      <c r="AP448" s="13" t="s">
        <v>73</v>
      </c>
      <c r="AQ448" s="13">
        <v>640</v>
      </c>
      <c r="AR448" s="13">
        <v>28.28</v>
      </c>
      <c r="AS448" s="26">
        <f t="shared" ref="AS448:AS511" si="28">IF(AQ448&gt;=40, 1,0)</f>
        <v>1</v>
      </c>
      <c r="AT448" s="26">
        <f t="shared" si="12"/>
        <v>1</v>
      </c>
      <c r="AU448" s="26">
        <f t="shared" si="13"/>
        <v>1</v>
      </c>
      <c r="BR448" s="24">
        <v>557</v>
      </c>
      <c r="BS448" s="24">
        <v>40</v>
      </c>
      <c r="BT448" s="24">
        <v>15.82</v>
      </c>
      <c r="BU448" s="25">
        <f t="shared" si="18"/>
        <v>1</v>
      </c>
      <c r="BV448" s="25">
        <f t="shared" si="19"/>
        <v>1</v>
      </c>
      <c r="BW448" s="25">
        <f t="shared" si="20"/>
        <v>1</v>
      </c>
    </row>
    <row r="449" spans="2:75" x14ac:dyDescent="0.2">
      <c r="B449" s="13" t="s">
        <v>75</v>
      </c>
      <c r="C449" s="13">
        <v>640</v>
      </c>
      <c r="D449" s="13">
        <v>216.54</v>
      </c>
      <c r="E449" s="13">
        <f t="shared" ref="E449:E512" si="29">IF(C449&gt;=40,1,0)</f>
        <v>1</v>
      </c>
      <c r="F449" s="13">
        <f t="shared" si="21"/>
        <v>1</v>
      </c>
      <c r="G449" s="13">
        <f t="shared" si="22"/>
        <v>1</v>
      </c>
      <c r="H449" s="12"/>
      <c r="I449" s="12"/>
      <c r="J449" s="19"/>
      <c r="K449" s="13" t="s">
        <v>73</v>
      </c>
      <c r="L449" s="13">
        <v>640</v>
      </c>
      <c r="M449" s="13">
        <v>236.55</v>
      </c>
      <c r="N449" s="13">
        <f t="shared" ref="N449:N512" si="30">IF(L449&gt;=40,1,0)</f>
        <v>1</v>
      </c>
      <c r="O449" s="13">
        <f t="shared" si="23"/>
        <v>1</v>
      </c>
      <c r="P449" s="13">
        <f t="shared" si="24"/>
        <v>1</v>
      </c>
      <c r="T449" s="13">
        <v>5</v>
      </c>
      <c r="U449" s="13">
        <v>5</v>
      </c>
      <c r="V449" s="26">
        <f t="shared" ref="V449:V512" si="31">IF(T449&gt;=40,1,0)</f>
        <v>0</v>
      </c>
      <c r="W449" s="26">
        <f t="shared" ref="W449:W512" si="32">IF(U449&gt;=20,1,0)</f>
        <v>0</v>
      </c>
      <c r="X449" s="26">
        <f t="shared" ref="X449:X512" si="33">IF(V449+W449=2,1,0)</f>
        <v>0</v>
      </c>
      <c r="Z449" s="23">
        <f t="shared" ref="Z449:Z512" si="34">IF(T449&gt;480,1,0)</f>
        <v>0</v>
      </c>
      <c r="AA449" s="23">
        <f t="shared" ref="AA449:AA512" si="35">IF(U449&gt;100,1,0)</f>
        <v>0</v>
      </c>
      <c r="AB449" s="23">
        <f t="shared" ref="AB449:AB512" si="36">IF(Z449+AA449=2,1,0)</f>
        <v>0</v>
      </c>
      <c r="AF449" s="11" t="s">
        <v>75</v>
      </c>
      <c r="AG449" s="11">
        <v>640</v>
      </c>
      <c r="AH449" s="11">
        <v>102.57</v>
      </c>
      <c r="AI449" s="13">
        <f t="shared" ref="AI449:AI512" si="37">IF(AG449&gt;=40,1,0)</f>
        <v>1</v>
      </c>
      <c r="AJ449" s="13">
        <f t="shared" si="25"/>
        <v>1</v>
      </c>
      <c r="AK449" s="13">
        <f t="shared" si="27"/>
        <v>1</v>
      </c>
      <c r="AP449" s="13" t="s">
        <v>74</v>
      </c>
      <c r="AQ449" s="13">
        <v>2560</v>
      </c>
      <c r="AR449" s="13">
        <v>113.14</v>
      </c>
      <c r="AS449" s="26">
        <f t="shared" si="28"/>
        <v>1</v>
      </c>
      <c r="AT449" s="26">
        <f t="shared" ref="AT449:AT512" si="38">IF(AR449&gt;=20,1,0)</f>
        <v>1</v>
      </c>
      <c r="AU449" s="26">
        <f t="shared" ref="AU449:AU512" si="39">IF(AS449+AT449=2,1,0)</f>
        <v>1</v>
      </c>
      <c r="BR449" s="24">
        <v>558</v>
      </c>
      <c r="BS449" s="24">
        <v>5</v>
      </c>
      <c r="BT449" s="24">
        <v>8.266</v>
      </c>
      <c r="BU449" s="25">
        <f t="shared" ref="BU449:BU512" si="40">IF(BS449&gt;=40,1,0)</f>
        <v>0</v>
      </c>
      <c r="BV449" s="25">
        <f t="shared" ref="BV449:BV512" si="41">IF(BR449&gt;=20,1,0)</f>
        <v>1</v>
      </c>
      <c r="BW449" s="25">
        <f t="shared" ref="BW449:BW512" si="42">IF(BU449+BV449=2,1,0)</f>
        <v>0</v>
      </c>
    </row>
    <row r="450" spans="2:75" x14ac:dyDescent="0.2">
      <c r="B450" s="13" t="s">
        <v>76</v>
      </c>
      <c r="C450" s="13">
        <v>1280</v>
      </c>
      <c r="D450" s="13">
        <v>14.79</v>
      </c>
      <c r="E450" s="13">
        <f t="shared" si="29"/>
        <v>1</v>
      </c>
      <c r="F450" s="13">
        <f t="shared" ref="F450:F513" si="43">IF(D450&gt;=10,1,0)</f>
        <v>1</v>
      </c>
      <c r="G450" s="13">
        <f t="shared" ref="G450:G513" si="44">IF(E450+F450=2,1,0)</f>
        <v>1</v>
      </c>
      <c r="H450" s="12"/>
      <c r="I450" s="12"/>
      <c r="J450" s="19"/>
      <c r="K450" s="13" t="s">
        <v>74</v>
      </c>
      <c r="L450" s="13">
        <v>2560</v>
      </c>
      <c r="M450" s="13">
        <v>161.82</v>
      </c>
      <c r="N450" s="13">
        <f t="shared" si="30"/>
        <v>1</v>
      </c>
      <c r="O450" s="13">
        <f t="shared" ref="O450:O513" si="45">IF(M450&gt;=20,1,0)</f>
        <v>1</v>
      </c>
      <c r="P450" s="13">
        <f t="shared" ref="P450:P513" si="46">IF(N450+O450=2,1,0)</f>
        <v>1</v>
      </c>
      <c r="T450" s="13">
        <v>5</v>
      </c>
      <c r="U450" s="13">
        <v>5</v>
      </c>
      <c r="V450" s="26">
        <f t="shared" si="31"/>
        <v>0</v>
      </c>
      <c r="W450" s="26">
        <f t="shared" si="32"/>
        <v>0</v>
      </c>
      <c r="X450" s="26">
        <f t="shared" si="33"/>
        <v>0</v>
      </c>
      <c r="Z450" s="23">
        <f t="shared" si="34"/>
        <v>0</v>
      </c>
      <c r="AA450" s="23">
        <f t="shared" si="35"/>
        <v>0</v>
      </c>
      <c r="AB450" s="23">
        <f t="shared" si="36"/>
        <v>0</v>
      </c>
      <c r="AF450" s="11" t="s">
        <v>76</v>
      </c>
      <c r="AG450" s="11">
        <v>1280</v>
      </c>
      <c r="AH450" s="11">
        <v>7.68</v>
      </c>
      <c r="AI450" s="13">
        <f t="shared" si="37"/>
        <v>1</v>
      </c>
      <c r="AJ450" s="13">
        <f t="shared" ref="AJ450:AJ513" si="47">IF(AH450&gt;=10,1,0)</f>
        <v>0</v>
      </c>
      <c r="AK450" s="13">
        <f t="shared" ref="AK450:AK513" si="48">IF(AI450+AJ450=2,1,0)</f>
        <v>0</v>
      </c>
      <c r="AP450" s="13" t="s">
        <v>75</v>
      </c>
      <c r="AQ450" s="13">
        <v>640</v>
      </c>
      <c r="AR450" s="13">
        <v>113.14</v>
      </c>
      <c r="AS450" s="26">
        <f t="shared" si="28"/>
        <v>1</v>
      </c>
      <c r="AT450" s="26">
        <f t="shared" si="38"/>
        <v>1</v>
      </c>
      <c r="AU450" s="26">
        <f t="shared" si="39"/>
        <v>1</v>
      </c>
      <c r="BR450" s="24">
        <v>2</v>
      </c>
      <c r="BS450" s="24">
        <v>320</v>
      </c>
      <c r="BT450" s="24">
        <v>230.6</v>
      </c>
      <c r="BU450" s="25">
        <f t="shared" si="40"/>
        <v>1</v>
      </c>
      <c r="BV450" s="25">
        <f t="shared" si="41"/>
        <v>0</v>
      </c>
      <c r="BW450" s="25">
        <f t="shared" si="42"/>
        <v>0</v>
      </c>
    </row>
    <row r="451" spans="2:75" x14ac:dyDescent="0.2">
      <c r="B451" s="13" t="s">
        <v>77</v>
      </c>
      <c r="C451" s="13">
        <v>80</v>
      </c>
      <c r="D451" s="13">
        <v>11.31</v>
      </c>
      <c r="E451" s="13">
        <f t="shared" si="29"/>
        <v>1</v>
      </c>
      <c r="F451" s="13">
        <f t="shared" si="43"/>
        <v>1</v>
      </c>
      <c r="G451" s="13">
        <f t="shared" si="44"/>
        <v>1</v>
      </c>
      <c r="H451" s="12"/>
      <c r="I451" s="12"/>
      <c r="J451" s="19"/>
      <c r="K451" s="13" t="s">
        <v>75</v>
      </c>
      <c r="L451" s="13">
        <v>640</v>
      </c>
      <c r="M451" s="13">
        <v>294.19</v>
      </c>
      <c r="N451" s="13">
        <f t="shared" si="30"/>
        <v>1</v>
      </c>
      <c r="O451" s="13">
        <f t="shared" si="45"/>
        <v>1</v>
      </c>
      <c r="P451" s="13">
        <f t="shared" si="46"/>
        <v>1</v>
      </c>
      <c r="T451" s="13">
        <v>5</v>
      </c>
      <c r="U451" s="13">
        <v>5</v>
      </c>
      <c r="V451" s="26">
        <f t="shared" si="31"/>
        <v>0</v>
      </c>
      <c r="W451" s="26">
        <f t="shared" si="32"/>
        <v>0</v>
      </c>
      <c r="X451" s="26">
        <f t="shared" si="33"/>
        <v>0</v>
      </c>
      <c r="Z451" s="23">
        <f t="shared" si="34"/>
        <v>0</v>
      </c>
      <c r="AA451" s="23">
        <f t="shared" si="35"/>
        <v>0</v>
      </c>
      <c r="AB451" s="23">
        <f t="shared" si="36"/>
        <v>0</v>
      </c>
      <c r="AF451" s="11" t="s">
        <v>77</v>
      </c>
      <c r="AG451" s="11">
        <v>80</v>
      </c>
      <c r="AH451" s="11">
        <v>5</v>
      </c>
      <c r="AI451" s="13">
        <f t="shared" si="37"/>
        <v>1</v>
      </c>
      <c r="AJ451" s="13">
        <f t="shared" si="47"/>
        <v>0</v>
      </c>
      <c r="AK451" s="13">
        <f t="shared" si="48"/>
        <v>0</v>
      </c>
      <c r="AP451" s="13" t="s">
        <v>76</v>
      </c>
      <c r="AQ451" s="13">
        <v>1280</v>
      </c>
      <c r="AR451" s="13">
        <v>20</v>
      </c>
      <c r="AS451" s="26">
        <f t="shared" si="28"/>
        <v>1</v>
      </c>
      <c r="AT451" s="26">
        <f t="shared" si="38"/>
        <v>1</v>
      </c>
      <c r="AU451" s="26">
        <f t="shared" si="39"/>
        <v>1</v>
      </c>
      <c r="BR451" s="24">
        <v>3</v>
      </c>
      <c r="BS451" s="24">
        <v>40</v>
      </c>
      <c r="BT451" s="24">
        <v>26.07</v>
      </c>
      <c r="BU451" s="25">
        <f t="shared" si="40"/>
        <v>1</v>
      </c>
      <c r="BV451" s="25">
        <f t="shared" si="41"/>
        <v>0</v>
      </c>
      <c r="BW451" s="25">
        <f t="shared" si="42"/>
        <v>0</v>
      </c>
    </row>
    <row r="452" spans="2:75" x14ac:dyDescent="0.2">
      <c r="B452" s="13" t="s">
        <v>78</v>
      </c>
      <c r="C452" s="13">
        <v>180</v>
      </c>
      <c r="D452" s="13">
        <v>28.46</v>
      </c>
      <c r="E452" s="13">
        <f t="shared" si="29"/>
        <v>1</v>
      </c>
      <c r="F452" s="13">
        <f t="shared" si="43"/>
        <v>1</v>
      </c>
      <c r="G452" s="13">
        <f t="shared" si="44"/>
        <v>1</v>
      </c>
      <c r="H452" s="12"/>
      <c r="I452" s="12"/>
      <c r="J452" s="19"/>
      <c r="K452" s="13" t="s">
        <v>76</v>
      </c>
      <c r="L452" s="13">
        <v>1280</v>
      </c>
      <c r="M452" s="13">
        <v>66.540000000000006</v>
      </c>
      <c r="N452" s="13">
        <f t="shared" si="30"/>
        <v>1</v>
      </c>
      <c r="O452" s="13">
        <f t="shared" si="45"/>
        <v>1</v>
      </c>
      <c r="P452" s="13">
        <f t="shared" si="46"/>
        <v>1</v>
      </c>
      <c r="T452" s="13">
        <v>160</v>
      </c>
      <c r="U452" s="13">
        <v>5</v>
      </c>
      <c r="V452" s="26">
        <f t="shared" si="31"/>
        <v>1</v>
      </c>
      <c r="W452" s="26">
        <f t="shared" si="32"/>
        <v>0</v>
      </c>
      <c r="X452" s="26">
        <f t="shared" si="33"/>
        <v>0</v>
      </c>
      <c r="Z452" s="23">
        <f t="shared" si="34"/>
        <v>0</v>
      </c>
      <c r="AA452" s="23">
        <f t="shared" si="35"/>
        <v>0</v>
      </c>
      <c r="AB452" s="23">
        <f t="shared" si="36"/>
        <v>0</v>
      </c>
      <c r="AF452" s="11" t="s">
        <v>78</v>
      </c>
      <c r="AG452" s="11">
        <v>180</v>
      </c>
      <c r="AH452" s="11">
        <v>13.3</v>
      </c>
      <c r="AI452" s="13">
        <f t="shared" si="37"/>
        <v>1</v>
      </c>
      <c r="AJ452" s="13">
        <f t="shared" si="47"/>
        <v>1</v>
      </c>
      <c r="AK452" s="13">
        <f t="shared" si="48"/>
        <v>1</v>
      </c>
      <c r="AP452" s="13" t="s">
        <v>77</v>
      </c>
      <c r="AQ452" s="13">
        <v>80</v>
      </c>
      <c r="AR452" s="13">
        <v>5</v>
      </c>
      <c r="AS452" s="26">
        <f t="shared" si="28"/>
        <v>1</v>
      </c>
      <c r="AT452" s="26">
        <f t="shared" si="38"/>
        <v>0</v>
      </c>
      <c r="AU452" s="26">
        <f t="shared" si="39"/>
        <v>0</v>
      </c>
      <c r="BR452" s="24">
        <v>167</v>
      </c>
      <c r="BS452" s="24">
        <v>320</v>
      </c>
      <c r="BT452" s="24">
        <v>188.1</v>
      </c>
      <c r="BU452" s="25">
        <f t="shared" si="40"/>
        <v>1</v>
      </c>
      <c r="BV452" s="25">
        <f t="shared" si="41"/>
        <v>1</v>
      </c>
      <c r="BW452" s="25">
        <f t="shared" si="42"/>
        <v>1</v>
      </c>
    </row>
    <row r="453" spans="2:75" x14ac:dyDescent="0.2">
      <c r="B453" s="13" t="s">
        <v>79</v>
      </c>
      <c r="C453" s="13">
        <v>3840</v>
      </c>
      <c r="D453" s="13">
        <v>267.17</v>
      </c>
      <c r="E453" s="13">
        <f t="shared" si="29"/>
        <v>1</v>
      </c>
      <c r="F453" s="13">
        <f t="shared" si="43"/>
        <v>1</v>
      </c>
      <c r="G453" s="13">
        <f t="shared" si="44"/>
        <v>1</v>
      </c>
      <c r="H453" s="12"/>
      <c r="I453" s="12"/>
      <c r="J453" s="19"/>
      <c r="K453" s="13" t="s">
        <v>77</v>
      </c>
      <c r="L453" s="13">
        <v>80</v>
      </c>
      <c r="M453" s="13">
        <v>22.97</v>
      </c>
      <c r="N453" s="13">
        <f t="shared" si="30"/>
        <v>1</v>
      </c>
      <c r="O453" s="13">
        <f t="shared" si="45"/>
        <v>1</v>
      </c>
      <c r="P453" s="13">
        <f t="shared" si="46"/>
        <v>1</v>
      </c>
      <c r="T453" s="13">
        <v>80</v>
      </c>
      <c r="U453" s="13">
        <v>16</v>
      </c>
      <c r="V453" s="26">
        <f t="shared" si="31"/>
        <v>1</v>
      </c>
      <c r="W453" s="26">
        <f t="shared" si="32"/>
        <v>0</v>
      </c>
      <c r="X453" s="26">
        <f t="shared" si="33"/>
        <v>0</v>
      </c>
      <c r="Z453" s="23">
        <f t="shared" si="34"/>
        <v>0</v>
      </c>
      <c r="AA453" s="23">
        <f t="shared" si="35"/>
        <v>0</v>
      </c>
      <c r="AB453" s="23">
        <f t="shared" si="36"/>
        <v>0</v>
      </c>
      <c r="AF453" s="11" t="s">
        <v>79</v>
      </c>
      <c r="AG453" s="11">
        <v>3840</v>
      </c>
      <c r="AH453" s="11">
        <v>107.95</v>
      </c>
      <c r="AI453" s="13">
        <f t="shared" si="37"/>
        <v>1</v>
      </c>
      <c r="AJ453" s="13">
        <f t="shared" si="47"/>
        <v>1</v>
      </c>
      <c r="AK453" s="13">
        <f t="shared" si="48"/>
        <v>1</v>
      </c>
      <c r="AP453" s="13" t="s">
        <v>78</v>
      </c>
      <c r="AQ453" s="13">
        <v>180</v>
      </c>
      <c r="AR453" s="13">
        <v>40</v>
      </c>
      <c r="AS453" s="26">
        <f t="shared" si="28"/>
        <v>1</v>
      </c>
      <c r="AT453" s="26">
        <f t="shared" si="38"/>
        <v>1</v>
      </c>
      <c r="AU453" s="26">
        <f t="shared" si="39"/>
        <v>1</v>
      </c>
      <c r="BR453" s="24">
        <v>261</v>
      </c>
      <c r="BS453" s="24">
        <v>640</v>
      </c>
      <c r="BT453" s="24">
        <v>495.2</v>
      </c>
      <c r="BU453" s="25">
        <f t="shared" si="40"/>
        <v>1</v>
      </c>
      <c r="BV453" s="25">
        <f t="shared" si="41"/>
        <v>1</v>
      </c>
      <c r="BW453" s="25">
        <f t="shared" si="42"/>
        <v>1</v>
      </c>
    </row>
    <row r="454" spans="2:75" x14ac:dyDescent="0.2">
      <c r="B454" s="13" t="s">
        <v>80</v>
      </c>
      <c r="C454" s="13">
        <v>640</v>
      </c>
      <c r="D454" s="13">
        <v>67.88</v>
      </c>
      <c r="E454" s="13">
        <f t="shared" si="29"/>
        <v>1</v>
      </c>
      <c r="F454" s="13">
        <f t="shared" si="43"/>
        <v>1</v>
      </c>
      <c r="G454" s="13">
        <f t="shared" si="44"/>
        <v>1</v>
      </c>
      <c r="H454" s="12"/>
      <c r="I454" s="12"/>
      <c r="J454" s="19"/>
      <c r="K454" s="13" t="s">
        <v>78</v>
      </c>
      <c r="L454" s="13">
        <v>180</v>
      </c>
      <c r="M454" s="13">
        <v>155.1</v>
      </c>
      <c r="N454" s="13">
        <f t="shared" si="30"/>
        <v>1</v>
      </c>
      <c r="O454" s="13">
        <f t="shared" si="45"/>
        <v>1</v>
      </c>
      <c r="P454" s="13">
        <f t="shared" si="46"/>
        <v>1</v>
      </c>
      <c r="T454" s="13">
        <v>40</v>
      </c>
      <c r="U454" s="13">
        <v>5</v>
      </c>
      <c r="V454" s="26">
        <f t="shared" si="31"/>
        <v>1</v>
      </c>
      <c r="W454" s="26">
        <f t="shared" si="32"/>
        <v>0</v>
      </c>
      <c r="X454" s="26">
        <f t="shared" si="33"/>
        <v>0</v>
      </c>
      <c r="Z454" s="23">
        <f t="shared" si="34"/>
        <v>0</v>
      </c>
      <c r="AA454" s="23">
        <f t="shared" si="35"/>
        <v>0</v>
      </c>
      <c r="AB454" s="23">
        <f t="shared" si="36"/>
        <v>0</v>
      </c>
      <c r="AF454" s="11" t="s">
        <v>80</v>
      </c>
      <c r="AG454" s="11">
        <v>640</v>
      </c>
      <c r="AH454" s="11">
        <v>29.71</v>
      </c>
      <c r="AI454" s="13">
        <f t="shared" si="37"/>
        <v>1</v>
      </c>
      <c r="AJ454" s="13">
        <f t="shared" si="47"/>
        <v>1</v>
      </c>
      <c r="AK454" s="13">
        <f t="shared" si="48"/>
        <v>1</v>
      </c>
      <c r="AP454" s="13" t="s">
        <v>79</v>
      </c>
      <c r="AQ454" s="13">
        <v>3840</v>
      </c>
      <c r="AR454" s="13">
        <v>320</v>
      </c>
      <c r="AS454" s="26">
        <f t="shared" si="28"/>
        <v>1</v>
      </c>
      <c r="AT454" s="26">
        <f t="shared" si="38"/>
        <v>1</v>
      </c>
      <c r="AU454" s="26">
        <f t="shared" si="39"/>
        <v>1</v>
      </c>
      <c r="BR454" s="24">
        <v>491</v>
      </c>
      <c r="BS454" s="24">
        <v>320</v>
      </c>
      <c r="BT454" s="24">
        <v>165.1</v>
      </c>
      <c r="BU454" s="25">
        <f t="shared" si="40"/>
        <v>1</v>
      </c>
      <c r="BV454" s="25">
        <f t="shared" si="41"/>
        <v>1</v>
      </c>
      <c r="BW454" s="25">
        <f t="shared" si="42"/>
        <v>1</v>
      </c>
    </row>
    <row r="455" spans="2:75" x14ac:dyDescent="0.2">
      <c r="B455" s="13" t="s">
        <v>81</v>
      </c>
      <c r="C455" s="13">
        <v>640</v>
      </c>
      <c r="D455" s="13">
        <v>21.6</v>
      </c>
      <c r="E455" s="13">
        <f t="shared" si="29"/>
        <v>1</v>
      </c>
      <c r="F455" s="13">
        <f t="shared" si="43"/>
        <v>1</v>
      </c>
      <c r="G455" s="13">
        <f t="shared" si="44"/>
        <v>1</v>
      </c>
      <c r="H455" s="12"/>
      <c r="I455" s="12"/>
      <c r="J455" s="19"/>
      <c r="K455" s="13" t="s">
        <v>79</v>
      </c>
      <c r="L455" s="13">
        <v>3840</v>
      </c>
      <c r="M455" s="13">
        <v>658.93</v>
      </c>
      <c r="N455" s="13">
        <f t="shared" si="30"/>
        <v>1</v>
      </c>
      <c r="O455" s="13">
        <f t="shared" si="45"/>
        <v>1</v>
      </c>
      <c r="P455" s="13">
        <f t="shared" si="46"/>
        <v>1</v>
      </c>
      <c r="T455" s="13">
        <v>160</v>
      </c>
      <c r="U455" s="13">
        <v>44</v>
      </c>
      <c r="V455" s="26">
        <f t="shared" si="31"/>
        <v>1</v>
      </c>
      <c r="W455" s="26">
        <f t="shared" si="32"/>
        <v>1</v>
      </c>
      <c r="X455" s="26">
        <f t="shared" si="33"/>
        <v>1</v>
      </c>
      <c r="Z455" s="23">
        <f t="shared" si="34"/>
        <v>0</v>
      </c>
      <c r="AA455" s="23">
        <f t="shared" si="35"/>
        <v>0</v>
      </c>
      <c r="AB455" s="23">
        <f t="shared" si="36"/>
        <v>0</v>
      </c>
      <c r="AF455" s="11" t="s">
        <v>81</v>
      </c>
      <c r="AG455" s="11">
        <v>640</v>
      </c>
      <c r="AH455" s="11">
        <v>8.5399999999999991</v>
      </c>
      <c r="AI455" s="13">
        <f t="shared" si="37"/>
        <v>1</v>
      </c>
      <c r="AJ455" s="13">
        <f t="shared" si="47"/>
        <v>0</v>
      </c>
      <c r="AK455" s="13">
        <f t="shared" si="48"/>
        <v>0</v>
      </c>
      <c r="AP455" s="13" t="s">
        <v>80</v>
      </c>
      <c r="AQ455" s="13">
        <v>640</v>
      </c>
      <c r="AR455" s="13">
        <v>28.28</v>
      </c>
      <c r="AS455" s="26">
        <f t="shared" si="28"/>
        <v>1</v>
      </c>
      <c r="AT455" s="26">
        <f t="shared" si="38"/>
        <v>1</v>
      </c>
      <c r="AU455" s="26">
        <f t="shared" si="39"/>
        <v>1</v>
      </c>
      <c r="BR455" s="24">
        <v>501</v>
      </c>
      <c r="BS455" s="24">
        <v>2560</v>
      </c>
      <c r="BT455" s="24">
        <v>772.4</v>
      </c>
      <c r="BU455" s="25">
        <f t="shared" si="40"/>
        <v>1</v>
      </c>
      <c r="BV455" s="25">
        <f t="shared" si="41"/>
        <v>1</v>
      </c>
      <c r="BW455" s="25">
        <f t="shared" si="42"/>
        <v>1</v>
      </c>
    </row>
    <row r="456" spans="2:75" x14ac:dyDescent="0.2">
      <c r="B456" s="13" t="s">
        <v>82</v>
      </c>
      <c r="C456" s="13">
        <v>1280</v>
      </c>
      <c r="D456" s="13">
        <v>262.77</v>
      </c>
      <c r="E456" s="13">
        <f t="shared" si="29"/>
        <v>1</v>
      </c>
      <c r="F456" s="13">
        <f t="shared" si="43"/>
        <v>1</v>
      </c>
      <c r="G456" s="13">
        <f t="shared" si="44"/>
        <v>1</v>
      </c>
      <c r="H456" s="12"/>
      <c r="I456" s="12"/>
      <c r="J456" s="19"/>
      <c r="K456" s="13" t="s">
        <v>80</v>
      </c>
      <c r="L456" s="13">
        <v>640</v>
      </c>
      <c r="M456" s="13">
        <v>153.52000000000001</v>
      </c>
      <c r="N456" s="13">
        <f t="shared" si="30"/>
        <v>1</v>
      </c>
      <c r="O456" s="13">
        <f t="shared" si="45"/>
        <v>1</v>
      </c>
      <c r="P456" s="13">
        <f t="shared" si="46"/>
        <v>1</v>
      </c>
      <c r="T456" s="13">
        <v>5</v>
      </c>
      <c r="U456" s="13">
        <v>5</v>
      </c>
      <c r="V456" s="26">
        <f t="shared" si="31"/>
        <v>0</v>
      </c>
      <c r="W456" s="26">
        <f t="shared" si="32"/>
        <v>0</v>
      </c>
      <c r="X456" s="26">
        <f t="shared" si="33"/>
        <v>0</v>
      </c>
      <c r="Z456" s="23">
        <f t="shared" si="34"/>
        <v>0</v>
      </c>
      <c r="AA456" s="23">
        <f t="shared" si="35"/>
        <v>0</v>
      </c>
      <c r="AB456" s="23">
        <f t="shared" si="36"/>
        <v>0</v>
      </c>
      <c r="AF456" s="11" t="s">
        <v>82</v>
      </c>
      <c r="AG456" s="11">
        <v>1280</v>
      </c>
      <c r="AH456" s="11">
        <v>94.77</v>
      </c>
      <c r="AI456" s="13">
        <f t="shared" si="37"/>
        <v>1</v>
      </c>
      <c r="AJ456" s="13">
        <f t="shared" si="47"/>
        <v>1</v>
      </c>
      <c r="AK456" s="13">
        <f t="shared" si="48"/>
        <v>1</v>
      </c>
      <c r="AP456" s="13" t="s">
        <v>81</v>
      </c>
      <c r="AQ456" s="13">
        <v>640</v>
      </c>
      <c r="AR456" s="13">
        <v>20</v>
      </c>
      <c r="AS456" s="26">
        <f t="shared" si="28"/>
        <v>1</v>
      </c>
      <c r="AT456" s="26">
        <f t="shared" si="38"/>
        <v>1</v>
      </c>
      <c r="AU456" s="26">
        <f t="shared" si="39"/>
        <v>1</v>
      </c>
      <c r="BR456" s="24">
        <v>506</v>
      </c>
      <c r="BS456" s="24">
        <v>320</v>
      </c>
      <c r="BT456" s="24">
        <v>221.9</v>
      </c>
      <c r="BU456" s="25">
        <f t="shared" si="40"/>
        <v>1</v>
      </c>
      <c r="BV456" s="25">
        <f t="shared" si="41"/>
        <v>1</v>
      </c>
      <c r="BW456" s="25">
        <f t="shared" si="42"/>
        <v>1</v>
      </c>
    </row>
    <row r="457" spans="2:75" x14ac:dyDescent="0.2">
      <c r="B457" s="13" t="s">
        <v>83</v>
      </c>
      <c r="C457" s="13">
        <v>160</v>
      </c>
      <c r="D457" s="13">
        <v>7.44</v>
      </c>
      <c r="E457" s="13">
        <f t="shared" si="29"/>
        <v>1</v>
      </c>
      <c r="F457" s="13">
        <f t="shared" si="43"/>
        <v>0</v>
      </c>
      <c r="G457" s="13">
        <f t="shared" si="44"/>
        <v>0</v>
      </c>
      <c r="H457" s="12"/>
      <c r="I457" s="12"/>
      <c r="J457" s="19"/>
      <c r="K457" s="13" t="s">
        <v>81</v>
      </c>
      <c r="L457" s="13">
        <v>640</v>
      </c>
      <c r="M457" s="13">
        <v>87.66</v>
      </c>
      <c r="N457" s="13">
        <f t="shared" si="30"/>
        <v>1</v>
      </c>
      <c r="O457" s="13">
        <f t="shared" si="45"/>
        <v>1</v>
      </c>
      <c r="P457" s="13">
        <f t="shared" si="46"/>
        <v>1</v>
      </c>
      <c r="T457" s="13">
        <v>5</v>
      </c>
      <c r="U457" s="13">
        <v>5</v>
      </c>
      <c r="V457" s="26">
        <f t="shared" si="31"/>
        <v>0</v>
      </c>
      <c r="W457" s="26">
        <f t="shared" si="32"/>
        <v>0</v>
      </c>
      <c r="X457" s="26">
        <f t="shared" si="33"/>
        <v>0</v>
      </c>
      <c r="Z457" s="23">
        <f t="shared" si="34"/>
        <v>0</v>
      </c>
      <c r="AA457" s="23">
        <f t="shared" si="35"/>
        <v>0</v>
      </c>
      <c r="AB457" s="23">
        <f t="shared" si="36"/>
        <v>0</v>
      </c>
      <c r="AF457" s="11" t="s">
        <v>83</v>
      </c>
      <c r="AG457" s="11">
        <v>160</v>
      </c>
      <c r="AH457" s="11">
        <v>5</v>
      </c>
      <c r="AI457" s="13">
        <f t="shared" si="37"/>
        <v>1</v>
      </c>
      <c r="AJ457" s="13">
        <f t="shared" si="47"/>
        <v>0</v>
      </c>
      <c r="AK457" s="13">
        <f t="shared" si="48"/>
        <v>0</v>
      </c>
      <c r="AP457" s="13" t="s">
        <v>82</v>
      </c>
      <c r="AQ457" s="13">
        <v>1280</v>
      </c>
      <c r="AR457" s="13">
        <v>201.59</v>
      </c>
      <c r="AS457" s="26">
        <f t="shared" si="28"/>
        <v>1</v>
      </c>
      <c r="AT457" s="26">
        <f t="shared" si="38"/>
        <v>1</v>
      </c>
      <c r="AU457" s="26">
        <f t="shared" si="39"/>
        <v>1</v>
      </c>
      <c r="BR457" s="24">
        <v>507</v>
      </c>
      <c r="BS457" s="24">
        <v>160</v>
      </c>
      <c r="BT457" s="24">
        <v>183.7</v>
      </c>
      <c r="BU457" s="25">
        <f t="shared" si="40"/>
        <v>1</v>
      </c>
      <c r="BV457" s="25">
        <f t="shared" si="41"/>
        <v>1</v>
      </c>
      <c r="BW457" s="25">
        <f t="shared" si="42"/>
        <v>1</v>
      </c>
    </row>
    <row r="458" spans="2:75" x14ac:dyDescent="0.2">
      <c r="B458" s="13" t="s">
        <v>84</v>
      </c>
      <c r="C458" s="13">
        <v>320</v>
      </c>
      <c r="D458" s="13">
        <v>14.18</v>
      </c>
      <c r="E458" s="13">
        <f t="shared" si="29"/>
        <v>1</v>
      </c>
      <c r="F458" s="13">
        <f t="shared" si="43"/>
        <v>1</v>
      </c>
      <c r="G458" s="13">
        <f t="shared" si="44"/>
        <v>1</v>
      </c>
      <c r="H458" s="12"/>
      <c r="I458" s="12"/>
      <c r="J458" s="19"/>
      <c r="K458" s="13" t="s">
        <v>82</v>
      </c>
      <c r="L458" s="13">
        <v>1280</v>
      </c>
      <c r="M458" s="13">
        <v>609.57000000000005</v>
      </c>
      <c r="N458" s="13">
        <f t="shared" si="30"/>
        <v>1</v>
      </c>
      <c r="O458" s="13">
        <f t="shared" si="45"/>
        <v>1</v>
      </c>
      <c r="P458" s="13">
        <f t="shared" si="46"/>
        <v>1</v>
      </c>
      <c r="T458" s="13">
        <v>5</v>
      </c>
      <c r="U458" s="13">
        <v>5</v>
      </c>
      <c r="V458" s="26">
        <f t="shared" si="31"/>
        <v>0</v>
      </c>
      <c r="W458" s="26">
        <f t="shared" si="32"/>
        <v>0</v>
      </c>
      <c r="X458" s="26">
        <f t="shared" si="33"/>
        <v>0</v>
      </c>
      <c r="Z458" s="23">
        <f t="shared" si="34"/>
        <v>0</v>
      </c>
      <c r="AA458" s="23">
        <f t="shared" si="35"/>
        <v>0</v>
      </c>
      <c r="AB458" s="23">
        <f t="shared" si="36"/>
        <v>0</v>
      </c>
      <c r="AF458" s="11" t="s">
        <v>84</v>
      </c>
      <c r="AG458" s="11">
        <v>320</v>
      </c>
      <c r="AH458" s="11">
        <v>5</v>
      </c>
      <c r="AI458" s="13">
        <f t="shared" si="37"/>
        <v>1</v>
      </c>
      <c r="AJ458" s="13">
        <f t="shared" si="47"/>
        <v>0</v>
      </c>
      <c r="AK458" s="13">
        <f t="shared" si="48"/>
        <v>0</v>
      </c>
      <c r="AP458" s="13" t="s">
        <v>83</v>
      </c>
      <c r="AQ458" s="13">
        <v>160</v>
      </c>
      <c r="AR458" s="13">
        <v>14.14</v>
      </c>
      <c r="AS458" s="26">
        <f t="shared" si="28"/>
        <v>1</v>
      </c>
      <c r="AT458" s="26">
        <f t="shared" si="38"/>
        <v>0</v>
      </c>
      <c r="AU458" s="26">
        <f t="shared" si="39"/>
        <v>0</v>
      </c>
      <c r="BR458" s="24">
        <v>508</v>
      </c>
      <c r="BS458" s="24">
        <v>160</v>
      </c>
      <c r="BT458" s="24">
        <v>140.69999999999999</v>
      </c>
      <c r="BU458" s="25">
        <f t="shared" si="40"/>
        <v>1</v>
      </c>
      <c r="BV458" s="25">
        <f t="shared" si="41"/>
        <v>1</v>
      </c>
      <c r="BW458" s="25">
        <f t="shared" si="42"/>
        <v>1</v>
      </c>
    </row>
    <row r="459" spans="2:75" x14ac:dyDescent="0.2">
      <c r="B459" s="13" t="s">
        <v>85</v>
      </c>
      <c r="C459" s="13">
        <v>320</v>
      </c>
      <c r="D459" s="13">
        <v>49.39</v>
      </c>
      <c r="E459" s="13">
        <f t="shared" si="29"/>
        <v>1</v>
      </c>
      <c r="F459" s="13">
        <f t="shared" si="43"/>
        <v>1</v>
      </c>
      <c r="G459" s="13">
        <f t="shared" si="44"/>
        <v>1</v>
      </c>
      <c r="H459" s="12"/>
      <c r="I459" s="12"/>
      <c r="J459" s="19"/>
      <c r="K459" s="13" t="s">
        <v>83</v>
      </c>
      <c r="L459" s="13">
        <v>160</v>
      </c>
      <c r="M459" s="13">
        <v>28.21</v>
      </c>
      <c r="N459" s="13">
        <f t="shared" si="30"/>
        <v>1</v>
      </c>
      <c r="O459" s="13">
        <f t="shared" si="45"/>
        <v>1</v>
      </c>
      <c r="P459" s="13">
        <f t="shared" si="46"/>
        <v>1</v>
      </c>
      <c r="T459" s="13">
        <v>5</v>
      </c>
      <c r="U459" s="13">
        <v>5</v>
      </c>
      <c r="V459" s="26">
        <f t="shared" si="31"/>
        <v>0</v>
      </c>
      <c r="W459" s="26">
        <f t="shared" si="32"/>
        <v>0</v>
      </c>
      <c r="X459" s="26">
        <f t="shared" si="33"/>
        <v>0</v>
      </c>
      <c r="Z459" s="23">
        <f t="shared" si="34"/>
        <v>0</v>
      </c>
      <c r="AA459" s="23">
        <f t="shared" si="35"/>
        <v>0</v>
      </c>
      <c r="AB459" s="23">
        <f t="shared" si="36"/>
        <v>0</v>
      </c>
      <c r="AF459" s="11" t="s">
        <v>85</v>
      </c>
      <c r="AG459" s="11">
        <v>320</v>
      </c>
      <c r="AH459" s="11">
        <v>16.66</v>
      </c>
      <c r="AI459" s="13">
        <f t="shared" si="37"/>
        <v>1</v>
      </c>
      <c r="AJ459" s="13">
        <f t="shared" si="47"/>
        <v>1</v>
      </c>
      <c r="AK459" s="13">
        <f t="shared" si="48"/>
        <v>1</v>
      </c>
      <c r="AP459" s="13" t="s">
        <v>84</v>
      </c>
      <c r="AQ459" s="13">
        <v>320</v>
      </c>
      <c r="AR459" s="13">
        <v>14.14</v>
      </c>
      <c r="AS459" s="26">
        <f t="shared" si="28"/>
        <v>1</v>
      </c>
      <c r="AT459" s="26">
        <f t="shared" si="38"/>
        <v>0</v>
      </c>
      <c r="AU459" s="26">
        <f t="shared" si="39"/>
        <v>0</v>
      </c>
      <c r="BR459" s="24">
        <v>509</v>
      </c>
      <c r="BS459" s="24">
        <v>320</v>
      </c>
      <c r="BT459" s="24">
        <v>561.70000000000005</v>
      </c>
      <c r="BU459" s="25">
        <f t="shared" si="40"/>
        <v>1</v>
      </c>
      <c r="BV459" s="25">
        <f t="shared" si="41"/>
        <v>1</v>
      </c>
      <c r="BW459" s="25">
        <f t="shared" si="42"/>
        <v>1</v>
      </c>
    </row>
    <row r="460" spans="2:75" x14ac:dyDescent="0.2">
      <c r="B460" s="13" t="s">
        <v>86</v>
      </c>
      <c r="C460" s="13">
        <v>2560</v>
      </c>
      <c r="D460" s="13">
        <v>145.76</v>
      </c>
      <c r="E460" s="13">
        <f t="shared" si="29"/>
        <v>1</v>
      </c>
      <c r="F460" s="13">
        <f t="shared" si="43"/>
        <v>1</v>
      </c>
      <c r="G460" s="13">
        <f t="shared" si="44"/>
        <v>1</v>
      </c>
      <c r="H460" s="12"/>
      <c r="I460" s="12"/>
      <c r="J460" s="19"/>
      <c r="K460" s="13" t="s">
        <v>84</v>
      </c>
      <c r="L460" s="13">
        <v>320</v>
      </c>
      <c r="M460" s="13">
        <v>45.33</v>
      </c>
      <c r="N460" s="13">
        <f t="shared" si="30"/>
        <v>1</v>
      </c>
      <c r="O460" s="13">
        <f t="shared" si="45"/>
        <v>1</v>
      </c>
      <c r="P460" s="13">
        <f t="shared" si="46"/>
        <v>1</v>
      </c>
      <c r="T460" s="13">
        <v>80</v>
      </c>
      <c r="U460" s="13">
        <v>18</v>
      </c>
      <c r="V460" s="26">
        <f t="shared" si="31"/>
        <v>1</v>
      </c>
      <c r="W460" s="26">
        <f t="shared" si="32"/>
        <v>0</v>
      </c>
      <c r="X460" s="26">
        <f t="shared" si="33"/>
        <v>0</v>
      </c>
      <c r="Z460" s="23">
        <f t="shared" si="34"/>
        <v>0</v>
      </c>
      <c r="AA460" s="23">
        <f t="shared" si="35"/>
        <v>0</v>
      </c>
      <c r="AB460" s="23">
        <f t="shared" si="36"/>
        <v>0</v>
      </c>
      <c r="AF460" s="11" t="s">
        <v>86</v>
      </c>
      <c r="AG460" s="11">
        <v>2560</v>
      </c>
      <c r="AH460" s="11">
        <v>40.18</v>
      </c>
      <c r="AI460" s="13">
        <f t="shared" si="37"/>
        <v>1</v>
      </c>
      <c r="AJ460" s="13">
        <f t="shared" si="47"/>
        <v>1</v>
      </c>
      <c r="AK460" s="13">
        <f t="shared" si="48"/>
        <v>1</v>
      </c>
      <c r="AP460" s="13" t="s">
        <v>85</v>
      </c>
      <c r="AQ460" s="13">
        <v>320</v>
      </c>
      <c r="AR460" s="13">
        <v>28.28</v>
      </c>
      <c r="AS460" s="26">
        <f t="shared" si="28"/>
        <v>1</v>
      </c>
      <c r="AT460" s="26">
        <f t="shared" si="38"/>
        <v>1</v>
      </c>
      <c r="AU460" s="26">
        <f t="shared" si="39"/>
        <v>1</v>
      </c>
      <c r="BR460" s="24">
        <v>510</v>
      </c>
      <c r="BS460" s="24">
        <v>320</v>
      </c>
      <c r="BT460" s="24">
        <v>128.5</v>
      </c>
      <c r="BU460" s="25">
        <f t="shared" si="40"/>
        <v>1</v>
      </c>
      <c r="BV460" s="25">
        <f t="shared" si="41"/>
        <v>1</v>
      </c>
      <c r="BW460" s="25">
        <f t="shared" si="42"/>
        <v>1</v>
      </c>
    </row>
    <row r="461" spans="2:75" x14ac:dyDescent="0.2">
      <c r="B461" s="13" t="s">
        <v>87</v>
      </c>
      <c r="C461" s="13">
        <v>320</v>
      </c>
      <c r="D461" s="13">
        <v>40.65</v>
      </c>
      <c r="E461" s="13">
        <f t="shared" si="29"/>
        <v>1</v>
      </c>
      <c r="F461" s="13">
        <f t="shared" si="43"/>
        <v>1</v>
      </c>
      <c r="G461" s="13">
        <f t="shared" si="44"/>
        <v>1</v>
      </c>
      <c r="H461" s="12"/>
      <c r="I461" s="12"/>
      <c r="J461" s="19"/>
      <c r="K461" s="13" t="s">
        <v>85</v>
      </c>
      <c r="L461" s="13">
        <v>320</v>
      </c>
      <c r="M461" s="13">
        <v>59.11</v>
      </c>
      <c r="N461" s="13">
        <f t="shared" si="30"/>
        <v>1</v>
      </c>
      <c r="O461" s="13">
        <f t="shared" si="45"/>
        <v>1</v>
      </c>
      <c r="P461" s="13">
        <f t="shared" si="46"/>
        <v>1</v>
      </c>
      <c r="T461" s="13">
        <v>40</v>
      </c>
      <c r="U461" s="13">
        <v>19</v>
      </c>
      <c r="V461" s="26">
        <f t="shared" si="31"/>
        <v>1</v>
      </c>
      <c r="W461" s="26">
        <f t="shared" si="32"/>
        <v>0</v>
      </c>
      <c r="X461" s="26">
        <f t="shared" si="33"/>
        <v>0</v>
      </c>
      <c r="Z461" s="23">
        <f t="shared" si="34"/>
        <v>0</v>
      </c>
      <c r="AA461" s="23">
        <f t="shared" si="35"/>
        <v>0</v>
      </c>
      <c r="AB461" s="23">
        <f t="shared" si="36"/>
        <v>0</v>
      </c>
      <c r="AF461" s="11" t="s">
        <v>87</v>
      </c>
      <c r="AG461" s="11">
        <v>320</v>
      </c>
      <c r="AH461" s="11">
        <v>18.64</v>
      </c>
      <c r="AI461" s="13">
        <f t="shared" si="37"/>
        <v>1</v>
      </c>
      <c r="AJ461" s="13">
        <f t="shared" si="47"/>
        <v>1</v>
      </c>
      <c r="AK461" s="13">
        <f t="shared" si="48"/>
        <v>1</v>
      </c>
      <c r="AP461" s="13" t="s">
        <v>86</v>
      </c>
      <c r="AQ461" s="13">
        <v>2560</v>
      </c>
      <c r="AR461" s="13">
        <v>56.57</v>
      </c>
      <c r="AS461" s="26">
        <f t="shared" si="28"/>
        <v>1</v>
      </c>
      <c r="AT461" s="26">
        <f t="shared" si="38"/>
        <v>1</v>
      </c>
      <c r="AU461" s="26">
        <f t="shared" si="39"/>
        <v>1</v>
      </c>
      <c r="BR461" s="24">
        <v>511</v>
      </c>
      <c r="BS461" s="24">
        <v>320</v>
      </c>
      <c r="BT461" s="24">
        <v>614.4</v>
      </c>
      <c r="BU461" s="25">
        <f t="shared" si="40"/>
        <v>1</v>
      </c>
      <c r="BV461" s="25">
        <f t="shared" si="41"/>
        <v>1</v>
      </c>
      <c r="BW461" s="25">
        <f t="shared" si="42"/>
        <v>1</v>
      </c>
    </row>
    <row r="462" spans="2:75" x14ac:dyDescent="0.2">
      <c r="B462" s="13" t="s">
        <v>89</v>
      </c>
      <c r="C462" s="13">
        <v>160</v>
      </c>
      <c r="D462" s="13">
        <v>15.61</v>
      </c>
      <c r="E462" s="13">
        <f t="shared" si="29"/>
        <v>1</v>
      </c>
      <c r="F462" s="13">
        <f t="shared" si="43"/>
        <v>1</v>
      </c>
      <c r="G462" s="13">
        <f t="shared" si="44"/>
        <v>1</v>
      </c>
      <c r="H462" s="12"/>
      <c r="I462" s="12"/>
      <c r="J462" s="19"/>
      <c r="K462" s="13" t="s">
        <v>86</v>
      </c>
      <c r="L462" s="13">
        <v>2560</v>
      </c>
      <c r="M462" s="13">
        <v>306.57</v>
      </c>
      <c r="N462" s="13">
        <f t="shared" si="30"/>
        <v>1</v>
      </c>
      <c r="O462" s="13">
        <f t="shared" si="45"/>
        <v>1</v>
      </c>
      <c r="P462" s="13">
        <f t="shared" si="46"/>
        <v>1</v>
      </c>
      <c r="T462" s="13">
        <v>5</v>
      </c>
      <c r="U462" s="13">
        <v>5</v>
      </c>
      <c r="V462" s="26">
        <f t="shared" si="31"/>
        <v>0</v>
      </c>
      <c r="W462" s="26">
        <f t="shared" si="32"/>
        <v>0</v>
      </c>
      <c r="X462" s="26">
        <f t="shared" si="33"/>
        <v>0</v>
      </c>
      <c r="Z462" s="23">
        <f t="shared" si="34"/>
        <v>0</v>
      </c>
      <c r="AA462" s="23">
        <f t="shared" si="35"/>
        <v>0</v>
      </c>
      <c r="AB462" s="23">
        <f t="shared" si="36"/>
        <v>0</v>
      </c>
      <c r="AF462" s="11" t="s">
        <v>89</v>
      </c>
      <c r="AG462" s="11">
        <v>160</v>
      </c>
      <c r="AH462" s="11">
        <v>5</v>
      </c>
      <c r="AI462" s="13">
        <f t="shared" si="37"/>
        <v>1</v>
      </c>
      <c r="AJ462" s="13">
        <f t="shared" si="47"/>
        <v>0</v>
      </c>
      <c r="AK462" s="13">
        <f t="shared" si="48"/>
        <v>0</v>
      </c>
      <c r="AP462" s="13" t="s">
        <v>87</v>
      </c>
      <c r="AQ462" s="13">
        <v>320</v>
      </c>
      <c r="AR462" s="13">
        <v>28.28</v>
      </c>
      <c r="AS462" s="26">
        <f t="shared" si="28"/>
        <v>1</v>
      </c>
      <c r="AT462" s="26">
        <f t="shared" si="38"/>
        <v>1</v>
      </c>
      <c r="AU462" s="26">
        <f t="shared" si="39"/>
        <v>1</v>
      </c>
      <c r="BR462" s="24">
        <v>512</v>
      </c>
      <c r="BS462" s="24">
        <v>160</v>
      </c>
      <c r="BT462" s="24">
        <v>140.6</v>
      </c>
      <c r="BU462" s="25">
        <f t="shared" si="40"/>
        <v>1</v>
      </c>
      <c r="BV462" s="25">
        <f t="shared" si="41"/>
        <v>1</v>
      </c>
      <c r="BW462" s="25">
        <f t="shared" si="42"/>
        <v>1</v>
      </c>
    </row>
    <row r="463" spans="2:75" x14ac:dyDescent="0.2">
      <c r="B463" s="13" t="s">
        <v>90</v>
      </c>
      <c r="C463" s="13">
        <v>640</v>
      </c>
      <c r="D463" s="13">
        <v>69.67</v>
      </c>
      <c r="E463" s="13">
        <f t="shared" si="29"/>
        <v>1</v>
      </c>
      <c r="F463" s="13">
        <f t="shared" si="43"/>
        <v>1</v>
      </c>
      <c r="G463" s="13">
        <f t="shared" si="44"/>
        <v>1</v>
      </c>
      <c r="H463" s="12"/>
      <c r="I463" s="12"/>
      <c r="J463" s="19"/>
      <c r="K463" s="13" t="s">
        <v>87</v>
      </c>
      <c r="L463" s="13">
        <v>320</v>
      </c>
      <c r="M463" s="13">
        <v>84.11</v>
      </c>
      <c r="N463" s="13">
        <f t="shared" si="30"/>
        <v>1</v>
      </c>
      <c r="O463" s="13">
        <f t="shared" si="45"/>
        <v>1</v>
      </c>
      <c r="P463" s="13">
        <f t="shared" si="46"/>
        <v>1</v>
      </c>
      <c r="T463" s="13">
        <v>1280</v>
      </c>
      <c r="U463" s="13">
        <v>464</v>
      </c>
      <c r="V463" s="26">
        <f t="shared" si="31"/>
        <v>1</v>
      </c>
      <c r="W463" s="26">
        <f t="shared" si="32"/>
        <v>1</v>
      </c>
      <c r="X463" s="26">
        <f t="shared" si="33"/>
        <v>1</v>
      </c>
      <c r="Z463" s="23">
        <f t="shared" si="34"/>
        <v>1</v>
      </c>
      <c r="AA463" s="23">
        <f t="shared" si="35"/>
        <v>1</v>
      </c>
      <c r="AB463" s="23">
        <f t="shared" si="36"/>
        <v>1</v>
      </c>
      <c r="AF463" s="11" t="s">
        <v>90</v>
      </c>
      <c r="AG463" s="11">
        <v>640</v>
      </c>
      <c r="AH463" s="11">
        <v>9.48</v>
      </c>
      <c r="AI463" s="13">
        <f t="shared" si="37"/>
        <v>1</v>
      </c>
      <c r="AJ463" s="13">
        <f t="shared" si="47"/>
        <v>0</v>
      </c>
      <c r="AK463" s="13">
        <f t="shared" si="48"/>
        <v>0</v>
      </c>
      <c r="AP463" s="27" t="s">
        <v>88</v>
      </c>
      <c r="AQ463" s="26">
        <v>320</v>
      </c>
      <c r="AR463" s="37">
        <v>14.14</v>
      </c>
      <c r="AS463" s="26">
        <f t="shared" si="28"/>
        <v>1</v>
      </c>
      <c r="AT463" s="26">
        <f t="shared" si="38"/>
        <v>0</v>
      </c>
      <c r="AU463" s="26">
        <f t="shared" si="39"/>
        <v>0</v>
      </c>
      <c r="BR463" s="24">
        <v>513</v>
      </c>
      <c r="BS463" s="24">
        <v>160</v>
      </c>
      <c r="BT463" s="24">
        <v>225.1</v>
      </c>
      <c r="BU463" s="25">
        <f t="shared" si="40"/>
        <v>1</v>
      </c>
      <c r="BV463" s="25">
        <f t="shared" si="41"/>
        <v>1</v>
      </c>
      <c r="BW463" s="25">
        <f t="shared" si="42"/>
        <v>1</v>
      </c>
    </row>
    <row r="464" spans="2:75" x14ac:dyDescent="0.2">
      <c r="B464" s="13" t="s">
        <v>91</v>
      </c>
      <c r="C464" s="13">
        <v>160</v>
      </c>
      <c r="D464" s="13">
        <v>6.92</v>
      </c>
      <c r="E464" s="13">
        <f t="shared" si="29"/>
        <v>1</v>
      </c>
      <c r="F464" s="13">
        <f t="shared" si="43"/>
        <v>0</v>
      </c>
      <c r="G464" s="13">
        <f t="shared" si="44"/>
        <v>0</v>
      </c>
      <c r="H464" s="12"/>
      <c r="I464" s="12"/>
      <c r="J464" s="19"/>
      <c r="K464" s="14" t="s">
        <v>88</v>
      </c>
      <c r="L464" s="13">
        <v>320</v>
      </c>
      <c r="M464" s="13">
        <v>54.59</v>
      </c>
      <c r="N464" s="13">
        <f t="shared" si="30"/>
        <v>1</v>
      </c>
      <c r="O464" s="13">
        <f t="shared" si="45"/>
        <v>1</v>
      </c>
      <c r="P464" s="13">
        <f t="shared" si="46"/>
        <v>1</v>
      </c>
      <c r="T464" s="13">
        <v>5</v>
      </c>
      <c r="U464" s="13">
        <v>5</v>
      </c>
      <c r="V464" s="26">
        <f t="shared" si="31"/>
        <v>0</v>
      </c>
      <c r="W464" s="26">
        <f t="shared" si="32"/>
        <v>0</v>
      </c>
      <c r="X464" s="26">
        <f t="shared" si="33"/>
        <v>0</v>
      </c>
      <c r="Z464" s="23">
        <f t="shared" si="34"/>
        <v>0</v>
      </c>
      <c r="AA464" s="23">
        <f t="shared" si="35"/>
        <v>0</v>
      </c>
      <c r="AB464" s="23">
        <f t="shared" si="36"/>
        <v>0</v>
      </c>
      <c r="AF464" s="11" t="s">
        <v>91</v>
      </c>
      <c r="AG464" s="11">
        <v>160</v>
      </c>
      <c r="AH464" s="11">
        <v>5</v>
      </c>
      <c r="AI464" s="13">
        <f t="shared" si="37"/>
        <v>1</v>
      </c>
      <c r="AJ464" s="13">
        <f t="shared" si="47"/>
        <v>0</v>
      </c>
      <c r="AK464" s="13">
        <f t="shared" si="48"/>
        <v>0</v>
      </c>
      <c r="AP464" s="13" t="s">
        <v>89</v>
      </c>
      <c r="AQ464" s="13">
        <v>160</v>
      </c>
      <c r="AR464" s="13">
        <v>5</v>
      </c>
      <c r="AS464" s="26">
        <f t="shared" si="28"/>
        <v>1</v>
      </c>
      <c r="AT464" s="26">
        <f t="shared" si="38"/>
        <v>0</v>
      </c>
      <c r="AU464" s="26">
        <f t="shared" si="39"/>
        <v>0</v>
      </c>
      <c r="BR464" s="24">
        <v>514</v>
      </c>
      <c r="BS464" s="24">
        <v>320</v>
      </c>
      <c r="BT464" s="24">
        <v>322.8</v>
      </c>
      <c r="BU464" s="25">
        <f t="shared" si="40"/>
        <v>1</v>
      </c>
      <c r="BV464" s="25">
        <f t="shared" si="41"/>
        <v>1</v>
      </c>
      <c r="BW464" s="25">
        <f t="shared" si="42"/>
        <v>1</v>
      </c>
    </row>
    <row r="465" spans="2:75" x14ac:dyDescent="0.2">
      <c r="B465" s="13" t="s">
        <v>92</v>
      </c>
      <c r="C465" s="13">
        <v>3840</v>
      </c>
      <c r="D465" s="13">
        <v>307.62</v>
      </c>
      <c r="E465" s="13">
        <f t="shared" si="29"/>
        <v>1</v>
      </c>
      <c r="F465" s="13">
        <f t="shared" si="43"/>
        <v>1</v>
      </c>
      <c r="G465" s="13">
        <f t="shared" si="44"/>
        <v>1</v>
      </c>
      <c r="H465" s="12"/>
      <c r="I465" s="12"/>
      <c r="J465" s="19"/>
      <c r="K465" s="13" t="s">
        <v>89</v>
      </c>
      <c r="L465" s="13">
        <v>160</v>
      </c>
      <c r="M465" s="13">
        <v>44.77</v>
      </c>
      <c r="N465" s="13">
        <f t="shared" si="30"/>
        <v>1</v>
      </c>
      <c r="O465" s="13">
        <f t="shared" si="45"/>
        <v>1</v>
      </c>
      <c r="P465" s="13">
        <f t="shared" si="46"/>
        <v>1</v>
      </c>
      <c r="T465" s="13">
        <v>160</v>
      </c>
      <c r="U465" s="13">
        <v>19</v>
      </c>
      <c r="V465" s="26">
        <f t="shared" si="31"/>
        <v>1</v>
      </c>
      <c r="W465" s="26">
        <f t="shared" si="32"/>
        <v>0</v>
      </c>
      <c r="X465" s="26">
        <f t="shared" si="33"/>
        <v>0</v>
      </c>
      <c r="Z465" s="23">
        <f t="shared" si="34"/>
        <v>0</v>
      </c>
      <c r="AA465" s="23">
        <f t="shared" si="35"/>
        <v>0</v>
      </c>
      <c r="AB465" s="23">
        <f t="shared" si="36"/>
        <v>0</v>
      </c>
      <c r="AF465" s="11" t="s">
        <v>92</v>
      </c>
      <c r="AG465" s="11">
        <v>3840</v>
      </c>
      <c r="AH465" s="11">
        <v>81.09</v>
      </c>
      <c r="AI465" s="13">
        <f t="shared" si="37"/>
        <v>1</v>
      </c>
      <c r="AJ465" s="13">
        <f t="shared" si="47"/>
        <v>1</v>
      </c>
      <c r="AK465" s="13">
        <f t="shared" si="48"/>
        <v>1</v>
      </c>
      <c r="AP465" s="13" t="s">
        <v>90</v>
      </c>
      <c r="AQ465" s="13">
        <v>640</v>
      </c>
      <c r="AR465" s="13">
        <v>14.14</v>
      </c>
      <c r="AS465" s="26">
        <f t="shared" si="28"/>
        <v>1</v>
      </c>
      <c r="AT465" s="26">
        <f t="shared" si="38"/>
        <v>0</v>
      </c>
      <c r="AU465" s="26">
        <f t="shared" si="39"/>
        <v>0</v>
      </c>
      <c r="BR465" s="24">
        <v>515</v>
      </c>
      <c r="BS465" s="24">
        <v>160</v>
      </c>
      <c r="BT465" s="24">
        <v>108.1</v>
      </c>
      <c r="BU465" s="25">
        <f t="shared" si="40"/>
        <v>1</v>
      </c>
      <c r="BV465" s="25">
        <f t="shared" si="41"/>
        <v>1</v>
      </c>
      <c r="BW465" s="25">
        <f t="shared" si="42"/>
        <v>1</v>
      </c>
    </row>
    <row r="466" spans="2:75" x14ac:dyDescent="0.2">
      <c r="B466" s="13" t="s">
        <v>93</v>
      </c>
      <c r="C466" s="13">
        <v>5</v>
      </c>
      <c r="D466" s="13">
        <v>5</v>
      </c>
      <c r="E466" s="13">
        <f t="shared" si="29"/>
        <v>0</v>
      </c>
      <c r="F466" s="13">
        <f t="shared" si="43"/>
        <v>0</v>
      </c>
      <c r="G466" s="13">
        <f t="shared" si="44"/>
        <v>0</v>
      </c>
      <c r="H466" s="12"/>
      <c r="I466" s="12"/>
      <c r="J466" s="19"/>
      <c r="K466" s="13" t="s">
        <v>90</v>
      </c>
      <c r="L466" s="13">
        <v>640</v>
      </c>
      <c r="M466" s="13">
        <v>57.65</v>
      </c>
      <c r="N466" s="13">
        <f t="shared" si="30"/>
        <v>1</v>
      </c>
      <c r="O466" s="13">
        <f t="shared" si="45"/>
        <v>1</v>
      </c>
      <c r="P466" s="13">
        <f t="shared" si="46"/>
        <v>1</v>
      </c>
      <c r="T466" s="13">
        <v>160</v>
      </c>
      <c r="U466" s="13">
        <v>184</v>
      </c>
      <c r="V466" s="26">
        <f t="shared" si="31"/>
        <v>1</v>
      </c>
      <c r="W466" s="26">
        <f t="shared" si="32"/>
        <v>1</v>
      </c>
      <c r="X466" s="26">
        <f t="shared" si="33"/>
        <v>1</v>
      </c>
      <c r="Z466" s="23">
        <f t="shared" si="34"/>
        <v>0</v>
      </c>
      <c r="AA466" s="23">
        <f t="shared" si="35"/>
        <v>1</v>
      </c>
      <c r="AB466" s="23">
        <f t="shared" si="36"/>
        <v>0</v>
      </c>
      <c r="AF466" s="11" t="s">
        <v>93</v>
      </c>
      <c r="AG466" s="11">
        <v>5</v>
      </c>
      <c r="AH466" s="11">
        <v>5</v>
      </c>
      <c r="AI466" s="13">
        <f t="shared" si="37"/>
        <v>0</v>
      </c>
      <c r="AJ466" s="13">
        <f t="shared" si="47"/>
        <v>0</v>
      </c>
      <c r="AK466" s="13">
        <f t="shared" si="48"/>
        <v>0</v>
      </c>
      <c r="AP466" s="13" t="s">
        <v>91</v>
      </c>
      <c r="AQ466" s="13">
        <v>160</v>
      </c>
      <c r="AR466" s="13">
        <v>5</v>
      </c>
      <c r="AS466" s="26">
        <f t="shared" si="28"/>
        <v>1</v>
      </c>
      <c r="AT466" s="26">
        <f t="shared" si="38"/>
        <v>0</v>
      </c>
      <c r="AU466" s="26">
        <f t="shared" si="39"/>
        <v>0</v>
      </c>
      <c r="BR466" s="24">
        <v>516</v>
      </c>
      <c r="BS466" s="24">
        <v>160</v>
      </c>
      <c r="BT466" s="24">
        <v>290.5</v>
      </c>
      <c r="BU466" s="25">
        <f t="shared" si="40"/>
        <v>1</v>
      </c>
      <c r="BV466" s="25">
        <f t="shared" si="41"/>
        <v>1</v>
      </c>
      <c r="BW466" s="25">
        <f t="shared" si="42"/>
        <v>1</v>
      </c>
    </row>
    <row r="467" spans="2:75" x14ac:dyDescent="0.2">
      <c r="B467" s="13" t="s">
        <v>95</v>
      </c>
      <c r="C467" s="13">
        <v>320</v>
      </c>
      <c r="D467" s="13">
        <v>30.35</v>
      </c>
      <c r="E467" s="13">
        <f t="shared" si="29"/>
        <v>1</v>
      </c>
      <c r="F467" s="13">
        <f t="shared" si="43"/>
        <v>1</v>
      </c>
      <c r="G467" s="13">
        <f t="shared" si="44"/>
        <v>1</v>
      </c>
      <c r="H467" s="12"/>
      <c r="I467" s="12"/>
      <c r="J467" s="19"/>
      <c r="K467" s="13" t="s">
        <v>91</v>
      </c>
      <c r="L467" s="13">
        <v>160</v>
      </c>
      <c r="M467" s="13">
        <v>28.18</v>
      </c>
      <c r="N467" s="13">
        <f t="shared" si="30"/>
        <v>1</v>
      </c>
      <c r="O467" s="13">
        <f t="shared" si="45"/>
        <v>1</v>
      </c>
      <c r="P467" s="13">
        <f t="shared" si="46"/>
        <v>1</v>
      </c>
      <c r="T467" s="13">
        <v>160</v>
      </c>
      <c r="U467" s="13">
        <v>38</v>
      </c>
      <c r="V467" s="26">
        <f t="shared" si="31"/>
        <v>1</v>
      </c>
      <c r="W467" s="26">
        <f t="shared" si="32"/>
        <v>1</v>
      </c>
      <c r="X467" s="26">
        <f t="shared" si="33"/>
        <v>1</v>
      </c>
      <c r="Z467" s="23">
        <f t="shared" si="34"/>
        <v>0</v>
      </c>
      <c r="AA467" s="23">
        <f t="shared" si="35"/>
        <v>0</v>
      </c>
      <c r="AB467" s="23">
        <f t="shared" si="36"/>
        <v>0</v>
      </c>
      <c r="AF467" s="11" t="s">
        <v>95</v>
      </c>
      <c r="AG467" s="11">
        <v>320</v>
      </c>
      <c r="AH467" s="11">
        <v>2.85</v>
      </c>
      <c r="AI467" s="13">
        <f t="shared" si="37"/>
        <v>1</v>
      </c>
      <c r="AJ467" s="13">
        <f t="shared" si="47"/>
        <v>0</v>
      </c>
      <c r="AK467" s="13">
        <f t="shared" si="48"/>
        <v>0</v>
      </c>
      <c r="AP467" s="13" t="s">
        <v>92</v>
      </c>
      <c r="AQ467" s="13">
        <v>3840</v>
      </c>
      <c r="AR467" s="13">
        <v>113.14</v>
      </c>
      <c r="AS467" s="26">
        <f t="shared" si="28"/>
        <v>1</v>
      </c>
      <c r="AT467" s="26">
        <f t="shared" si="38"/>
        <v>1</v>
      </c>
      <c r="AU467" s="26">
        <f t="shared" si="39"/>
        <v>1</v>
      </c>
      <c r="BR467" s="24">
        <v>517</v>
      </c>
      <c r="BS467" s="24">
        <v>160</v>
      </c>
      <c r="BT467" s="24">
        <v>172.9</v>
      </c>
      <c r="BU467" s="25">
        <f t="shared" si="40"/>
        <v>1</v>
      </c>
      <c r="BV467" s="25">
        <f t="shared" si="41"/>
        <v>1</v>
      </c>
      <c r="BW467" s="25">
        <f t="shared" si="42"/>
        <v>1</v>
      </c>
    </row>
    <row r="468" spans="2:75" x14ac:dyDescent="0.2">
      <c r="B468" s="13" t="s">
        <v>96</v>
      </c>
      <c r="C468" s="13">
        <v>80</v>
      </c>
      <c r="D468" s="13">
        <v>41.72</v>
      </c>
      <c r="E468" s="13">
        <f t="shared" si="29"/>
        <v>1</v>
      </c>
      <c r="F468" s="13">
        <f t="shared" si="43"/>
        <v>1</v>
      </c>
      <c r="G468" s="13">
        <f t="shared" si="44"/>
        <v>1</v>
      </c>
      <c r="H468" s="12"/>
      <c r="I468" s="12"/>
      <c r="J468" s="19"/>
      <c r="K468" s="13" t="s">
        <v>92</v>
      </c>
      <c r="L468" s="13">
        <v>3840</v>
      </c>
      <c r="M468" s="13">
        <v>246.66</v>
      </c>
      <c r="N468" s="13">
        <f t="shared" si="30"/>
        <v>1</v>
      </c>
      <c r="O468" s="13">
        <f t="shared" si="45"/>
        <v>1</v>
      </c>
      <c r="P468" s="13">
        <f t="shared" si="46"/>
        <v>1</v>
      </c>
      <c r="T468" s="13">
        <v>160</v>
      </c>
      <c r="U468" s="13">
        <v>41</v>
      </c>
      <c r="V468" s="26">
        <f t="shared" si="31"/>
        <v>1</v>
      </c>
      <c r="W468" s="26">
        <f t="shared" si="32"/>
        <v>1</v>
      </c>
      <c r="X468" s="26">
        <f t="shared" si="33"/>
        <v>1</v>
      </c>
      <c r="Z468" s="23">
        <f t="shared" si="34"/>
        <v>0</v>
      </c>
      <c r="AA468" s="23">
        <f t="shared" si="35"/>
        <v>0</v>
      </c>
      <c r="AB468" s="23">
        <f t="shared" si="36"/>
        <v>0</v>
      </c>
      <c r="AF468" s="11" t="s">
        <v>96</v>
      </c>
      <c r="AG468" s="11">
        <v>80</v>
      </c>
      <c r="AH468" s="11">
        <v>3.16</v>
      </c>
      <c r="AI468" s="13">
        <f t="shared" si="37"/>
        <v>1</v>
      </c>
      <c r="AJ468" s="13">
        <f t="shared" si="47"/>
        <v>0</v>
      </c>
      <c r="AK468" s="13">
        <f t="shared" si="48"/>
        <v>0</v>
      </c>
      <c r="AP468" s="13" t="s">
        <v>93</v>
      </c>
      <c r="AQ468" s="13">
        <v>5</v>
      </c>
      <c r="AR468" s="13">
        <v>5</v>
      </c>
      <c r="AS468" s="26">
        <f t="shared" si="28"/>
        <v>0</v>
      </c>
      <c r="AT468" s="26">
        <f t="shared" si="38"/>
        <v>0</v>
      </c>
      <c r="AU468" s="26">
        <f t="shared" si="39"/>
        <v>0</v>
      </c>
      <c r="BR468" s="24">
        <v>518</v>
      </c>
      <c r="BS468" s="24">
        <v>160</v>
      </c>
      <c r="BT468" s="24">
        <v>135.6</v>
      </c>
      <c r="BU468" s="25">
        <f t="shared" si="40"/>
        <v>1</v>
      </c>
      <c r="BV468" s="25">
        <f t="shared" si="41"/>
        <v>1</v>
      </c>
      <c r="BW468" s="25">
        <f t="shared" si="42"/>
        <v>1</v>
      </c>
    </row>
    <row r="469" spans="2:75" x14ac:dyDescent="0.2">
      <c r="B469" s="13" t="s">
        <v>97</v>
      </c>
      <c r="C469" s="13">
        <v>160</v>
      </c>
      <c r="D469" s="13">
        <v>9.85</v>
      </c>
      <c r="E469" s="13">
        <f t="shared" si="29"/>
        <v>1</v>
      </c>
      <c r="F469" s="13">
        <f t="shared" si="43"/>
        <v>0</v>
      </c>
      <c r="G469" s="13">
        <f t="shared" si="44"/>
        <v>0</v>
      </c>
      <c r="H469" s="12"/>
      <c r="I469" s="12"/>
      <c r="J469" s="19"/>
      <c r="K469" s="13" t="s">
        <v>93</v>
      </c>
      <c r="L469" s="13">
        <v>5</v>
      </c>
      <c r="M469" s="13">
        <v>5</v>
      </c>
      <c r="N469" s="13">
        <f t="shared" si="30"/>
        <v>0</v>
      </c>
      <c r="O469" s="13">
        <f t="shared" si="45"/>
        <v>0</v>
      </c>
      <c r="P469" s="13">
        <f t="shared" si="46"/>
        <v>0</v>
      </c>
      <c r="T469" s="13">
        <v>2560</v>
      </c>
      <c r="U469" s="13">
        <v>530</v>
      </c>
      <c r="V469" s="26">
        <f t="shared" si="31"/>
        <v>1</v>
      </c>
      <c r="W469" s="26">
        <f t="shared" si="32"/>
        <v>1</v>
      </c>
      <c r="X469" s="26">
        <f t="shared" si="33"/>
        <v>1</v>
      </c>
      <c r="Z469" s="23">
        <f t="shared" si="34"/>
        <v>1</v>
      </c>
      <c r="AA469" s="23">
        <f t="shared" si="35"/>
        <v>1</v>
      </c>
      <c r="AB469" s="23">
        <f t="shared" si="36"/>
        <v>1</v>
      </c>
      <c r="AF469" s="11" t="s">
        <v>97</v>
      </c>
      <c r="AG469" s="11">
        <v>160</v>
      </c>
      <c r="AH469" s="11">
        <v>5</v>
      </c>
      <c r="AI469" s="13">
        <f t="shared" si="37"/>
        <v>1</v>
      </c>
      <c r="AJ469" s="13">
        <f t="shared" si="47"/>
        <v>0</v>
      </c>
      <c r="AK469" s="13">
        <f t="shared" si="48"/>
        <v>0</v>
      </c>
      <c r="AP469" s="13" t="s">
        <v>95</v>
      </c>
      <c r="AQ469" s="13">
        <v>320</v>
      </c>
      <c r="AR469" s="13">
        <v>5</v>
      </c>
      <c r="AS469" s="26">
        <f t="shared" si="28"/>
        <v>1</v>
      </c>
      <c r="AT469" s="26">
        <f t="shared" si="38"/>
        <v>0</v>
      </c>
      <c r="AU469" s="26">
        <f t="shared" si="39"/>
        <v>0</v>
      </c>
      <c r="BR469" s="24">
        <v>522</v>
      </c>
      <c r="BS469" s="24">
        <v>40</v>
      </c>
      <c r="BT469" s="24">
        <v>141.19999999999999</v>
      </c>
      <c r="BU469" s="25">
        <f t="shared" si="40"/>
        <v>1</v>
      </c>
      <c r="BV469" s="25">
        <f t="shared" si="41"/>
        <v>1</v>
      </c>
      <c r="BW469" s="25">
        <f t="shared" si="42"/>
        <v>1</v>
      </c>
    </row>
    <row r="470" spans="2:75" x14ac:dyDescent="0.2">
      <c r="B470" s="13" t="s">
        <v>98</v>
      </c>
      <c r="C470" s="13">
        <v>320</v>
      </c>
      <c r="D470" s="13">
        <v>73.14</v>
      </c>
      <c r="E470" s="13">
        <f t="shared" si="29"/>
        <v>1</v>
      </c>
      <c r="F470" s="13">
        <f t="shared" si="43"/>
        <v>1</v>
      </c>
      <c r="G470" s="13">
        <f t="shared" si="44"/>
        <v>1</v>
      </c>
      <c r="H470" s="12"/>
      <c r="I470" s="12"/>
      <c r="J470" s="19"/>
      <c r="K470" s="13" t="s">
        <v>94</v>
      </c>
      <c r="L470" s="14">
        <v>160</v>
      </c>
      <c r="M470" s="13">
        <v>5</v>
      </c>
      <c r="N470" s="13">
        <f t="shared" si="30"/>
        <v>1</v>
      </c>
      <c r="O470" s="13">
        <f t="shared" si="45"/>
        <v>0</v>
      </c>
      <c r="P470" s="13">
        <f t="shared" si="46"/>
        <v>0</v>
      </c>
      <c r="T470" s="13">
        <v>1280</v>
      </c>
      <c r="U470" s="13">
        <v>568</v>
      </c>
      <c r="V470" s="26">
        <f t="shared" si="31"/>
        <v>1</v>
      </c>
      <c r="W470" s="26">
        <f t="shared" si="32"/>
        <v>1</v>
      </c>
      <c r="X470" s="26">
        <f t="shared" si="33"/>
        <v>1</v>
      </c>
      <c r="Z470" s="23">
        <f t="shared" si="34"/>
        <v>1</v>
      </c>
      <c r="AA470" s="23">
        <f t="shared" si="35"/>
        <v>1</v>
      </c>
      <c r="AB470" s="23">
        <f t="shared" si="36"/>
        <v>1</v>
      </c>
      <c r="AF470" s="11" t="s">
        <v>98</v>
      </c>
      <c r="AG470" s="11">
        <v>320</v>
      </c>
      <c r="AH470" s="11">
        <v>15.45</v>
      </c>
      <c r="AI470" s="13">
        <f t="shared" si="37"/>
        <v>1</v>
      </c>
      <c r="AJ470" s="13">
        <f t="shared" si="47"/>
        <v>1</v>
      </c>
      <c r="AK470" s="13">
        <f t="shared" si="48"/>
        <v>1</v>
      </c>
      <c r="AP470" s="13" t="s">
        <v>96</v>
      </c>
      <c r="AQ470" s="13">
        <v>80</v>
      </c>
      <c r="AR470" s="13">
        <v>28.28</v>
      </c>
      <c r="AS470" s="26">
        <f t="shared" si="28"/>
        <v>1</v>
      </c>
      <c r="AT470" s="26">
        <f t="shared" si="38"/>
        <v>1</v>
      </c>
      <c r="AU470" s="26">
        <f t="shared" si="39"/>
        <v>1</v>
      </c>
      <c r="BR470" s="24">
        <v>523</v>
      </c>
      <c r="BS470" s="24">
        <v>640</v>
      </c>
      <c r="BT470" s="24">
        <v>541.70000000000005</v>
      </c>
      <c r="BU470" s="25">
        <f t="shared" si="40"/>
        <v>1</v>
      </c>
      <c r="BV470" s="25">
        <f t="shared" si="41"/>
        <v>1</v>
      </c>
      <c r="BW470" s="25">
        <f t="shared" si="42"/>
        <v>1</v>
      </c>
    </row>
    <row r="471" spans="2:75" x14ac:dyDescent="0.2">
      <c r="B471" s="13" t="s">
        <v>99</v>
      </c>
      <c r="C471" s="13">
        <v>240</v>
      </c>
      <c r="D471" s="13">
        <v>9.5299999999999994</v>
      </c>
      <c r="E471" s="13">
        <f t="shared" si="29"/>
        <v>1</v>
      </c>
      <c r="F471" s="13">
        <f t="shared" si="43"/>
        <v>0</v>
      </c>
      <c r="G471" s="13">
        <f t="shared" si="44"/>
        <v>0</v>
      </c>
      <c r="H471" s="12"/>
      <c r="I471" s="12"/>
      <c r="J471" s="19"/>
      <c r="K471" s="13" t="s">
        <v>95</v>
      </c>
      <c r="L471" s="13">
        <v>320</v>
      </c>
      <c r="M471" s="13">
        <v>47.52</v>
      </c>
      <c r="N471" s="13">
        <f t="shared" si="30"/>
        <v>1</v>
      </c>
      <c r="O471" s="13">
        <f t="shared" si="45"/>
        <v>1</v>
      </c>
      <c r="P471" s="13">
        <f t="shared" si="46"/>
        <v>1</v>
      </c>
      <c r="T471" s="13">
        <v>160</v>
      </c>
      <c r="U471" s="13">
        <v>51</v>
      </c>
      <c r="V471" s="26">
        <f t="shared" si="31"/>
        <v>1</v>
      </c>
      <c r="W471" s="26">
        <f t="shared" si="32"/>
        <v>1</v>
      </c>
      <c r="X471" s="26">
        <f t="shared" si="33"/>
        <v>1</v>
      </c>
      <c r="Z471" s="23">
        <f t="shared" si="34"/>
        <v>0</v>
      </c>
      <c r="AA471" s="23">
        <f t="shared" si="35"/>
        <v>0</v>
      </c>
      <c r="AB471" s="23">
        <f t="shared" si="36"/>
        <v>0</v>
      </c>
      <c r="AF471" s="11" t="s">
        <v>99</v>
      </c>
      <c r="AG471" s="11">
        <v>240</v>
      </c>
      <c r="AH471" s="11">
        <v>5</v>
      </c>
      <c r="AI471" s="13">
        <f t="shared" si="37"/>
        <v>1</v>
      </c>
      <c r="AJ471" s="13">
        <f t="shared" si="47"/>
        <v>0</v>
      </c>
      <c r="AK471" s="13">
        <f t="shared" si="48"/>
        <v>0</v>
      </c>
      <c r="AP471" s="13" t="s">
        <v>97</v>
      </c>
      <c r="AQ471" s="13">
        <v>160</v>
      </c>
      <c r="AR471" s="13">
        <v>5</v>
      </c>
      <c r="AS471" s="26">
        <f t="shared" si="28"/>
        <v>1</v>
      </c>
      <c r="AT471" s="26">
        <f t="shared" si="38"/>
        <v>0</v>
      </c>
      <c r="AU471" s="26">
        <f t="shared" si="39"/>
        <v>0</v>
      </c>
      <c r="BR471" s="24">
        <v>525</v>
      </c>
      <c r="BS471" s="24">
        <v>320</v>
      </c>
      <c r="BT471" s="24">
        <v>1611</v>
      </c>
      <c r="BU471" s="25">
        <f t="shared" si="40"/>
        <v>1</v>
      </c>
      <c r="BV471" s="25">
        <f t="shared" si="41"/>
        <v>1</v>
      </c>
      <c r="BW471" s="25">
        <f t="shared" si="42"/>
        <v>1</v>
      </c>
    </row>
    <row r="472" spans="2:75" x14ac:dyDescent="0.2">
      <c r="B472" s="13" t="s">
        <v>100</v>
      </c>
      <c r="C472" s="13">
        <v>160</v>
      </c>
      <c r="D472" s="13">
        <v>31.49</v>
      </c>
      <c r="E472" s="13">
        <f t="shared" si="29"/>
        <v>1</v>
      </c>
      <c r="F472" s="13">
        <f t="shared" si="43"/>
        <v>1</v>
      </c>
      <c r="G472" s="13">
        <f t="shared" si="44"/>
        <v>1</v>
      </c>
      <c r="H472" s="12"/>
      <c r="I472" s="12"/>
      <c r="J472" s="19"/>
      <c r="K472" s="13" t="s">
        <v>96</v>
      </c>
      <c r="L472" s="13">
        <v>80</v>
      </c>
      <c r="M472" s="13">
        <v>61.22</v>
      </c>
      <c r="N472" s="13">
        <f t="shared" si="30"/>
        <v>1</v>
      </c>
      <c r="O472" s="13">
        <f t="shared" si="45"/>
        <v>1</v>
      </c>
      <c r="P472" s="13">
        <f t="shared" si="46"/>
        <v>1</v>
      </c>
      <c r="T472" s="13">
        <v>5</v>
      </c>
      <c r="U472" s="13">
        <v>5</v>
      </c>
      <c r="V472" s="26">
        <f t="shared" si="31"/>
        <v>0</v>
      </c>
      <c r="W472" s="26">
        <f t="shared" si="32"/>
        <v>0</v>
      </c>
      <c r="X472" s="26">
        <f t="shared" si="33"/>
        <v>0</v>
      </c>
      <c r="Z472" s="23">
        <f t="shared" si="34"/>
        <v>0</v>
      </c>
      <c r="AA472" s="23">
        <f t="shared" si="35"/>
        <v>0</v>
      </c>
      <c r="AB472" s="23">
        <f t="shared" si="36"/>
        <v>0</v>
      </c>
      <c r="AF472" s="11" t="s">
        <v>100</v>
      </c>
      <c r="AG472" s="11">
        <v>160</v>
      </c>
      <c r="AH472" s="11">
        <v>18.38</v>
      </c>
      <c r="AI472" s="13">
        <f t="shared" si="37"/>
        <v>1</v>
      </c>
      <c r="AJ472" s="13">
        <f t="shared" si="47"/>
        <v>1</v>
      </c>
      <c r="AK472" s="13">
        <f t="shared" si="48"/>
        <v>1</v>
      </c>
      <c r="AP472" s="13" t="s">
        <v>98</v>
      </c>
      <c r="AQ472" s="13">
        <v>320</v>
      </c>
      <c r="AR472" s="13">
        <v>56.57</v>
      </c>
      <c r="AS472" s="26">
        <f t="shared" si="28"/>
        <v>1</v>
      </c>
      <c r="AT472" s="26">
        <f t="shared" si="38"/>
        <v>1</v>
      </c>
      <c r="AU472" s="26">
        <f t="shared" si="39"/>
        <v>1</v>
      </c>
      <c r="BR472" s="24">
        <v>528</v>
      </c>
      <c r="BS472" s="24">
        <v>320</v>
      </c>
      <c r="BT472" s="24">
        <v>287.8</v>
      </c>
      <c r="BU472" s="25">
        <f t="shared" si="40"/>
        <v>1</v>
      </c>
      <c r="BV472" s="25">
        <f t="shared" si="41"/>
        <v>1</v>
      </c>
      <c r="BW472" s="25">
        <f t="shared" si="42"/>
        <v>1</v>
      </c>
    </row>
    <row r="473" spans="2:75" x14ac:dyDescent="0.2">
      <c r="B473" s="13" t="s">
        <v>101</v>
      </c>
      <c r="C473" s="13">
        <v>120</v>
      </c>
      <c r="D473" s="13">
        <v>33.299999999999997</v>
      </c>
      <c r="E473" s="13">
        <f t="shared" si="29"/>
        <v>1</v>
      </c>
      <c r="F473" s="13">
        <f t="shared" si="43"/>
        <v>1</v>
      </c>
      <c r="G473" s="13">
        <f t="shared" si="44"/>
        <v>1</v>
      </c>
      <c r="H473" s="12"/>
      <c r="I473" s="12"/>
      <c r="J473" s="19"/>
      <c r="K473" s="13" t="s">
        <v>97</v>
      </c>
      <c r="L473" s="13">
        <v>160</v>
      </c>
      <c r="M473" s="13">
        <v>5</v>
      </c>
      <c r="N473" s="13">
        <f t="shared" si="30"/>
        <v>1</v>
      </c>
      <c r="O473" s="13">
        <f t="shared" si="45"/>
        <v>0</v>
      </c>
      <c r="P473" s="13">
        <f t="shared" si="46"/>
        <v>0</v>
      </c>
      <c r="T473" s="13">
        <v>5</v>
      </c>
      <c r="U473" s="13">
        <v>5</v>
      </c>
      <c r="V473" s="26">
        <f t="shared" si="31"/>
        <v>0</v>
      </c>
      <c r="W473" s="26">
        <f t="shared" si="32"/>
        <v>0</v>
      </c>
      <c r="X473" s="26">
        <f t="shared" si="33"/>
        <v>0</v>
      </c>
      <c r="Z473" s="23">
        <f t="shared" si="34"/>
        <v>0</v>
      </c>
      <c r="AA473" s="23">
        <f t="shared" si="35"/>
        <v>0</v>
      </c>
      <c r="AB473" s="23">
        <f t="shared" si="36"/>
        <v>0</v>
      </c>
      <c r="AF473" s="11" t="s">
        <v>101</v>
      </c>
      <c r="AG473" s="11">
        <v>120</v>
      </c>
      <c r="AH473" s="11">
        <v>11.95</v>
      </c>
      <c r="AI473" s="13">
        <f t="shared" si="37"/>
        <v>1</v>
      </c>
      <c r="AJ473" s="13">
        <f t="shared" si="47"/>
        <v>1</v>
      </c>
      <c r="AK473" s="13">
        <f t="shared" si="48"/>
        <v>1</v>
      </c>
      <c r="AP473" s="13" t="s">
        <v>99</v>
      </c>
      <c r="AQ473" s="13">
        <v>240</v>
      </c>
      <c r="AR473" s="13">
        <v>14.14</v>
      </c>
      <c r="AS473" s="26">
        <f t="shared" si="28"/>
        <v>1</v>
      </c>
      <c r="AT473" s="26">
        <f t="shared" si="38"/>
        <v>0</v>
      </c>
      <c r="AU473" s="26">
        <f t="shared" si="39"/>
        <v>0</v>
      </c>
      <c r="BR473" s="24">
        <v>529</v>
      </c>
      <c r="BS473" s="24">
        <v>320</v>
      </c>
      <c r="BT473" s="24">
        <v>285.8</v>
      </c>
      <c r="BU473" s="25">
        <f t="shared" si="40"/>
        <v>1</v>
      </c>
      <c r="BV473" s="25">
        <f t="shared" si="41"/>
        <v>1</v>
      </c>
      <c r="BW473" s="25">
        <f t="shared" si="42"/>
        <v>1</v>
      </c>
    </row>
    <row r="474" spans="2:75" x14ac:dyDescent="0.2">
      <c r="B474" s="13" t="s">
        <v>102</v>
      </c>
      <c r="C474" s="13">
        <v>80</v>
      </c>
      <c r="D474" s="13">
        <v>7.08</v>
      </c>
      <c r="E474" s="13">
        <f t="shared" si="29"/>
        <v>1</v>
      </c>
      <c r="F474" s="13">
        <f t="shared" si="43"/>
        <v>0</v>
      </c>
      <c r="G474" s="13">
        <f t="shared" si="44"/>
        <v>0</v>
      </c>
      <c r="H474" s="12"/>
      <c r="I474" s="12"/>
      <c r="J474" s="19"/>
      <c r="K474" s="13" t="s">
        <v>98</v>
      </c>
      <c r="L474" s="13">
        <v>320</v>
      </c>
      <c r="M474" s="13">
        <v>228.79</v>
      </c>
      <c r="N474" s="13">
        <f t="shared" si="30"/>
        <v>1</v>
      </c>
      <c r="O474" s="13">
        <f t="shared" si="45"/>
        <v>1</v>
      </c>
      <c r="P474" s="13">
        <f t="shared" si="46"/>
        <v>1</v>
      </c>
      <c r="T474" s="13">
        <v>2560</v>
      </c>
      <c r="U474" s="13">
        <v>259</v>
      </c>
      <c r="V474" s="26">
        <f t="shared" si="31"/>
        <v>1</v>
      </c>
      <c r="W474" s="26">
        <f t="shared" si="32"/>
        <v>1</v>
      </c>
      <c r="X474" s="26">
        <f t="shared" si="33"/>
        <v>1</v>
      </c>
      <c r="Z474" s="23">
        <f t="shared" si="34"/>
        <v>1</v>
      </c>
      <c r="AA474" s="23">
        <f t="shared" si="35"/>
        <v>1</v>
      </c>
      <c r="AB474" s="23">
        <f t="shared" si="36"/>
        <v>1</v>
      </c>
      <c r="AF474" s="11" t="s">
        <v>102</v>
      </c>
      <c r="AG474" s="11">
        <v>80</v>
      </c>
      <c r="AH474" s="11">
        <v>5</v>
      </c>
      <c r="AI474" s="13">
        <f t="shared" si="37"/>
        <v>1</v>
      </c>
      <c r="AJ474" s="13">
        <f t="shared" si="47"/>
        <v>0</v>
      </c>
      <c r="AK474" s="13">
        <f t="shared" si="48"/>
        <v>0</v>
      </c>
      <c r="AP474" s="13" t="s">
        <v>100</v>
      </c>
      <c r="AQ474" s="13">
        <v>160</v>
      </c>
      <c r="AR474" s="13">
        <v>40</v>
      </c>
      <c r="AS474" s="26">
        <f t="shared" si="28"/>
        <v>1</v>
      </c>
      <c r="AT474" s="26">
        <f t="shared" si="38"/>
        <v>1</v>
      </c>
      <c r="AU474" s="26">
        <f t="shared" si="39"/>
        <v>1</v>
      </c>
      <c r="BR474" s="24">
        <v>567</v>
      </c>
      <c r="BS474" s="24">
        <v>5</v>
      </c>
      <c r="BT474" s="24">
        <v>5.9539999999999997</v>
      </c>
      <c r="BU474" s="25">
        <f t="shared" si="40"/>
        <v>0</v>
      </c>
      <c r="BV474" s="25">
        <f t="shared" si="41"/>
        <v>1</v>
      </c>
      <c r="BW474" s="25">
        <f t="shared" si="42"/>
        <v>0</v>
      </c>
    </row>
    <row r="475" spans="2:75" x14ac:dyDescent="0.2">
      <c r="B475" s="13" t="s">
        <v>103</v>
      </c>
      <c r="C475" s="13">
        <v>320</v>
      </c>
      <c r="D475" s="13">
        <v>78.17</v>
      </c>
      <c r="E475" s="13">
        <f t="shared" si="29"/>
        <v>1</v>
      </c>
      <c r="F475" s="13">
        <f t="shared" si="43"/>
        <v>1</v>
      </c>
      <c r="G475" s="13">
        <f t="shared" si="44"/>
        <v>1</v>
      </c>
      <c r="H475" s="12"/>
      <c r="I475" s="12"/>
      <c r="J475" s="19"/>
      <c r="K475" s="13" t="s">
        <v>99</v>
      </c>
      <c r="L475" s="13">
        <v>240</v>
      </c>
      <c r="M475" s="13">
        <v>36.880000000000003</v>
      </c>
      <c r="N475" s="13">
        <f t="shared" si="30"/>
        <v>1</v>
      </c>
      <c r="O475" s="13">
        <f t="shared" si="45"/>
        <v>1</v>
      </c>
      <c r="P475" s="13">
        <f t="shared" si="46"/>
        <v>1</v>
      </c>
      <c r="T475" s="13">
        <v>80</v>
      </c>
      <c r="U475" s="13">
        <v>5</v>
      </c>
      <c r="V475" s="26">
        <f t="shared" si="31"/>
        <v>1</v>
      </c>
      <c r="W475" s="26">
        <f t="shared" si="32"/>
        <v>0</v>
      </c>
      <c r="X475" s="26">
        <f t="shared" si="33"/>
        <v>0</v>
      </c>
      <c r="Z475" s="23">
        <f t="shared" si="34"/>
        <v>0</v>
      </c>
      <c r="AA475" s="23">
        <f t="shared" si="35"/>
        <v>0</v>
      </c>
      <c r="AB475" s="23">
        <f t="shared" si="36"/>
        <v>0</v>
      </c>
      <c r="AF475" s="11" t="s">
        <v>103</v>
      </c>
      <c r="AG475" s="11">
        <v>320</v>
      </c>
      <c r="AH475" s="11">
        <v>18.239999999999998</v>
      </c>
      <c r="AI475" s="13">
        <f t="shared" si="37"/>
        <v>1</v>
      </c>
      <c r="AJ475" s="13">
        <f t="shared" si="47"/>
        <v>1</v>
      </c>
      <c r="AK475" s="13">
        <f t="shared" si="48"/>
        <v>1</v>
      </c>
      <c r="AP475" s="13" t="s">
        <v>101</v>
      </c>
      <c r="AQ475" s="13">
        <v>120</v>
      </c>
      <c r="AR475" s="13">
        <v>28.28</v>
      </c>
      <c r="AS475" s="26">
        <f t="shared" si="28"/>
        <v>1</v>
      </c>
      <c r="AT475" s="26">
        <f t="shared" si="38"/>
        <v>1</v>
      </c>
      <c r="AU475" s="26">
        <f t="shared" si="39"/>
        <v>1</v>
      </c>
      <c r="BR475" s="24">
        <v>20</v>
      </c>
      <c r="BS475" s="24">
        <v>320</v>
      </c>
      <c r="BT475" s="24">
        <v>100</v>
      </c>
      <c r="BU475" s="25">
        <f t="shared" si="40"/>
        <v>1</v>
      </c>
      <c r="BV475" s="25">
        <f t="shared" si="41"/>
        <v>1</v>
      </c>
      <c r="BW475" s="25">
        <f t="shared" si="42"/>
        <v>1</v>
      </c>
    </row>
    <row r="476" spans="2:75" x14ac:dyDescent="0.2">
      <c r="B476" s="13" t="s">
        <v>104</v>
      </c>
      <c r="C476" s="13">
        <v>5120</v>
      </c>
      <c r="D476" s="13">
        <v>233.96</v>
      </c>
      <c r="E476" s="13">
        <f t="shared" si="29"/>
        <v>1</v>
      </c>
      <c r="F476" s="13">
        <f t="shared" si="43"/>
        <v>1</v>
      </c>
      <c r="G476" s="13">
        <f t="shared" si="44"/>
        <v>1</v>
      </c>
      <c r="H476" s="12"/>
      <c r="I476" s="12"/>
      <c r="J476" s="19"/>
      <c r="K476" s="13" t="s">
        <v>100</v>
      </c>
      <c r="L476" s="13">
        <v>160</v>
      </c>
      <c r="M476" s="13">
        <v>146.47</v>
      </c>
      <c r="N476" s="13">
        <f t="shared" si="30"/>
        <v>1</v>
      </c>
      <c r="O476" s="13">
        <f t="shared" si="45"/>
        <v>1</v>
      </c>
      <c r="P476" s="13">
        <f t="shared" si="46"/>
        <v>1</v>
      </c>
      <c r="T476" s="13">
        <v>160</v>
      </c>
      <c r="U476" s="13">
        <v>48</v>
      </c>
      <c r="V476" s="26">
        <f t="shared" si="31"/>
        <v>1</v>
      </c>
      <c r="W476" s="26">
        <f t="shared" si="32"/>
        <v>1</v>
      </c>
      <c r="X476" s="26">
        <f t="shared" si="33"/>
        <v>1</v>
      </c>
      <c r="Z476" s="23">
        <f t="shared" si="34"/>
        <v>0</v>
      </c>
      <c r="AA476" s="23">
        <f t="shared" si="35"/>
        <v>0</v>
      </c>
      <c r="AB476" s="23">
        <f t="shared" si="36"/>
        <v>0</v>
      </c>
      <c r="AF476" s="11" t="s">
        <v>104</v>
      </c>
      <c r="AG476" s="11">
        <v>5120</v>
      </c>
      <c r="AH476" s="11">
        <v>91.86</v>
      </c>
      <c r="AI476" s="13">
        <f t="shared" si="37"/>
        <v>1</v>
      </c>
      <c r="AJ476" s="13">
        <f t="shared" si="47"/>
        <v>1</v>
      </c>
      <c r="AK476" s="13">
        <f t="shared" si="48"/>
        <v>1</v>
      </c>
      <c r="AP476" s="13" t="s">
        <v>102</v>
      </c>
      <c r="AQ476" s="13">
        <v>80</v>
      </c>
      <c r="AR476" s="13">
        <v>5</v>
      </c>
      <c r="AS476" s="26">
        <f t="shared" si="28"/>
        <v>1</v>
      </c>
      <c r="AT476" s="26">
        <f t="shared" si="38"/>
        <v>0</v>
      </c>
      <c r="AU476" s="26">
        <f t="shared" si="39"/>
        <v>0</v>
      </c>
      <c r="BR476" s="24">
        <v>7</v>
      </c>
      <c r="BS476" s="24">
        <v>320</v>
      </c>
      <c r="BT476" s="24">
        <v>67.16</v>
      </c>
      <c r="BU476" s="25">
        <f t="shared" si="40"/>
        <v>1</v>
      </c>
      <c r="BV476" s="25">
        <f t="shared" si="41"/>
        <v>0</v>
      </c>
      <c r="BW476" s="25">
        <f t="shared" si="42"/>
        <v>0</v>
      </c>
    </row>
    <row r="477" spans="2:75" x14ac:dyDescent="0.2">
      <c r="B477" s="13" t="s">
        <v>105</v>
      </c>
      <c r="C477" s="13">
        <v>160</v>
      </c>
      <c r="D477" s="13">
        <v>19.54</v>
      </c>
      <c r="E477" s="13">
        <f t="shared" si="29"/>
        <v>1</v>
      </c>
      <c r="F477" s="13">
        <f t="shared" si="43"/>
        <v>1</v>
      </c>
      <c r="G477" s="13">
        <f t="shared" si="44"/>
        <v>1</v>
      </c>
      <c r="H477" s="12"/>
      <c r="I477" s="12"/>
      <c r="J477" s="19"/>
      <c r="K477" s="13" t="s">
        <v>101</v>
      </c>
      <c r="L477" s="13">
        <v>120</v>
      </c>
      <c r="M477" s="13">
        <v>117.85</v>
      </c>
      <c r="N477" s="13">
        <f t="shared" si="30"/>
        <v>1</v>
      </c>
      <c r="O477" s="13">
        <f t="shared" si="45"/>
        <v>1</v>
      </c>
      <c r="P477" s="13">
        <f t="shared" si="46"/>
        <v>1</v>
      </c>
      <c r="T477" s="13">
        <v>2560</v>
      </c>
      <c r="U477" s="13">
        <v>928</v>
      </c>
      <c r="V477" s="26">
        <f t="shared" si="31"/>
        <v>1</v>
      </c>
      <c r="W477" s="26">
        <f t="shared" si="32"/>
        <v>1</v>
      </c>
      <c r="X477" s="26">
        <f t="shared" si="33"/>
        <v>1</v>
      </c>
      <c r="Z477" s="23">
        <f t="shared" si="34"/>
        <v>1</v>
      </c>
      <c r="AA477" s="23">
        <f t="shared" si="35"/>
        <v>1</v>
      </c>
      <c r="AB477" s="23">
        <f t="shared" si="36"/>
        <v>1</v>
      </c>
      <c r="AF477" s="11" t="s">
        <v>105</v>
      </c>
      <c r="AG477" s="11">
        <v>160</v>
      </c>
      <c r="AH477" s="11">
        <v>5</v>
      </c>
      <c r="AI477" s="13">
        <f t="shared" si="37"/>
        <v>1</v>
      </c>
      <c r="AJ477" s="13">
        <f t="shared" si="47"/>
        <v>0</v>
      </c>
      <c r="AK477" s="13">
        <f t="shared" si="48"/>
        <v>0</v>
      </c>
      <c r="AP477" s="13" t="s">
        <v>103</v>
      </c>
      <c r="AQ477" s="13">
        <v>320</v>
      </c>
      <c r="AR477" s="13">
        <v>40</v>
      </c>
      <c r="AS477" s="26">
        <f t="shared" si="28"/>
        <v>1</v>
      </c>
      <c r="AT477" s="26">
        <f t="shared" si="38"/>
        <v>1</v>
      </c>
      <c r="AU477" s="26">
        <f t="shared" si="39"/>
        <v>1</v>
      </c>
      <c r="BR477" s="24">
        <v>30</v>
      </c>
      <c r="BS477" s="24">
        <v>5</v>
      </c>
      <c r="BT477" s="24">
        <v>5</v>
      </c>
      <c r="BU477" s="25">
        <f t="shared" si="40"/>
        <v>0</v>
      </c>
      <c r="BV477" s="25">
        <f t="shared" si="41"/>
        <v>1</v>
      </c>
      <c r="BW477" s="25">
        <f t="shared" si="42"/>
        <v>0</v>
      </c>
    </row>
    <row r="478" spans="2:75" x14ac:dyDescent="0.2">
      <c r="B478" s="13" t="s">
        <v>106</v>
      </c>
      <c r="C478" s="13">
        <v>160</v>
      </c>
      <c r="D478" s="13">
        <v>28.61</v>
      </c>
      <c r="E478" s="13">
        <f t="shared" si="29"/>
        <v>1</v>
      </c>
      <c r="F478" s="13">
        <f t="shared" si="43"/>
        <v>1</v>
      </c>
      <c r="G478" s="13">
        <f t="shared" si="44"/>
        <v>1</v>
      </c>
      <c r="H478" s="12"/>
      <c r="I478" s="12"/>
      <c r="J478" s="19"/>
      <c r="K478" s="13" t="s">
        <v>102</v>
      </c>
      <c r="L478" s="13">
        <v>80</v>
      </c>
      <c r="M478" s="13">
        <v>5</v>
      </c>
      <c r="N478" s="13">
        <f t="shared" si="30"/>
        <v>1</v>
      </c>
      <c r="O478" s="13">
        <f t="shared" si="45"/>
        <v>0</v>
      </c>
      <c r="P478" s="13">
        <f t="shared" si="46"/>
        <v>0</v>
      </c>
      <c r="T478" s="13">
        <v>160</v>
      </c>
      <c r="U478" s="13">
        <v>93</v>
      </c>
      <c r="V478" s="26">
        <f t="shared" si="31"/>
        <v>1</v>
      </c>
      <c r="W478" s="26">
        <f t="shared" si="32"/>
        <v>1</v>
      </c>
      <c r="X478" s="26">
        <f t="shared" si="33"/>
        <v>1</v>
      </c>
      <c r="Z478" s="23">
        <f t="shared" si="34"/>
        <v>0</v>
      </c>
      <c r="AA478" s="23">
        <f t="shared" si="35"/>
        <v>0</v>
      </c>
      <c r="AB478" s="23">
        <f t="shared" si="36"/>
        <v>0</v>
      </c>
      <c r="AF478" s="11" t="s">
        <v>106</v>
      </c>
      <c r="AG478" s="11">
        <v>160</v>
      </c>
      <c r="AH478" s="11">
        <v>5</v>
      </c>
      <c r="AI478" s="13">
        <f t="shared" si="37"/>
        <v>1</v>
      </c>
      <c r="AJ478" s="13">
        <f t="shared" si="47"/>
        <v>0</v>
      </c>
      <c r="AK478" s="13">
        <f t="shared" si="48"/>
        <v>0</v>
      </c>
      <c r="AP478" s="13" t="s">
        <v>104</v>
      </c>
      <c r="AQ478" s="13">
        <v>5120</v>
      </c>
      <c r="AR478" s="13">
        <v>320</v>
      </c>
      <c r="AS478" s="26">
        <f t="shared" si="28"/>
        <v>1</v>
      </c>
      <c r="AT478" s="26">
        <f t="shared" si="38"/>
        <v>1</v>
      </c>
      <c r="AU478" s="26">
        <f t="shared" si="39"/>
        <v>1</v>
      </c>
      <c r="BR478" s="24">
        <v>48</v>
      </c>
      <c r="BS478" s="24">
        <v>5</v>
      </c>
      <c r="BT478" s="24">
        <v>5</v>
      </c>
      <c r="BU478" s="25">
        <f t="shared" si="40"/>
        <v>0</v>
      </c>
      <c r="BV478" s="25">
        <f t="shared" si="41"/>
        <v>1</v>
      </c>
      <c r="BW478" s="25">
        <f t="shared" si="42"/>
        <v>0</v>
      </c>
    </row>
    <row r="479" spans="2:75" x14ac:dyDescent="0.2">
      <c r="B479" s="13" t="s">
        <v>107</v>
      </c>
      <c r="C479" s="13">
        <v>1280</v>
      </c>
      <c r="D479" s="13">
        <v>81.19</v>
      </c>
      <c r="E479" s="13">
        <f t="shared" si="29"/>
        <v>1</v>
      </c>
      <c r="F479" s="13">
        <f t="shared" si="43"/>
        <v>1</v>
      </c>
      <c r="G479" s="13">
        <f t="shared" si="44"/>
        <v>1</v>
      </c>
      <c r="H479" s="12"/>
      <c r="I479" s="12"/>
      <c r="J479" s="19"/>
      <c r="K479" s="13" t="s">
        <v>103</v>
      </c>
      <c r="L479" s="13">
        <v>320</v>
      </c>
      <c r="M479" s="13">
        <v>178.16</v>
      </c>
      <c r="N479" s="13">
        <f t="shared" si="30"/>
        <v>1</v>
      </c>
      <c r="O479" s="13">
        <f t="shared" si="45"/>
        <v>1</v>
      </c>
      <c r="P479" s="13">
        <f t="shared" si="46"/>
        <v>1</v>
      </c>
      <c r="T479" s="13">
        <v>160</v>
      </c>
      <c r="U479" s="13">
        <v>34</v>
      </c>
      <c r="V479" s="26">
        <f t="shared" si="31"/>
        <v>1</v>
      </c>
      <c r="W479" s="26">
        <f t="shared" si="32"/>
        <v>1</v>
      </c>
      <c r="X479" s="26">
        <f t="shared" si="33"/>
        <v>1</v>
      </c>
      <c r="Z479" s="23">
        <f t="shared" si="34"/>
        <v>0</v>
      </c>
      <c r="AA479" s="23">
        <f t="shared" si="35"/>
        <v>0</v>
      </c>
      <c r="AB479" s="23">
        <f t="shared" si="36"/>
        <v>0</v>
      </c>
      <c r="AF479" s="11" t="s">
        <v>107</v>
      </c>
      <c r="AG479" s="11">
        <v>1280</v>
      </c>
      <c r="AH479" s="11">
        <v>33.68</v>
      </c>
      <c r="AI479" s="13">
        <f t="shared" si="37"/>
        <v>1</v>
      </c>
      <c r="AJ479" s="13">
        <f t="shared" si="47"/>
        <v>1</v>
      </c>
      <c r="AK479" s="13">
        <f t="shared" si="48"/>
        <v>1</v>
      </c>
      <c r="AP479" s="13" t="s">
        <v>105</v>
      </c>
      <c r="AQ479" s="13">
        <v>160</v>
      </c>
      <c r="AR479" s="13">
        <v>5</v>
      </c>
      <c r="AS479" s="26">
        <f t="shared" si="28"/>
        <v>1</v>
      </c>
      <c r="AT479" s="26">
        <f t="shared" si="38"/>
        <v>0</v>
      </c>
      <c r="AU479" s="26">
        <f t="shared" si="39"/>
        <v>0</v>
      </c>
      <c r="BR479" s="24">
        <v>74</v>
      </c>
      <c r="BS479" s="24">
        <v>640</v>
      </c>
      <c r="BT479" s="24">
        <v>1249</v>
      </c>
      <c r="BU479" s="25">
        <f t="shared" si="40"/>
        <v>1</v>
      </c>
      <c r="BV479" s="25">
        <f t="shared" si="41"/>
        <v>1</v>
      </c>
      <c r="BW479" s="25">
        <f t="shared" si="42"/>
        <v>1</v>
      </c>
    </row>
    <row r="480" spans="2:75" x14ac:dyDescent="0.2">
      <c r="B480" s="13" t="s">
        <v>108</v>
      </c>
      <c r="C480" s="13">
        <v>1280</v>
      </c>
      <c r="D480" s="13">
        <v>39.03</v>
      </c>
      <c r="E480" s="13">
        <f t="shared" si="29"/>
        <v>1</v>
      </c>
      <c r="F480" s="13">
        <f t="shared" si="43"/>
        <v>1</v>
      </c>
      <c r="G480" s="13">
        <f t="shared" si="44"/>
        <v>1</v>
      </c>
      <c r="H480" s="12"/>
      <c r="I480" s="12"/>
      <c r="J480" s="19"/>
      <c r="K480" s="13" t="s">
        <v>104</v>
      </c>
      <c r="L480" s="13">
        <v>5120</v>
      </c>
      <c r="M480" s="13">
        <v>649.66</v>
      </c>
      <c r="N480" s="13">
        <f t="shared" si="30"/>
        <v>1</v>
      </c>
      <c r="O480" s="13">
        <f t="shared" si="45"/>
        <v>1</v>
      </c>
      <c r="P480" s="13">
        <f t="shared" si="46"/>
        <v>1</v>
      </c>
      <c r="T480" s="13">
        <v>5</v>
      </c>
      <c r="U480" s="13">
        <v>5</v>
      </c>
      <c r="V480" s="26">
        <f t="shared" si="31"/>
        <v>0</v>
      </c>
      <c r="W480" s="26">
        <f t="shared" si="32"/>
        <v>0</v>
      </c>
      <c r="X480" s="26">
        <f t="shared" si="33"/>
        <v>0</v>
      </c>
      <c r="Z480" s="23">
        <f t="shared" si="34"/>
        <v>0</v>
      </c>
      <c r="AA480" s="23">
        <f t="shared" si="35"/>
        <v>0</v>
      </c>
      <c r="AB480" s="23">
        <f t="shared" si="36"/>
        <v>0</v>
      </c>
      <c r="AF480" s="11" t="s">
        <v>108</v>
      </c>
      <c r="AG480" s="11">
        <v>1280</v>
      </c>
      <c r="AH480" s="11">
        <v>26.62</v>
      </c>
      <c r="AI480" s="13">
        <f t="shared" si="37"/>
        <v>1</v>
      </c>
      <c r="AJ480" s="13">
        <f t="shared" si="47"/>
        <v>1</v>
      </c>
      <c r="AK480" s="13">
        <f t="shared" si="48"/>
        <v>1</v>
      </c>
      <c r="AP480" s="13" t="s">
        <v>106</v>
      </c>
      <c r="AQ480" s="13">
        <v>160</v>
      </c>
      <c r="AR480" s="13">
        <v>5</v>
      </c>
      <c r="AS480" s="26">
        <f t="shared" si="28"/>
        <v>1</v>
      </c>
      <c r="AT480" s="26">
        <f t="shared" si="38"/>
        <v>0</v>
      </c>
      <c r="AU480" s="26">
        <f t="shared" si="39"/>
        <v>0</v>
      </c>
      <c r="BR480" s="24">
        <v>124</v>
      </c>
      <c r="BS480" s="24">
        <v>5</v>
      </c>
      <c r="BT480" s="24">
        <v>5</v>
      </c>
      <c r="BU480" s="25">
        <f t="shared" si="40"/>
        <v>0</v>
      </c>
      <c r="BV480" s="25">
        <f t="shared" si="41"/>
        <v>1</v>
      </c>
      <c r="BW480" s="25">
        <f t="shared" si="42"/>
        <v>0</v>
      </c>
    </row>
    <row r="481" spans="2:75" x14ac:dyDescent="0.2">
      <c r="B481" s="13" t="s">
        <v>109</v>
      </c>
      <c r="C481" s="13">
        <v>5120</v>
      </c>
      <c r="D481" s="13">
        <v>360.35</v>
      </c>
      <c r="E481" s="13">
        <f t="shared" si="29"/>
        <v>1</v>
      </c>
      <c r="F481" s="13">
        <f t="shared" si="43"/>
        <v>1</v>
      </c>
      <c r="G481" s="13">
        <f t="shared" si="44"/>
        <v>1</v>
      </c>
      <c r="H481" s="12"/>
      <c r="I481" s="12"/>
      <c r="J481" s="19"/>
      <c r="K481" s="13" t="s">
        <v>105</v>
      </c>
      <c r="L481" s="13">
        <v>160</v>
      </c>
      <c r="M481" s="13">
        <v>45.38</v>
      </c>
      <c r="N481" s="13">
        <f t="shared" si="30"/>
        <v>1</v>
      </c>
      <c r="O481" s="13">
        <f t="shared" si="45"/>
        <v>1</v>
      </c>
      <c r="P481" s="13">
        <f t="shared" si="46"/>
        <v>1</v>
      </c>
      <c r="T481" s="13">
        <v>320</v>
      </c>
      <c r="U481" s="13">
        <v>115</v>
      </c>
      <c r="V481" s="26">
        <f t="shared" si="31"/>
        <v>1</v>
      </c>
      <c r="W481" s="26">
        <f t="shared" si="32"/>
        <v>1</v>
      </c>
      <c r="X481" s="26">
        <f t="shared" si="33"/>
        <v>1</v>
      </c>
      <c r="Z481" s="23">
        <f t="shared" si="34"/>
        <v>0</v>
      </c>
      <c r="AA481" s="23">
        <f t="shared" si="35"/>
        <v>1</v>
      </c>
      <c r="AB481" s="23">
        <f t="shared" si="36"/>
        <v>0</v>
      </c>
      <c r="AF481" s="11" t="s">
        <v>109</v>
      </c>
      <c r="AG481" s="11">
        <v>5120</v>
      </c>
      <c r="AH481" s="11">
        <v>109.55</v>
      </c>
      <c r="AI481" s="13">
        <f t="shared" si="37"/>
        <v>1</v>
      </c>
      <c r="AJ481" s="13">
        <f t="shared" si="47"/>
        <v>1</v>
      </c>
      <c r="AK481" s="13">
        <f t="shared" si="48"/>
        <v>1</v>
      </c>
      <c r="AP481" s="13" t="s">
        <v>107</v>
      </c>
      <c r="AQ481" s="13">
        <v>1280</v>
      </c>
      <c r="AR481" s="13">
        <v>40</v>
      </c>
      <c r="AS481" s="26">
        <f t="shared" si="28"/>
        <v>1</v>
      </c>
      <c r="AT481" s="26">
        <f t="shared" si="38"/>
        <v>1</v>
      </c>
      <c r="AU481" s="26">
        <f t="shared" si="39"/>
        <v>1</v>
      </c>
      <c r="BR481" s="24">
        <v>125</v>
      </c>
      <c r="BS481" s="24">
        <v>5</v>
      </c>
      <c r="BT481" s="24">
        <v>5</v>
      </c>
      <c r="BU481" s="25">
        <f t="shared" si="40"/>
        <v>0</v>
      </c>
      <c r="BV481" s="25">
        <f t="shared" si="41"/>
        <v>1</v>
      </c>
      <c r="BW481" s="25">
        <f t="shared" si="42"/>
        <v>0</v>
      </c>
    </row>
    <row r="482" spans="2:75" x14ac:dyDescent="0.2">
      <c r="B482" s="13" t="s">
        <v>110</v>
      </c>
      <c r="C482" s="13">
        <v>40</v>
      </c>
      <c r="D482" s="13">
        <v>7.73</v>
      </c>
      <c r="E482" s="13">
        <f t="shared" si="29"/>
        <v>1</v>
      </c>
      <c r="F482" s="13">
        <f t="shared" si="43"/>
        <v>0</v>
      </c>
      <c r="G482" s="13">
        <f t="shared" si="44"/>
        <v>0</v>
      </c>
      <c r="H482" s="12"/>
      <c r="I482" s="12"/>
      <c r="J482" s="19"/>
      <c r="K482" s="13" t="s">
        <v>106</v>
      </c>
      <c r="L482" s="13">
        <v>160</v>
      </c>
      <c r="M482" s="13">
        <v>55.1</v>
      </c>
      <c r="N482" s="13">
        <f t="shared" si="30"/>
        <v>1</v>
      </c>
      <c r="O482" s="13">
        <f t="shared" si="45"/>
        <v>1</v>
      </c>
      <c r="P482" s="13">
        <f t="shared" si="46"/>
        <v>1</v>
      </c>
      <c r="T482" s="13">
        <v>5</v>
      </c>
      <c r="U482" s="13">
        <v>5</v>
      </c>
      <c r="V482" s="26">
        <f t="shared" si="31"/>
        <v>0</v>
      </c>
      <c r="W482" s="26">
        <f t="shared" si="32"/>
        <v>0</v>
      </c>
      <c r="X482" s="26">
        <f t="shared" si="33"/>
        <v>0</v>
      </c>
      <c r="Z482" s="23">
        <f t="shared" si="34"/>
        <v>0</v>
      </c>
      <c r="AA482" s="23">
        <f t="shared" si="35"/>
        <v>0</v>
      </c>
      <c r="AB482" s="23">
        <f t="shared" si="36"/>
        <v>0</v>
      </c>
      <c r="AF482" s="11" t="s">
        <v>110</v>
      </c>
      <c r="AG482" s="11">
        <v>40</v>
      </c>
      <c r="AH482" s="11">
        <v>5</v>
      </c>
      <c r="AI482" s="13">
        <f t="shared" si="37"/>
        <v>1</v>
      </c>
      <c r="AJ482" s="13">
        <f t="shared" si="47"/>
        <v>0</v>
      </c>
      <c r="AK482" s="13">
        <f t="shared" si="48"/>
        <v>0</v>
      </c>
      <c r="AP482" s="13" t="s">
        <v>108</v>
      </c>
      <c r="AQ482" s="13">
        <v>1280</v>
      </c>
      <c r="AR482" s="13">
        <v>40</v>
      </c>
      <c r="AS482" s="26">
        <f t="shared" si="28"/>
        <v>1</v>
      </c>
      <c r="AT482" s="26">
        <f t="shared" si="38"/>
        <v>1</v>
      </c>
      <c r="AU482" s="26">
        <f t="shared" si="39"/>
        <v>1</v>
      </c>
      <c r="BR482" s="24">
        <v>204</v>
      </c>
      <c r="BS482" s="24">
        <v>5</v>
      </c>
      <c r="BT482" s="24">
        <v>5</v>
      </c>
      <c r="BU482" s="25">
        <f t="shared" si="40"/>
        <v>0</v>
      </c>
      <c r="BV482" s="25">
        <f t="shared" si="41"/>
        <v>1</v>
      </c>
      <c r="BW482" s="25">
        <f t="shared" si="42"/>
        <v>0</v>
      </c>
    </row>
    <row r="483" spans="2:75" x14ac:dyDescent="0.2">
      <c r="B483" s="13" t="s">
        <v>112</v>
      </c>
      <c r="C483" s="13">
        <v>60</v>
      </c>
      <c r="D483" s="13">
        <v>5</v>
      </c>
      <c r="E483" s="13">
        <f t="shared" si="29"/>
        <v>1</v>
      </c>
      <c r="F483" s="13">
        <f t="shared" si="43"/>
        <v>0</v>
      </c>
      <c r="G483" s="13">
        <f t="shared" si="44"/>
        <v>0</v>
      </c>
      <c r="H483" s="12"/>
      <c r="I483" s="12"/>
      <c r="J483" s="19"/>
      <c r="K483" s="13" t="s">
        <v>107</v>
      </c>
      <c r="L483" s="13">
        <v>1280</v>
      </c>
      <c r="M483" s="13">
        <v>143.19999999999999</v>
      </c>
      <c r="N483" s="13">
        <f t="shared" si="30"/>
        <v>1</v>
      </c>
      <c r="O483" s="13">
        <f t="shared" si="45"/>
        <v>1</v>
      </c>
      <c r="P483" s="13">
        <f t="shared" si="46"/>
        <v>1</v>
      </c>
      <c r="T483" s="13">
        <v>1280</v>
      </c>
      <c r="U483" s="13">
        <v>203</v>
      </c>
      <c r="V483" s="26">
        <f t="shared" si="31"/>
        <v>1</v>
      </c>
      <c r="W483" s="26">
        <f t="shared" si="32"/>
        <v>1</v>
      </c>
      <c r="X483" s="26">
        <f t="shared" si="33"/>
        <v>1</v>
      </c>
      <c r="Z483" s="23">
        <f t="shared" si="34"/>
        <v>1</v>
      </c>
      <c r="AA483" s="23">
        <f t="shared" si="35"/>
        <v>1</v>
      </c>
      <c r="AB483" s="23">
        <f t="shared" si="36"/>
        <v>1</v>
      </c>
      <c r="AF483" s="11" t="s">
        <v>112</v>
      </c>
      <c r="AG483" s="11">
        <v>60</v>
      </c>
      <c r="AH483" s="11">
        <v>5</v>
      </c>
      <c r="AI483" s="13">
        <f t="shared" si="37"/>
        <v>1</v>
      </c>
      <c r="AJ483" s="13">
        <f t="shared" si="47"/>
        <v>0</v>
      </c>
      <c r="AK483" s="13">
        <f t="shared" si="48"/>
        <v>0</v>
      </c>
      <c r="AP483" s="13" t="s">
        <v>109</v>
      </c>
      <c r="AQ483" s="13">
        <v>5120</v>
      </c>
      <c r="AR483" s="13">
        <v>160</v>
      </c>
      <c r="AS483" s="26">
        <f t="shared" si="28"/>
        <v>1</v>
      </c>
      <c r="AT483" s="26">
        <f t="shared" si="38"/>
        <v>1</v>
      </c>
      <c r="AU483" s="26">
        <f t="shared" si="39"/>
        <v>1</v>
      </c>
      <c r="BR483" s="24">
        <v>230</v>
      </c>
      <c r="BS483" s="24">
        <v>5</v>
      </c>
      <c r="BT483" s="24">
        <v>5</v>
      </c>
      <c r="BU483" s="25">
        <f t="shared" si="40"/>
        <v>0</v>
      </c>
      <c r="BV483" s="25">
        <f t="shared" si="41"/>
        <v>1</v>
      </c>
      <c r="BW483" s="25">
        <f t="shared" si="42"/>
        <v>0</v>
      </c>
    </row>
    <row r="484" spans="2:75" x14ac:dyDescent="0.2">
      <c r="B484" s="13" t="s">
        <v>113</v>
      </c>
      <c r="C484" s="13">
        <v>320</v>
      </c>
      <c r="D484" s="13">
        <v>16.21</v>
      </c>
      <c r="E484" s="13">
        <f t="shared" si="29"/>
        <v>1</v>
      </c>
      <c r="F484" s="13">
        <f t="shared" si="43"/>
        <v>1</v>
      </c>
      <c r="G484" s="13">
        <f t="shared" si="44"/>
        <v>1</v>
      </c>
      <c r="H484" s="12"/>
      <c r="I484" s="12"/>
      <c r="J484" s="19"/>
      <c r="K484" s="13" t="s">
        <v>108</v>
      </c>
      <c r="L484" s="13">
        <v>1280</v>
      </c>
      <c r="M484" s="13">
        <v>100.76</v>
      </c>
      <c r="N484" s="13">
        <f t="shared" si="30"/>
        <v>1</v>
      </c>
      <c r="O484" s="13">
        <f t="shared" si="45"/>
        <v>1</v>
      </c>
      <c r="P484" s="13">
        <f t="shared" si="46"/>
        <v>1</v>
      </c>
      <c r="T484" s="13">
        <v>1280</v>
      </c>
      <c r="U484" s="13">
        <v>373</v>
      </c>
      <c r="V484" s="26">
        <f t="shared" si="31"/>
        <v>1</v>
      </c>
      <c r="W484" s="26">
        <f t="shared" si="32"/>
        <v>1</v>
      </c>
      <c r="X484" s="26">
        <f t="shared" si="33"/>
        <v>1</v>
      </c>
      <c r="Z484" s="23">
        <f t="shared" si="34"/>
        <v>1</v>
      </c>
      <c r="AA484" s="23">
        <f t="shared" si="35"/>
        <v>1</v>
      </c>
      <c r="AB484" s="23">
        <f t="shared" si="36"/>
        <v>1</v>
      </c>
      <c r="AF484" s="11" t="s">
        <v>113</v>
      </c>
      <c r="AG484" s="11">
        <v>320</v>
      </c>
      <c r="AH484" s="11">
        <v>5</v>
      </c>
      <c r="AI484" s="13">
        <f t="shared" si="37"/>
        <v>1</v>
      </c>
      <c r="AJ484" s="13">
        <f t="shared" si="47"/>
        <v>0</v>
      </c>
      <c r="AK484" s="13">
        <f t="shared" si="48"/>
        <v>0</v>
      </c>
      <c r="AP484" s="13" t="s">
        <v>110</v>
      </c>
      <c r="AQ484" s="13">
        <v>40</v>
      </c>
      <c r="AR484" s="13">
        <v>5</v>
      </c>
      <c r="AS484" s="26">
        <f t="shared" si="28"/>
        <v>1</v>
      </c>
      <c r="AT484" s="26">
        <f t="shared" si="38"/>
        <v>0</v>
      </c>
      <c r="AU484" s="26">
        <f t="shared" si="39"/>
        <v>0</v>
      </c>
      <c r="BR484" s="24">
        <v>238</v>
      </c>
      <c r="BS484" s="24">
        <v>5</v>
      </c>
      <c r="BT484" s="24">
        <v>5</v>
      </c>
      <c r="BU484" s="25">
        <f t="shared" si="40"/>
        <v>0</v>
      </c>
      <c r="BV484" s="25">
        <f t="shared" si="41"/>
        <v>1</v>
      </c>
      <c r="BW484" s="25">
        <f t="shared" si="42"/>
        <v>0</v>
      </c>
    </row>
    <row r="485" spans="2:75" x14ac:dyDescent="0.2">
      <c r="B485" s="13" t="s">
        <v>114</v>
      </c>
      <c r="C485" s="13">
        <v>640</v>
      </c>
      <c r="D485" s="13">
        <v>134.77000000000001</v>
      </c>
      <c r="E485" s="13">
        <f t="shared" si="29"/>
        <v>1</v>
      </c>
      <c r="F485" s="13">
        <f t="shared" si="43"/>
        <v>1</v>
      </c>
      <c r="G485" s="13">
        <f t="shared" si="44"/>
        <v>1</v>
      </c>
      <c r="H485" s="12"/>
      <c r="I485" s="12"/>
      <c r="J485" s="19"/>
      <c r="K485" s="13" t="s">
        <v>109</v>
      </c>
      <c r="L485" s="13">
        <v>5120</v>
      </c>
      <c r="M485" s="13">
        <v>322.64</v>
      </c>
      <c r="N485" s="13">
        <f t="shared" si="30"/>
        <v>1</v>
      </c>
      <c r="O485" s="13">
        <f t="shared" si="45"/>
        <v>1</v>
      </c>
      <c r="P485" s="13">
        <f t="shared" si="46"/>
        <v>1</v>
      </c>
      <c r="T485" s="13">
        <v>5</v>
      </c>
      <c r="U485" s="13">
        <v>5</v>
      </c>
      <c r="V485" s="26">
        <f t="shared" si="31"/>
        <v>0</v>
      </c>
      <c r="W485" s="26">
        <f t="shared" si="32"/>
        <v>0</v>
      </c>
      <c r="X485" s="26">
        <f t="shared" si="33"/>
        <v>0</v>
      </c>
      <c r="Z485" s="23">
        <f t="shared" si="34"/>
        <v>0</v>
      </c>
      <c r="AA485" s="23">
        <f t="shared" si="35"/>
        <v>0</v>
      </c>
      <c r="AB485" s="23">
        <f t="shared" si="36"/>
        <v>0</v>
      </c>
      <c r="AF485" s="11" t="s">
        <v>114</v>
      </c>
      <c r="AG485" s="11">
        <v>640</v>
      </c>
      <c r="AH485" s="11">
        <v>59.01</v>
      </c>
      <c r="AI485" s="13">
        <f t="shared" si="37"/>
        <v>1</v>
      </c>
      <c r="AJ485" s="13">
        <f t="shared" si="47"/>
        <v>1</v>
      </c>
      <c r="AK485" s="13">
        <f t="shared" si="48"/>
        <v>1</v>
      </c>
      <c r="AP485" s="27" t="s">
        <v>111</v>
      </c>
      <c r="AQ485" s="26">
        <v>160</v>
      </c>
      <c r="AR485" s="37">
        <v>14.14</v>
      </c>
      <c r="AS485" s="26">
        <f t="shared" si="28"/>
        <v>1</v>
      </c>
      <c r="AT485" s="26">
        <f t="shared" si="38"/>
        <v>0</v>
      </c>
      <c r="AU485" s="26">
        <f t="shared" si="39"/>
        <v>0</v>
      </c>
      <c r="BR485" s="24">
        <v>2</v>
      </c>
      <c r="BS485" s="24">
        <v>40</v>
      </c>
      <c r="BT485" s="24">
        <v>5</v>
      </c>
      <c r="BU485" s="25">
        <f t="shared" si="40"/>
        <v>1</v>
      </c>
      <c r="BV485" s="25">
        <f t="shared" si="41"/>
        <v>0</v>
      </c>
      <c r="BW485" s="25">
        <f t="shared" si="42"/>
        <v>0</v>
      </c>
    </row>
    <row r="486" spans="2:75" x14ac:dyDescent="0.2">
      <c r="B486" s="13" t="s">
        <v>115</v>
      </c>
      <c r="C486" s="13">
        <v>640</v>
      </c>
      <c r="D486" s="13">
        <v>38.729999999999997</v>
      </c>
      <c r="E486" s="13">
        <f t="shared" si="29"/>
        <v>1</v>
      </c>
      <c r="F486" s="13">
        <f t="shared" si="43"/>
        <v>1</v>
      </c>
      <c r="G486" s="13">
        <f t="shared" si="44"/>
        <v>1</v>
      </c>
      <c r="H486" s="12"/>
      <c r="I486" s="12"/>
      <c r="J486" s="19"/>
      <c r="K486" s="13" t="s">
        <v>110</v>
      </c>
      <c r="L486" s="13">
        <v>40</v>
      </c>
      <c r="M486" s="13">
        <v>5</v>
      </c>
      <c r="N486" s="13">
        <f t="shared" si="30"/>
        <v>1</v>
      </c>
      <c r="O486" s="13">
        <f t="shared" si="45"/>
        <v>0</v>
      </c>
      <c r="P486" s="13">
        <f t="shared" si="46"/>
        <v>0</v>
      </c>
      <c r="T486" s="13">
        <v>640</v>
      </c>
      <c r="U486" s="13">
        <v>495</v>
      </c>
      <c r="V486" s="26">
        <f t="shared" si="31"/>
        <v>1</v>
      </c>
      <c r="W486" s="26">
        <f t="shared" si="32"/>
        <v>1</v>
      </c>
      <c r="X486" s="26">
        <f t="shared" si="33"/>
        <v>1</v>
      </c>
      <c r="Z486" s="23">
        <f t="shared" si="34"/>
        <v>1</v>
      </c>
      <c r="AA486" s="23">
        <f t="shared" si="35"/>
        <v>1</v>
      </c>
      <c r="AB486" s="23">
        <f t="shared" si="36"/>
        <v>1</v>
      </c>
      <c r="AF486" s="11" t="s">
        <v>115</v>
      </c>
      <c r="AG486" s="11">
        <v>640</v>
      </c>
      <c r="AH486" s="11">
        <v>18.8</v>
      </c>
      <c r="AI486" s="13">
        <f t="shared" si="37"/>
        <v>1</v>
      </c>
      <c r="AJ486" s="13">
        <f t="shared" si="47"/>
        <v>1</v>
      </c>
      <c r="AK486" s="13">
        <f t="shared" si="48"/>
        <v>1</v>
      </c>
      <c r="AP486" s="13" t="s">
        <v>112</v>
      </c>
      <c r="AQ486" s="13">
        <v>60</v>
      </c>
      <c r="AR486" s="13">
        <v>5</v>
      </c>
      <c r="AS486" s="26">
        <f t="shared" si="28"/>
        <v>1</v>
      </c>
      <c r="AT486" s="26">
        <f t="shared" si="38"/>
        <v>0</v>
      </c>
      <c r="AU486" s="26">
        <f t="shared" si="39"/>
        <v>0</v>
      </c>
      <c r="BR486" s="24">
        <v>3</v>
      </c>
      <c r="BS486" s="24">
        <v>5</v>
      </c>
      <c r="BT486" s="24">
        <v>5</v>
      </c>
      <c r="BU486" s="25">
        <f t="shared" si="40"/>
        <v>0</v>
      </c>
      <c r="BV486" s="25">
        <f t="shared" si="41"/>
        <v>0</v>
      </c>
      <c r="BW486" s="25">
        <f t="shared" si="42"/>
        <v>0</v>
      </c>
    </row>
    <row r="487" spans="2:75" x14ac:dyDescent="0.2">
      <c r="B487" s="13" t="s">
        <v>116</v>
      </c>
      <c r="C487" s="13">
        <v>320</v>
      </c>
      <c r="D487" s="13">
        <v>9.93</v>
      </c>
      <c r="E487" s="13">
        <f t="shared" si="29"/>
        <v>1</v>
      </c>
      <c r="F487" s="13">
        <f t="shared" si="43"/>
        <v>0</v>
      </c>
      <c r="G487" s="13">
        <f t="shared" si="44"/>
        <v>0</v>
      </c>
      <c r="H487" s="12"/>
      <c r="I487" s="12"/>
      <c r="J487" s="19"/>
      <c r="K487" s="14" t="s">
        <v>111</v>
      </c>
      <c r="L487" s="13">
        <v>160</v>
      </c>
      <c r="M487" s="13">
        <v>46.7</v>
      </c>
      <c r="N487" s="13">
        <f t="shared" si="30"/>
        <v>1</v>
      </c>
      <c r="O487" s="13">
        <f t="shared" si="45"/>
        <v>1</v>
      </c>
      <c r="P487" s="13">
        <f t="shared" si="46"/>
        <v>1</v>
      </c>
      <c r="T487" s="13">
        <v>640</v>
      </c>
      <c r="U487" s="13">
        <v>443</v>
      </c>
      <c r="V487" s="26">
        <f t="shared" si="31"/>
        <v>1</v>
      </c>
      <c r="W487" s="26">
        <f t="shared" si="32"/>
        <v>1</v>
      </c>
      <c r="X487" s="26">
        <f t="shared" si="33"/>
        <v>1</v>
      </c>
      <c r="Z487" s="23">
        <f t="shared" si="34"/>
        <v>1</v>
      </c>
      <c r="AA487" s="23">
        <f t="shared" si="35"/>
        <v>1</v>
      </c>
      <c r="AB487" s="23">
        <f t="shared" si="36"/>
        <v>1</v>
      </c>
      <c r="AF487" s="11" t="s">
        <v>116</v>
      </c>
      <c r="AG487" s="11">
        <v>320</v>
      </c>
      <c r="AH487" s="11">
        <v>5</v>
      </c>
      <c r="AI487" s="13">
        <f t="shared" si="37"/>
        <v>1</v>
      </c>
      <c r="AJ487" s="13">
        <f t="shared" si="47"/>
        <v>0</v>
      </c>
      <c r="AK487" s="13">
        <f t="shared" si="48"/>
        <v>0</v>
      </c>
      <c r="AP487" s="13" t="s">
        <v>113</v>
      </c>
      <c r="AQ487" s="13">
        <v>320</v>
      </c>
      <c r="AR487" s="13">
        <v>14.14</v>
      </c>
      <c r="AS487" s="26">
        <f t="shared" si="28"/>
        <v>1</v>
      </c>
      <c r="AT487" s="26">
        <f t="shared" si="38"/>
        <v>0</v>
      </c>
      <c r="AU487" s="26">
        <f t="shared" si="39"/>
        <v>0</v>
      </c>
      <c r="BR487" s="24">
        <v>143</v>
      </c>
      <c r="BS487" s="24">
        <v>5</v>
      </c>
      <c r="BT487" s="24">
        <v>5</v>
      </c>
      <c r="BU487" s="25">
        <f t="shared" si="40"/>
        <v>0</v>
      </c>
      <c r="BV487" s="25">
        <f t="shared" si="41"/>
        <v>1</v>
      </c>
      <c r="BW487" s="25">
        <f t="shared" si="42"/>
        <v>0</v>
      </c>
    </row>
    <row r="488" spans="2:75" x14ac:dyDescent="0.2">
      <c r="B488" s="13" t="s">
        <v>117</v>
      </c>
      <c r="C488" s="13">
        <v>2560</v>
      </c>
      <c r="D488" s="13">
        <v>243.76</v>
      </c>
      <c r="E488" s="13">
        <f t="shared" si="29"/>
        <v>1</v>
      </c>
      <c r="F488" s="13">
        <f t="shared" si="43"/>
        <v>1</v>
      </c>
      <c r="G488" s="13">
        <f t="shared" si="44"/>
        <v>1</v>
      </c>
      <c r="H488" s="12"/>
      <c r="I488" s="12"/>
      <c r="J488" s="19"/>
      <c r="K488" s="13" t="s">
        <v>112</v>
      </c>
      <c r="L488" s="13">
        <v>60</v>
      </c>
      <c r="M488" s="13">
        <v>5</v>
      </c>
      <c r="N488" s="13">
        <f t="shared" si="30"/>
        <v>1</v>
      </c>
      <c r="O488" s="13">
        <f t="shared" si="45"/>
        <v>0</v>
      </c>
      <c r="P488" s="13">
        <f t="shared" si="46"/>
        <v>0</v>
      </c>
      <c r="T488" s="13">
        <v>40</v>
      </c>
      <c r="U488" s="13">
        <v>25</v>
      </c>
      <c r="V488" s="26">
        <f t="shared" si="31"/>
        <v>1</v>
      </c>
      <c r="W488" s="26">
        <f t="shared" si="32"/>
        <v>1</v>
      </c>
      <c r="X488" s="26">
        <f t="shared" si="33"/>
        <v>1</v>
      </c>
      <c r="Z488" s="23">
        <f t="shared" si="34"/>
        <v>0</v>
      </c>
      <c r="AA488" s="23">
        <f t="shared" si="35"/>
        <v>0</v>
      </c>
      <c r="AB488" s="23">
        <f t="shared" si="36"/>
        <v>0</v>
      </c>
      <c r="AF488" s="11" t="s">
        <v>117</v>
      </c>
      <c r="AG488" s="11">
        <v>2560</v>
      </c>
      <c r="AH488" s="11">
        <v>126.41</v>
      </c>
      <c r="AI488" s="13">
        <f t="shared" si="37"/>
        <v>1</v>
      </c>
      <c r="AJ488" s="13">
        <f t="shared" si="47"/>
        <v>1</v>
      </c>
      <c r="AK488" s="13">
        <f t="shared" si="48"/>
        <v>1</v>
      </c>
      <c r="AP488" s="13" t="s">
        <v>114</v>
      </c>
      <c r="AQ488" s="13">
        <v>640</v>
      </c>
      <c r="AR488" s="13">
        <v>126.99</v>
      </c>
      <c r="AS488" s="26">
        <f t="shared" si="28"/>
        <v>1</v>
      </c>
      <c r="AT488" s="26">
        <f t="shared" si="38"/>
        <v>1</v>
      </c>
      <c r="AU488" s="26">
        <f t="shared" si="39"/>
        <v>1</v>
      </c>
      <c r="BR488" s="24">
        <v>250</v>
      </c>
      <c r="BS488" s="24">
        <v>40</v>
      </c>
      <c r="BT488" s="24">
        <v>5</v>
      </c>
      <c r="BU488" s="25">
        <f t="shared" si="40"/>
        <v>1</v>
      </c>
      <c r="BV488" s="25">
        <f t="shared" si="41"/>
        <v>1</v>
      </c>
      <c r="BW488" s="25">
        <f t="shared" si="42"/>
        <v>1</v>
      </c>
    </row>
    <row r="489" spans="2:75" x14ac:dyDescent="0.2">
      <c r="B489" s="13" t="s">
        <v>118</v>
      </c>
      <c r="C489" s="13">
        <v>960</v>
      </c>
      <c r="D489" s="13">
        <v>292.14999999999998</v>
      </c>
      <c r="E489" s="13">
        <f t="shared" si="29"/>
        <v>1</v>
      </c>
      <c r="F489" s="13">
        <f t="shared" si="43"/>
        <v>1</v>
      </c>
      <c r="G489" s="13">
        <f t="shared" si="44"/>
        <v>1</v>
      </c>
      <c r="H489" s="12"/>
      <c r="I489" s="12"/>
      <c r="J489" s="19"/>
      <c r="K489" s="13" t="s">
        <v>113</v>
      </c>
      <c r="L489" s="13">
        <v>320</v>
      </c>
      <c r="M489" s="13">
        <v>31.36</v>
      </c>
      <c r="N489" s="13">
        <f t="shared" si="30"/>
        <v>1</v>
      </c>
      <c r="O489" s="13">
        <f t="shared" si="45"/>
        <v>1</v>
      </c>
      <c r="P489" s="13">
        <f t="shared" si="46"/>
        <v>1</v>
      </c>
      <c r="T489" s="13">
        <v>5</v>
      </c>
      <c r="U489" s="13">
        <v>5</v>
      </c>
      <c r="V489" s="26">
        <f t="shared" si="31"/>
        <v>0</v>
      </c>
      <c r="W489" s="26">
        <f t="shared" si="32"/>
        <v>0</v>
      </c>
      <c r="X489" s="26">
        <f t="shared" si="33"/>
        <v>0</v>
      </c>
      <c r="Z489" s="23">
        <f t="shared" si="34"/>
        <v>0</v>
      </c>
      <c r="AA489" s="23">
        <f t="shared" si="35"/>
        <v>0</v>
      </c>
      <c r="AB489" s="23">
        <f t="shared" si="36"/>
        <v>0</v>
      </c>
      <c r="AF489" s="11" t="s">
        <v>118</v>
      </c>
      <c r="AG489" s="11">
        <v>960</v>
      </c>
      <c r="AH489" s="11">
        <v>53.64</v>
      </c>
      <c r="AI489" s="13">
        <f t="shared" si="37"/>
        <v>1</v>
      </c>
      <c r="AJ489" s="13">
        <f t="shared" si="47"/>
        <v>1</v>
      </c>
      <c r="AK489" s="13">
        <f t="shared" si="48"/>
        <v>1</v>
      </c>
      <c r="AP489" s="13" t="s">
        <v>115</v>
      </c>
      <c r="AQ489" s="13">
        <v>640</v>
      </c>
      <c r="AR489" s="13">
        <v>28.28</v>
      </c>
      <c r="AS489" s="26">
        <f t="shared" si="28"/>
        <v>1</v>
      </c>
      <c r="AT489" s="26">
        <f t="shared" si="38"/>
        <v>1</v>
      </c>
      <c r="AU489" s="26">
        <f t="shared" si="39"/>
        <v>1</v>
      </c>
      <c r="BR489" s="24">
        <v>261</v>
      </c>
      <c r="BS489" s="24">
        <v>5</v>
      </c>
      <c r="BT489" s="24">
        <v>5</v>
      </c>
      <c r="BU489" s="25">
        <f t="shared" si="40"/>
        <v>0</v>
      </c>
      <c r="BV489" s="25">
        <f t="shared" si="41"/>
        <v>1</v>
      </c>
      <c r="BW489" s="25">
        <f t="shared" si="42"/>
        <v>0</v>
      </c>
    </row>
    <row r="490" spans="2:75" x14ac:dyDescent="0.2">
      <c r="B490" s="13" t="s">
        <v>119</v>
      </c>
      <c r="C490" s="13">
        <v>5</v>
      </c>
      <c r="D490" s="13">
        <v>5</v>
      </c>
      <c r="E490" s="13">
        <f t="shared" si="29"/>
        <v>0</v>
      </c>
      <c r="F490" s="13">
        <f t="shared" si="43"/>
        <v>0</v>
      </c>
      <c r="G490" s="13">
        <f t="shared" si="44"/>
        <v>0</v>
      </c>
      <c r="H490" s="12"/>
      <c r="I490" s="12"/>
      <c r="J490" s="19"/>
      <c r="K490" s="13" t="s">
        <v>114</v>
      </c>
      <c r="L490" s="13">
        <v>640</v>
      </c>
      <c r="M490" s="13">
        <v>211.02</v>
      </c>
      <c r="N490" s="13">
        <f t="shared" si="30"/>
        <v>1</v>
      </c>
      <c r="O490" s="13">
        <f t="shared" si="45"/>
        <v>1</v>
      </c>
      <c r="P490" s="13">
        <f t="shared" si="46"/>
        <v>1</v>
      </c>
      <c r="T490" s="13">
        <v>40</v>
      </c>
      <c r="U490" s="13">
        <v>21</v>
      </c>
      <c r="V490" s="26">
        <f t="shared" si="31"/>
        <v>1</v>
      </c>
      <c r="W490" s="26">
        <f t="shared" si="32"/>
        <v>1</v>
      </c>
      <c r="X490" s="26">
        <f t="shared" si="33"/>
        <v>1</v>
      </c>
      <c r="Z490" s="23">
        <f t="shared" si="34"/>
        <v>0</v>
      </c>
      <c r="AA490" s="23">
        <f t="shared" si="35"/>
        <v>0</v>
      </c>
      <c r="AB490" s="23">
        <f t="shared" si="36"/>
        <v>0</v>
      </c>
      <c r="AF490" s="11" t="s">
        <v>119</v>
      </c>
      <c r="AG490" s="11">
        <v>5</v>
      </c>
      <c r="AH490" s="11">
        <v>5</v>
      </c>
      <c r="AI490" s="13">
        <f t="shared" si="37"/>
        <v>0</v>
      </c>
      <c r="AJ490" s="13">
        <f t="shared" si="47"/>
        <v>0</v>
      </c>
      <c r="AK490" s="13">
        <f t="shared" si="48"/>
        <v>0</v>
      </c>
      <c r="AP490" s="13" t="s">
        <v>116</v>
      </c>
      <c r="AQ490" s="13">
        <v>320</v>
      </c>
      <c r="AR490" s="13">
        <v>14.14</v>
      </c>
      <c r="AS490" s="26">
        <f t="shared" si="28"/>
        <v>1</v>
      </c>
      <c r="AT490" s="26">
        <f t="shared" si="38"/>
        <v>0</v>
      </c>
      <c r="AU490" s="26">
        <f t="shared" si="39"/>
        <v>0</v>
      </c>
      <c r="BR490" s="24">
        <v>344</v>
      </c>
      <c r="BS490" s="24">
        <v>5</v>
      </c>
      <c r="BT490" s="24">
        <v>5</v>
      </c>
      <c r="BU490" s="25">
        <f t="shared" si="40"/>
        <v>0</v>
      </c>
      <c r="BV490" s="25">
        <f t="shared" si="41"/>
        <v>1</v>
      </c>
      <c r="BW490" s="25">
        <f t="shared" si="42"/>
        <v>0</v>
      </c>
    </row>
    <row r="491" spans="2:75" x14ac:dyDescent="0.2">
      <c r="B491" s="13" t="s">
        <v>120</v>
      </c>
      <c r="C491" s="13">
        <v>1280</v>
      </c>
      <c r="D491" s="13">
        <v>32.5</v>
      </c>
      <c r="E491" s="13">
        <f t="shared" si="29"/>
        <v>1</v>
      </c>
      <c r="F491" s="13">
        <f t="shared" si="43"/>
        <v>1</v>
      </c>
      <c r="G491" s="13">
        <f t="shared" si="44"/>
        <v>1</v>
      </c>
      <c r="H491" s="12"/>
      <c r="I491" s="12"/>
      <c r="J491" s="19"/>
      <c r="K491" s="13" t="s">
        <v>115</v>
      </c>
      <c r="L491" s="13">
        <v>640</v>
      </c>
      <c r="M491" s="13">
        <v>139.38999999999999</v>
      </c>
      <c r="N491" s="13">
        <f t="shared" si="30"/>
        <v>1</v>
      </c>
      <c r="O491" s="13">
        <f t="shared" si="45"/>
        <v>1</v>
      </c>
      <c r="P491" s="13">
        <f t="shared" si="46"/>
        <v>1</v>
      </c>
      <c r="T491" s="13">
        <v>160</v>
      </c>
      <c r="U491" s="13">
        <v>16</v>
      </c>
      <c r="V491" s="26">
        <f t="shared" si="31"/>
        <v>1</v>
      </c>
      <c r="W491" s="26">
        <f t="shared" si="32"/>
        <v>0</v>
      </c>
      <c r="X491" s="26">
        <f t="shared" si="33"/>
        <v>0</v>
      </c>
      <c r="Z491" s="23">
        <f t="shared" si="34"/>
        <v>0</v>
      </c>
      <c r="AA491" s="23">
        <f t="shared" si="35"/>
        <v>0</v>
      </c>
      <c r="AB491" s="23">
        <f t="shared" si="36"/>
        <v>0</v>
      </c>
      <c r="AF491" s="11" t="s">
        <v>120</v>
      </c>
      <c r="AG491" s="11">
        <v>1280</v>
      </c>
      <c r="AH491" s="11">
        <v>15.74</v>
      </c>
      <c r="AI491" s="13">
        <f t="shared" si="37"/>
        <v>1</v>
      </c>
      <c r="AJ491" s="13">
        <f t="shared" si="47"/>
        <v>1</v>
      </c>
      <c r="AK491" s="13">
        <f t="shared" si="48"/>
        <v>1</v>
      </c>
      <c r="AP491" s="13" t="s">
        <v>117</v>
      </c>
      <c r="AQ491" s="13">
        <v>2560</v>
      </c>
      <c r="AR491" s="13">
        <v>160</v>
      </c>
      <c r="AS491" s="26">
        <f t="shared" si="28"/>
        <v>1</v>
      </c>
      <c r="AT491" s="26">
        <f t="shared" si="38"/>
        <v>1</v>
      </c>
      <c r="AU491" s="26">
        <f t="shared" si="39"/>
        <v>1</v>
      </c>
      <c r="BR491" s="24">
        <v>491</v>
      </c>
      <c r="BS491" s="24">
        <v>40</v>
      </c>
      <c r="BT491" s="24">
        <v>5</v>
      </c>
      <c r="BU491" s="25">
        <f t="shared" si="40"/>
        <v>1</v>
      </c>
      <c r="BV491" s="25">
        <f t="shared" si="41"/>
        <v>1</v>
      </c>
      <c r="BW491" s="25">
        <f t="shared" si="42"/>
        <v>1</v>
      </c>
    </row>
    <row r="492" spans="2:75" x14ac:dyDescent="0.2">
      <c r="B492" s="13" t="s">
        <v>121</v>
      </c>
      <c r="C492" s="13">
        <v>640</v>
      </c>
      <c r="D492" s="13">
        <v>125.7</v>
      </c>
      <c r="E492" s="13">
        <f t="shared" si="29"/>
        <v>1</v>
      </c>
      <c r="F492" s="13">
        <f t="shared" si="43"/>
        <v>1</v>
      </c>
      <c r="G492" s="13">
        <f t="shared" si="44"/>
        <v>1</v>
      </c>
      <c r="H492" s="12"/>
      <c r="I492" s="12"/>
      <c r="J492" s="19"/>
      <c r="K492" s="13" t="s">
        <v>116</v>
      </c>
      <c r="L492" s="13">
        <v>320</v>
      </c>
      <c r="M492" s="13">
        <v>23.37</v>
      </c>
      <c r="N492" s="13">
        <f t="shared" si="30"/>
        <v>1</v>
      </c>
      <c r="O492" s="13">
        <f t="shared" si="45"/>
        <v>1</v>
      </c>
      <c r="P492" s="13">
        <f t="shared" si="46"/>
        <v>1</v>
      </c>
      <c r="T492" s="13">
        <v>160</v>
      </c>
      <c r="U492" s="13">
        <v>59</v>
      </c>
      <c r="V492" s="26">
        <f t="shared" si="31"/>
        <v>1</v>
      </c>
      <c r="W492" s="26">
        <f t="shared" si="32"/>
        <v>1</v>
      </c>
      <c r="X492" s="26">
        <f t="shared" si="33"/>
        <v>1</v>
      </c>
      <c r="Z492" s="23">
        <f t="shared" si="34"/>
        <v>0</v>
      </c>
      <c r="AA492" s="23">
        <f t="shared" si="35"/>
        <v>0</v>
      </c>
      <c r="AB492" s="23">
        <f t="shared" si="36"/>
        <v>0</v>
      </c>
      <c r="AF492" s="11" t="s">
        <v>121</v>
      </c>
      <c r="AG492" s="11">
        <v>640</v>
      </c>
      <c r="AH492" s="11">
        <v>61.26</v>
      </c>
      <c r="AI492" s="13">
        <f t="shared" si="37"/>
        <v>1</v>
      </c>
      <c r="AJ492" s="13">
        <f t="shared" si="47"/>
        <v>1</v>
      </c>
      <c r="AK492" s="13">
        <f t="shared" si="48"/>
        <v>1</v>
      </c>
      <c r="AP492" s="13" t="s">
        <v>118</v>
      </c>
      <c r="AQ492" s="13">
        <v>960</v>
      </c>
      <c r="AR492" s="13">
        <v>100.79</v>
      </c>
      <c r="AS492" s="26">
        <f t="shared" si="28"/>
        <v>1</v>
      </c>
      <c r="AT492" s="26">
        <f t="shared" si="38"/>
        <v>1</v>
      </c>
      <c r="AU492" s="26">
        <f t="shared" si="39"/>
        <v>1</v>
      </c>
      <c r="BR492" s="24">
        <v>529</v>
      </c>
      <c r="BS492" s="24">
        <v>5</v>
      </c>
      <c r="BT492" s="24">
        <v>5</v>
      </c>
      <c r="BU492" s="25">
        <f t="shared" si="40"/>
        <v>0</v>
      </c>
      <c r="BV492" s="25">
        <f t="shared" si="41"/>
        <v>1</v>
      </c>
      <c r="BW492" s="25">
        <f t="shared" si="42"/>
        <v>0</v>
      </c>
    </row>
    <row r="493" spans="2:75" x14ac:dyDescent="0.2">
      <c r="B493" s="13" t="s">
        <v>122</v>
      </c>
      <c r="C493" s="13">
        <v>80</v>
      </c>
      <c r="D493" s="13">
        <v>15.04</v>
      </c>
      <c r="E493" s="13">
        <f t="shared" si="29"/>
        <v>1</v>
      </c>
      <c r="F493" s="13">
        <f t="shared" si="43"/>
        <v>1</v>
      </c>
      <c r="G493" s="13">
        <f t="shared" si="44"/>
        <v>1</v>
      </c>
      <c r="H493" s="12"/>
      <c r="I493" s="12"/>
      <c r="J493" s="19"/>
      <c r="K493" s="13" t="s">
        <v>117</v>
      </c>
      <c r="L493" s="13">
        <v>2560</v>
      </c>
      <c r="M493" s="13">
        <v>463.69</v>
      </c>
      <c r="N493" s="13">
        <f t="shared" si="30"/>
        <v>1</v>
      </c>
      <c r="O493" s="13">
        <f t="shared" si="45"/>
        <v>1</v>
      </c>
      <c r="P493" s="13">
        <f t="shared" si="46"/>
        <v>1</v>
      </c>
      <c r="T493" s="13">
        <v>5</v>
      </c>
      <c r="U493" s="13">
        <v>20</v>
      </c>
      <c r="V493" s="26">
        <f t="shared" si="31"/>
        <v>0</v>
      </c>
      <c r="W493" s="26">
        <f t="shared" si="32"/>
        <v>1</v>
      </c>
      <c r="X493" s="26">
        <f t="shared" si="33"/>
        <v>0</v>
      </c>
      <c r="Z493" s="23">
        <f t="shared" si="34"/>
        <v>0</v>
      </c>
      <c r="AA493" s="23">
        <f t="shared" si="35"/>
        <v>0</v>
      </c>
      <c r="AB493" s="23">
        <f t="shared" si="36"/>
        <v>0</v>
      </c>
      <c r="AF493" s="11" t="s">
        <v>122</v>
      </c>
      <c r="AG493" s="11">
        <v>80</v>
      </c>
      <c r="AH493" s="11">
        <v>5</v>
      </c>
      <c r="AI493" s="13">
        <f t="shared" si="37"/>
        <v>1</v>
      </c>
      <c r="AJ493" s="13">
        <f t="shared" si="47"/>
        <v>0</v>
      </c>
      <c r="AK493" s="13">
        <f t="shared" si="48"/>
        <v>0</v>
      </c>
      <c r="AP493" s="13" t="s">
        <v>119</v>
      </c>
      <c r="AQ493" s="13">
        <v>5</v>
      </c>
      <c r="AR493" s="13">
        <v>5</v>
      </c>
      <c r="AS493" s="26">
        <f t="shared" si="28"/>
        <v>0</v>
      </c>
      <c r="AT493" s="26">
        <f t="shared" si="38"/>
        <v>0</v>
      </c>
      <c r="AU493" s="26">
        <f t="shared" si="39"/>
        <v>0</v>
      </c>
      <c r="BR493" s="24">
        <v>537</v>
      </c>
      <c r="BS493" s="24">
        <v>5</v>
      </c>
      <c r="BT493" s="24">
        <v>5</v>
      </c>
      <c r="BU493" s="25">
        <f t="shared" si="40"/>
        <v>0</v>
      </c>
      <c r="BV493" s="25">
        <f t="shared" si="41"/>
        <v>1</v>
      </c>
      <c r="BW493" s="25">
        <f t="shared" si="42"/>
        <v>0</v>
      </c>
    </row>
    <row r="494" spans="2:75" x14ac:dyDescent="0.2">
      <c r="B494" s="13" t="s">
        <v>123</v>
      </c>
      <c r="C494" s="13">
        <v>640</v>
      </c>
      <c r="D494" s="13">
        <v>29.26</v>
      </c>
      <c r="E494" s="13">
        <f t="shared" si="29"/>
        <v>1</v>
      </c>
      <c r="F494" s="13">
        <f t="shared" si="43"/>
        <v>1</v>
      </c>
      <c r="G494" s="13">
        <f t="shared" si="44"/>
        <v>1</v>
      </c>
      <c r="H494" s="12"/>
      <c r="I494" s="12"/>
      <c r="J494" s="19"/>
      <c r="K494" s="13" t="s">
        <v>118</v>
      </c>
      <c r="L494" s="13">
        <v>960</v>
      </c>
      <c r="M494" s="13">
        <v>298.79000000000002</v>
      </c>
      <c r="N494" s="13">
        <f t="shared" si="30"/>
        <v>1</v>
      </c>
      <c r="O494" s="13">
        <f t="shared" si="45"/>
        <v>1</v>
      </c>
      <c r="P494" s="13">
        <f t="shared" si="46"/>
        <v>1</v>
      </c>
      <c r="T494" s="13">
        <v>5</v>
      </c>
      <c r="U494" s="13">
        <v>5</v>
      </c>
      <c r="V494" s="26">
        <f t="shared" si="31"/>
        <v>0</v>
      </c>
      <c r="W494" s="26">
        <f t="shared" si="32"/>
        <v>0</v>
      </c>
      <c r="X494" s="26">
        <f t="shared" si="33"/>
        <v>0</v>
      </c>
      <c r="Z494" s="23">
        <f t="shared" si="34"/>
        <v>0</v>
      </c>
      <c r="AA494" s="23">
        <f t="shared" si="35"/>
        <v>0</v>
      </c>
      <c r="AB494" s="23">
        <f t="shared" si="36"/>
        <v>0</v>
      </c>
      <c r="AF494" s="11" t="s">
        <v>123</v>
      </c>
      <c r="AG494" s="11">
        <v>640</v>
      </c>
      <c r="AH494" s="11">
        <v>15.92</v>
      </c>
      <c r="AI494" s="13">
        <f t="shared" si="37"/>
        <v>1</v>
      </c>
      <c r="AJ494" s="13">
        <f t="shared" si="47"/>
        <v>1</v>
      </c>
      <c r="AK494" s="13">
        <f t="shared" si="48"/>
        <v>1</v>
      </c>
      <c r="AP494" s="13" t="s">
        <v>120</v>
      </c>
      <c r="AQ494" s="13">
        <v>1280</v>
      </c>
      <c r="AR494" s="13">
        <v>15.87</v>
      </c>
      <c r="AS494" s="26">
        <f t="shared" si="28"/>
        <v>1</v>
      </c>
      <c r="AT494" s="26">
        <f t="shared" si="38"/>
        <v>0</v>
      </c>
      <c r="AU494" s="26">
        <f t="shared" si="39"/>
        <v>0</v>
      </c>
      <c r="BR494" s="24">
        <v>557</v>
      </c>
      <c r="BS494" s="24">
        <v>40</v>
      </c>
      <c r="BT494" s="24">
        <v>5</v>
      </c>
      <c r="BU494" s="25">
        <f t="shared" si="40"/>
        <v>1</v>
      </c>
      <c r="BV494" s="25">
        <f t="shared" si="41"/>
        <v>1</v>
      </c>
      <c r="BW494" s="25">
        <f t="shared" si="42"/>
        <v>1</v>
      </c>
    </row>
    <row r="495" spans="2:75" x14ac:dyDescent="0.2">
      <c r="B495" s="13" t="s">
        <v>124</v>
      </c>
      <c r="C495" s="13">
        <v>2560</v>
      </c>
      <c r="D495" s="13">
        <v>95.07</v>
      </c>
      <c r="E495" s="13">
        <f t="shared" si="29"/>
        <v>1</v>
      </c>
      <c r="F495" s="13">
        <f t="shared" si="43"/>
        <v>1</v>
      </c>
      <c r="G495" s="13">
        <f t="shared" si="44"/>
        <v>1</v>
      </c>
      <c r="H495" s="12"/>
      <c r="I495" s="12"/>
      <c r="J495" s="19"/>
      <c r="K495" s="13" t="s">
        <v>119</v>
      </c>
      <c r="L495" s="13">
        <v>5</v>
      </c>
      <c r="M495" s="13">
        <v>20.14</v>
      </c>
      <c r="N495" s="13">
        <f t="shared" si="30"/>
        <v>0</v>
      </c>
      <c r="O495" s="13">
        <f t="shared" si="45"/>
        <v>1</v>
      </c>
      <c r="P495" s="13">
        <f t="shared" si="46"/>
        <v>0</v>
      </c>
      <c r="T495" s="13">
        <v>5</v>
      </c>
      <c r="U495" s="13">
        <v>5</v>
      </c>
      <c r="V495" s="26">
        <f t="shared" si="31"/>
        <v>0</v>
      </c>
      <c r="W495" s="26">
        <f t="shared" si="32"/>
        <v>0</v>
      </c>
      <c r="X495" s="26">
        <f t="shared" si="33"/>
        <v>0</v>
      </c>
      <c r="Z495" s="23">
        <f t="shared" si="34"/>
        <v>0</v>
      </c>
      <c r="AA495" s="23">
        <f t="shared" si="35"/>
        <v>0</v>
      </c>
      <c r="AB495" s="23">
        <f t="shared" si="36"/>
        <v>0</v>
      </c>
      <c r="AF495" s="11" t="s">
        <v>124</v>
      </c>
      <c r="AG495" s="11">
        <v>2560</v>
      </c>
      <c r="AH495" s="11">
        <v>33.479999999999997</v>
      </c>
      <c r="AI495" s="13">
        <f t="shared" si="37"/>
        <v>1</v>
      </c>
      <c r="AJ495" s="13">
        <f t="shared" si="47"/>
        <v>1</v>
      </c>
      <c r="AK495" s="13">
        <f t="shared" si="48"/>
        <v>1</v>
      </c>
      <c r="AP495" s="13" t="s">
        <v>121</v>
      </c>
      <c r="AQ495" s="13">
        <v>640</v>
      </c>
      <c r="AR495" s="13">
        <v>56.57</v>
      </c>
      <c r="AS495" s="26">
        <f t="shared" si="28"/>
        <v>1</v>
      </c>
      <c r="AT495" s="26">
        <f t="shared" si="38"/>
        <v>1</v>
      </c>
      <c r="AU495" s="26">
        <f t="shared" si="39"/>
        <v>1</v>
      </c>
      <c r="BR495" s="24">
        <v>558</v>
      </c>
      <c r="BS495" s="24">
        <v>5</v>
      </c>
      <c r="BT495" s="24">
        <v>5</v>
      </c>
      <c r="BU495" s="25">
        <f t="shared" si="40"/>
        <v>0</v>
      </c>
      <c r="BV495" s="25">
        <f t="shared" si="41"/>
        <v>1</v>
      </c>
      <c r="BW495" s="25">
        <f t="shared" si="42"/>
        <v>0</v>
      </c>
    </row>
    <row r="496" spans="2:75" x14ac:dyDescent="0.2">
      <c r="B496" s="13" t="s">
        <v>125</v>
      </c>
      <c r="C496" s="13">
        <v>320</v>
      </c>
      <c r="D496" s="13">
        <v>24.98</v>
      </c>
      <c r="E496" s="13">
        <f t="shared" si="29"/>
        <v>1</v>
      </c>
      <c r="F496" s="13">
        <f t="shared" si="43"/>
        <v>1</v>
      </c>
      <c r="G496" s="13">
        <f t="shared" si="44"/>
        <v>1</v>
      </c>
      <c r="H496" s="12"/>
      <c r="I496" s="12"/>
      <c r="J496" s="19"/>
      <c r="K496" s="13" t="s">
        <v>120</v>
      </c>
      <c r="L496" s="13">
        <v>1280</v>
      </c>
      <c r="M496" s="13">
        <v>74.67</v>
      </c>
      <c r="N496" s="13">
        <f t="shared" si="30"/>
        <v>1</v>
      </c>
      <c r="O496" s="13">
        <f t="shared" si="45"/>
        <v>1</v>
      </c>
      <c r="P496" s="13">
        <f t="shared" si="46"/>
        <v>1</v>
      </c>
      <c r="T496" s="13">
        <v>160</v>
      </c>
      <c r="U496" s="13">
        <v>5</v>
      </c>
      <c r="V496" s="26">
        <f t="shared" si="31"/>
        <v>1</v>
      </c>
      <c r="W496" s="26">
        <f t="shared" si="32"/>
        <v>0</v>
      </c>
      <c r="X496" s="26">
        <f t="shared" si="33"/>
        <v>0</v>
      </c>
      <c r="Z496" s="23">
        <f t="shared" si="34"/>
        <v>0</v>
      </c>
      <c r="AA496" s="23">
        <f t="shared" si="35"/>
        <v>0</v>
      </c>
      <c r="AB496" s="23">
        <f t="shared" si="36"/>
        <v>0</v>
      </c>
      <c r="AF496" s="11" t="s">
        <v>125</v>
      </c>
      <c r="AG496" s="11">
        <v>320</v>
      </c>
      <c r="AH496" s="11">
        <v>7.43</v>
      </c>
      <c r="AI496" s="13">
        <f t="shared" si="37"/>
        <v>1</v>
      </c>
      <c r="AJ496" s="13">
        <f t="shared" si="47"/>
        <v>0</v>
      </c>
      <c r="AK496" s="13">
        <f t="shared" si="48"/>
        <v>0</v>
      </c>
      <c r="AP496" s="13" t="s">
        <v>122</v>
      </c>
      <c r="AQ496" s="13">
        <v>80</v>
      </c>
      <c r="AR496" s="13">
        <v>20</v>
      </c>
      <c r="AS496" s="26">
        <f t="shared" si="28"/>
        <v>1</v>
      </c>
      <c r="AT496" s="26">
        <f t="shared" si="38"/>
        <v>1</v>
      </c>
      <c r="AU496" s="26">
        <f t="shared" si="39"/>
        <v>1</v>
      </c>
      <c r="BR496" s="24">
        <v>2</v>
      </c>
      <c r="BS496" s="24">
        <v>160</v>
      </c>
      <c r="BT496" s="24">
        <v>104.3</v>
      </c>
      <c r="BU496" s="25">
        <f t="shared" si="40"/>
        <v>1</v>
      </c>
      <c r="BV496" s="25">
        <f t="shared" si="41"/>
        <v>0</v>
      </c>
      <c r="BW496" s="25">
        <f t="shared" si="42"/>
        <v>0</v>
      </c>
    </row>
    <row r="497" spans="2:75" x14ac:dyDescent="0.2">
      <c r="B497" s="13" t="s">
        <v>126</v>
      </c>
      <c r="C497" s="13">
        <v>240</v>
      </c>
      <c r="D497" s="13">
        <v>145.52000000000001</v>
      </c>
      <c r="E497" s="13">
        <f t="shared" si="29"/>
        <v>1</v>
      </c>
      <c r="F497" s="13">
        <f t="shared" si="43"/>
        <v>1</v>
      </c>
      <c r="G497" s="13">
        <f t="shared" si="44"/>
        <v>1</v>
      </c>
      <c r="H497" s="12"/>
      <c r="I497" s="12"/>
      <c r="J497" s="19"/>
      <c r="K497" s="13" t="s">
        <v>121</v>
      </c>
      <c r="L497" s="13">
        <v>640</v>
      </c>
      <c r="M497" s="13">
        <v>96.91</v>
      </c>
      <c r="N497" s="13">
        <f t="shared" si="30"/>
        <v>1</v>
      </c>
      <c r="O497" s="13">
        <f t="shared" si="45"/>
        <v>1</v>
      </c>
      <c r="P497" s="13">
        <f t="shared" si="46"/>
        <v>1</v>
      </c>
      <c r="T497" s="13">
        <v>40</v>
      </c>
      <c r="U497" s="13">
        <v>36</v>
      </c>
      <c r="V497" s="26">
        <f t="shared" si="31"/>
        <v>1</v>
      </c>
      <c r="W497" s="26">
        <f t="shared" si="32"/>
        <v>1</v>
      </c>
      <c r="X497" s="26">
        <f t="shared" si="33"/>
        <v>1</v>
      </c>
      <c r="Z497" s="23">
        <f t="shared" si="34"/>
        <v>0</v>
      </c>
      <c r="AA497" s="23">
        <f t="shared" si="35"/>
        <v>0</v>
      </c>
      <c r="AB497" s="23">
        <f t="shared" si="36"/>
        <v>0</v>
      </c>
      <c r="AF497" s="11" t="s">
        <v>126</v>
      </c>
      <c r="AG497" s="11">
        <v>240</v>
      </c>
      <c r="AH497" s="11">
        <v>44.96</v>
      </c>
      <c r="AI497" s="13">
        <f t="shared" si="37"/>
        <v>1</v>
      </c>
      <c r="AJ497" s="13">
        <f t="shared" si="47"/>
        <v>1</v>
      </c>
      <c r="AK497" s="13">
        <f t="shared" si="48"/>
        <v>1</v>
      </c>
      <c r="AP497" s="13" t="s">
        <v>123</v>
      </c>
      <c r="AQ497" s="13">
        <v>640</v>
      </c>
      <c r="AR497" s="13">
        <v>28.28</v>
      </c>
      <c r="AS497" s="26">
        <f t="shared" si="28"/>
        <v>1</v>
      </c>
      <c r="AT497" s="26">
        <f t="shared" si="38"/>
        <v>1</v>
      </c>
      <c r="AU497" s="26">
        <f t="shared" si="39"/>
        <v>1</v>
      </c>
      <c r="BR497" s="24">
        <v>3</v>
      </c>
      <c r="BS497" s="24">
        <v>5</v>
      </c>
      <c r="BT497" s="24">
        <v>5</v>
      </c>
      <c r="BU497" s="25">
        <f t="shared" si="40"/>
        <v>0</v>
      </c>
      <c r="BV497" s="25">
        <f t="shared" si="41"/>
        <v>0</v>
      </c>
      <c r="BW497" s="25">
        <f t="shared" si="42"/>
        <v>0</v>
      </c>
    </row>
    <row r="498" spans="2:75" x14ac:dyDescent="0.2">
      <c r="B498" s="13" t="s">
        <v>127</v>
      </c>
      <c r="C498" s="13">
        <v>5120</v>
      </c>
      <c r="D498" s="13">
        <v>474.29</v>
      </c>
      <c r="E498" s="13">
        <f t="shared" si="29"/>
        <v>1</v>
      </c>
      <c r="F498" s="13">
        <f t="shared" si="43"/>
        <v>1</v>
      </c>
      <c r="G498" s="13">
        <f t="shared" si="44"/>
        <v>1</v>
      </c>
      <c r="H498" s="12"/>
      <c r="I498" s="12"/>
      <c r="J498" s="19"/>
      <c r="K498" s="13" t="s">
        <v>122</v>
      </c>
      <c r="L498" s="13">
        <v>80</v>
      </c>
      <c r="M498" s="13">
        <v>50.97</v>
      </c>
      <c r="N498" s="13">
        <f t="shared" si="30"/>
        <v>1</v>
      </c>
      <c r="O498" s="13">
        <f t="shared" si="45"/>
        <v>1</v>
      </c>
      <c r="P498" s="13">
        <f t="shared" si="46"/>
        <v>1</v>
      </c>
      <c r="T498" s="13">
        <v>640</v>
      </c>
      <c r="U498" s="13">
        <v>608</v>
      </c>
      <c r="V498" s="26">
        <f t="shared" si="31"/>
        <v>1</v>
      </c>
      <c r="W498" s="26">
        <f t="shared" si="32"/>
        <v>1</v>
      </c>
      <c r="X498" s="26">
        <f t="shared" si="33"/>
        <v>1</v>
      </c>
      <c r="Z498" s="23">
        <f t="shared" si="34"/>
        <v>1</v>
      </c>
      <c r="AA498" s="23">
        <f t="shared" si="35"/>
        <v>1</v>
      </c>
      <c r="AB498" s="23">
        <f t="shared" si="36"/>
        <v>1</v>
      </c>
      <c r="AF498" s="11" t="s">
        <v>127</v>
      </c>
      <c r="AG498" s="11">
        <v>5120</v>
      </c>
      <c r="AH498" s="11">
        <v>112.55</v>
      </c>
      <c r="AI498" s="13">
        <f t="shared" si="37"/>
        <v>1</v>
      </c>
      <c r="AJ498" s="13">
        <f t="shared" si="47"/>
        <v>1</v>
      </c>
      <c r="AK498" s="13">
        <f t="shared" si="48"/>
        <v>1</v>
      </c>
      <c r="AP498" s="13" t="s">
        <v>124</v>
      </c>
      <c r="AQ498" s="13">
        <v>2560</v>
      </c>
      <c r="AR498" s="13">
        <v>80</v>
      </c>
      <c r="AS498" s="26">
        <f t="shared" si="28"/>
        <v>1</v>
      </c>
      <c r="AT498" s="26">
        <f t="shared" si="38"/>
        <v>1</v>
      </c>
      <c r="AU498" s="26">
        <f t="shared" si="39"/>
        <v>1</v>
      </c>
      <c r="BR498" s="24">
        <v>167</v>
      </c>
      <c r="BS498" s="24">
        <v>160</v>
      </c>
      <c r="BT498" s="24">
        <v>37.97</v>
      </c>
      <c r="BU498" s="25">
        <f t="shared" si="40"/>
        <v>1</v>
      </c>
      <c r="BV498" s="25">
        <f t="shared" si="41"/>
        <v>1</v>
      </c>
      <c r="BW498" s="25">
        <f t="shared" si="42"/>
        <v>1</v>
      </c>
    </row>
    <row r="499" spans="2:75" x14ac:dyDescent="0.2">
      <c r="B499" s="13" t="s">
        <v>128</v>
      </c>
      <c r="C499" s="13">
        <v>320</v>
      </c>
      <c r="D499" s="13">
        <v>31.68</v>
      </c>
      <c r="E499" s="13">
        <f t="shared" si="29"/>
        <v>1</v>
      </c>
      <c r="F499" s="13">
        <f t="shared" si="43"/>
        <v>1</v>
      </c>
      <c r="G499" s="13">
        <f t="shared" si="44"/>
        <v>1</v>
      </c>
      <c r="H499" s="12"/>
      <c r="I499" s="12"/>
      <c r="J499" s="19"/>
      <c r="K499" s="13" t="s">
        <v>123</v>
      </c>
      <c r="L499" s="13">
        <v>640</v>
      </c>
      <c r="M499" s="13">
        <v>58.2</v>
      </c>
      <c r="N499" s="13">
        <f t="shared" si="30"/>
        <v>1</v>
      </c>
      <c r="O499" s="13">
        <f t="shared" si="45"/>
        <v>1</v>
      </c>
      <c r="P499" s="13">
        <f t="shared" si="46"/>
        <v>1</v>
      </c>
      <c r="T499" s="13">
        <v>5</v>
      </c>
      <c r="U499" s="13">
        <v>5</v>
      </c>
      <c r="V499" s="26">
        <f t="shared" si="31"/>
        <v>0</v>
      </c>
      <c r="W499" s="26">
        <f t="shared" si="32"/>
        <v>0</v>
      </c>
      <c r="X499" s="26">
        <f t="shared" si="33"/>
        <v>0</v>
      </c>
      <c r="Z499" s="23">
        <f t="shared" si="34"/>
        <v>0</v>
      </c>
      <c r="AA499" s="23">
        <f t="shared" si="35"/>
        <v>0</v>
      </c>
      <c r="AB499" s="23">
        <f t="shared" si="36"/>
        <v>0</v>
      </c>
      <c r="AF499" s="11" t="s">
        <v>128</v>
      </c>
      <c r="AG499" s="11">
        <v>320</v>
      </c>
      <c r="AH499" s="11">
        <v>5</v>
      </c>
      <c r="AI499" s="13">
        <f t="shared" si="37"/>
        <v>1</v>
      </c>
      <c r="AJ499" s="13">
        <f t="shared" si="47"/>
        <v>0</v>
      </c>
      <c r="AK499" s="13">
        <f t="shared" si="48"/>
        <v>0</v>
      </c>
      <c r="AP499" s="13" t="s">
        <v>125</v>
      </c>
      <c r="AQ499" s="13">
        <v>320</v>
      </c>
      <c r="AR499" s="13">
        <v>14.14</v>
      </c>
      <c r="AS499" s="26">
        <f t="shared" si="28"/>
        <v>1</v>
      </c>
      <c r="AT499" s="26">
        <f t="shared" si="38"/>
        <v>0</v>
      </c>
      <c r="AU499" s="26">
        <f t="shared" si="39"/>
        <v>0</v>
      </c>
      <c r="BR499" s="24">
        <v>261</v>
      </c>
      <c r="BS499" s="24">
        <v>160</v>
      </c>
      <c r="BT499" s="24">
        <v>185.5</v>
      </c>
      <c r="BU499" s="25">
        <f t="shared" si="40"/>
        <v>1</v>
      </c>
      <c r="BV499" s="25">
        <f t="shared" si="41"/>
        <v>1</v>
      </c>
      <c r="BW499" s="25">
        <f t="shared" si="42"/>
        <v>1</v>
      </c>
    </row>
    <row r="500" spans="2:75" x14ac:dyDescent="0.2">
      <c r="B500" s="13" t="s">
        <v>129</v>
      </c>
      <c r="C500" s="13">
        <v>160</v>
      </c>
      <c r="D500" s="13">
        <v>56.69</v>
      </c>
      <c r="E500" s="13">
        <f t="shared" si="29"/>
        <v>1</v>
      </c>
      <c r="F500" s="13">
        <f t="shared" si="43"/>
        <v>1</v>
      </c>
      <c r="G500" s="13">
        <f t="shared" si="44"/>
        <v>1</v>
      </c>
      <c r="H500" s="12"/>
      <c r="I500" s="12"/>
      <c r="J500" s="19"/>
      <c r="K500" s="13" t="s">
        <v>124</v>
      </c>
      <c r="L500" s="13">
        <v>2560</v>
      </c>
      <c r="M500" s="13">
        <v>260.77999999999997</v>
      </c>
      <c r="N500" s="13">
        <f t="shared" si="30"/>
        <v>1</v>
      </c>
      <c r="O500" s="13">
        <f t="shared" si="45"/>
        <v>1</v>
      </c>
      <c r="P500" s="13">
        <f t="shared" si="46"/>
        <v>1</v>
      </c>
      <c r="T500" s="13">
        <v>160</v>
      </c>
      <c r="U500" s="13">
        <v>50</v>
      </c>
      <c r="V500" s="26">
        <f t="shared" si="31"/>
        <v>1</v>
      </c>
      <c r="W500" s="26">
        <f t="shared" si="32"/>
        <v>1</v>
      </c>
      <c r="X500" s="26">
        <f t="shared" si="33"/>
        <v>1</v>
      </c>
      <c r="Z500" s="23">
        <f t="shared" si="34"/>
        <v>0</v>
      </c>
      <c r="AA500" s="23">
        <f t="shared" si="35"/>
        <v>0</v>
      </c>
      <c r="AB500" s="23">
        <f t="shared" si="36"/>
        <v>0</v>
      </c>
      <c r="AF500" s="11" t="s">
        <v>129</v>
      </c>
      <c r="AG500" s="11">
        <v>160</v>
      </c>
      <c r="AH500" s="11">
        <v>3.85</v>
      </c>
      <c r="AI500" s="13">
        <f t="shared" si="37"/>
        <v>1</v>
      </c>
      <c r="AJ500" s="13">
        <f t="shared" si="47"/>
        <v>0</v>
      </c>
      <c r="AK500" s="13">
        <f t="shared" si="48"/>
        <v>0</v>
      </c>
      <c r="AP500" s="13" t="s">
        <v>126</v>
      </c>
      <c r="AQ500" s="13">
        <v>240</v>
      </c>
      <c r="AR500" s="13">
        <v>14.14</v>
      </c>
      <c r="AS500" s="26">
        <f t="shared" si="28"/>
        <v>1</v>
      </c>
      <c r="AT500" s="26">
        <f t="shared" si="38"/>
        <v>0</v>
      </c>
      <c r="AU500" s="26">
        <f t="shared" si="39"/>
        <v>0</v>
      </c>
      <c r="BR500" s="24">
        <v>491</v>
      </c>
      <c r="BS500" s="24">
        <v>80</v>
      </c>
      <c r="BT500" s="24">
        <v>125.1</v>
      </c>
      <c r="BU500" s="25">
        <f t="shared" si="40"/>
        <v>1</v>
      </c>
      <c r="BV500" s="25">
        <f t="shared" si="41"/>
        <v>1</v>
      </c>
      <c r="BW500" s="25">
        <f t="shared" si="42"/>
        <v>1</v>
      </c>
    </row>
    <row r="501" spans="2:75" x14ac:dyDescent="0.2">
      <c r="B501" s="13" t="s">
        <v>130</v>
      </c>
      <c r="C501" s="13">
        <v>160</v>
      </c>
      <c r="D501" s="13">
        <v>68.39</v>
      </c>
      <c r="E501" s="13">
        <f t="shared" si="29"/>
        <v>1</v>
      </c>
      <c r="F501" s="13">
        <f t="shared" si="43"/>
        <v>1</v>
      </c>
      <c r="G501" s="13">
        <f t="shared" si="44"/>
        <v>1</v>
      </c>
      <c r="H501" s="12"/>
      <c r="I501" s="12"/>
      <c r="J501" s="19"/>
      <c r="K501" s="13" t="s">
        <v>125</v>
      </c>
      <c r="L501" s="13">
        <v>320</v>
      </c>
      <c r="M501" s="13">
        <v>29.42</v>
      </c>
      <c r="N501" s="13">
        <f t="shared" si="30"/>
        <v>1</v>
      </c>
      <c r="O501" s="13">
        <f t="shared" si="45"/>
        <v>1</v>
      </c>
      <c r="P501" s="13">
        <f t="shared" si="46"/>
        <v>1</v>
      </c>
      <c r="T501" s="13">
        <v>5</v>
      </c>
      <c r="U501" s="13">
        <v>5</v>
      </c>
      <c r="V501" s="26">
        <f t="shared" si="31"/>
        <v>0</v>
      </c>
      <c r="W501" s="26">
        <f t="shared" si="32"/>
        <v>0</v>
      </c>
      <c r="X501" s="26">
        <f t="shared" si="33"/>
        <v>0</v>
      </c>
      <c r="Z501" s="23">
        <f t="shared" si="34"/>
        <v>0</v>
      </c>
      <c r="AA501" s="23">
        <f t="shared" si="35"/>
        <v>0</v>
      </c>
      <c r="AB501" s="23">
        <f t="shared" si="36"/>
        <v>0</v>
      </c>
      <c r="AF501" s="11" t="s">
        <v>130</v>
      </c>
      <c r="AG501" s="11">
        <v>160</v>
      </c>
      <c r="AH501" s="11">
        <v>6.65</v>
      </c>
      <c r="AI501" s="13">
        <f t="shared" si="37"/>
        <v>1</v>
      </c>
      <c r="AJ501" s="13">
        <f t="shared" si="47"/>
        <v>0</v>
      </c>
      <c r="AK501" s="13">
        <f t="shared" si="48"/>
        <v>0</v>
      </c>
      <c r="AP501" s="13" t="s">
        <v>127</v>
      </c>
      <c r="AQ501" s="13">
        <v>5120</v>
      </c>
      <c r="AR501" s="13">
        <v>113.14</v>
      </c>
      <c r="AS501" s="26">
        <f t="shared" si="28"/>
        <v>1</v>
      </c>
      <c r="AT501" s="26">
        <f t="shared" si="38"/>
        <v>1</v>
      </c>
      <c r="AU501" s="26">
        <f t="shared" si="39"/>
        <v>1</v>
      </c>
      <c r="BR501" s="24">
        <v>501</v>
      </c>
      <c r="BS501" s="24">
        <v>640</v>
      </c>
      <c r="BT501" s="24">
        <v>270.89999999999998</v>
      </c>
      <c r="BU501" s="25">
        <f t="shared" si="40"/>
        <v>1</v>
      </c>
      <c r="BV501" s="25">
        <f t="shared" si="41"/>
        <v>1</v>
      </c>
      <c r="BW501" s="25">
        <f t="shared" si="42"/>
        <v>1</v>
      </c>
    </row>
    <row r="502" spans="2:75" x14ac:dyDescent="0.2">
      <c r="B502" s="13" t="s">
        <v>131</v>
      </c>
      <c r="C502" s="13">
        <v>120</v>
      </c>
      <c r="D502" s="13">
        <v>60.65</v>
      </c>
      <c r="E502" s="13">
        <f t="shared" si="29"/>
        <v>1</v>
      </c>
      <c r="F502" s="13">
        <f t="shared" si="43"/>
        <v>1</v>
      </c>
      <c r="G502" s="13">
        <f t="shared" si="44"/>
        <v>1</v>
      </c>
      <c r="H502" s="12"/>
      <c r="I502" s="12"/>
      <c r="J502" s="19"/>
      <c r="K502" s="13" t="s">
        <v>126</v>
      </c>
      <c r="L502" s="13">
        <v>240</v>
      </c>
      <c r="M502" s="13">
        <v>82.15</v>
      </c>
      <c r="N502" s="13">
        <f t="shared" si="30"/>
        <v>1</v>
      </c>
      <c r="O502" s="13">
        <f t="shared" si="45"/>
        <v>1</v>
      </c>
      <c r="P502" s="13">
        <f t="shared" si="46"/>
        <v>1</v>
      </c>
      <c r="T502" s="13">
        <v>320</v>
      </c>
      <c r="U502" s="13">
        <v>50</v>
      </c>
      <c r="V502" s="26">
        <f t="shared" si="31"/>
        <v>1</v>
      </c>
      <c r="W502" s="26">
        <f t="shared" si="32"/>
        <v>1</v>
      </c>
      <c r="X502" s="26">
        <f t="shared" si="33"/>
        <v>1</v>
      </c>
      <c r="Z502" s="23">
        <f t="shared" si="34"/>
        <v>0</v>
      </c>
      <c r="AA502" s="23">
        <f t="shared" si="35"/>
        <v>0</v>
      </c>
      <c r="AB502" s="23">
        <f t="shared" si="36"/>
        <v>0</v>
      </c>
      <c r="AF502" s="11" t="s">
        <v>131</v>
      </c>
      <c r="AG502" s="11">
        <v>120</v>
      </c>
      <c r="AH502" s="11">
        <v>5.57</v>
      </c>
      <c r="AI502" s="13">
        <f t="shared" si="37"/>
        <v>1</v>
      </c>
      <c r="AJ502" s="13">
        <f t="shared" si="47"/>
        <v>0</v>
      </c>
      <c r="AK502" s="13">
        <f t="shared" si="48"/>
        <v>0</v>
      </c>
      <c r="AP502" s="13" t="s">
        <v>128</v>
      </c>
      <c r="AQ502" s="13">
        <v>320</v>
      </c>
      <c r="AR502" s="13">
        <v>14.14</v>
      </c>
      <c r="AS502" s="26">
        <f t="shared" si="28"/>
        <v>1</v>
      </c>
      <c r="AT502" s="26">
        <f t="shared" si="38"/>
        <v>0</v>
      </c>
      <c r="AU502" s="26">
        <f t="shared" si="39"/>
        <v>0</v>
      </c>
      <c r="BR502" s="24">
        <v>506</v>
      </c>
      <c r="BS502" s="24">
        <v>160</v>
      </c>
      <c r="BT502" s="24">
        <v>80.56</v>
      </c>
      <c r="BU502" s="25">
        <f t="shared" si="40"/>
        <v>1</v>
      </c>
      <c r="BV502" s="25">
        <f t="shared" si="41"/>
        <v>1</v>
      </c>
      <c r="BW502" s="25">
        <f t="shared" si="42"/>
        <v>1</v>
      </c>
    </row>
    <row r="503" spans="2:75" x14ac:dyDescent="0.2">
      <c r="B503" s="13" t="s">
        <v>132</v>
      </c>
      <c r="C503" s="13">
        <v>480</v>
      </c>
      <c r="D503" s="13">
        <v>62.52</v>
      </c>
      <c r="E503" s="13">
        <f t="shared" si="29"/>
        <v>1</v>
      </c>
      <c r="F503" s="13">
        <f t="shared" si="43"/>
        <v>1</v>
      </c>
      <c r="G503" s="13">
        <f t="shared" si="44"/>
        <v>1</v>
      </c>
      <c r="H503" s="12"/>
      <c r="I503" s="12"/>
      <c r="J503" s="19"/>
      <c r="K503" s="13" t="s">
        <v>127</v>
      </c>
      <c r="L503" s="13">
        <v>5120</v>
      </c>
      <c r="M503" s="13">
        <v>350.41</v>
      </c>
      <c r="N503" s="13">
        <f t="shared" si="30"/>
        <v>1</v>
      </c>
      <c r="O503" s="13">
        <f t="shared" si="45"/>
        <v>1</v>
      </c>
      <c r="P503" s="13">
        <f t="shared" si="46"/>
        <v>1</v>
      </c>
      <c r="T503" s="13">
        <v>320</v>
      </c>
      <c r="U503" s="13">
        <v>44</v>
      </c>
      <c r="V503" s="26">
        <f t="shared" si="31"/>
        <v>1</v>
      </c>
      <c r="W503" s="26">
        <f t="shared" si="32"/>
        <v>1</v>
      </c>
      <c r="X503" s="26">
        <f t="shared" si="33"/>
        <v>1</v>
      </c>
      <c r="Z503" s="23">
        <f t="shared" si="34"/>
        <v>0</v>
      </c>
      <c r="AA503" s="23">
        <f t="shared" si="35"/>
        <v>0</v>
      </c>
      <c r="AB503" s="23">
        <f t="shared" si="36"/>
        <v>0</v>
      </c>
      <c r="AF503" s="11" t="s">
        <v>132</v>
      </c>
      <c r="AG503" s="11">
        <v>480</v>
      </c>
      <c r="AH503" s="11">
        <v>6.59</v>
      </c>
      <c r="AI503" s="13">
        <f t="shared" si="37"/>
        <v>1</v>
      </c>
      <c r="AJ503" s="13">
        <f t="shared" si="47"/>
        <v>0</v>
      </c>
      <c r="AK503" s="13">
        <f t="shared" si="48"/>
        <v>0</v>
      </c>
      <c r="AP503" s="13" t="s">
        <v>129</v>
      </c>
      <c r="AQ503" s="13">
        <v>160</v>
      </c>
      <c r="AR503" s="13">
        <v>28.28</v>
      </c>
      <c r="AS503" s="26">
        <f t="shared" si="28"/>
        <v>1</v>
      </c>
      <c r="AT503" s="26">
        <f t="shared" si="38"/>
        <v>1</v>
      </c>
      <c r="AU503" s="26">
        <f t="shared" si="39"/>
        <v>1</v>
      </c>
      <c r="BR503" s="24">
        <v>507</v>
      </c>
      <c r="BS503" s="24">
        <v>80</v>
      </c>
      <c r="BT503" s="24">
        <v>72.599999999999994</v>
      </c>
      <c r="BU503" s="25">
        <f t="shared" si="40"/>
        <v>1</v>
      </c>
      <c r="BV503" s="25">
        <f t="shared" si="41"/>
        <v>1</v>
      </c>
      <c r="BW503" s="25">
        <f t="shared" si="42"/>
        <v>1</v>
      </c>
    </row>
    <row r="504" spans="2:75" x14ac:dyDescent="0.2">
      <c r="B504" s="13" t="s">
        <v>133</v>
      </c>
      <c r="C504" s="13">
        <v>40</v>
      </c>
      <c r="D504" s="13">
        <v>10.23</v>
      </c>
      <c r="E504" s="13">
        <f t="shared" si="29"/>
        <v>1</v>
      </c>
      <c r="F504" s="13">
        <f t="shared" si="43"/>
        <v>1</v>
      </c>
      <c r="G504" s="13">
        <f t="shared" si="44"/>
        <v>1</v>
      </c>
      <c r="H504" s="12"/>
      <c r="I504" s="12"/>
      <c r="J504" s="19"/>
      <c r="K504" s="13" t="s">
        <v>128</v>
      </c>
      <c r="L504" s="13">
        <v>320</v>
      </c>
      <c r="M504" s="13">
        <v>59.09</v>
      </c>
      <c r="N504" s="13">
        <f t="shared" si="30"/>
        <v>1</v>
      </c>
      <c r="O504" s="13">
        <f t="shared" si="45"/>
        <v>1</v>
      </c>
      <c r="P504" s="13">
        <f t="shared" si="46"/>
        <v>1</v>
      </c>
      <c r="T504" s="13">
        <v>160</v>
      </c>
      <c r="U504" s="13">
        <v>45</v>
      </c>
      <c r="V504" s="26">
        <f t="shared" si="31"/>
        <v>1</v>
      </c>
      <c r="W504" s="26">
        <f t="shared" si="32"/>
        <v>1</v>
      </c>
      <c r="X504" s="26">
        <f t="shared" si="33"/>
        <v>1</v>
      </c>
      <c r="Z504" s="23">
        <f t="shared" si="34"/>
        <v>0</v>
      </c>
      <c r="AA504" s="23">
        <f t="shared" si="35"/>
        <v>0</v>
      </c>
      <c r="AB504" s="23">
        <f t="shared" si="36"/>
        <v>0</v>
      </c>
      <c r="AF504" s="11" t="s">
        <v>133</v>
      </c>
      <c r="AG504" s="11">
        <v>40</v>
      </c>
      <c r="AH504" s="11">
        <v>5</v>
      </c>
      <c r="AI504" s="13">
        <f t="shared" si="37"/>
        <v>1</v>
      </c>
      <c r="AJ504" s="13">
        <f t="shared" si="47"/>
        <v>0</v>
      </c>
      <c r="AK504" s="13">
        <f t="shared" si="48"/>
        <v>0</v>
      </c>
      <c r="AP504" s="13" t="s">
        <v>130</v>
      </c>
      <c r="AQ504" s="13">
        <v>160</v>
      </c>
      <c r="AR504" s="13">
        <v>28.28</v>
      </c>
      <c r="AS504" s="26">
        <f t="shared" si="28"/>
        <v>1</v>
      </c>
      <c r="AT504" s="26">
        <f t="shared" si="38"/>
        <v>1</v>
      </c>
      <c r="AU504" s="26">
        <f t="shared" si="39"/>
        <v>1</v>
      </c>
      <c r="BR504" s="24">
        <v>508</v>
      </c>
      <c r="BS504" s="24">
        <v>80</v>
      </c>
      <c r="BT504" s="24">
        <v>160</v>
      </c>
      <c r="BU504" s="25">
        <f t="shared" si="40"/>
        <v>1</v>
      </c>
      <c r="BV504" s="25">
        <f t="shared" si="41"/>
        <v>1</v>
      </c>
      <c r="BW504" s="25">
        <f t="shared" si="42"/>
        <v>1</v>
      </c>
    </row>
    <row r="505" spans="2:75" x14ac:dyDescent="0.2">
      <c r="B505" s="13" t="s">
        <v>134</v>
      </c>
      <c r="C505" s="13">
        <v>40</v>
      </c>
      <c r="D505" s="13">
        <v>25.86</v>
      </c>
      <c r="E505" s="13">
        <f t="shared" si="29"/>
        <v>1</v>
      </c>
      <c r="F505" s="13">
        <f t="shared" si="43"/>
        <v>1</v>
      </c>
      <c r="G505" s="13">
        <f t="shared" si="44"/>
        <v>1</v>
      </c>
      <c r="H505" s="12"/>
      <c r="I505" s="12"/>
      <c r="J505" s="19"/>
      <c r="K505" s="13" t="s">
        <v>129</v>
      </c>
      <c r="L505" s="13">
        <v>160</v>
      </c>
      <c r="M505" s="13">
        <v>63.25</v>
      </c>
      <c r="N505" s="13">
        <f t="shared" si="30"/>
        <v>1</v>
      </c>
      <c r="O505" s="13">
        <f t="shared" si="45"/>
        <v>1</v>
      </c>
      <c r="P505" s="13">
        <f t="shared" si="46"/>
        <v>1</v>
      </c>
      <c r="T505" s="13">
        <v>320</v>
      </c>
      <c r="U505" s="13">
        <v>78</v>
      </c>
      <c r="V505" s="26">
        <f t="shared" si="31"/>
        <v>1</v>
      </c>
      <c r="W505" s="26">
        <f t="shared" si="32"/>
        <v>1</v>
      </c>
      <c r="X505" s="26">
        <f t="shared" si="33"/>
        <v>1</v>
      </c>
      <c r="Z505" s="23">
        <f t="shared" si="34"/>
        <v>0</v>
      </c>
      <c r="AA505" s="23">
        <f t="shared" si="35"/>
        <v>0</v>
      </c>
      <c r="AB505" s="23">
        <f t="shared" si="36"/>
        <v>0</v>
      </c>
      <c r="AF505" s="11" t="s">
        <v>134</v>
      </c>
      <c r="AG505" s="11">
        <v>40</v>
      </c>
      <c r="AH505" s="11">
        <v>8.99</v>
      </c>
      <c r="AI505" s="13">
        <f t="shared" si="37"/>
        <v>1</v>
      </c>
      <c r="AJ505" s="13">
        <f t="shared" si="47"/>
        <v>0</v>
      </c>
      <c r="AK505" s="13">
        <f t="shared" si="48"/>
        <v>0</v>
      </c>
      <c r="AP505" s="13" t="s">
        <v>131</v>
      </c>
      <c r="AQ505" s="13">
        <v>120</v>
      </c>
      <c r="AR505" s="13">
        <v>20</v>
      </c>
      <c r="AS505" s="26">
        <f t="shared" si="28"/>
        <v>1</v>
      </c>
      <c r="AT505" s="26">
        <f t="shared" si="38"/>
        <v>1</v>
      </c>
      <c r="AU505" s="26">
        <f t="shared" si="39"/>
        <v>1</v>
      </c>
      <c r="BR505" s="24">
        <v>509</v>
      </c>
      <c r="BS505" s="24">
        <v>160</v>
      </c>
      <c r="BT505" s="24">
        <v>241.4</v>
      </c>
      <c r="BU505" s="25">
        <f t="shared" si="40"/>
        <v>1</v>
      </c>
      <c r="BV505" s="25">
        <f t="shared" si="41"/>
        <v>1</v>
      </c>
      <c r="BW505" s="25">
        <f t="shared" si="42"/>
        <v>1</v>
      </c>
    </row>
    <row r="506" spans="2:75" x14ac:dyDescent="0.2">
      <c r="B506" s="13" t="s">
        <v>135</v>
      </c>
      <c r="C506" s="13">
        <v>2560</v>
      </c>
      <c r="D506" s="13">
        <v>149.36000000000001</v>
      </c>
      <c r="E506" s="13">
        <f t="shared" si="29"/>
        <v>1</v>
      </c>
      <c r="F506" s="13">
        <f t="shared" si="43"/>
        <v>1</v>
      </c>
      <c r="G506" s="13">
        <f t="shared" si="44"/>
        <v>1</v>
      </c>
      <c r="H506" s="12"/>
      <c r="I506" s="12"/>
      <c r="J506" s="19"/>
      <c r="K506" s="13" t="s">
        <v>130</v>
      </c>
      <c r="L506" s="13">
        <v>160</v>
      </c>
      <c r="M506" s="13">
        <v>60.29</v>
      </c>
      <c r="N506" s="13">
        <f t="shared" si="30"/>
        <v>1</v>
      </c>
      <c r="O506" s="13">
        <f t="shared" si="45"/>
        <v>1</v>
      </c>
      <c r="P506" s="13">
        <f t="shared" si="46"/>
        <v>1</v>
      </c>
      <c r="T506" s="13">
        <v>320</v>
      </c>
      <c r="U506" s="13">
        <v>30</v>
      </c>
      <c r="V506" s="26">
        <f t="shared" si="31"/>
        <v>1</v>
      </c>
      <c r="W506" s="26">
        <f t="shared" si="32"/>
        <v>1</v>
      </c>
      <c r="X506" s="26">
        <f t="shared" si="33"/>
        <v>1</v>
      </c>
      <c r="Z506" s="23">
        <f t="shared" si="34"/>
        <v>0</v>
      </c>
      <c r="AA506" s="23">
        <f t="shared" si="35"/>
        <v>0</v>
      </c>
      <c r="AB506" s="23">
        <f t="shared" si="36"/>
        <v>0</v>
      </c>
      <c r="AF506" s="11" t="s">
        <v>135</v>
      </c>
      <c r="AG506" s="11">
        <v>2560</v>
      </c>
      <c r="AH506" s="11">
        <v>62.76</v>
      </c>
      <c r="AI506" s="13">
        <f t="shared" si="37"/>
        <v>1</v>
      </c>
      <c r="AJ506" s="13">
        <f t="shared" si="47"/>
        <v>1</v>
      </c>
      <c r="AK506" s="13">
        <f t="shared" si="48"/>
        <v>1</v>
      </c>
      <c r="AP506" s="13" t="s">
        <v>132</v>
      </c>
      <c r="AQ506" s="13">
        <v>480</v>
      </c>
      <c r="AR506" s="13">
        <v>31.75</v>
      </c>
      <c r="AS506" s="26">
        <f t="shared" si="28"/>
        <v>1</v>
      </c>
      <c r="AT506" s="26">
        <f t="shared" si="38"/>
        <v>1</v>
      </c>
      <c r="AU506" s="26">
        <f t="shared" si="39"/>
        <v>1</v>
      </c>
      <c r="BR506" s="24">
        <v>510</v>
      </c>
      <c r="BS506" s="24">
        <v>80</v>
      </c>
      <c r="BT506" s="24">
        <v>45.32</v>
      </c>
      <c r="BU506" s="25">
        <f t="shared" si="40"/>
        <v>1</v>
      </c>
      <c r="BV506" s="25">
        <f t="shared" si="41"/>
        <v>1</v>
      </c>
      <c r="BW506" s="25">
        <f t="shared" si="42"/>
        <v>1</v>
      </c>
    </row>
    <row r="507" spans="2:75" x14ac:dyDescent="0.2">
      <c r="B507" s="13" t="s">
        <v>136</v>
      </c>
      <c r="C507" s="13">
        <v>320</v>
      </c>
      <c r="D507" s="13">
        <v>25.8</v>
      </c>
      <c r="E507" s="13">
        <f t="shared" si="29"/>
        <v>1</v>
      </c>
      <c r="F507" s="13">
        <f t="shared" si="43"/>
        <v>1</v>
      </c>
      <c r="G507" s="13">
        <f t="shared" si="44"/>
        <v>1</v>
      </c>
      <c r="H507" s="12"/>
      <c r="I507" s="12"/>
      <c r="J507" s="19"/>
      <c r="K507" s="13" t="s">
        <v>131</v>
      </c>
      <c r="L507" s="13">
        <v>120</v>
      </c>
      <c r="M507" s="13">
        <v>63.42</v>
      </c>
      <c r="N507" s="13">
        <f t="shared" si="30"/>
        <v>1</v>
      </c>
      <c r="O507" s="13">
        <f t="shared" si="45"/>
        <v>1</v>
      </c>
      <c r="P507" s="13">
        <f t="shared" si="46"/>
        <v>1</v>
      </c>
      <c r="T507" s="13">
        <v>1280</v>
      </c>
      <c r="U507" s="13">
        <v>930</v>
      </c>
      <c r="V507" s="26">
        <f t="shared" si="31"/>
        <v>1</v>
      </c>
      <c r="W507" s="26">
        <f t="shared" si="32"/>
        <v>1</v>
      </c>
      <c r="X507" s="26">
        <f t="shared" si="33"/>
        <v>1</v>
      </c>
      <c r="Z507" s="23">
        <f t="shared" si="34"/>
        <v>1</v>
      </c>
      <c r="AA507" s="23">
        <f t="shared" si="35"/>
        <v>1</v>
      </c>
      <c r="AB507" s="23">
        <f t="shared" si="36"/>
        <v>1</v>
      </c>
      <c r="AF507" s="11" t="s">
        <v>136</v>
      </c>
      <c r="AG507" s="11">
        <v>320</v>
      </c>
      <c r="AH507" s="11">
        <v>9.6300000000000008</v>
      </c>
      <c r="AI507" s="13">
        <f t="shared" si="37"/>
        <v>1</v>
      </c>
      <c r="AJ507" s="13">
        <f t="shared" si="47"/>
        <v>0</v>
      </c>
      <c r="AK507" s="13">
        <f t="shared" si="48"/>
        <v>0</v>
      </c>
      <c r="AP507" s="13" t="s">
        <v>133</v>
      </c>
      <c r="AQ507" s="13">
        <v>40</v>
      </c>
      <c r="AR507" s="13">
        <v>5</v>
      </c>
      <c r="AS507" s="26">
        <f t="shared" si="28"/>
        <v>1</v>
      </c>
      <c r="AT507" s="26">
        <f t="shared" si="38"/>
        <v>0</v>
      </c>
      <c r="AU507" s="26">
        <f t="shared" si="39"/>
        <v>0</v>
      </c>
      <c r="BR507" s="24">
        <v>511</v>
      </c>
      <c r="BS507" s="24">
        <v>320</v>
      </c>
      <c r="BT507" s="24">
        <v>357.4</v>
      </c>
      <c r="BU507" s="25">
        <f t="shared" si="40"/>
        <v>1</v>
      </c>
      <c r="BV507" s="25">
        <f t="shared" si="41"/>
        <v>1</v>
      </c>
      <c r="BW507" s="25">
        <f t="shared" si="42"/>
        <v>1</v>
      </c>
    </row>
    <row r="508" spans="2:75" x14ac:dyDescent="0.2">
      <c r="B508" s="13" t="s">
        <v>137</v>
      </c>
      <c r="C508" s="13">
        <v>20580</v>
      </c>
      <c r="D508" s="13">
        <v>134.25</v>
      </c>
      <c r="E508" s="13">
        <f t="shared" si="29"/>
        <v>1</v>
      </c>
      <c r="F508" s="13">
        <f t="shared" si="43"/>
        <v>1</v>
      </c>
      <c r="G508" s="13">
        <f t="shared" si="44"/>
        <v>1</v>
      </c>
      <c r="H508" s="12"/>
      <c r="I508" s="12"/>
      <c r="J508" s="19"/>
      <c r="K508" s="13" t="s">
        <v>132</v>
      </c>
      <c r="L508" s="13">
        <v>480</v>
      </c>
      <c r="M508" s="13">
        <v>76.62</v>
      </c>
      <c r="N508" s="13">
        <f t="shared" si="30"/>
        <v>1</v>
      </c>
      <c r="O508" s="13">
        <f t="shared" si="45"/>
        <v>1</v>
      </c>
      <c r="P508" s="13">
        <f t="shared" si="46"/>
        <v>1</v>
      </c>
      <c r="T508" s="13">
        <v>320</v>
      </c>
      <c r="U508" s="13">
        <v>41</v>
      </c>
      <c r="V508" s="26">
        <f t="shared" si="31"/>
        <v>1</v>
      </c>
      <c r="W508" s="26">
        <f t="shared" si="32"/>
        <v>1</v>
      </c>
      <c r="X508" s="26">
        <f t="shared" si="33"/>
        <v>1</v>
      </c>
      <c r="Z508" s="23">
        <f t="shared" si="34"/>
        <v>0</v>
      </c>
      <c r="AA508" s="23">
        <f t="shared" si="35"/>
        <v>0</v>
      </c>
      <c r="AB508" s="23">
        <f t="shared" si="36"/>
        <v>0</v>
      </c>
      <c r="AF508" s="11" t="s">
        <v>137</v>
      </c>
      <c r="AG508" s="11">
        <v>20580</v>
      </c>
      <c r="AH508" s="11">
        <v>32.659999999999997</v>
      </c>
      <c r="AI508" s="13">
        <f t="shared" si="37"/>
        <v>1</v>
      </c>
      <c r="AJ508" s="13">
        <f t="shared" si="47"/>
        <v>1</v>
      </c>
      <c r="AK508" s="13">
        <f t="shared" si="48"/>
        <v>1</v>
      </c>
      <c r="AP508" s="13" t="s">
        <v>134</v>
      </c>
      <c r="AQ508" s="13">
        <v>40</v>
      </c>
      <c r="AR508" s="13">
        <v>20</v>
      </c>
      <c r="AS508" s="26">
        <f t="shared" si="28"/>
        <v>1</v>
      </c>
      <c r="AT508" s="26">
        <f t="shared" si="38"/>
        <v>1</v>
      </c>
      <c r="AU508" s="26">
        <f t="shared" si="39"/>
        <v>1</v>
      </c>
      <c r="BR508" s="24">
        <v>512</v>
      </c>
      <c r="BS508" s="24">
        <v>80</v>
      </c>
      <c r="BT508" s="24">
        <v>44.13</v>
      </c>
      <c r="BU508" s="25">
        <f t="shared" si="40"/>
        <v>1</v>
      </c>
      <c r="BV508" s="25">
        <f t="shared" si="41"/>
        <v>1</v>
      </c>
      <c r="BW508" s="25">
        <f t="shared" si="42"/>
        <v>1</v>
      </c>
    </row>
    <row r="509" spans="2:75" x14ac:dyDescent="0.2">
      <c r="B509" s="13" t="s">
        <v>138</v>
      </c>
      <c r="C509" s="13">
        <v>640</v>
      </c>
      <c r="D509" s="13">
        <v>10.210000000000001</v>
      </c>
      <c r="E509" s="13">
        <f t="shared" si="29"/>
        <v>1</v>
      </c>
      <c r="F509" s="13">
        <f t="shared" si="43"/>
        <v>1</v>
      </c>
      <c r="G509" s="13">
        <f t="shared" si="44"/>
        <v>1</v>
      </c>
      <c r="H509" s="12"/>
      <c r="I509" s="12"/>
      <c r="J509" s="19"/>
      <c r="K509" s="13" t="s">
        <v>133</v>
      </c>
      <c r="L509" s="13">
        <v>40</v>
      </c>
      <c r="M509" s="13">
        <v>19.46</v>
      </c>
      <c r="N509" s="13">
        <f t="shared" si="30"/>
        <v>1</v>
      </c>
      <c r="O509" s="13">
        <f t="shared" si="45"/>
        <v>0</v>
      </c>
      <c r="P509" s="13">
        <f t="shared" si="46"/>
        <v>0</v>
      </c>
      <c r="T509" s="13">
        <v>1280</v>
      </c>
      <c r="U509" s="13">
        <v>67</v>
      </c>
      <c r="V509" s="26">
        <f t="shared" si="31"/>
        <v>1</v>
      </c>
      <c r="W509" s="26">
        <f t="shared" si="32"/>
        <v>1</v>
      </c>
      <c r="X509" s="26">
        <f t="shared" si="33"/>
        <v>1</v>
      </c>
      <c r="Z509" s="23">
        <f t="shared" si="34"/>
        <v>1</v>
      </c>
      <c r="AA509" s="23">
        <f t="shared" si="35"/>
        <v>0</v>
      </c>
      <c r="AB509" s="23">
        <f t="shared" si="36"/>
        <v>0</v>
      </c>
      <c r="AF509" s="11" t="s">
        <v>138</v>
      </c>
      <c r="AG509" s="11">
        <v>640</v>
      </c>
      <c r="AH509" s="11">
        <v>5</v>
      </c>
      <c r="AI509" s="13">
        <f t="shared" si="37"/>
        <v>1</v>
      </c>
      <c r="AJ509" s="13">
        <f t="shared" si="47"/>
        <v>0</v>
      </c>
      <c r="AK509" s="13">
        <f t="shared" si="48"/>
        <v>0</v>
      </c>
      <c r="AP509" s="13" t="s">
        <v>135</v>
      </c>
      <c r="AQ509" s="13">
        <v>2560</v>
      </c>
      <c r="AR509" s="13">
        <v>113.14</v>
      </c>
      <c r="AS509" s="26">
        <f t="shared" si="28"/>
        <v>1</v>
      </c>
      <c r="AT509" s="26">
        <f t="shared" si="38"/>
        <v>1</v>
      </c>
      <c r="AU509" s="26">
        <f t="shared" si="39"/>
        <v>1</v>
      </c>
      <c r="BR509" s="24">
        <v>513</v>
      </c>
      <c r="BS509" s="24">
        <v>40</v>
      </c>
      <c r="BT509" s="24">
        <v>79.5</v>
      </c>
      <c r="BU509" s="25">
        <f t="shared" si="40"/>
        <v>1</v>
      </c>
      <c r="BV509" s="25">
        <f t="shared" si="41"/>
        <v>1</v>
      </c>
      <c r="BW509" s="25">
        <f t="shared" si="42"/>
        <v>1</v>
      </c>
    </row>
    <row r="510" spans="2:75" x14ac:dyDescent="0.2">
      <c r="B510" s="13" t="s">
        <v>139</v>
      </c>
      <c r="C510" s="13">
        <v>240</v>
      </c>
      <c r="D510" s="13">
        <v>36.630000000000003</v>
      </c>
      <c r="E510" s="13">
        <f t="shared" si="29"/>
        <v>1</v>
      </c>
      <c r="F510" s="13">
        <f t="shared" si="43"/>
        <v>1</v>
      </c>
      <c r="G510" s="13">
        <f t="shared" si="44"/>
        <v>1</v>
      </c>
      <c r="H510" s="12"/>
      <c r="I510" s="12"/>
      <c r="J510" s="19"/>
      <c r="K510" s="13" t="s">
        <v>134</v>
      </c>
      <c r="L510" s="13">
        <v>40</v>
      </c>
      <c r="M510" s="13">
        <v>35.89</v>
      </c>
      <c r="N510" s="13">
        <f t="shared" si="30"/>
        <v>1</v>
      </c>
      <c r="O510" s="13">
        <f t="shared" si="45"/>
        <v>1</v>
      </c>
      <c r="P510" s="13">
        <f t="shared" si="46"/>
        <v>1</v>
      </c>
      <c r="T510" s="13">
        <v>320</v>
      </c>
      <c r="U510" s="13">
        <v>35</v>
      </c>
      <c r="V510" s="26">
        <f t="shared" si="31"/>
        <v>1</v>
      </c>
      <c r="W510" s="26">
        <f t="shared" si="32"/>
        <v>1</v>
      </c>
      <c r="X510" s="26">
        <f t="shared" si="33"/>
        <v>1</v>
      </c>
      <c r="Z510" s="23">
        <f t="shared" si="34"/>
        <v>0</v>
      </c>
      <c r="AA510" s="23">
        <f t="shared" si="35"/>
        <v>0</v>
      </c>
      <c r="AB510" s="23">
        <f t="shared" si="36"/>
        <v>0</v>
      </c>
      <c r="AF510" s="11" t="s">
        <v>139</v>
      </c>
      <c r="AG510" s="11">
        <v>240</v>
      </c>
      <c r="AH510" s="11">
        <v>20.97</v>
      </c>
      <c r="AI510" s="13">
        <f t="shared" si="37"/>
        <v>1</v>
      </c>
      <c r="AJ510" s="13">
        <f t="shared" si="47"/>
        <v>1</v>
      </c>
      <c r="AK510" s="13">
        <f t="shared" si="48"/>
        <v>1</v>
      </c>
      <c r="AP510" s="13" t="s">
        <v>136</v>
      </c>
      <c r="AQ510" s="13">
        <v>320</v>
      </c>
      <c r="AR510" s="13">
        <v>20</v>
      </c>
      <c r="AS510" s="26">
        <f t="shared" si="28"/>
        <v>1</v>
      </c>
      <c r="AT510" s="26">
        <f t="shared" si="38"/>
        <v>1</v>
      </c>
      <c r="AU510" s="26">
        <f t="shared" si="39"/>
        <v>1</v>
      </c>
      <c r="BR510" s="24">
        <v>514</v>
      </c>
      <c r="BS510" s="24">
        <v>80</v>
      </c>
      <c r="BT510" s="24">
        <v>156.69999999999999</v>
      </c>
      <c r="BU510" s="25">
        <f t="shared" si="40"/>
        <v>1</v>
      </c>
      <c r="BV510" s="25">
        <f t="shared" si="41"/>
        <v>1</v>
      </c>
      <c r="BW510" s="25">
        <f t="shared" si="42"/>
        <v>1</v>
      </c>
    </row>
    <row r="511" spans="2:75" x14ac:dyDescent="0.2">
      <c r="B511" s="13" t="s">
        <v>140</v>
      </c>
      <c r="C511" s="13">
        <v>960</v>
      </c>
      <c r="D511" s="13">
        <v>68.13</v>
      </c>
      <c r="E511" s="13">
        <f t="shared" si="29"/>
        <v>1</v>
      </c>
      <c r="F511" s="13">
        <f t="shared" si="43"/>
        <v>1</v>
      </c>
      <c r="G511" s="13">
        <f t="shared" si="44"/>
        <v>1</v>
      </c>
      <c r="H511" s="12"/>
      <c r="I511" s="12"/>
      <c r="J511" s="19"/>
      <c r="K511" s="13" t="s">
        <v>135</v>
      </c>
      <c r="L511" s="13">
        <v>2560</v>
      </c>
      <c r="M511" s="13">
        <v>246.75</v>
      </c>
      <c r="N511" s="13">
        <f t="shared" si="30"/>
        <v>1</v>
      </c>
      <c r="O511" s="13">
        <f t="shared" si="45"/>
        <v>1</v>
      </c>
      <c r="P511" s="13">
        <f t="shared" si="46"/>
        <v>1</v>
      </c>
      <c r="T511" s="13">
        <v>80</v>
      </c>
      <c r="U511" s="13">
        <v>21</v>
      </c>
      <c r="V511" s="26">
        <f t="shared" si="31"/>
        <v>1</v>
      </c>
      <c r="W511" s="26">
        <f t="shared" si="32"/>
        <v>1</v>
      </c>
      <c r="X511" s="26">
        <f t="shared" si="33"/>
        <v>1</v>
      </c>
      <c r="Z511" s="23">
        <f t="shared" si="34"/>
        <v>0</v>
      </c>
      <c r="AA511" s="23">
        <f t="shared" si="35"/>
        <v>0</v>
      </c>
      <c r="AB511" s="23">
        <f t="shared" si="36"/>
        <v>0</v>
      </c>
      <c r="AF511" s="11" t="s">
        <v>140</v>
      </c>
      <c r="AG511" s="11">
        <v>960</v>
      </c>
      <c r="AH511" s="11">
        <v>29.22</v>
      </c>
      <c r="AI511" s="13">
        <f t="shared" si="37"/>
        <v>1</v>
      </c>
      <c r="AJ511" s="13">
        <f t="shared" si="47"/>
        <v>1</v>
      </c>
      <c r="AK511" s="13">
        <f t="shared" si="48"/>
        <v>1</v>
      </c>
      <c r="AP511" s="13" t="s">
        <v>137</v>
      </c>
      <c r="AQ511" s="13">
        <v>20580</v>
      </c>
      <c r="AR511" s="13">
        <v>56.57</v>
      </c>
      <c r="AS511" s="26">
        <f t="shared" si="28"/>
        <v>1</v>
      </c>
      <c r="AT511" s="26">
        <f t="shared" si="38"/>
        <v>1</v>
      </c>
      <c r="AU511" s="26">
        <f t="shared" si="39"/>
        <v>1</v>
      </c>
      <c r="BR511" s="24">
        <v>515</v>
      </c>
      <c r="BS511" s="24">
        <v>80</v>
      </c>
      <c r="BT511" s="24">
        <v>31.73</v>
      </c>
      <c r="BU511" s="25">
        <f t="shared" si="40"/>
        <v>1</v>
      </c>
      <c r="BV511" s="25">
        <f t="shared" si="41"/>
        <v>1</v>
      </c>
      <c r="BW511" s="25">
        <f t="shared" si="42"/>
        <v>1</v>
      </c>
    </row>
    <row r="512" spans="2:75" x14ac:dyDescent="0.2">
      <c r="B512" s="13" t="s">
        <v>141</v>
      </c>
      <c r="C512" s="13">
        <v>320</v>
      </c>
      <c r="D512" s="13">
        <v>16.559999999999999</v>
      </c>
      <c r="E512" s="13">
        <f t="shared" si="29"/>
        <v>1</v>
      </c>
      <c r="F512" s="13">
        <f t="shared" si="43"/>
        <v>1</v>
      </c>
      <c r="G512" s="13">
        <f t="shared" si="44"/>
        <v>1</v>
      </c>
      <c r="H512" s="12"/>
      <c r="I512" s="12"/>
      <c r="J512" s="19"/>
      <c r="K512" s="13" t="s">
        <v>136</v>
      </c>
      <c r="L512" s="13">
        <v>320</v>
      </c>
      <c r="M512" s="13">
        <v>95.34</v>
      </c>
      <c r="N512" s="13">
        <f t="shared" si="30"/>
        <v>1</v>
      </c>
      <c r="O512" s="13">
        <f t="shared" si="45"/>
        <v>1</v>
      </c>
      <c r="P512" s="13">
        <f t="shared" si="46"/>
        <v>1</v>
      </c>
      <c r="T512" s="13">
        <v>160</v>
      </c>
      <c r="U512" s="13">
        <v>31</v>
      </c>
      <c r="V512" s="26">
        <f t="shared" si="31"/>
        <v>1</v>
      </c>
      <c r="W512" s="26">
        <f t="shared" si="32"/>
        <v>1</v>
      </c>
      <c r="X512" s="26">
        <f t="shared" si="33"/>
        <v>1</v>
      </c>
      <c r="Z512" s="23">
        <f t="shared" si="34"/>
        <v>0</v>
      </c>
      <c r="AA512" s="23">
        <f t="shared" si="35"/>
        <v>0</v>
      </c>
      <c r="AB512" s="23">
        <f t="shared" si="36"/>
        <v>0</v>
      </c>
      <c r="AF512" s="11" t="s">
        <v>141</v>
      </c>
      <c r="AG512" s="11">
        <v>320</v>
      </c>
      <c r="AH512" s="11">
        <v>5</v>
      </c>
      <c r="AI512" s="13">
        <f t="shared" si="37"/>
        <v>1</v>
      </c>
      <c r="AJ512" s="13">
        <f t="shared" si="47"/>
        <v>0</v>
      </c>
      <c r="AK512" s="13">
        <f t="shared" si="48"/>
        <v>0</v>
      </c>
      <c r="AP512" s="13" t="s">
        <v>138</v>
      </c>
      <c r="AQ512" s="13">
        <v>640</v>
      </c>
      <c r="AR512" s="13">
        <v>14.14</v>
      </c>
      <c r="AS512" s="26">
        <f t="shared" ref="AS512:AS575" si="49">IF(AQ512&gt;=40, 1,0)</f>
        <v>1</v>
      </c>
      <c r="AT512" s="26">
        <f t="shared" si="38"/>
        <v>0</v>
      </c>
      <c r="AU512" s="26">
        <f t="shared" si="39"/>
        <v>0</v>
      </c>
      <c r="BR512" s="24">
        <v>516</v>
      </c>
      <c r="BS512" s="24">
        <v>80</v>
      </c>
      <c r="BT512" s="24">
        <v>141.80000000000001</v>
      </c>
      <c r="BU512" s="25">
        <f t="shared" si="40"/>
        <v>1</v>
      </c>
      <c r="BV512" s="25">
        <f t="shared" si="41"/>
        <v>1</v>
      </c>
      <c r="BW512" s="25">
        <f t="shared" si="42"/>
        <v>1</v>
      </c>
    </row>
    <row r="513" spans="2:75" x14ac:dyDescent="0.2">
      <c r="B513" s="13" t="s">
        <v>142</v>
      </c>
      <c r="C513" s="13">
        <v>5</v>
      </c>
      <c r="D513" s="13">
        <v>5</v>
      </c>
      <c r="E513" s="13">
        <f t="shared" ref="E513:E576" si="50">IF(C513&gt;=40,1,0)</f>
        <v>0</v>
      </c>
      <c r="F513" s="13">
        <f t="shared" si="43"/>
        <v>0</v>
      </c>
      <c r="G513" s="13">
        <f t="shared" si="44"/>
        <v>0</v>
      </c>
      <c r="H513" s="12"/>
      <c r="I513" s="12"/>
      <c r="J513" s="19"/>
      <c r="K513" s="13" t="s">
        <v>137</v>
      </c>
      <c r="L513" s="13">
        <v>20580</v>
      </c>
      <c r="M513" s="13">
        <v>473.88</v>
      </c>
      <c r="N513" s="13">
        <f t="shared" ref="N513:N576" si="51">IF(L513&gt;=40,1,0)</f>
        <v>1</v>
      </c>
      <c r="O513" s="13">
        <f t="shared" si="45"/>
        <v>1</v>
      </c>
      <c r="P513" s="13">
        <f t="shared" si="46"/>
        <v>1</v>
      </c>
      <c r="T513" s="13">
        <v>320</v>
      </c>
      <c r="U513" s="13">
        <v>98</v>
      </c>
      <c r="V513" s="26">
        <f t="shared" ref="V513:V576" si="52">IF(T513&gt;=40,1,0)</f>
        <v>1</v>
      </c>
      <c r="W513" s="26">
        <f t="shared" ref="W513:W576" si="53">IF(U513&gt;=20,1,0)</f>
        <v>1</v>
      </c>
      <c r="X513" s="26">
        <f t="shared" ref="X513:X576" si="54">IF(V513+W513=2,1,0)</f>
        <v>1</v>
      </c>
      <c r="Z513" s="23">
        <f t="shared" ref="Z513:Z576" si="55">IF(T513&gt;480,1,0)</f>
        <v>0</v>
      </c>
      <c r="AA513" s="23">
        <f t="shared" ref="AA513:AA576" si="56">IF(U513&gt;100,1,0)</f>
        <v>0</v>
      </c>
      <c r="AB513" s="23">
        <f t="shared" ref="AB513:AB576" si="57">IF(Z513+AA513=2,1,0)</f>
        <v>0</v>
      </c>
      <c r="AF513" s="11" t="s">
        <v>142</v>
      </c>
      <c r="AG513" s="11">
        <v>5</v>
      </c>
      <c r="AH513" s="11">
        <v>5</v>
      </c>
      <c r="AI513" s="13">
        <f t="shared" ref="AI513:AI576" si="58">IF(AG513&gt;=40,1,0)</f>
        <v>0</v>
      </c>
      <c r="AJ513" s="13">
        <f t="shared" si="47"/>
        <v>0</v>
      </c>
      <c r="AK513" s="13">
        <f t="shared" si="48"/>
        <v>0</v>
      </c>
      <c r="AP513" s="13" t="s">
        <v>139</v>
      </c>
      <c r="AQ513" s="13">
        <v>240</v>
      </c>
      <c r="AR513" s="13">
        <v>28.28</v>
      </c>
      <c r="AS513" s="26">
        <f t="shared" si="49"/>
        <v>1</v>
      </c>
      <c r="AT513" s="26">
        <f t="shared" ref="AT513:AT576" si="59">IF(AR513&gt;=20,1,0)</f>
        <v>1</v>
      </c>
      <c r="AU513" s="26">
        <f t="shared" ref="AU513:AU576" si="60">IF(AS513+AT513=2,1,0)</f>
        <v>1</v>
      </c>
      <c r="BR513" s="24">
        <v>517</v>
      </c>
      <c r="BS513" s="24">
        <v>80</v>
      </c>
      <c r="BT513" s="24">
        <v>61.39</v>
      </c>
      <c r="BU513" s="25">
        <f t="shared" ref="BU513:BU521" si="61">IF(BS513&gt;=40,1,0)</f>
        <v>1</v>
      </c>
      <c r="BV513" s="25">
        <f t="shared" ref="BV513:BV521" si="62">IF(BR513&gt;=20,1,0)</f>
        <v>1</v>
      </c>
      <c r="BW513" s="25">
        <f t="shared" ref="BW513:BW521" si="63">IF(BU513+BV513=2,1,0)</f>
        <v>1</v>
      </c>
    </row>
    <row r="514" spans="2:75" x14ac:dyDescent="0.2">
      <c r="B514" s="13" t="s">
        <v>143</v>
      </c>
      <c r="C514" s="13">
        <v>1280</v>
      </c>
      <c r="D514" s="13">
        <v>167.49</v>
      </c>
      <c r="E514" s="13">
        <f t="shared" si="50"/>
        <v>1</v>
      </c>
      <c r="F514" s="13">
        <f t="shared" ref="F514:F577" si="64">IF(D514&gt;=10,1,0)</f>
        <v>1</v>
      </c>
      <c r="G514" s="13">
        <f t="shared" ref="G514:G577" si="65">IF(E514+F514=2,1,0)</f>
        <v>1</v>
      </c>
      <c r="H514" s="12"/>
      <c r="I514" s="12"/>
      <c r="J514" s="19"/>
      <c r="K514" s="13" t="s">
        <v>138</v>
      </c>
      <c r="L514" s="13">
        <v>640</v>
      </c>
      <c r="M514" s="13">
        <v>57.42</v>
      </c>
      <c r="N514" s="13">
        <f t="shared" si="51"/>
        <v>1</v>
      </c>
      <c r="O514" s="13">
        <f t="shared" ref="O514:O577" si="66">IF(M514&gt;=20,1,0)</f>
        <v>1</v>
      </c>
      <c r="P514" s="13">
        <f t="shared" ref="P514:P577" si="67">IF(N514+O514=2,1,0)</f>
        <v>1</v>
      </c>
      <c r="T514" s="13">
        <v>80</v>
      </c>
      <c r="U514" s="13">
        <v>417</v>
      </c>
      <c r="V514" s="26">
        <f t="shared" si="52"/>
        <v>1</v>
      </c>
      <c r="W514" s="26">
        <f t="shared" si="53"/>
        <v>1</v>
      </c>
      <c r="X514" s="26">
        <f t="shared" si="54"/>
        <v>1</v>
      </c>
      <c r="Z514" s="23">
        <f t="shared" si="55"/>
        <v>0</v>
      </c>
      <c r="AA514" s="23">
        <f t="shared" si="56"/>
        <v>1</v>
      </c>
      <c r="AB514" s="23">
        <f t="shared" si="57"/>
        <v>0</v>
      </c>
      <c r="AF514" s="11" t="s">
        <v>143</v>
      </c>
      <c r="AG514" s="11">
        <v>1280</v>
      </c>
      <c r="AH514" s="11">
        <v>67.150000000000006</v>
      </c>
      <c r="AI514" s="13">
        <f t="shared" si="58"/>
        <v>1</v>
      </c>
      <c r="AJ514" s="13">
        <f t="shared" ref="AJ514:AJ577" si="68">IF(AH514&gt;=10,1,0)</f>
        <v>1</v>
      </c>
      <c r="AK514" s="13">
        <f t="shared" ref="AK514:AK577" si="69">IF(AI514+AJ514=2,1,0)</f>
        <v>1</v>
      </c>
      <c r="AP514" s="13" t="s">
        <v>140</v>
      </c>
      <c r="AQ514" s="13">
        <v>960</v>
      </c>
      <c r="AR514" s="13">
        <v>63.5</v>
      </c>
      <c r="AS514" s="26">
        <f t="shared" si="49"/>
        <v>1</v>
      </c>
      <c r="AT514" s="26">
        <f t="shared" si="59"/>
        <v>1</v>
      </c>
      <c r="AU514" s="26">
        <f t="shared" si="60"/>
        <v>1</v>
      </c>
      <c r="BR514" s="24">
        <v>518</v>
      </c>
      <c r="BS514" s="24">
        <v>80</v>
      </c>
      <c r="BT514" s="24">
        <v>101.9</v>
      </c>
      <c r="BU514" s="25">
        <f t="shared" si="61"/>
        <v>1</v>
      </c>
      <c r="BV514" s="25">
        <f t="shared" si="62"/>
        <v>1</v>
      </c>
      <c r="BW514" s="25">
        <f t="shared" si="63"/>
        <v>1</v>
      </c>
    </row>
    <row r="515" spans="2:75" x14ac:dyDescent="0.2">
      <c r="B515" s="13" t="s">
        <v>144</v>
      </c>
      <c r="C515" s="13">
        <v>80</v>
      </c>
      <c r="D515" s="13">
        <v>9.2899999999999991</v>
      </c>
      <c r="E515" s="13">
        <f t="shared" si="50"/>
        <v>1</v>
      </c>
      <c r="F515" s="13">
        <f t="shared" si="64"/>
        <v>0</v>
      </c>
      <c r="G515" s="13">
        <f t="shared" si="65"/>
        <v>0</v>
      </c>
      <c r="H515" s="12"/>
      <c r="I515" s="12"/>
      <c r="J515" s="19"/>
      <c r="K515" s="13" t="s">
        <v>139</v>
      </c>
      <c r="L515" s="13">
        <v>240</v>
      </c>
      <c r="M515" s="13">
        <v>104.46</v>
      </c>
      <c r="N515" s="13">
        <f t="shared" si="51"/>
        <v>1</v>
      </c>
      <c r="O515" s="13">
        <f t="shared" si="66"/>
        <v>1</v>
      </c>
      <c r="P515" s="13">
        <f t="shared" si="67"/>
        <v>1</v>
      </c>
      <c r="T515" s="13">
        <v>40</v>
      </c>
      <c r="U515" s="13">
        <v>25</v>
      </c>
      <c r="V515" s="26">
        <f t="shared" si="52"/>
        <v>1</v>
      </c>
      <c r="W515" s="26">
        <f t="shared" si="53"/>
        <v>1</v>
      </c>
      <c r="X515" s="26">
        <f t="shared" si="54"/>
        <v>1</v>
      </c>
      <c r="Z515" s="23">
        <f t="shared" si="55"/>
        <v>0</v>
      </c>
      <c r="AA515" s="23">
        <f t="shared" si="56"/>
        <v>0</v>
      </c>
      <c r="AB515" s="23">
        <f t="shared" si="57"/>
        <v>0</v>
      </c>
      <c r="AF515" s="11" t="s">
        <v>144</v>
      </c>
      <c r="AG515" s="11">
        <v>80</v>
      </c>
      <c r="AH515" s="11">
        <v>5</v>
      </c>
      <c r="AI515" s="13">
        <f t="shared" si="58"/>
        <v>1</v>
      </c>
      <c r="AJ515" s="13">
        <f t="shared" si="68"/>
        <v>0</v>
      </c>
      <c r="AK515" s="13">
        <f t="shared" si="69"/>
        <v>0</v>
      </c>
      <c r="AP515" s="13" t="s">
        <v>141</v>
      </c>
      <c r="AQ515" s="13">
        <v>320</v>
      </c>
      <c r="AR515" s="13">
        <v>40</v>
      </c>
      <c r="AS515" s="26">
        <f t="shared" si="49"/>
        <v>1</v>
      </c>
      <c r="AT515" s="26">
        <f t="shared" si="59"/>
        <v>1</v>
      </c>
      <c r="AU515" s="26">
        <f t="shared" si="60"/>
        <v>1</v>
      </c>
      <c r="BR515" s="24">
        <v>522</v>
      </c>
      <c r="BS515" s="24">
        <v>40</v>
      </c>
      <c r="BT515" s="24">
        <v>59.64</v>
      </c>
      <c r="BU515" s="25">
        <f t="shared" si="61"/>
        <v>1</v>
      </c>
      <c r="BV515" s="25">
        <f t="shared" si="62"/>
        <v>1</v>
      </c>
      <c r="BW515" s="25">
        <f t="shared" si="63"/>
        <v>1</v>
      </c>
    </row>
    <row r="516" spans="2:75" x14ac:dyDescent="0.2">
      <c r="B516" s="13" t="s">
        <v>145</v>
      </c>
      <c r="C516" s="13">
        <v>640</v>
      </c>
      <c r="D516" s="13">
        <v>80.489999999999995</v>
      </c>
      <c r="E516" s="13">
        <f t="shared" si="50"/>
        <v>1</v>
      </c>
      <c r="F516" s="13">
        <f t="shared" si="64"/>
        <v>1</v>
      </c>
      <c r="G516" s="13">
        <f t="shared" si="65"/>
        <v>1</v>
      </c>
      <c r="H516" s="12"/>
      <c r="I516" s="12"/>
      <c r="J516" s="19"/>
      <c r="K516" s="13" t="s">
        <v>140</v>
      </c>
      <c r="L516" s="13">
        <v>960</v>
      </c>
      <c r="M516" s="13">
        <v>237.23</v>
      </c>
      <c r="N516" s="13">
        <f t="shared" si="51"/>
        <v>1</v>
      </c>
      <c r="O516" s="13">
        <f t="shared" si="66"/>
        <v>1</v>
      </c>
      <c r="P516" s="13">
        <f t="shared" si="67"/>
        <v>1</v>
      </c>
      <c r="T516" s="13">
        <v>320</v>
      </c>
      <c r="U516" s="13">
        <v>69</v>
      </c>
      <c r="V516" s="26">
        <f t="shared" si="52"/>
        <v>1</v>
      </c>
      <c r="W516" s="26">
        <f t="shared" si="53"/>
        <v>1</v>
      </c>
      <c r="X516" s="26">
        <f t="shared" si="54"/>
        <v>1</v>
      </c>
      <c r="Z516" s="23">
        <f t="shared" si="55"/>
        <v>0</v>
      </c>
      <c r="AA516" s="23">
        <f t="shared" si="56"/>
        <v>0</v>
      </c>
      <c r="AB516" s="23">
        <f t="shared" si="57"/>
        <v>0</v>
      </c>
      <c r="AF516" s="11" t="s">
        <v>145</v>
      </c>
      <c r="AG516" s="11">
        <v>640</v>
      </c>
      <c r="AH516" s="11">
        <v>17.22</v>
      </c>
      <c r="AI516" s="13">
        <f t="shared" si="58"/>
        <v>1</v>
      </c>
      <c r="AJ516" s="13">
        <f t="shared" si="68"/>
        <v>1</v>
      </c>
      <c r="AK516" s="13">
        <f t="shared" si="69"/>
        <v>1</v>
      </c>
      <c r="AP516" s="13" t="s">
        <v>142</v>
      </c>
      <c r="AQ516" s="13">
        <v>5</v>
      </c>
      <c r="AR516" s="13">
        <v>5</v>
      </c>
      <c r="AS516" s="26">
        <f t="shared" si="49"/>
        <v>0</v>
      </c>
      <c r="AT516" s="26">
        <f t="shared" si="59"/>
        <v>0</v>
      </c>
      <c r="AU516" s="26">
        <f t="shared" si="60"/>
        <v>0</v>
      </c>
      <c r="BR516" s="24">
        <v>523</v>
      </c>
      <c r="BS516" s="24">
        <v>320</v>
      </c>
      <c r="BT516" s="24">
        <v>931.9</v>
      </c>
      <c r="BU516" s="25">
        <f t="shared" si="61"/>
        <v>1</v>
      </c>
      <c r="BV516" s="25">
        <f t="shared" si="62"/>
        <v>1</v>
      </c>
      <c r="BW516" s="25">
        <f t="shared" si="63"/>
        <v>1</v>
      </c>
    </row>
    <row r="517" spans="2:75" x14ac:dyDescent="0.2">
      <c r="B517" s="13" t="s">
        <v>146</v>
      </c>
      <c r="C517" s="13">
        <v>2560</v>
      </c>
      <c r="D517" s="13">
        <v>123.93</v>
      </c>
      <c r="E517" s="13">
        <f t="shared" si="50"/>
        <v>1</v>
      </c>
      <c r="F517" s="13">
        <f t="shared" si="64"/>
        <v>1</v>
      </c>
      <c r="G517" s="13">
        <f t="shared" si="65"/>
        <v>1</v>
      </c>
      <c r="H517" s="12"/>
      <c r="I517" s="12"/>
      <c r="J517" s="19"/>
      <c r="K517" s="13" t="s">
        <v>141</v>
      </c>
      <c r="L517" s="13">
        <v>320</v>
      </c>
      <c r="M517" s="13">
        <v>81.02</v>
      </c>
      <c r="N517" s="13">
        <f t="shared" si="51"/>
        <v>1</v>
      </c>
      <c r="O517" s="13">
        <f t="shared" si="66"/>
        <v>1</v>
      </c>
      <c r="P517" s="13">
        <f t="shared" si="67"/>
        <v>1</v>
      </c>
      <c r="T517" s="13">
        <v>320</v>
      </c>
      <c r="U517" s="13">
        <v>73</v>
      </c>
      <c r="V517" s="26">
        <f t="shared" si="52"/>
        <v>1</v>
      </c>
      <c r="W517" s="26">
        <f t="shared" si="53"/>
        <v>1</v>
      </c>
      <c r="X517" s="26">
        <f t="shared" si="54"/>
        <v>1</v>
      </c>
      <c r="Z517" s="23">
        <f t="shared" si="55"/>
        <v>0</v>
      </c>
      <c r="AA517" s="23">
        <f t="shared" si="56"/>
        <v>0</v>
      </c>
      <c r="AB517" s="23">
        <f t="shared" si="57"/>
        <v>0</v>
      </c>
      <c r="AF517" s="11" t="s">
        <v>146</v>
      </c>
      <c r="AG517" s="11">
        <v>2560</v>
      </c>
      <c r="AH517" s="11">
        <v>47.2</v>
      </c>
      <c r="AI517" s="13">
        <f t="shared" si="58"/>
        <v>1</v>
      </c>
      <c r="AJ517" s="13">
        <f t="shared" si="68"/>
        <v>1</v>
      </c>
      <c r="AK517" s="13">
        <f t="shared" si="69"/>
        <v>1</v>
      </c>
      <c r="AP517" s="13" t="s">
        <v>143</v>
      </c>
      <c r="AQ517" s="13">
        <v>1280</v>
      </c>
      <c r="AR517" s="13">
        <v>80</v>
      </c>
      <c r="AS517" s="26">
        <f t="shared" si="49"/>
        <v>1</v>
      </c>
      <c r="AT517" s="26">
        <f t="shared" si="59"/>
        <v>1</v>
      </c>
      <c r="AU517" s="26">
        <f t="shared" si="60"/>
        <v>1</v>
      </c>
      <c r="BR517" s="24">
        <v>525</v>
      </c>
      <c r="BS517" s="24">
        <v>160</v>
      </c>
      <c r="BT517" s="24">
        <v>873.7</v>
      </c>
      <c r="BU517" s="25">
        <f t="shared" si="61"/>
        <v>1</v>
      </c>
      <c r="BV517" s="25">
        <f t="shared" si="62"/>
        <v>1</v>
      </c>
      <c r="BW517" s="25">
        <f t="shared" si="63"/>
        <v>1</v>
      </c>
    </row>
    <row r="518" spans="2:75" x14ac:dyDescent="0.2">
      <c r="B518" s="13" t="s">
        <v>147</v>
      </c>
      <c r="C518" s="13">
        <v>640</v>
      </c>
      <c r="D518" s="13">
        <v>154.88999999999999</v>
      </c>
      <c r="E518" s="13">
        <f t="shared" si="50"/>
        <v>1</v>
      </c>
      <c r="F518" s="13">
        <f t="shared" si="64"/>
        <v>1</v>
      </c>
      <c r="G518" s="13">
        <f t="shared" si="65"/>
        <v>1</v>
      </c>
      <c r="H518" s="12"/>
      <c r="I518" s="12"/>
      <c r="J518" s="19"/>
      <c r="K518" s="13" t="s">
        <v>142</v>
      </c>
      <c r="L518" s="13">
        <v>5</v>
      </c>
      <c r="M518" s="13">
        <v>5</v>
      </c>
      <c r="N518" s="13">
        <f t="shared" si="51"/>
        <v>0</v>
      </c>
      <c r="O518" s="13">
        <f t="shared" si="66"/>
        <v>0</v>
      </c>
      <c r="P518" s="13">
        <f t="shared" si="67"/>
        <v>0</v>
      </c>
      <c r="T518" s="13">
        <v>320</v>
      </c>
      <c r="U518" s="13">
        <v>67</v>
      </c>
      <c r="V518" s="26">
        <f t="shared" si="52"/>
        <v>1</v>
      </c>
      <c r="W518" s="26">
        <f t="shared" si="53"/>
        <v>1</v>
      </c>
      <c r="X518" s="26">
        <f t="shared" si="54"/>
        <v>1</v>
      </c>
      <c r="Z518" s="23">
        <f t="shared" si="55"/>
        <v>0</v>
      </c>
      <c r="AA518" s="23">
        <f t="shared" si="56"/>
        <v>0</v>
      </c>
      <c r="AB518" s="23">
        <f t="shared" si="57"/>
        <v>0</v>
      </c>
      <c r="AF518" s="11" t="s">
        <v>147</v>
      </c>
      <c r="AG518" s="11">
        <v>640</v>
      </c>
      <c r="AH518" s="11">
        <v>16.059999999999999</v>
      </c>
      <c r="AI518" s="13">
        <f t="shared" si="58"/>
        <v>1</v>
      </c>
      <c r="AJ518" s="13">
        <f t="shared" si="68"/>
        <v>1</v>
      </c>
      <c r="AK518" s="13">
        <f t="shared" si="69"/>
        <v>1</v>
      </c>
      <c r="AP518" s="13" t="s">
        <v>144</v>
      </c>
      <c r="AQ518" s="13">
        <v>80</v>
      </c>
      <c r="AR518" s="13">
        <v>20</v>
      </c>
      <c r="AS518" s="26">
        <f t="shared" si="49"/>
        <v>1</v>
      </c>
      <c r="AT518" s="26">
        <f t="shared" si="59"/>
        <v>1</v>
      </c>
      <c r="AU518" s="26">
        <f t="shared" si="60"/>
        <v>1</v>
      </c>
      <c r="BR518" s="24">
        <v>528</v>
      </c>
      <c r="BS518" s="24">
        <v>80</v>
      </c>
      <c r="BT518" s="24">
        <v>44.8</v>
      </c>
      <c r="BU518" s="25">
        <f t="shared" si="61"/>
        <v>1</v>
      </c>
      <c r="BV518" s="25">
        <f t="shared" si="62"/>
        <v>1</v>
      </c>
      <c r="BW518" s="25">
        <f t="shared" si="63"/>
        <v>1</v>
      </c>
    </row>
    <row r="519" spans="2:75" x14ac:dyDescent="0.2">
      <c r="B519" s="14" t="s">
        <v>148</v>
      </c>
      <c r="C519" s="13">
        <v>80</v>
      </c>
      <c r="D519" s="13">
        <v>5</v>
      </c>
      <c r="E519" s="13">
        <f t="shared" si="50"/>
        <v>1</v>
      </c>
      <c r="F519" s="13">
        <f t="shared" si="64"/>
        <v>0</v>
      </c>
      <c r="G519" s="13">
        <f t="shared" si="65"/>
        <v>0</v>
      </c>
      <c r="H519" s="12"/>
      <c r="I519" s="12"/>
      <c r="J519" s="19"/>
      <c r="K519" s="13" t="s">
        <v>143</v>
      </c>
      <c r="L519" s="13">
        <v>1280</v>
      </c>
      <c r="M519" s="13">
        <v>281.14</v>
      </c>
      <c r="N519" s="13">
        <f t="shared" si="51"/>
        <v>1</v>
      </c>
      <c r="O519" s="13">
        <f t="shared" si="66"/>
        <v>1</v>
      </c>
      <c r="P519" s="13">
        <f t="shared" si="67"/>
        <v>1</v>
      </c>
      <c r="T519" s="13">
        <v>5</v>
      </c>
      <c r="U519" s="13">
        <v>19</v>
      </c>
      <c r="V519" s="26">
        <f t="shared" si="52"/>
        <v>0</v>
      </c>
      <c r="W519" s="26">
        <f t="shared" si="53"/>
        <v>0</v>
      </c>
      <c r="X519" s="26">
        <f t="shared" si="54"/>
        <v>0</v>
      </c>
      <c r="Z519" s="23">
        <f t="shared" si="55"/>
        <v>0</v>
      </c>
      <c r="AA519" s="23">
        <f t="shared" si="56"/>
        <v>0</v>
      </c>
      <c r="AB519" s="23">
        <f t="shared" si="57"/>
        <v>0</v>
      </c>
      <c r="AF519" s="14" t="s">
        <v>148</v>
      </c>
      <c r="AG519" s="13">
        <v>80</v>
      </c>
      <c r="AH519" s="11">
        <v>5</v>
      </c>
      <c r="AI519" s="13">
        <f t="shared" si="58"/>
        <v>1</v>
      </c>
      <c r="AJ519" s="13">
        <f t="shared" si="68"/>
        <v>0</v>
      </c>
      <c r="AK519" s="13">
        <f t="shared" si="69"/>
        <v>0</v>
      </c>
      <c r="AP519" s="13" t="s">
        <v>145</v>
      </c>
      <c r="AQ519" s="13">
        <v>640</v>
      </c>
      <c r="AR519" s="13">
        <v>20</v>
      </c>
      <c r="AS519" s="26">
        <f t="shared" si="49"/>
        <v>1</v>
      </c>
      <c r="AT519" s="26">
        <f t="shared" si="59"/>
        <v>1</v>
      </c>
      <c r="AU519" s="26">
        <f t="shared" si="60"/>
        <v>1</v>
      </c>
      <c r="BR519" s="24">
        <v>529</v>
      </c>
      <c r="BS519" s="24">
        <v>160</v>
      </c>
      <c r="BT519" s="24">
        <v>66.63</v>
      </c>
      <c r="BU519" s="25">
        <f t="shared" si="61"/>
        <v>1</v>
      </c>
      <c r="BV519" s="25">
        <f t="shared" si="62"/>
        <v>1</v>
      </c>
      <c r="BW519" s="25">
        <f t="shared" si="63"/>
        <v>1</v>
      </c>
    </row>
    <row r="520" spans="2:75" x14ac:dyDescent="0.2">
      <c r="B520" s="13" t="s">
        <v>149</v>
      </c>
      <c r="C520" s="13">
        <v>320</v>
      </c>
      <c r="D520" s="13">
        <v>40.89</v>
      </c>
      <c r="E520" s="13">
        <f t="shared" si="50"/>
        <v>1</v>
      </c>
      <c r="F520" s="13">
        <f t="shared" si="64"/>
        <v>1</v>
      </c>
      <c r="G520" s="13">
        <f t="shared" si="65"/>
        <v>1</v>
      </c>
      <c r="H520" s="12"/>
      <c r="I520" s="12"/>
      <c r="J520" s="19"/>
      <c r="K520" s="13" t="s">
        <v>144</v>
      </c>
      <c r="L520" s="13">
        <v>80</v>
      </c>
      <c r="M520" s="13">
        <v>42.92</v>
      </c>
      <c r="N520" s="13">
        <f t="shared" si="51"/>
        <v>1</v>
      </c>
      <c r="O520" s="13">
        <f t="shared" si="66"/>
        <v>1</v>
      </c>
      <c r="P520" s="13">
        <f t="shared" si="67"/>
        <v>1</v>
      </c>
      <c r="T520" s="13">
        <v>160</v>
      </c>
      <c r="U520" s="13">
        <v>29</v>
      </c>
      <c r="V520" s="26">
        <f t="shared" si="52"/>
        <v>1</v>
      </c>
      <c r="W520" s="26">
        <f t="shared" si="53"/>
        <v>1</v>
      </c>
      <c r="X520" s="26">
        <f t="shared" si="54"/>
        <v>1</v>
      </c>
      <c r="Z520" s="23">
        <f t="shared" si="55"/>
        <v>0</v>
      </c>
      <c r="AA520" s="23">
        <f t="shared" si="56"/>
        <v>0</v>
      </c>
      <c r="AB520" s="23">
        <f t="shared" si="57"/>
        <v>0</v>
      </c>
      <c r="AF520" s="11" t="s">
        <v>149</v>
      </c>
      <c r="AG520" s="11">
        <v>320</v>
      </c>
      <c r="AH520" s="11">
        <v>13.26</v>
      </c>
      <c r="AI520" s="13">
        <f t="shared" si="58"/>
        <v>1</v>
      </c>
      <c r="AJ520" s="13">
        <f t="shared" si="68"/>
        <v>1</v>
      </c>
      <c r="AK520" s="13">
        <f t="shared" si="69"/>
        <v>1</v>
      </c>
      <c r="AP520" s="13" t="s">
        <v>146</v>
      </c>
      <c r="AQ520" s="13">
        <v>2560</v>
      </c>
      <c r="AR520" s="13">
        <v>80</v>
      </c>
      <c r="AS520" s="26">
        <f t="shared" si="49"/>
        <v>1</v>
      </c>
      <c r="AT520" s="26">
        <f t="shared" si="59"/>
        <v>1</v>
      </c>
      <c r="AU520" s="26">
        <f t="shared" si="60"/>
        <v>1</v>
      </c>
      <c r="BR520" s="24">
        <v>567</v>
      </c>
      <c r="BS520" s="24">
        <v>5</v>
      </c>
      <c r="BT520" s="24">
        <v>5</v>
      </c>
      <c r="BU520" s="25">
        <f t="shared" si="61"/>
        <v>0</v>
      </c>
      <c r="BV520" s="25">
        <f t="shared" si="62"/>
        <v>1</v>
      </c>
      <c r="BW520" s="25">
        <f t="shared" si="63"/>
        <v>0</v>
      </c>
    </row>
    <row r="521" spans="2:75" x14ac:dyDescent="0.2">
      <c r="B521" s="13" t="s">
        <v>150</v>
      </c>
      <c r="C521" s="13">
        <v>640</v>
      </c>
      <c r="D521" s="13">
        <v>73.040000000000006</v>
      </c>
      <c r="E521" s="13">
        <f t="shared" si="50"/>
        <v>1</v>
      </c>
      <c r="F521" s="13">
        <f t="shared" si="64"/>
        <v>1</v>
      </c>
      <c r="G521" s="13">
        <f t="shared" si="65"/>
        <v>1</v>
      </c>
      <c r="H521" s="12"/>
      <c r="I521" s="12"/>
      <c r="J521" s="19"/>
      <c r="K521" s="13" t="s">
        <v>145</v>
      </c>
      <c r="L521" s="13">
        <v>640</v>
      </c>
      <c r="M521" s="13">
        <v>153.16</v>
      </c>
      <c r="N521" s="13">
        <f t="shared" si="51"/>
        <v>1</v>
      </c>
      <c r="O521" s="13">
        <f t="shared" si="66"/>
        <v>1</v>
      </c>
      <c r="P521" s="13">
        <f t="shared" si="67"/>
        <v>1</v>
      </c>
      <c r="T521" s="13">
        <v>160</v>
      </c>
      <c r="U521" s="13">
        <v>46</v>
      </c>
      <c r="V521" s="26">
        <f t="shared" si="52"/>
        <v>1</v>
      </c>
      <c r="W521" s="26">
        <f t="shared" si="53"/>
        <v>1</v>
      </c>
      <c r="X521" s="26">
        <f t="shared" si="54"/>
        <v>1</v>
      </c>
      <c r="Z521" s="23">
        <f t="shared" si="55"/>
        <v>0</v>
      </c>
      <c r="AA521" s="23">
        <f t="shared" si="56"/>
        <v>0</v>
      </c>
      <c r="AB521" s="23">
        <f t="shared" si="57"/>
        <v>0</v>
      </c>
      <c r="AF521" s="11" t="s">
        <v>150</v>
      </c>
      <c r="AG521" s="11">
        <v>640</v>
      </c>
      <c r="AH521" s="11">
        <v>37.74</v>
      </c>
      <c r="AI521" s="13">
        <f t="shared" si="58"/>
        <v>1</v>
      </c>
      <c r="AJ521" s="13">
        <f t="shared" si="68"/>
        <v>1</v>
      </c>
      <c r="AK521" s="13">
        <f t="shared" si="69"/>
        <v>1</v>
      </c>
      <c r="AP521" s="13" t="s">
        <v>147</v>
      </c>
      <c r="AQ521" s="13">
        <v>640</v>
      </c>
      <c r="AR521" s="13">
        <v>20</v>
      </c>
      <c r="AS521" s="26">
        <f t="shared" si="49"/>
        <v>1</v>
      </c>
      <c r="AT521" s="26">
        <f t="shared" si="59"/>
        <v>1</v>
      </c>
      <c r="AU521" s="26">
        <f t="shared" si="60"/>
        <v>1</v>
      </c>
      <c r="BR521" s="24">
        <v>20</v>
      </c>
      <c r="BS521" s="24">
        <v>5</v>
      </c>
      <c r="BT521" s="24">
        <v>5</v>
      </c>
      <c r="BU521" s="25">
        <f t="shared" si="61"/>
        <v>0</v>
      </c>
      <c r="BV521" s="25">
        <f t="shared" si="62"/>
        <v>1</v>
      </c>
      <c r="BW521" s="25">
        <f t="shared" si="63"/>
        <v>0</v>
      </c>
    </row>
    <row r="522" spans="2:75" x14ac:dyDescent="0.2">
      <c r="B522" s="13" t="s">
        <v>151</v>
      </c>
      <c r="C522" s="13">
        <v>640</v>
      </c>
      <c r="D522" s="13">
        <v>39.06</v>
      </c>
      <c r="E522" s="13">
        <f t="shared" si="50"/>
        <v>1</v>
      </c>
      <c r="F522" s="13">
        <f t="shared" si="64"/>
        <v>1</v>
      </c>
      <c r="G522" s="13">
        <f t="shared" si="65"/>
        <v>1</v>
      </c>
      <c r="H522" s="12"/>
      <c r="I522" s="12"/>
      <c r="J522" s="19"/>
      <c r="K522" s="13" t="s">
        <v>146</v>
      </c>
      <c r="L522" s="13">
        <v>2560</v>
      </c>
      <c r="M522" s="13">
        <v>140.83000000000001</v>
      </c>
      <c r="N522" s="13">
        <f t="shared" si="51"/>
        <v>1</v>
      </c>
      <c r="O522" s="13">
        <f t="shared" si="66"/>
        <v>1</v>
      </c>
      <c r="P522" s="13">
        <f t="shared" si="67"/>
        <v>1</v>
      </c>
      <c r="T522" s="13">
        <v>320</v>
      </c>
      <c r="U522" s="13">
        <v>45</v>
      </c>
      <c r="V522" s="26">
        <f t="shared" si="52"/>
        <v>1</v>
      </c>
      <c r="W522" s="26">
        <f t="shared" si="53"/>
        <v>1</v>
      </c>
      <c r="X522" s="26">
        <f t="shared" si="54"/>
        <v>1</v>
      </c>
      <c r="Z522" s="23">
        <f t="shared" si="55"/>
        <v>0</v>
      </c>
      <c r="AA522" s="23">
        <f t="shared" si="56"/>
        <v>0</v>
      </c>
      <c r="AB522" s="23">
        <f t="shared" si="57"/>
        <v>0</v>
      </c>
      <c r="AF522" s="11" t="s">
        <v>151</v>
      </c>
      <c r="AG522" s="11">
        <v>640</v>
      </c>
      <c r="AH522" s="11">
        <v>17.170000000000002</v>
      </c>
      <c r="AI522" s="13">
        <f t="shared" si="58"/>
        <v>1</v>
      </c>
      <c r="AJ522" s="13">
        <f t="shared" si="68"/>
        <v>1</v>
      </c>
      <c r="AK522" s="13">
        <f t="shared" si="69"/>
        <v>1</v>
      </c>
      <c r="AP522" s="28" t="s">
        <v>148</v>
      </c>
      <c r="AQ522" s="26">
        <v>80</v>
      </c>
      <c r="AR522" s="13">
        <v>5</v>
      </c>
      <c r="AS522" s="26">
        <f t="shared" si="49"/>
        <v>1</v>
      </c>
      <c r="AT522" s="26">
        <f t="shared" si="59"/>
        <v>0</v>
      </c>
      <c r="AU522" s="26">
        <f t="shared" si="60"/>
        <v>0</v>
      </c>
    </row>
    <row r="523" spans="2:75" x14ac:dyDescent="0.2">
      <c r="B523" s="13" t="s">
        <v>152</v>
      </c>
      <c r="C523" s="13">
        <v>5</v>
      </c>
      <c r="D523" s="13">
        <v>5</v>
      </c>
      <c r="E523" s="13">
        <f t="shared" si="50"/>
        <v>0</v>
      </c>
      <c r="F523" s="13">
        <f t="shared" si="64"/>
        <v>0</v>
      </c>
      <c r="G523" s="13">
        <f t="shared" si="65"/>
        <v>0</v>
      </c>
      <c r="H523" s="12"/>
      <c r="I523" s="12"/>
      <c r="J523" s="19"/>
      <c r="K523" s="13" t="s">
        <v>147</v>
      </c>
      <c r="L523" s="13">
        <v>640</v>
      </c>
      <c r="M523" s="13">
        <v>70.459999999999994</v>
      </c>
      <c r="N523" s="13">
        <f t="shared" si="51"/>
        <v>1</v>
      </c>
      <c r="O523" s="13">
        <f t="shared" si="66"/>
        <v>1</v>
      </c>
      <c r="P523" s="13">
        <f t="shared" si="67"/>
        <v>1</v>
      </c>
      <c r="T523" s="13">
        <v>160</v>
      </c>
      <c r="U523" s="13">
        <v>35</v>
      </c>
      <c r="V523" s="26">
        <f t="shared" si="52"/>
        <v>1</v>
      </c>
      <c r="W523" s="26">
        <f t="shared" si="53"/>
        <v>1</v>
      </c>
      <c r="X523" s="26">
        <f t="shared" si="54"/>
        <v>1</v>
      </c>
      <c r="Z523" s="23">
        <f t="shared" si="55"/>
        <v>0</v>
      </c>
      <c r="AA523" s="23">
        <f t="shared" si="56"/>
        <v>0</v>
      </c>
      <c r="AB523" s="23">
        <f t="shared" si="57"/>
        <v>0</v>
      </c>
      <c r="AF523" s="11" t="s">
        <v>152</v>
      </c>
      <c r="AG523" s="11">
        <v>5</v>
      </c>
      <c r="AH523" s="11">
        <v>5</v>
      </c>
      <c r="AI523" s="13">
        <f t="shared" si="58"/>
        <v>0</v>
      </c>
      <c r="AJ523" s="13">
        <f t="shared" si="68"/>
        <v>0</v>
      </c>
      <c r="AK523" s="13">
        <f t="shared" si="69"/>
        <v>0</v>
      </c>
      <c r="AP523" s="13" t="s">
        <v>149</v>
      </c>
      <c r="AQ523" s="13">
        <v>320</v>
      </c>
      <c r="AR523" s="13">
        <v>31.75</v>
      </c>
      <c r="AS523" s="26">
        <f t="shared" si="49"/>
        <v>1</v>
      </c>
      <c r="AT523" s="26">
        <f t="shared" si="59"/>
        <v>1</v>
      </c>
      <c r="AU523" s="26">
        <f t="shared" si="60"/>
        <v>1</v>
      </c>
      <c r="BR523">
        <f>COUNT(BS384:BS521)</f>
        <v>138</v>
      </c>
      <c r="BU523">
        <f>SUM(BU384:BU521)</f>
        <v>112</v>
      </c>
      <c r="BV523">
        <f>SUM(BV384:BV521)</f>
        <v>123</v>
      </c>
      <c r="BW523">
        <f>SUM(BW384:BW521)</f>
        <v>101</v>
      </c>
    </row>
    <row r="524" spans="2:75" x14ac:dyDescent="0.2">
      <c r="B524" s="13" t="s">
        <v>153</v>
      </c>
      <c r="C524" s="13">
        <v>320</v>
      </c>
      <c r="D524" s="13">
        <v>35.92</v>
      </c>
      <c r="E524" s="13">
        <f t="shared" si="50"/>
        <v>1</v>
      </c>
      <c r="F524" s="13">
        <f t="shared" si="64"/>
        <v>1</v>
      </c>
      <c r="G524" s="13">
        <f t="shared" si="65"/>
        <v>1</v>
      </c>
      <c r="H524" s="12"/>
      <c r="I524" s="12"/>
      <c r="J524" s="19"/>
      <c r="K524" s="14" t="s">
        <v>148</v>
      </c>
      <c r="L524" s="13">
        <v>80</v>
      </c>
      <c r="M524" s="13">
        <v>5</v>
      </c>
      <c r="N524" s="13">
        <f t="shared" si="51"/>
        <v>1</v>
      </c>
      <c r="O524" s="13">
        <f t="shared" si="66"/>
        <v>0</v>
      </c>
      <c r="P524" s="13">
        <f t="shared" si="67"/>
        <v>0</v>
      </c>
      <c r="T524" s="13">
        <v>1280</v>
      </c>
      <c r="U524" s="13">
        <v>1133</v>
      </c>
      <c r="V524" s="26">
        <f t="shared" si="52"/>
        <v>1</v>
      </c>
      <c r="W524" s="26">
        <f t="shared" si="53"/>
        <v>1</v>
      </c>
      <c r="X524" s="26">
        <f t="shared" si="54"/>
        <v>1</v>
      </c>
      <c r="Z524" s="23">
        <f t="shared" si="55"/>
        <v>1</v>
      </c>
      <c r="AA524" s="23">
        <f t="shared" si="56"/>
        <v>1</v>
      </c>
      <c r="AB524" s="23">
        <f t="shared" si="57"/>
        <v>1</v>
      </c>
      <c r="AF524" s="11" t="s">
        <v>153</v>
      </c>
      <c r="AG524" s="11">
        <v>320</v>
      </c>
      <c r="AH524" s="11">
        <v>8.1999999999999993</v>
      </c>
      <c r="AI524" s="13">
        <f t="shared" si="58"/>
        <v>1</v>
      </c>
      <c r="AJ524" s="13">
        <f t="shared" si="68"/>
        <v>0</v>
      </c>
      <c r="AK524" s="13">
        <f t="shared" si="69"/>
        <v>0</v>
      </c>
      <c r="AP524" s="13" t="s">
        <v>150</v>
      </c>
      <c r="AQ524" s="13">
        <v>640</v>
      </c>
      <c r="AR524" s="13">
        <v>56.57</v>
      </c>
      <c r="AS524" s="26">
        <f t="shared" si="49"/>
        <v>1</v>
      </c>
      <c r="AT524" s="26">
        <f t="shared" si="59"/>
        <v>1</v>
      </c>
      <c r="AU524" s="26">
        <f t="shared" si="60"/>
        <v>1</v>
      </c>
    </row>
    <row r="525" spans="2:75" x14ac:dyDescent="0.2">
      <c r="B525" s="13" t="s">
        <v>154</v>
      </c>
      <c r="C525" s="13">
        <v>10240</v>
      </c>
      <c r="D525" s="13">
        <v>33.25</v>
      </c>
      <c r="E525" s="13">
        <f t="shared" si="50"/>
        <v>1</v>
      </c>
      <c r="F525" s="13">
        <f t="shared" si="64"/>
        <v>1</v>
      </c>
      <c r="G525" s="13">
        <f t="shared" si="65"/>
        <v>1</v>
      </c>
      <c r="H525" s="12"/>
      <c r="I525" s="12"/>
      <c r="J525" s="19"/>
      <c r="K525" s="13" t="s">
        <v>149</v>
      </c>
      <c r="L525" s="13">
        <v>320</v>
      </c>
      <c r="M525" s="13">
        <v>88.47</v>
      </c>
      <c r="N525" s="13">
        <f t="shared" si="51"/>
        <v>1</v>
      </c>
      <c r="O525" s="13">
        <f t="shared" si="66"/>
        <v>1</v>
      </c>
      <c r="P525" s="13">
        <f t="shared" si="67"/>
        <v>1</v>
      </c>
      <c r="T525" s="13">
        <v>80</v>
      </c>
      <c r="U525" s="13">
        <v>31</v>
      </c>
      <c r="V525" s="26">
        <f t="shared" si="52"/>
        <v>1</v>
      </c>
      <c r="W525" s="26">
        <f t="shared" si="53"/>
        <v>1</v>
      </c>
      <c r="X525" s="26">
        <f t="shared" si="54"/>
        <v>1</v>
      </c>
      <c r="Z525" s="23">
        <f t="shared" si="55"/>
        <v>0</v>
      </c>
      <c r="AA525" s="23">
        <f t="shared" si="56"/>
        <v>0</v>
      </c>
      <c r="AB525" s="23">
        <f t="shared" si="57"/>
        <v>0</v>
      </c>
      <c r="AF525" s="11" t="s">
        <v>154</v>
      </c>
      <c r="AG525" s="11">
        <v>10240</v>
      </c>
      <c r="AH525" s="11">
        <v>13.41</v>
      </c>
      <c r="AI525" s="13">
        <f t="shared" si="58"/>
        <v>1</v>
      </c>
      <c r="AJ525" s="13">
        <f t="shared" si="68"/>
        <v>1</v>
      </c>
      <c r="AK525" s="13">
        <f t="shared" si="69"/>
        <v>1</v>
      </c>
      <c r="AP525" s="13" t="s">
        <v>151</v>
      </c>
      <c r="AQ525" s="13">
        <v>640</v>
      </c>
      <c r="AR525" s="13">
        <v>25.2</v>
      </c>
      <c r="AS525" s="26">
        <f t="shared" si="49"/>
        <v>1</v>
      </c>
      <c r="AT525" s="26">
        <f t="shared" si="59"/>
        <v>1</v>
      </c>
      <c r="AU525" s="26">
        <f t="shared" si="60"/>
        <v>1</v>
      </c>
    </row>
    <row r="526" spans="2:75" x14ac:dyDescent="0.2">
      <c r="B526" s="13" t="s">
        <v>155</v>
      </c>
      <c r="C526" s="13">
        <v>10240</v>
      </c>
      <c r="D526" s="13">
        <v>1009.57</v>
      </c>
      <c r="E526" s="13">
        <f t="shared" si="50"/>
        <v>1</v>
      </c>
      <c r="F526" s="13">
        <f t="shared" si="64"/>
        <v>1</v>
      </c>
      <c r="G526" s="13">
        <f t="shared" si="65"/>
        <v>1</v>
      </c>
      <c r="H526" s="12"/>
      <c r="I526" s="12"/>
      <c r="J526" s="19"/>
      <c r="K526" s="13" t="s">
        <v>150</v>
      </c>
      <c r="L526" s="13">
        <v>640</v>
      </c>
      <c r="M526" s="13">
        <v>180.42</v>
      </c>
      <c r="N526" s="13">
        <f t="shared" si="51"/>
        <v>1</v>
      </c>
      <c r="O526" s="13">
        <f t="shared" si="66"/>
        <v>1</v>
      </c>
      <c r="P526" s="13">
        <f t="shared" si="67"/>
        <v>1</v>
      </c>
      <c r="T526" s="13">
        <v>1280</v>
      </c>
      <c r="U526" s="13">
        <v>506</v>
      </c>
      <c r="V526" s="26">
        <f t="shared" si="52"/>
        <v>1</v>
      </c>
      <c r="W526" s="26">
        <f t="shared" si="53"/>
        <v>1</v>
      </c>
      <c r="X526" s="26">
        <f t="shared" si="54"/>
        <v>1</v>
      </c>
      <c r="Z526" s="23">
        <f t="shared" si="55"/>
        <v>1</v>
      </c>
      <c r="AA526" s="23">
        <f t="shared" si="56"/>
        <v>1</v>
      </c>
      <c r="AB526" s="23">
        <f t="shared" si="57"/>
        <v>1</v>
      </c>
      <c r="AF526" s="11" t="s">
        <v>155</v>
      </c>
      <c r="AG526" s="11">
        <v>10240</v>
      </c>
      <c r="AH526" s="11">
        <v>360.83</v>
      </c>
      <c r="AI526" s="13">
        <f t="shared" si="58"/>
        <v>1</v>
      </c>
      <c r="AJ526" s="13">
        <f t="shared" si="68"/>
        <v>1</v>
      </c>
      <c r="AK526" s="13">
        <f t="shared" si="69"/>
        <v>1</v>
      </c>
      <c r="AP526" s="13" t="s">
        <v>152</v>
      </c>
      <c r="AQ526" s="13">
        <v>5</v>
      </c>
      <c r="AR526" s="13">
        <v>5</v>
      </c>
      <c r="AS526" s="26">
        <f t="shared" si="49"/>
        <v>0</v>
      </c>
      <c r="AT526" s="26">
        <f t="shared" si="59"/>
        <v>0</v>
      </c>
      <c r="AU526" s="26">
        <f t="shared" si="60"/>
        <v>0</v>
      </c>
    </row>
    <row r="527" spans="2:75" x14ac:dyDescent="0.2">
      <c r="B527" s="13" t="s">
        <v>156</v>
      </c>
      <c r="C527" s="13">
        <v>80</v>
      </c>
      <c r="D527" s="13">
        <v>5</v>
      </c>
      <c r="E527" s="13">
        <f t="shared" si="50"/>
        <v>1</v>
      </c>
      <c r="F527" s="13">
        <f t="shared" si="64"/>
        <v>0</v>
      </c>
      <c r="G527" s="13">
        <f t="shared" si="65"/>
        <v>0</v>
      </c>
      <c r="H527" s="12"/>
      <c r="I527" s="12"/>
      <c r="J527" s="19"/>
      <c r="K527" s="13" t="s">
        <v>151</v>
      </c>
      <c r="L527" s="13">
        <v>640</v>
      </c>
      <c r="M527" s="13">
        <v>90.2</v>
      </c>
      <c r="N527" s="13">
        <f t="shared" si="51"/>
        <v>1</v>
      </c>
      <c r="O527" s="13">
        <f t="shared" si="66"/>
        <v>1</v>
      </c>
      <c r="P527" s="13">
        <f t="shared" si="67"/>
        <v>1</v>
      </c>
      <c r="T527" s="13">
        <v>80</v>
      </c>
      <c r="U527" s="13">
        <v>33</v>
      </c>
      <c r="V527" s="26">
        <f t="shared" si="52"/>
        <v>1</v>
      </c>
      <c r="W527" s="26">
        <f t="shared" si="53"/>
        <v>1</v>
      </c>
      <c r="X527" s="26">
        <f t="shared" si="54"/>
        <v>1</v>
      </c>
      <c r="Z527" s="23">
        <f t="shared" si="55"/>
        <v>0</v>
      </c>
      <c r="AA527" s="23">
        <f t="shared" si="56"/>
        <v>0</v>
      </c>
      <c r="AB527" s="23">
        <f t="shared" si="57"/>
        <v>0</v>
      </c>
      <c r="AF527" s="11" t="s">
        <v>156</v>
      </c>
      <c r="AG527" s="11">
        <v>80</v>
      </c>
      <c r="AH527" s="11">
        <v>5</v>
      </c>
      <c r="AI527" s="13">
        <f t="shared" si="58"/>
        <v>1</v>
      </c>
      <c r="AJ527" s="13">
        <f t="shared" si="68"/>
        <v>0</v>
      </c>
      <c r="AK527" s="13">
        <f t="shared" si="69"/>
        <v>0</v>
      </c>
      <c r="AP527" s="13" t="s">
        <v>153</v>
      </c>
      <c r="AQ527" s="13">
        <v>320</v>
      </c>
      <c r="AR527" s="13">
        <v>15.87</v>
      </c>
      <c r="AS527" s="26">
        <f t="shared" si="49"/>
        <v>1</v>
      </c>
      <c r="AT527" s="26">
        <f t="shared" si="59"/>
        <v>0</v>
      </c>
      <c r="AU527" s="26">
        <f t="shared" si="60"/>
        <v>0</v>
      </c>
    </row>
    <row r="528" spans="2:75" x14ac:dyDescent="0.2">
      <c r="B528" s="13" t="s">
        <v>157</v>
      </c>
      <c r="C528" s="13">
        <v>1280</v>
      </c>
      <c r="D528" s="13">
        <v>389.82</v>
      </c>
      <c r="E528" s="13">
        <f t="shared" si="50"/>
        <v>1</v>
      </c>
      <c r="F528" s="13">
        <f t="shared" si="64"/>
        <v>1</v>
      </c>
      <c r="G528" s="13">
        <f t="shared" si="65"/>
        <v>1</v>
      </c>
      <c r="H528" s="12"/>
      <c r="I528" s="12"/>
      <c r="J528" s="19"/>
      <c r="K528" s="13" t="s">
        <v>152</v>
      </c>
      <c r="L528" s="13">
        <v>5</v>
      </c>
      <c r="M528" s="13">
        <v>10</v>
      </c>
      <c r="N528" s="13">
        <f t="shared" si="51"/>
        <v>0</v>
      </c>
      <c r="O528" s="13">
        <f t="shared" si="66"/>
        <v>0</v>
      </c>
      <c r="P528" s="13">
        <f t="shared" si="67"/>
        <v>0</v>
      </c>
      <c r="T528" s="13">
        <v>40</v>
      </c>
      <c r="U528" s="13">
        <v>17</v>
      </c>
      <c r="V528" s="26">
        <f t="shared" si="52"/>
        <v>1</v>
      </c>
      <c r="W528" s="26">
        <f t="shared" si="53"/>
        <v>0</v>
      </c>
      <c r="X528" s="26">
        <f t="shared" si="54"/>
        <v>0</v>
      </c>
      <c r="Z528" s="23">
        <f t="shared" si="55"/>
        <v>0</v>
      </c>
      <c r="AA528" s="23">
        <f t="shared" si="56"/>
        <v>0</v>
      </c>
      <c r="AB528" s="23">
        <f t="shared" si="57"/>
        <v>0</v>
      </c>
      <c r="AF528" s="11" t="s">
        <v>157</v>
      </c>
      <c r="AG528" s="11">
        <v>1280</v>
      </c>
      <c r="AH528" s="11">
        <v>68.099999999999994</v>
      </c>
      <c r="AI528" s="13">
        <f t="shared" si="58"/>
        <v>1</v>
      </c>
      <c r="AJ528" s="13">
        <f t="shared" si="68"/>
        <v>1</v>
      </c>
      <c r="AK528" s="13">
        <f t="shared" si="69"/>
        <v>1</v>
      </c>
      <c r="AP528" s="13" t="s">
        <v>154</v>
      </c>
      <c r="AQ528" s="13">
        <v>10240</v>
      </c>
      <c r="AR528" s="13">
        <v>15.87</v>
      </c>
      <c r="AS528" s="26">
        <f t="shared" si="49"/>
        <v>1</v>
      </c>
      <c r="AT528" s="26">
        <f t="shared" si="59"/>
        <v>0</v>
      </c>
      <c r="AU528" s="26">
        <f t="shared" si="60"/>
        <v>0</v>
      </c>
      <c r="BS528" s="32"/>
      <c r="BT528" s="32" t="s">
        <v>386</v>
      </c>
      <c r="BU528" s="32" t="s">
        <v>388</v>
      </c>
      <c r="BV528" s="32" t="s">
        <v>389</v>
      </c>
      <c r="BW528" s="32" t="s">
        <v>390</v>
      </c>
    </row>
    <row r="529" spans="2:75" x14ac:dyDescent="0.2">
      <c r="B529" s="13" t="s">
        <v>158</v>
      </c>
      <c r="C529" s="13">
        <v>5</v>
      </c>
      <c r="D529" s="13">
        <v>5</v>
      </c>
      <c r="E529" s="13">
        <f t="shared" si="50"/>
        <v>0</v>
      </c>
      <c r="F529" s="13">
        <f t="shared" si="64"/>
        <v>0</v>
      </c>
      <c r="G529" s="13">
        <f t="shared" si="65"/>
        <v>0</v>
      </c>
      <c r="H529" s="12"/>
      <c r="I529" s="12"/>
      <c r="J529" s="19"/>
      <c r="K529" s="13" t="s">
        <v>153</v>
      </c>
      <c r="L529" s="13">
        <v>320</v>
      </c>
      <c r="M529" s="13">
        <v>82.01</v>
      </c>
      <c r="N529" s="13">
        <f t="shared" si="51"/>
        <v>1</v>
      </c>
      <c r="O529" s="13">
        <f t="shared" si="66"/>
        <v>1</v>
      </c>
      <c r="P529" s="13">
        <f t="shared" si="67"/>
        <v>1</v>
      </c>
      <c r="T529" s="13">
        <v>80</v>
      </c>
      <c r="U529" s="13">
        <v>5</v>
      </c>
      <c r="V529" s="26">
        <f t="shared" si="52"/>
        <v>1</v>
      </c>
      <c r="W529" s="26">
        <f t="shared" si="53"/>
        <v>0</v>
      </c>
      <c r="X529" s="26">
        <f t="shared" si="54"/>
        <v>0</v>
      </c>
      <c r="Z529" s="23">
        <f t="shared" si="55"/>
        <v>0</v>
      </c>
      <c r="AA529" s="23">
        <f t="shared" si="56"/>
        <v>0</v>
      </c>
      <c r="AB529" s="23">
        <f t="shared" si="57"/>
        <v>0</v>
      </c>
      <c r="AF529" s="11" t="s">
        <v>158</v>
      </c>
      <c r="AG529" s="11">
        <v>5</v>
      </c>
      <c r="AH529" s="11">
        <v>5</v>
      </c>
      <c r="AI529" s="13">
        <f t="shared" si="58"/>
        <v>0</v>
      </c>
      <c r="AJ529" s="13">
        <f t="shared" si="68"/>
        <v>0</v>
      </c>
      <c r="AK529" s="13">
        <f t="shared" si="69"/>
        <v>0</v>
      </c>
      <c r="AP529" s="13" t="s">
        <v>155</v>
      </c>
      <c r="AQ529" s="13">
        <v>10240</v>
      </c>
      <c r="AR529" s="13">
        <v>905.1</v>
      </c>
      <c r="AS529" s="26">
        <f t="shared" si="49"/>
        <v>1</v>
      </c>
      <c r="AT529" s="26">
        <f t="shared" si="59"/>
        <v>1</v>
      </c>
      <c r="AU529" s="26">
        <f t="shared" si="60"/>
        <v>1</v>
      </c>
      <c r="BS529" s="32" t="s">
        <v>403</v>
      </c>
      <c r="BT529" s="32">
        <v>98</v>
      </c>
      <c r="BU529" s="32">
        <v>2</v>
      </c>
      <c r="BV529" s="32">
        <v>100</v>
      </c>
      <c r="BW529" s="33">
        <f>BT529/BV529</f>
        <v>0.98</v>
      </c>
    </row>
    <row r="530" spans="2:75" x14ac:dyDescent="0.2">
      <c r="B530" s="13" t="s">
        <v>159</v>
      </c>
      <c r="C530" s="13">
        <v>320</v>
      </c>
      <c r="D530" s="13">
        <v>37.76</v>
      </c>
      <c r="E530" s="13">
        <f t="shared" si="50"/>
        <v>1</v>
      </c>
      <c r="F530" s="13">
        <f t="shared" si="64"/>
        <v>1</v>
      </c>
      <c r="G530" s="13">
        <f t="shared" si="65"/>
        <v>1</v>
      </c>
      <c r="H530" s="12"/>
      <c r="I530" s="12"/>
      <c r="J530" s="19"/>
      <c r="K530" s="13" t="s">
        <v>154</v>
      </c>
      <c r="L530" s="13">
        <v>10240</v>
      </c>
      <c r="M530" s="13">
        <v>167.41</v>
      </c>
      <c r="N530" s="13">
        <f t="shared" si="51"/>
        <v>1</v>
      </c>
      <c r="O530" s="13">
        <f t="shared" si="66"/>
        <v>1</v>
      </c>
      <c r="P530" s="13">
        <f t="shared" si="67"/>
        <v>1</v>
      </c>
      <c r="T530" s="13">
        <v>640</v>
      </c>
      <c r="U530" s="13">
        <v>383</v>
      </c>
      <c r="V530" s="26">
        <f t="shared" si="52"/>
        <v>1</v>
      </c>
      <c r="W530" s="26">
        <f t="shared" si="53"/>
        <v>1</v>
      </c>
      <c r="X530" s="26">
        <f t="shared" si="54"/>
        <v>1</v>
      </c>
      <c r="Z530" s="23">
        <f t="shared" si="55"/>
        <v>1</v>
      </c>
      <c r="AA530" s="23">
        <f t="shared" si="56"/>
        <v>1</v>
      </c>
      <c r="AB530" s="23">
        <f t="shared" si="57"/>
        <v>1</v>
      </c>
      <c r="AF530" s="11" t="s">
        <v>159</v>
      </c>
      <c r="AG530" s="11">
        <v>320</v>
      </c>
      <c r="AH530" s="11">
        <v>7.67</v>
      </c>
      <c r="AI530" s="13">
        <f t="shared" si="58"/>
        <v>1</v>
      </c>
      <c r="AJ530" s="13">
        <f t="shared" si="68"/>
        <v>0</v>
      </c>
      <c r="AK530" s="13">
        <f t="shared" si="69"/>
        <v>0</v>
      </c>
      <c r="AP530" s="13" t="s">
        <v>156</v>
      </c>
      <c r="AQ530" s="13">
        <v>80</v>
      </c>
      <c r="AR530" s="13">
        <v>5</v>
      </c>
      <c r="AS530" s="26">
        <f t="shared" si="49"/>
        <v>1</v>
      </c>
      <c r="AT530" s="26">
        <f t="shared" si="59"/>
        <v>0</v>
      </c>
      <c r="AU530" s="26">
        <f t="shared" si="60"/>
        <v>0</v>
      </c>
      <c r="BS530" s="32" t="s">
        <v>406</v>
      </c>
      <c r="BT530" s="32">
        <v>14</v>
      </c>
      <c r="BU530" s="32">
        <v>24</v>
      </c>
      <c r="BV530" s="32">
        <v>38</v>
      </c>
      <c r="BW530" s="33">
        <f>BU530/BV530</f>
        <v>0.63157894736842102</v>
      </c>
    </row>
    <row r="531" spans="2:75" x14ac:dyDescent="0.2">
      <c r="B531" s="13" t="s">
        <v>160</v>
      </c>
      <c r="C531" s="13">
        <v>240</v>
      </c>
      <c r="D531" s="13">
        <v>29.32</v>
      </c>
      <c r="E531" s="13">
        <f t="shared" si="50"/>
        <v>1</v>
      </c>
      <c r="F531" s="13">
        <f t="shared" si="64"/>
        <v>1</v>
      </c>
      <c r="G531" s="13">
        <f t="shared" si="65"/>
        <v>1</v>
      </c>
      <c r="H531" s="12"/>
      <c r="I531" s="12"/>
      <c r="J531" s="19"/>
      <c r="K531" s="13" t="s">
        <v>155</v>
      </c>
      <c r="L531" s="13">
        <v>10240</v>
      </c>
      <c r="M531" s="13">
        <v>1404.91</v>
      </c>
      <c r="N531" s="13">
        <f t="shared" si="51"/>
        <v>1</v>
      </c>
      <c r="O531" s="13">
        <f t="shared" si="66"/>
        <v>1</v>
      </c>
      <c r="P531" s="13">
        <f t="shared" si="67"/>
        <v>1</v>
      </c>
      <c r="T531" s="13">
        <v>160</v>
      </c>
      <c r="U531" s="13">
        <v>141</v>
      </c>
      <c r="V531" s="26">
        <f t="shared" si="52"/>
        <v>1</v>
      </c>
      <c r="W531" s="26">
        <f t="shared" si="53"/>
        <v>1</v>
      </c>
      <c r="X531" s="26">
        <f t="shared" si="54"/>
        <v>1</v>
      </c>
      <c r="Z531" s="23">
        <f t="shared" si="55"/>
        <v>0</v>
      </c>
      <c r="AA531" s="23">
        <f t="shared" si="56"/>
        <v>1</v>
      </c>
      <c r="AB531" s="23">
        <f t="shared" si="57"/>
        <v>0</v>
      </c>
      <c r="AF531" s="11" t="s">
        <v>160</v>
      </c>
      <c r="AG531" s="11">
        <v>240</v>
      </c>
      <c r="AH531" s="11">
        <v>5</v>
      </c>
      <c r="AI531" s="13">
        <f t="shared" si="58"/>
        <v>1</v>
      </c>
      <c r="AJ531" s="13">
        <f t="shared" si="68"/>
        <v>0</v>
      </c>
      <c r="AK531" s="13">
        <f t="shared" si="69"/>
        <v>0</v>
      </c>
      <c r="AP531" s="13" t="s">
        <v>157</v>
      </c>
      <c r="AQ531" s="13">
        <v>1280</v>
      </c>
      <c r="AR531" s="13">
        <v>113.14</v>
      </c>
      <c r="AS531" s="26">
        <f t="shared" si="49"/>
        <v>1</v>
      </c>
      <c r="AT531" s="26">
        <f t="shared" si="59"/>
        <v>1</v>
      </c>
      <c r="AU531" s="26">
        <f t="shared" si="60"/>
        <v>1</v>
      </c>
      <c r="BS531" s="32" t="s">
        <v>389</v>
      </c>
      <c r="BT531" s="32">
        <v>112</v>
      </c>
      <c r="BU531" s="32">
        <v>26</v>
      </c>
      <c r="BV531" s="32">
        <v>138</v>
      </c>
      <c r="BW531" s="33">
        <f>BT531/BV531</f>
        <v>0.81159420289855078</v>
      </c>
    </row>
    <row r="532" spans="2:75" x14ac:dyDescent="0.2">
      <c r="B532" s="13" t="s">
        <v>161</v>
      </c>
      <c r="C532" s="13">
        <v>160</v>
      </c>
      <c r="D532" s="13">
        <v>29.55</v>
      </c>
      <c r="E532" s="13">
        <f t="shared" si="50"/>
        <v>1</v>
      </c>
      <c r="F532" s="13">
        <f t="shared" si="64"/>
        <v>1</v>
      </c>
      <c r="G532" s="13">
        <f t="shared" si="65"/>
        <v>1</v>
      </c>
      <c r="H532" s="12"/>
      <c r="I532" s="12"/>
      <c r="J532" s="19"/>
      <c r="K532" s="13" t="s">
        <v>156</v>
      </c>
      <c r="L532" s="13">
        <v>80</v>
      </c>
      <c r="M532" s="13">
        <v>5</v>
      </c>
      <c r="N532" s="13">
        <f t="shared" si="51"/>
        <v>1</v>
      </c>
      <c r="O532" s="13">
        <f t="shared" si="66"/>
        <v>0</v>
      </c>
      <c r="P532" s="13">
        <f t="shared" si="67"/>
        <v>0</v>
      </c>
      <c r="T532" s="13">
        <v>5</v>
      </c>
      <c r="U532" s="13">
        <v>5</v>
      </c>
      <c r="V532" s="26">
        <f t="shared" si="52"/>
        <v>0</v>
      </c>
      <c r="W532" s="26">
        <f t="shared" si="53"/>
        <v>0</v>
      </c>
      <c r="X532" s="26">
        <f t="shared" si="54"/>
        <v>0</v>
      </c>
      <c r="Z532" s="23">
        <f t="shared" si="55"/>
        <v>0</v>
      </c>
      <c r="AA532" s="23">
        <f t="shared" si="56"/>
        <v>0</v>
      </c>
      <c r="AB532" s="23">
        <f t="shared" si="57"/>
        <v>0</v>
      </c>
      <c r="AF532" s="11" t="s">
        <v>161</v>
      </c>
      <c r="AG532" s="11">
        <v>160</v>
      </c>
      <c r="AH532" s="11">
        <v>14.41</v>
      </c>
      <c r="AI532" s="13">
        <f t="shared" si="58"/>
        <v>1</v>
      </c>
      <c r="AJ532" s="13">
        <f t="shared" si="68"/>
        <v>1</v>
      </c>
      <c r="AK532" s="13">
        <f t="shared" si="69"/>
        <v>1</v>
      </c>
      <c r="AP532" s="13" t="s">
        <v>158</v>
      </c>
      <c r="AQ532" s="13">
        <v>5</v>
      </c>
      <c r="AR532" s="13">
        <v>14.14</v>
      </c>
      <c r="AS532" s="26">
        <f t="shared" si="49"/>
        <v>0</v>
      </c>
      <c r="AT532" s="26">
        <f t="shared" si="59"/>
        <v>0</v>
      </c>
      <c r="AU532" s="26">
        <f t="shared" si="60"/>
        <v>0</v>
      </c>
      <c r="BS532" s="32" t="s">
        <v>390</v>
      </c>
      <c r="BT532" s="33">
        <f>BT529/BT531</f>
        <v>0.875</v>
      </c>
      <c r="BU532" s="33">
        <f>BU530/BU531</f>
        <v>0.92307692307692313</v>
      </c>
      <c r="BV532" s="33">
        <f>BV529/BV531</f>
        <v>0.72463768115942029</v>
      </c>
      <c r="BW532" s="32"/>
    </row>
    <row r="533" spans="2:75" x14ac:dyDescent="0.2">
      <c r="B533" s="13" t="s">
        <v>163</v>
      </c>
      <c r="C533" s="13">
        <v>240</v>
      </c>
      <c r="D533" s="13">
        <v>14.6</v>
      </c>
      <c r="E533" s="13">
        <f t="shared" si="50"/>
        <v>1</v>
      </c>
      <c r="F533" s="13">
        <f t="shared" si="64"/>
        <v>1</v>
      </c>
      <c r="G533" s="13">
        <f t="shared" si="65"/>
        <v>1</v>
      </c>
      <c r="H533" s="12"/>
      <c r="I533" s="12"/>
      <c r="J533" s="19"/>
      <c r="K533" s="13" t="s">
        <v>157</v>
      </c>
      <c r="L533" s="13">
        <v>1280</v>
      </c>
      <c r="M533" s="13">
        <v>494.22</v>
      </c>
      <c r="N533" s="13">
        <f t="shared" si="51"/>
        <v>1</v>
      </c>
      <c r="O533" s="13">
        <f t="shared" si="66"/>
        <v>1</v>
      </c>
      <c r="P533" s="13">
        <f t="shared" si="67"/>
        <v>1</v>
      </c>
      <c r="T533" s="13">
        <v>80</v>
      </c>
      <c r="U533" s="13">
        <v>5</v>
      </c>
      <c r="V533" s="26">
        <f t="shared" si="52"/>
        <v>1</v>
      </c>
      <c r="W533" s="26">
        <f t="shared" si="53"/>
        <v>0</v>
      </c>
      <c r="X533" s="26">
        <f t="shared" si="54"/>
        <v>0</v>
      </c>
      <c r="Z533" s="23">
        <f t="shared" si="55"/>
        <v>0</v>
      </c>
      <c r="AA533" s="23">
        <f t="shared" si="56"/>
        <v>0</v>
      </c>
      <c r="AB533" s="23">
        <f t="shared" si="57"/>
        <v>0</v>
      </c>
      <c r="AF533" s="11" t="s">
        <v>163</v>
      </c>
      <c r="AG533" s="11">
        <v>240</v>
      </c>
      <c r="AH533" s="11">
        <v>5</v>
      </c>
      <c r="AI533" s="13">
        <f t="shared" si="58"/>
        <v>1</v>
      </c>
      <c r="AJ533" s="13">
        <f t="shared" si="68"/>
        <v>0</v>
      </c>
      <c r="AK533" s="13">
        <f t="shared" si="69"/>
        <v>0</v>
      </c>
      <c r="AP533" s="13" t="s">
        <v>159</v>
      </c>
      <c r="AQ533" s="13">
        <v>320</v>
      </c>
      <c r="AR533" s="13">
        <v>56.57</v>
      </c>
      <c r="AS533" s="26">
        <f t="shared" si="49"/>
        <v>1</v>
      </c>
      <c r="AT533" s="26">
        <f t="shared" si="59"/>
        <v>1</v>
      </c>
      <c r="AU533" s="26">
        <f t="shared" si="60"/>
        <v>1</v>
      </c>
    </row>
    <row r="534" spans="2:75" x14ac:dyDescent="0.2">
      <c r="B534" s="13" t="s">
        <v>164</v>
      </c>
      <c r="C534" s="13">
        <v>640</v>
      </c>
      <c r="D534" s="13">
        <v>94.88</v>
      </c>
      <c r="E534" s="13">
        <f t="shared" si="50"/>
        <v>1</v>
      </c>
      <c r="F534" s="13">
        <f t="shared" si="64"/>
        <v>1</v>
      </c>
      <c r="G534" s="13">
        <f t="shared" si="65"/>
        <v>1</v>
      </c>
      <c r="H534" s="12"/>
      <c r="I534" s="12"/>
      <c r="J534" s="19"/>
      <c r="K534" s="13" t="s">
        <v>158</v>
      </c>
      <c r="L534" s="13">
        <v>5</v>
      </c>
      <c r="M534" s="13">
        <v>41.99</v>
      </c>
      <c r="N534" s="13">
        <f t="shared" si="51"/>
        <v>0</v>
      </c>
      <c r="O534" s="13">
        <f t="shared" si="66"/>
        <v>1</v>
      </c>
      <c r="P534" s="13">
        <f t="shared" si="67"/>
        <v>0</v>
      </c>
      <c r="T534" s="13">
        <v>160</v>
      </c>
      <c r="U534" s="13">
        <v>48</v>
      </c>
      <c r="V534" s="26">
        <f t="shared" si="52"/>
        <v>1</v>
      </c>
      <c r="W534" s="26">
        <f t="shared" si="53"/>
        <v>1</v>
      </c>
      <c r="X534" s="26">
        <f t="shared" si="54"/>
        <v>1</v>
      </c>
      <c r="Z534" s="23">
        <f t="shared" si="55"/>
        <v>0</v>
      </c>
      <c r="AA534" s="23">
        <f t="shared" si="56"/>
        <v>0</v>
      </c>
      <c r="AB534" s="23">
        <f t="shared" si="57"/>
        <v>0</v>
      </c>
      <c r="AF534" s="11" t="s">
        <v>164</v>
      </c>
      <c r="AG534" s="11">
        <v>640</v>
      </c>
      <c r="AH534" s="11">
        <v>45.24</v>
      </c>
      <c r="AI534" s="13">
        <f t="shared" si="58"/>
        <v>1</v>
      </c>
      <c r="AJ534" s="13">
        <f t="shared" si="68"/>
        <v>1</v>
      </c>
      <c r="AK534" s="13">
        <f t="shared" si="69"/>
        <v>1</v>
      </c>
      <c r="AP534" s="13" t="s">
        <v>160</v>
      </c>
      <c r="AQ534" s="13">
        <v>240</v>
      </c>
      <c r="AR534" s="13">
        <v>25.2</v>
      </c>
      <c r="AS534" s="26">
        <f t="shared" si="49"/>
        <v>1</v>
      </c>
      <c r="AT534" s="26">
        <f t="shared" si="59"/>
        <v>1</v>
      </c>
      <c r="AU534" s="26">
        <f t="shared" si="60"/>
        <v>1</v>
      </c>
    </row>
    <row r="535" spans="2:75" x14ac:dyDescent="0.2">
      <c r="B535" s="13" t="s">
        <v>165</v>
      </c>
      <c r="C535" s="13">
        <v>480</v>
      </c>
      <c r="D535" s="13">
        <v>133.74</v>
      </c>
      <c r="E535" s="13">
        <f t="shared" si="50"/>
        <v>1</v>
      </c>
      <c r="F535" s="13">
        <f t="shared" si="64"/>
        <v>1</v>
      </c>
      <c r="G535" s="13">
        <f t="shared" si="65"/>
        <v>1</v>
      </c>
      <c r="H535" s="12"/>
      <c r="I535" s="12"/>
      <c r="J535" s="19"/>
      <c r="K535" s="13" t="s">
        <v>159</v>
      </c>
      <c r="L535" s="13">
        <v>320</v>
      </c>
      <c r="M535" s="13">
        <v>114.36</v>
      </c>
      <c r="N535" s="13">
        <f t="shared" si="51"/>
        <v>1</v>
      </c>
      <c r="O535" s="13">
        <f t="shared" si="66"/>
        <v>1</v>
      </c>
      <c r="P535" s="13">
        <f t="shared" si="67"/>
        <v>1</v>
      </c>
      <c r="T535" s="13">
        <v>160</v>
      </c>
      <c r="U535" s="13">
        <v>39</v>
      </c>
      <c r="V535" s="26">
        <f t="shared" si="52"/>
        <v>1</v>
      </c>
      <c r="W535" s="26">
        <f t="shared" si="53"/>
        <v>1</v>
      </c>
      <c r="X535" s="26">
        <f t="shared" si="54"/>
        <v>1</v>
      </c>
      <c r="Z535" s="23">
        <f t="shared" si="55"/>
        <v>0</v>
      </c>
      <c r="AA535" s="23">
        <f t="shared" si="56"/>
        <v>0</v>
      </c>
      <c r="AB535" s="23">
        <f t="shared" si="57"/>
        <v>0</v>
      </c>
      <c r="AF535" s="11" t="s">
        <v>165</v>
      </c>
      <c r="AG535" s="11">
        <v>480</v>
      </c>
      <c r="AH535" s="11">
        <v>8.3000000000000007</v>
      </c>
      <c r="AI535" s="13">
        <f t="shared" si="58"/>
        <v>1</v>
      </c>
      <c r="AJ535" s="13">
        <f t="shared" si="68"/>
        <v>0</v>
      </c>
      <c r="AK535" s="13">
        <f t="shared" si="69"/>
        <v>0</v>
      </c>
      <c r="AP535" s="13" t="s">
        <v>161</v>
      </c>
      <c r="AQ535" s="13">
        <v>160</v>
      </c>
      <c r="AR535" s="13">
        <v>20</v>
      </c>
      <c r="AS535" s="26">
        <f t="shared" si="49"/>
        <v>1</v>
      </c>
      <c r="AT535" s="26">
        <f t="shared" si="59"/>
        <v>1</v>
      </c>
      <c r="AU535" s="26">
        <f t="shared" si="60"/>
        <v>1</v>
      </c>
    </row>
    <row r="536" spans="2:75" x14ac:dyDescent="0.2">
      <c r="B536" s="13" t="s">
        <v>166</v>
      </c>
      <c r="C536" s="13">
        <v>640</v>
      </c>
      <c r="D536" s="13">
        <v>280.70999999999998</v>
      </c>
      <c r="E536" s="13">
        <f t="shared" si="50"/>
        <v>1</v>
      </c>
      <c r="F536" s="13">
        <f t="shared" si="64"/>
        <v>1</v>
      </c>
      <c r="G536" s="13">
        <f t="shared" si="65"/>
        <v>1</v>
      </c>
      <c r="H536" s="12"/>
      <c r="I536" s="12"/>
      <c r="J536" s="19"/>
      <c r="K536" s="13" t="s">
        <v>160</v>
      </c>
      <c r="L536" s="13">
        <v>240</v>
      </c>
      <c r="M536" s="13">
        <v>73.099999999999994</v>
      </c>
      <c r="N536" s="13">
        <f t="shared" si="51"/>
        <v>1</v>
      </c>
      <c r="O536" s="13">
        <f t="shared" si="66"/>
        <v>1</v>
      </c>
      <c r="P536" s="13">
        <f t="shared" si="67"/>
        <v>1</v>
      </c>
      <c r="T536" s="13">
        <v>5</v>
      </c>
      <c r="U536" s="13">
        <v>5</v>
      </c>
      <c r="V536" s="26">
        <f t="shared" si="52"/>
        <v>0</v>
      </c>
      <c r="W536" s="26">
        <f t="shared" si="53"/>
        <v>0</v>
      </c>
      <c r="X536" s="26">
        <f t="shared" si="54"/>
        <v>0</v>
      </c>
      <c r="Z536" s="23">
        <f t="shared" si="55"/>
        <v>0</v>
      </c>
      <c r="AA536" s="23">
        <f t="shared" si="56"/>
        <v>0</v>
      </c>
      <c r="AB536" s="23">
        <f t="shared" si="57"/>
        <v>0</v>
      </c>
      <c r="AF536" s="11" t="s">
        <v>166</v>
      </c>
      <c r="AG536" s="11">
        <v>640</v>
      </c>
      <c r="AH536" s="11">
        <v>86.04</v>
      </c>
      <c r="AI536" s="13">
        <f t="shared" si="58"/>
        <v>1</v>
      </c>
      <c r="AJ536" s="13">
        <f t="shared" si="68"/>
        <v>1</v>
      </c>
      <c r="AK536" s="13">
        <f t="shared" si="69"/>
        <v>1</v>
      </c>
      <c r="AP536" s="13" t="s">
        <v>162</v>
      </c>
      <c r="AQ536" s="13">
        <v>160</v>
      </c>
      <c r="AR536" s="13">
        <v>5</v>
      </c>
      <c r="AS536" s="26">
        <f t="shared" si="49"/>
        <v>1</v>
      </c>
      <c r="AT536" s="26">
        <f t="shared" si="59"/>
        <v>0</v>
      </c>
      <c r="AU536" s="26">
        <f t="shared" si="60"/>
        <v>0</v>
      </c>
    </row>
    <row r="537" spans="2:75" x14ac:dyDescent="0.2">
      <c r="B537" s="13" t="s">
        <v>167</v>
      </c>
      <c r="C537" s="13">
        <v>320</v>
      </c>
      <c r="D537" s="13">
        <v>70.56</v>
      </c>
      <c r="E537" s="13">
        <f t="shared" si="50"/>
        <v>1</v>
      </c>
      <c r="F537" s="13">
        <f t="shared" si="64"/>
        <v>1</v>
      </c>
      <c r="G537" s="13">
        <f t="shared" si="65"/>
        <v>1</v>
      </c>
      <c r="H537" s="12"/>
      <c r="I537" s="12"/>
      <c r="J537" s="19"/>
      <c r="K537" s="13" t="s">
        <v>161</v>
      </c>
      <c r="L537" s="13">
        <v>160</v>
      </c>
      <c r="M537" s="13">
        <v>59.22</v>
      </c>
      <c r="N537" s="13">
        <f t="shared" si="51"/>
        <v>1</v>
      </c>
      <c r="O537" s="13">
        <f t="shared" si="66"/>
        <v>1</v>
      </c>
      <c r="P537" s="13">
        <f t="shared" si="67"/>
        <v>1</v>
      </c>
      <c r="T537" s="13">
        <v>160</v>
      </c>
      <c r="U537" s="13">
        <v>388</v>
      </c>
      <c r="V537" s="26">
        <f t="shared" si="52"/>
        <v>1</v>
      </c>
      <c r="W537" s="26">
        <f t="shared" si="53"/>
        <v>1</v>
      </c>
      <c r="X537" s="26">
        <f t="shared" si="54"/>
        <v>1</v>
      </c>
      <c r="Z537" s="23">
        <f t="shared" si="55"/>
        <v>0</v>
      </c>
      <c r="AA537" s="23">
        <f t="shared" si="56"/>
        <v>1</v>
      </c>
      <c r="AB537" s="23">
        <f t="shared" si="57"/>
        <v>0</v>
      </c>
      <c r="AF537" s="11" t="s">
        <v>167</v>
      </c>
      <c r="AG537" s="11">
        <v>320</v>
      </c>
      <c r="AH537" s="11">
        <v>20.89</v>
      </c>
      <c r="AI537" s="13">
        <f t="shared" si="58"/>
        <v>1</v>
      </c>
      <c r="AJ537" s="13">
        <f t="shared" si="68"/>
        <v>1</v>
      </c>
      <c r="AK537" s="13">
        <f t="shared" si="69"/>
        <v>1</v>
      </c>
      <c r="AP537" s="13" t="s">
        <v>163</v>
      </c>
      <c r="AQ537" s="13">
        <v>240</v>
      </c>
      <c r="AR537" s="13">
        <v>14.14</v>
      </c>
      <c r="AS537" s="26">
        <f t="shared" si="49"/>
        <v>1</v>
      </c>
      <c r="AT537" s="26">
        <f t="shared" si="59"/>
        <v>0</v>
      </c>
      <c r="AU537" s="26">
        <f t="shared" si="60"/>
        <v>0</v>
      </c>
    </row>
    <row r="538" spans="2:75" x14ac:dyDescent="0.2">
      <c r="B538" s="13" t="s">
        <v>168</v>
      </c>
      <c r="C538" s="13">
        <v>160</v>
      </c>
      <c r="D538" s="13">
        <v>8.07</v>
      </c>
      <c r="E538" s="13">
        <f t="shared" si="50"/>
        <v>1</v>
      </c>
      <c r="F538" s="13">
        <f t="shared" si="64"/>
        <v>0</v>
      </c>
      <c r="G538" s="13">
        <f t="shared" si="65"/>
        <v>0</v>
      </c>
      <c r="H538" s="12"/>
      <c r="I538" s="12"/>
      <c r="J538" s="19"/>
      <c r="K538" s="13" t="s">
        <v>162</v>
      </c>
      <c r="L538" s="13">
        <v>160</v>
      </c>
      <c r="M538" s="13">
        <v>5</v>
      </c>
      <c r="N538" s="13">
        <f t="shared" si="51"/>
        <v>1</v>
      </c>
      <c r="O538" s="13">
        <f t="shared" si="66"/>
        <v>0</v>
      </c>
      <c r="P538" s="13">
        <f t="shared" si="67"/>
        <v>0</v>
      </c>
      <c r="T538" s="13">
        <v>160</v>
      </c>
      <c r="U538" s="13">
        <v>37</v>
      </c>
      <c r="V538" s="26">
        <f t="shared" si="52"/>
        <v>1</v>
      </c>
      <c r="W538" s="26">
        <f t="shared" si="53"/>
        <v>1</v>
      </c>
      <c r="X538" s="26">
        <f t="shared" si="54"/>
        <v>1</v>
      </c>
      <c r="Z538" s="23">
        <f t="shared" si="55"/>
        <v>0</v>
      </c>
      <c r="AA538" s="23">
        <f t="shared" si="56"/>
        <v>0</v>
      </c>
      <c r="AB538" s="23">
        <f t="shared" si="57"/>
        <v>0</v>
      </c>
      <c r="AF538" s="11" t="s">
        <v>168</v>
      </c>
      <c r="AG538" s="11">
        <v>160</v>
      </c>
      <c r="AH538" s="11">
        <v>5</v>
      </c>
      <c r="AI538" s="13">
        <f t="shared" si="58"/>
        <v>1</v>
      </c>
      <c r="AJ538" s="13">
        <f t="shared" si="68"/>
        <v>0</v>
      </c>
      <c r="AK538" s="13">
        <f t="shared" si="69"/>
        <v>0</v>
      </c>
      <c r="AP538" s="13" t="s">
        <v>164</v>
      </c>
      <c r="AQ538" s="13">
        <v>640</v>
      </c>
      <c r="AR538" s="13">
        <v>113.14</v>
      </c>
      <c r="AS538" s="26">
        <f t="shared" si="49"/>
        <v>1</v>
      </c>
      <c r="AT538" s="26">
        <f t="shared" si="59"/>
        <v>1</v>
      </c>
      <c r="AU538" s="26">
        <f t="shared" si="60"/>
        <v>1</v>
      </c>
    </row>
    <row r="539" spans="2:75" x14ac:dyDescent="0.2">
      <c r="B539" s="13" t="s">
        <v>169</v>
      </c>
      <c r="C539" s="13">
        <v>1280</v>
      </c>
      <c r="D539" s="13">
        <v>29.42</v>
      </c>
      <c r="E539" s="13">
        <f t="shared" si="50"/>
        <v>1</v>
      </c>
      <c r="F539" s="13">
        <f t="shared" si="64"/>
        <v>1</v>
      </c>
      <c r="G539" s="13">
        <f t="shared" si="65"/>
        <v>1</v>
      </c>
      <c r="H539" s="12"/>
      <c r="I539" s="12"/>
      <c r="J539" s="19"/>
      <c r="K539" s="13" t="s">
        <v>163</v>
      </c>
      <c r="L539" s="13">
        <v>240</v>
      </c>
      <c r="M539" s="13">
        <v>63.33</v>
      </c>
      <c r="N539" s="13">
        <f t="shared" si="51"/>
        <v>1</v>
      </c>
      <c r="O539" s="13">
        <f t="shared" si="66"/>
        <v>1</v>
      </c>
      <c r="P539" s="13">
        <f t="shared" si="67"/>
        <v>1</v>
      </c>
      <c r="T539" s="13">
        <v>80</v>
      </c>
      <c r="U539" s="13">
        <v>24</v>
      </c>
      <c r="V539" s="26">
        <f t="shared" si="52"/>
        <v>1</v>
      </c>
      <c r="W539" s="26">
        <f t="shared" si="53"/>
        <v>1</v>
      </c>
      <c r="X539" s="26">
        <f t="shared" si="54"/>
        <v>1</v>
      </c>
      <c r="Z539" s="23">
        <f t="shared" si="55"/>
        <v>0</v>
      </c>
      <c r="AA539" s="23">
        <f t="shared" si="56"/>
        <v>0</v>
      </c>
      <c r="AB539" s="23">
        <f t="shared" si="57"/>
        <v>0</v>
      </c>
      <c r="AF539" s="11" t="s">
        <v>169</v>
      </c>
      <c r="AG539" s="11">
        <v>1280</v>
      </c>
      <c r="AH539" s="11">
        <v>11.59</v>
      </c>
      <c r="AI539" s="13">
        <f t="shared" si="58"/>
        <v>1</v>
      </c>
      <c r="AJ539" s="13">
        <f t="shared" si="68"/>
        <v>1</v>
      </c>
      <c r="AK539" s="13">
        <f t="shared" si="69"/>
        <v>1</v>
      </c>
      <c r="AP539" s="13" t="s">
        <v>165</v>
      </c>
      <c r="AQ539" s="13">
        <v>480</v>
      </c>
      <c r="AR539" s="13">
        <v>31.75</v>
      </c>
      <c r="AS539" s="26">
        <f t="shared" si="49"/>
        <v>1</v>
      </c>
      <c r="AT539" s="26">
        <f t="shared" si="59"/>
        <v>1</v>
      </c>
      <c r="AU539" s="26">
        <f t="shared" si="60"/>
        <v>1</v>
      </c>
    </row>
    <row r="540" spans="2:75" x14ac:dyDescent="0.2">
      <c r="B540" s="13" t="s">
        <v>170</v>
      </c>
      <c r="C540" s="13">
        <v>5</v>
      </c>
      <c r="D540" s="13">
        <v>5</v>
      </c>
      <c r="E540" s="13">
        <f t="shared" si="50"/>
        <v>0</v>
      </c>
      <c r="F540" s="13">
        <f t="shared" si="64"/>
        <v>0</v>
      </c>
      <c r="G540" s="13">
        <f t="shared" si="65"/>
        <v>0</v>
      </c>
      <c r="H540" s="12"/>
      <c r="I540" s="12"/>
      <c r="J540" s="19"/>
      <c r="K540" s="13" t="s">
        <v>164</v>
      </c>
      <c r="L540" s="13">
        <v>640</v>
      </c>
      <c r="M540" s="13">
        <v>194.75</v>
      </c>
      <c r="N540" s="13">
        <f t="shared" si="51"/>
        <v>1</v>
      </c>
      <c r="O540" s="13">
        <f t="shared" si="66"/>
        <v>1</v>
      </c>
      <c r="P540" s="13">
        <f t="shared" si="67"/>
        <v>1</v>
      </c>
      <c r="T540" s="13">
        <v>80</v>
      </c>
      <c r="U540" s="13">
        <v>19</v>
      </c>
      <c r="V540" s="26">
        <f t="shared" si="52"/>
        <v>1</v>
      </c>
      <c r="W540" s="26">
        <f t="shared" si="53"/>
        <v>0</v>
      </c>
      <c r="X540" s="26">
        <f t="shared" si="54"/>
        <v>0</v>
      </c>
      <c r="Z540" s="23">
        <f t="shared" si="55"/>
        <v>0</v>
      </c>
      <c r="AA540" s="23">
        <f t="shared" si="56"/>
        <v>0</v>
      </c>
      <c r="AB540" s="23">
        <f t="shared" si="57"/>
        <v>0</v>
      </c>
      <c r="AF540" s="11" t="s">
        <v>170</v>
      </c>
      <c r="AG540" s="11">
        <v>5</v>
      </c>
      <c r="AH540" s="11">
        <v>5</v>
      </c>
      <c r="AI540" s="13">
        <f t="shared" si="58"/>
        <v>0</v>
      </c>
      <c r="AJ540" s="13">
        <f t="shared" si="68"/>
        <v>0</v>
      </c>
      <c r="AK540" s="13">
        <f t="shared" si="69"/>
        <v>0</v>
      </c>
      <c r="AP540" s="13" t="s">
        <v>166</v>
      </c>
      <c r="AQ540" s="13">
        <v>640</v>
      </c>
      <c r="AR540" s="13">
        <v>160</v>
      </c>
      <c r="AS540" s="26">
        <f t="shared" si="49"/>
        <v>1</v>
      </c>
      <c r="AT540" s="26">
        <f t="shared" si="59"/>
        <v>1</v>
      </c>
      <c r="AU540" s="26">
        <f t="shared" si="60"/>
        <v>1</v>
      </c>
    </row>
    <row r="541" spans="2:75" x14ac:dyDescent="0.2">
      <c r="B541" s="13" t="s">
        <v>171</v>
      </c>
      <c r="C541" s="13">
        <v>320</v>
      </c>
      <c r="D541" s="13">
        <v>16.77</v>
      </c>
      <c r="E541" s="13">
        <f t="shared" si="50"/>
        <v>1</v>
      </c>
      <c r="F541" s="13">
        <f t="shared" si="64"/>
        <v>1</v>
      </c>
      <c r="G541" s="13">
        <f t="shared" si="65"/>
        <v>1</v>
      </c>
      <c r="H541" s="12"/>
      <c r="I541" s="12"/>
      <c r="J541" s="19"/>
      <c r="K541" s="13" t="s">
        <v>165</v>
      </c>
      <c r="L541" s="13">
        <v>480</v>
      </c>
      <c r="M541" s="13">
        <v>129.69</v>
      </c>
      <c r="N541" s="13">
        <f t="shared" si="51"/>
        <v>1</v>
      </c>
      <c r="O541" s="13">
        <f t="shared" si="66"/>
        <v>1</v>
      </c>
      <c r="P541" s="13">
        <f t="shared" si="67"/>
        <v>1</v>
      </c>
      <c r="T541" s="13">
        <v>5</v>
      </c>
      <c r="U541" s="13">
        <v>5</v>
      </c>
      <c r="V541" s="26">
        <f t="shared" si="52"/>
        <v>0</v>
      </c>
      <c r="W541" s="26">
        <f t="shared" si="53"/>
        <v>0</v>
      </c>
      <c r="X541" s="26">
        <f t="shared" si="54"/>
        <v>0</v>
      </c>
      <c r="Z541" s="23">
        <f t="shared" si="55"/>
        <v>0</v>
      </c>
      <c r="AA541" s="23">
        <f t="shared" si="56"/>
        <v>0</v>
      </c>
      <c r="AB541" s="23">
        <f t="shared" si="57"/>
        <v>0</v>
      </c>
      <c r="AF541" s="11" t="s">
        <v>171</v>
      </c>
      <c r="AG541" s="11">
        <v>320</v>
      </c>
      <c r="AH541" s="11">
        <v>5</v>
      </c>
      <c r="AI541" s="13">
        <f t="shared" si="58"/>
        <v>1</v>
      </c>
      <c r="AJ541" s="13">
        <f t="shared" si="68"/>
        <v>0</v>
      </c>
      <c r="AK541" s="13">
        <f t="shared" si="69"/>
        <v>0</v>
      </c>
      <c r="AP541" s="13" t="s">
        <v>167</v>
      </c>
      <c r="AQ541" s="13">
        <v>320</v>
      </c>
      <c r="AR541" s="13">
        <v>40</v>
      </c>
      <c r="AS541" s="26">
        <f t="shared" si="49"/>
        <v>1</v>
      </c>
      <c r="AT541" s="26">
        <f t="shared" si="59"/>
        <v>1</v>
      </c>
      <c r="AU541" s="26">
        <f t="shared" si="60"/>
        <v>1</v>
      </c>
    </row>
    <row r="542" spans="2:75" x14ac:dyDescent="0.2">
      <c r="B542" s="13" t="s">
        <v>172</v>
      </c>
      <c r="C542" s="13">
        <v>240</v>
      </c>
      <c r="D542" s="13">
        <v>13.91</v>
      </c>
      <c r="E542" s="13">
        <f t="shared" si="50"/>
        <v>1</v>
      </c>
      <c r="F542" s="13">
        <f t="shared" si="64"/>
        <v>1</v>
      </c>
      <c r="G542" s="13">
        <f t="shared" si="65"/>
        <v>1</v>
      </c>
      <c r="H542" s="12"/>
      <c r="I542" s="12"/>
      <c r="J542" s="19"/>
      <c r="K542" s="13" t="s">
        <v>166</v>
      </c>
      <c r="L542" s="13">
        <v>640</v>
      </c>
      <c r="M542" s="13">
        <v>475.08</v>
      </c>
      <c r="N542" s="13">
        <f t="shared" si="51"/>
        <v>1</v>
      </c>
      <c r="O542" s="13">
        <f t="shared" si="66"/>
        <v>1</v>
      </c>
      <c r="P542" s="13">
        <f t="shared" si="67"/>
        <v>1</v>
      </c>
      <c r="T542" s="13">
        <v>160</v>
      </c>
      <c r="U542" s="13">
        <v>41</v>
      </c>
      <c r="V542" s="26">
        <f t="shared" si="52"/>
        <v>1</v>
      </c>
      <c r="W542" s="26">
        <f t="shared" si="53"/>
        <v>1</v>
      </c>
      <c r="X542" s="26">
        <f t="shared" si="54"/>
        <v>1</v>
      </c>
      <c r="Z542" s="23">
        <f t="shared" si="55"/>
        <v>0</v>
      </c>
      <c r="AA542" s="23">
        <f t="shared" si="56"/>
        <v>0</v>
      </c>
      <c r="AB542" s="23">
        <f t="shared" si="57"/>
        <v>0</v>
      </c>
      <c r="AF542" s="11" t="s">
        <v>172</v>
      </c>
      <c r="AG542" s="11">
        <v>240</v>
      </c>
      <c r="AH542" s="11">
        <v>5</v>
      </c>
      <c r="AI542" s="13">
        <f t="shared" si="58"/>
        <v>1</v>
      </c>
      <c r="AJ542" s="13">
        <f t="shared" si="68"/>
        <v>0</v>
      </c>
      <c r="AK542" s="13">
        <f t="shared" si="69"/>
        <v>0</v>
      </c>
      <c r="AP542" s="13" t="s">
        <v>168</v>
      </c>
      <c r="AQ542" s="13">
        <v>160</v>
      </c>
      <c r="AR542" s="13">
        <v>5</v>
      </c>
      <c r="AS542" s="26">
        <f t="shared" si="49"/>
        <v>1</v>
      </c>
      <c r="AT542" s="26">
        <f t="shared" si="59"/>
        <v>0</v>
      </c>
      <c r="AU542" s="26">
        <f t="shared" si="60"/>
        <v>0</v>
      </c>
    </row>
    <row r="543" spans="2:75" x14ac:dyDescent="0.2">
      <c r="B543" s="13" t="s">
        <v>173</v>
      </c>
      <c r="C543" s="13">
        <v>320</v>
      </c>
      <c r="D543" s="13">
        <v>135.85</v>
      </c>
      <c r="E543" s="13">
        <f t="shared" si="50"/>
        <v>1</v>
      </c>
      <c r="F543" s="13">
        <f t="shared" si="64"/>
        <v>1</v>
      </c>
      <c r="G543" s="13">
        <f t="shared" si="65"/>
        <v>1</v>
      </c>
      <c r="H543" s="12"/>
      <c r="I543" s="12"/>
      <c r="J543" s="19"/>
      <c r="K543" s="13" t="s">
        <v>167</v>
      </c>
      <c r="L543" s="13">
        <v>320</v>
      </c>
      <c r="M543" s="13">
        <v>126.56</v>
      </c>
      <c r="N543" s="13">
        <f t="shared" si="51"/>
        <v>1</v>
      </c>
      <c r="O543" s="13">
        <f t="shared" si="66"/>
        <v>1</v>
      </c>
      <c r="P543" s="13">
        <f t="shared" si="67"/>
        <v>1</v>
      </c>
      <c r="T543" s="13">
        <v>80</v>
      </c>
      <c r="U543" s="13">
        <v>29</v>
      </c>
      <c r="V543" s="26">
        <f t="shared" si="52"/>
        <v>1</v>
      </c>
      <c r="W543" s="26">
        <f t="shared" si="53"/>
        <v>1</v>
      </c>
      <c r="X543" s="26">
        <f t="shared" si="54"/>
        <v>1</v>
      </c>
      <c r="Z543" s="23">
        <f t="shared" si="55"/>
        <v>0</v>
      </c>
      <c r="AA543" s="23">
        <f t="shared" si="56"/>
        <v>0</v>
      </c>
      <c r="AB543" s="23">
        <f t="shared" si="57"/>
        <v>0</v>
      </c>
      <c r="AF543" s="11" t="s">
        <v>173</v>
      </c>
      <c r="AG543" s="11">
        <v>320</v>
      </c>
      <c r="AH543" s="11">
        <v>24.73</v>
      </c>
      <c r="AI543" s="13">
        <f t="shared" si="58"/>
        <v>1</v>
      </c>
      <c r="AJ543" s="13">
        <f t="shared" si="68"/>
        <v>1</v>
      </c>
      <c r="AK543" s="13">
        <f t="shared" si="69"/>
        <v>1</v>
      </c>
      <c r="AP543" s="13" t="s">
        <v>170</v>
      </c>
      <c r="AQ543" s="13">
        <v>5</v>
      </c>
      <c r="AR543" s="13">
        <v>5</v>
      </c>
      <c r="AS543" s="26">
        <f t="shared" si="49"/>
        <v>0</v>
      </c>
      <c r="AT543" s="26">
        <f t="shared" si="59"/>
        <v>0</v>
      </c>
      <c r="AU543" s="26">
        <f t="shared" si="60"/>
        <v>0</v>
      </c>
    </row>
    <row r="544" spans="2:75" x14ac:dyDescent="0.2">
      <c r="B544" s="13" t="s">
        <v>174</v>
      </c>
      <c r="C544" s="13">
        <v>80</v>
      </c>
      <c r="D544" s="13">
        <v>18.559999999999999</v>
      </c>
      <c r="E544" s="13">
        <f t="shared" si="50"/>
        <v>1</v>
      </c>
      <c r="F544" s="13">
        <f t="shared" si="64"/>
        <v>1</v>
      </c>
      <c r="G544" s="13">
        <f t="shared" si="65"/>
        <v>1</v>
      </c>
      <c r="H544" s="12"/>
      <c r="I544" s="12"/>
      <c r="J544" s="19"/>
      <c r="K544" s="13" t="s">
        <v>168</v>
      </c>
      <c r="L544" s="13">
        <v>160</v>
      </c>
      <c r="M544" s="13">
        <v>5</v>
      </c>
      <c r="N544" s="13">
        <f t="shared" si="51"/>
        <v>1</v>
      </c>
      <c r="O544" s="13">
        <f t="shared" si="66"/>
        <v>0</v>
      </c>
      <c r="P544" s="13">
        <f t="shared" si="67"/>
        <v>0</v>
      </c>
      <c r="T544" s="13">
        <v>40</v>
      </c>
      <c r="U544" s="13">
        <v>13</v>
      </c>
      <c r="V544" s="26">
        <f t="shared" si="52"/>
        <v>1</v>
      </c>
      <c r="W544" s="26">
        <f t="shared" si="53"/>
        <v>0</v>
      </c>
      <c r="X544" s="26">
        <f t="shared" si="54"/>
        <v>0</v>
      </c>
      <c r="Z544" s="23">
        <f t="shared" si="55"/>
        <v>0</v>
      </c>
      <c r="AA544" s="23">
        <f t="shared" si="56"/>
        <v>0</v>
      </c>
      <c r="AB544" s="23">
        <f t="shared" si="57"/>
        <v>0</v>
      </c>
      <c r="AF544" s="11" t="s">
        <v>174</v>
      </c>
      <c r="AG544" s="11">
        <v>80</v>
      </c>
      <c r="AH544" s="11">
        <v>5</v>
      </c>
      <c r="AI544" s="13">
        <f t="shared" si="58"/>
        <v>1</v>
      </c>
      <c r="AJ544" s="13">
        <f t="shared" si="68"/>
        <v>0</v>
      </c>
      <c r="AK544" s="13">
        <f t="shared" si="69"/>
        <v>0</v>
      </c>
      <c r="AP544" s="13" t="s">
        <v>171</v>
      </c>
      <c r="AQ544" s="13">
        <v>320</v>
      </c>
      <c r="AR544" s="13">
        <v>5</v>
      </c>
      <c r="AS544" s="26">
        <f t="shared" si="49"/>
        <v>1</v>
      </c>
      <c r="AT544" s="26">
        <f t="shared" si="59"/>
        <v>0</v>
      </c>
      <c r="AU544" s="26">
        <f t="shared" si="60"/>
        <v>0</v>
      </c>
    </row>
    <row r="545" spans="2:47" x14ac:dyDescent="0.2">
      <c r="B545" s="13" t="s">
        <v>175</v>
      </c>
      <c r="C545" s="13">
        <v>640</v>
      </c>
      <c r="D545" s="13">
        <v>209.82</v>
      </c>
      <c r="E545" s="13">
        <f t="shared" si="50"/>
        <v>1</v>
      </c>
      <c r="F545" s="13">
        <f t="shared" si="64"/>
        <v>1</v>
      </c>
      <c r="G545" s="13">
        <f t="shared" si="65"/>
        <v>1</v>
      </c>
      <c r="H545" s="12"/>
      <c r="I545" s="12"/>
      <c r="J545" s="19"/>
      <c r="K545" s="13" t="s">
        <v>169</v>
      </c>
      <c r="L545" s="13">
        <v>1280</v>
      </c>
      <c r="M545" s="13">
        <v>76.209999999999994</v>
      </c>
      <c r="N545" s="13">
        <f t="shared" si="51"/>
        <v>1</v>
      </c>
      <c r="O545" s="13">
        <f t="shared" si="66"/>
        <v>1</v>
      </c>
      <c r="P545" s="13">
        <f t="shared" si="67"/>
        <v>1</v>
      </c>
      <c r="T545" s="13">
        <v>80</v>
      </c>
      <c r="U545" s="13">
        <v>42</v>
      </c>
      <c r="V545" s="26">
        <f t="shared" si="52"/>
        <v>1</v>
      </c>
      <c r="W545" s="26">
        <f t="shared" si="53"/>
        <v>1</v>
      </c>
      <c r="X545" s="26">
        <f t="shared" si="54"/>
        <v>1</v>
      </c>
      <c r="Z545" s="23">
        <f t="shared" si="55"/>
        <v>0</v>
      </c>
      <c r="AA545" s="23">
        <f t="shared" si="56"/>
        <v>0</v>
      </c>
      <c r="AB545" s="23">
        <f t="shared" si="57"/>
        <v>0</v>
      </c>
      <c r="AF545" s="11" t="s">
        <v>175</v>
      </c>
      <c r="AG545" s="11">
        <v>640</v>
      </c>
      <c r="AH545" s="11">
        <v>66.959999999999994</v>
      </c>
      <c r="AI545" s="13">
        <f t="shared" si="58"/>
        <v>1</v>
      </c>
      <c r="AJ545" s="13">
        <f t="shared" si="68"/>
        <v>1</v>
      </c>
      <c r="AK545" s="13">
        <f t="shared" si="69"/>
        <v>1</v>
      </c>
      <c r="AP545" s="13" t="s">
        <v>172</v>
      </c>
      <c r="AQ545" s="13">
        <v>240</v>
      </c>
      <c r="AR545" s="13">
        <v>14.14</v>
      </c>
      <c r="AS545" s="26">
        <f t="shared" si="49"/>
        <v>1</v>
      </c>
      <c r="AT545" s="26">
        <f t="shared" si="59"/>
        <v>0</v>
      </c>
      <c r="AU545" s="26">
        <f t="shared" si="60"/>
        <v>0</v>
      </c>
    </row>
    <row r="546" spans="2:47" x14ac:dyDescent="0.2">
      <c r="B546" s="13" t="s">
        <v>177</v>
      </c>
      <c r="C546" s="13">
        <v>320</v>
      </c>
      <c r="D546" s="13">
        <v>16.3</v>
      </c>
      <c r="E546" s="13">
        <f t="shared" si="50"/>
        <v>1</v>
      </c>
      <c r="F546" s="13">
        <f t="shared" si="64"/>
        <v>1</v>
      </c>
      <c r="G546" s="13">
        <f t="shared" si="65"/>
        <v>1</v>
      </c>
      <c r="H546" s="12"/>
      <c r="I546" s="12"/>
      <c r="J546" s="19"/>
      <c r="K546" s="13" t="s">
        <v>170</v>
      </c>
      <c r="L546" s="13">
        <v>5</v>
      </c>
      <c r="M546" s="13">
        <v>5</v>
      </c>
      <c r="N546" s="13">
        <f t="shared" si="51"/>
        <v>0</v>
      </c>
      <c r="O546" s="13">
        <f t="shared" si="66"/>
        <v>0</v>
      </c>
      <c r="P546" s="13">
        <f t="shared" si="67"/>
        <v>0</v>
      </c>
      <c r="T546" s="13">
        <v>40</v>
      </c>
      <c r="U546" s="13">
        <v>30</v>
      </c>
      <c r="V546" s="26">
        <f t="shared" si="52"/>
        <v>1</v>
      </c>
      <c r="W546" s="26">
        <f t="shared" si="53"/>
        <v>1</v>
      </c>
      <c r="X546" s="26">
        <f t="shared" si="54"/>
        <v>1</v>
      </c>
      <c r="Z546" s="23">
        <f t="shared" si="55"/>
        <v>0</v>
      </c>
      <c r="AA546" s="23">
        <f t="shared" si="56"/>
        <v>0</v>
      </c>
      <c r="AB546" s="23">
        <f t="shared" si="57"/>
        <v>0</v>
      </c>
      <c r="AF546" s="11" t="s">
        <v>177</v>
      </c>
      <c r="AG546" s="11">
        <v>320</v>
      </c>
      <c r="AH546" s="11">
        <v>5</v>
      </c>
      <c r="AI546" s="13">
        <f t="shared" si="58"/>
        <v>1</v>
      </c>
      <c r="AJ546" s="13">
        <f t="shared" si="68"/>
        <v>0</v>
      </c>
      <c r="AK546" s="13">
        <f t="shared" si="69"/>
        <v>0</v>
      </c>
      <c r="AP546" s="13" t="s">
        <v>173</v>
      </c>
      <c r="AQ546" s="13">
        <v>320</v>
      </c>
      <c r="AR546" s="13">
        <v>56.57</v>
      </c>
      <c r="AS546" s="26">
        <f t="shared" si="49"/>
        <v>1</v>
      </c>
      <c r="AT546" s="26">
        <f t="shared" si="59"/>
        <v>1</v>
      </c>
      <c r="AU546" s="26">
        <f t="shared" si="60"/>
        <v>1</v>
      </c>
    </row>
    <row r="547" spans="2:47" x14ac:dyDescent="0.2">
      <c r="B547" s="13" t="s">
        <v>178</v>
      </c>
      <c r="C547" s="13">
        <v>320</v>
      </c>
      <c r="D547" s="13">
        <v>29.97</v>
      </c>
      <c r="E547" s="13">
        <f t="shared" si="50"/>
        <v>1</v>
      </c>
      <c r="F547" s="13">
        <f t="shared" si="64"/>
        <v>1</v>
      </c>
      <c r="G547" s="13">
        <f t="shared" si="65"/>
        <v>1</v>
      </c>
      <c r="H547" s="12"/>
      <c r="I547" s="12"/>
      <c r="J547" s="19"/>
      <c r="K547" s="13" t="s">
        <v>171</v>
      </c>
      <c r="L547" s="13">
        <v>320</v>
      </c>
      <c r="M547" s="13">
        <v>34.96</v>
      </c>
      <c r="N547" s="13">
        <f t="shared" si="51"/>
        <v>1</v>
      </c>
      <c r="O547" s="13">
        <f t="shared" si="66"/>
        <v>1</v>
      </c>
      <c r="P547" s="13">
        <f t="shared" si="67"/>
        <v>1</v>
      </c>
      <c r="T547" s="13">
        <v>80</v>
      </c>
      <c r="U547" s="13">
        <v>35</v>
      </c>
      <c r="V547" s="26">
        <f t="shared" si="52"/>
        <v>1</v>
      </c>
      <c r="W547" s="26">
        <f t="shared" si="53"/>
        <v>1</v>
      </c>
      <c r="X547" s="26">
        <f t="shared" si="54"/>
        <v>1</v>
      </c>
      <c r="Z547" s="23">
        <f t="shared" si="55"/>
        <v>0</v>
      </c>
      <c r="AA547" s="23">
        <f t="shared" si="56"/>
        <v>0</v>
      </c>
      <c r="AB547" s="23">
        <f t="shared" si="57"/>
        <v>0</v>
      </c>
      <c r="AF547" s="11" t="s">
        <v>178</v>
      </c>
      <c r="AG547" s="11">
        <v>320</v>
      </c>
      <c r="AH547" s="11">
        <v>11.99</v>
      </c>
      <c r="AI547" s="13">
        <f t="shared" si="58"/>
        <v>1</v>
      </c>
      <c r="AJ547" s="13">
        <f t="shared" si="68"/>
        <v>1</v>
      </c>
      <c r="AK547" s="13">
        <f t="shared" si="69"/>
        <v>1</v>
      </c>
      <c r="AP547" s="13" t="s">
        <v>174</v>
      </c>
      <c r="AQ547" s="13">
        <v>80</v>
      </c>
      <c r="AR547" s="13">
        <v>5</v>
      </c>
      <c r="AS547" s="26">
        <f t="shared" si="49"/>
        <v>1</v>
      </c>
      <c r="AT547" s="26">
        <f t="shared" si="59"/>
        <v>0</v>
      </c>
      <c r="AU547" s="26">
        <f t="shared" si="60"/>
        <v>0</v>
      </c>
    </row>
    <row r="548" spans="2:47" x14ac:dyDescent="0.2">
      <c r="B548" s="13" t="s">
        <v>179</v>
      </c>
      <c r="C548" s="13">
        <v>240</v>
      </c>
      <c r="D548" s="13">
        <v>45.59</v>
      </c>
      <c r="E548" s="13">
        <f t="shared" si="50"/>
        <v>1</v>
      </c>
      <c r="F548" s="13">
        <f t="shared" si="64"/>
        <v>1</v>
      </c>
      <c r="G548" s="13">
        <f t="shared" si="65"/>
        <v>1</v>
      </c>
      <c r="H548" s="12"/>
      <c r="I548" s="12"/>
      <c r="J548" s="19"/>
      <c r="K548" s="13" t="s">
        <v>172</v>
      </c>
      <c r="L548" s="13">
        <v>240</v>
      </c>
      <c r="M548" s="13">
        <v>37.65</v>
      </c>
      <c r="N548" s="13">
        <f t="shared" si="51"/>
        <v>1</v>
      </c>
      <c r="O548" s="13">
        <f t="shared" si="66"/>
        <v>1</v>
      </c>
      <c r="P548" s="13">
        <f t="shared" si="67"/>
        <v>1</v>
      </c>
      <c r="T548" s="13">
        <v>640</v>
      </c>
      <c r="U548" s="13">
        <v>44</v>
      </c>
      <c r="V548" s="26">
        <f t="shared" si="52"/>
        <v>1</v>
      </c>
      <c r="W548" s="26">
        <f t="shared" si="53"/>
        <v>1</v>
      </c>
      <c r="X548" s="26">
        <f t="shared" si="54"/>
        <v>1</v>
      </c>
      <c r="Z548" s="23">
        <f t="shared" si="55"/>
        <v>1</v>
      </c>
      <c r="AA548" s="23">
        <f t="shared" si="56"/>
        <v>0</v>
      </c>
      <c r="AB548" s="23">
        <f t="shared" si="57"/>
        <v>0</v>
      </c>
      <c r="AF548" s="11" t="s">
        <v>179</v>
      </c>
      <c r="AG548" s="11">
        <v>240</v>
      </c>
      <c r="AH548" s="11">
        <v>7.21</v>
      </c>
      <c r="AI548" s="13">
        <f t="shared" si="58"/>
        <v>1</v>
      </c>
      <c r="AJ548" s="13">
        <f t="shared" si="68"/>
        <v>0</v>
      </c>
      <c r="AK548" s="13">
        <f t="shared" si="69"/>
        <v>0</v>
      </c>
      <c r="AP548" s="13" t="s">
        <v>175</v>
      </c>
      <c r="AQ548" s="13">
        <v>640</v>
      </c>
      <c r="AR548" s="13">
        <v>160</v>
      </c>
      <c r="AS548" s="26">
        <f t="shared" si="49"/>
        <v>1</v>
      </c>
      <c r="AT548" s="26">
        <f t="shared" si="59"/>
        <v>1</v>
      </c>
      <c r="AU548" s="26">
        <f t="shared" si="60"/>
        <v>1</v>
      </c>
    </row>
    <row r="549" spans="2:47" x14ac:dyDescent="0.2">
      <c r="B549" s="13" t="s">
        <v>180</v>
      </c>
      <c r="C549" s="13">
        <v>240</v>
      </c>
      <c r="D549" s="13">
        <v>40.65</v>
      </c>
      <c r="E549" s="13">
        <f t="shared" si="50"/>
        <v>1</v>
      </c>
      <c r="F549" s="13">
        <f t="shared" si="64"/>
        <v>1</v>
      </c>
      <c r="G549" s="13">
        <f t="shared" si="65"/>
        <v>1</v>
      </c>
      <c r="H549" s="12"/>
      <c r="I549" s="12"/>
      <c r="J549" s="19"/>
      <c r="K549" s="13" t="s">
        <v>173</v>
      </c>
      <c r="L549" s="13">
        <v>320</v>
      </c>
      <c r="M549" s="13">
        <v>165</v>
      </c>
      <c r="N549" s="13">
        <f t="shared" si="51"/>
        <v>1</v>
      </c>
      <c r="O549" s="13">
        <f t="shared" si="66"/>
        <v>1</v>
      </c>
      <c r="P549" s="13">
        <f t="shared" si="67"/>
        <v>1</v>
      </c>
      <c r="T549" s="13">
        <v>20480</v>
      </c>
      <c r="U549" s="13">
        <v>1361</v>
      </c>
      <c r="V549" s="26">
        <f t="shared" si="52"/>
        <v>1</v>
      </c>
      <c r="W549" s="26">
        <f t="shared" si="53"/>
        <v>1</v>
      </c>
      <c r="X549" s="26">
        <f t="shared" si="54"/>
        <v>1</v>
      </c>
      <c r="Z549" s="23">
        <f t="shared" si="55"/>
        <v>1</v>
      </c>
      <c r="AA549" s="23">
        <f t="shared" si="56"/>
        <v>1</v>
      </c>
      <c r="AB549" s="23">
        <f t="shared" si="57"/>
        <v>1</v>
      </c>
      <c r="AF549" s="11" t="s">
        <v>180</v>
      </c>
      <c r="AG549" s="11">
        <v>240</v>
      </c>
      <c r="AH549" s="11">
        <v>5</v>
      </c>
      <c r="AI549" s="13">
        <f t="shared" si="58"/>
        <v>1</v>
      </c>
      <c r="AJ549" s="13">
        <f t="shared" si="68"/>
        <v>0</v>
      </c>
      <c r="AK549" s="13">
        <f t="shared" si="69"/>
        <v>0</v>
      </c>
      <c r="AP549" s="13" t="s">
        <v>177</v>
      </c>
      <c r="AQ549" s="13">
        <v>320</v>
      </c>
      <c r="AR549" s="13">
        <v>5</v>
      </c>
      <c r="AS549" s="26">
        <f t="shared" si="49"/>
        <v>1</v>
      </c>
      <c r="AT549" s="26">
        <f t="shared" si="59"/>
        <v>0</v>
      </c>
      <c r="AU549" s="26">
        <f t="shared" si="60"/>
        <v>0</v>
      </c>
    </row>
    <row r="550" spans="2:47" x14ac:dyDescent="0.2">
      <c r="B550" s="13" t="s">
        <v>181</v>
      </c>
      <c r="C550" s="13">
        <v>640</v>
      </c>
      <c r="D550" s="13">
        <v>21.49</v>
      </c>
      <c r="E550" s="13">
        <f t="shared" si="50"/>
        <v>1</v>
      </c>
      <c r="F550" s="13">
        <f t="shared" si="64"/>
        <v>1</v>
      </c>
      <c r="G550" s="13">
        <f t="shared" si="65"/>
        <v>1</v>
      </c>
      <c r="H550" s="12"/>
      <c r="I550" s="12"/>
      <c r="J550" s="19"/>
      <c r="K550" s="13" t="s">
        <v>174</v>
      </c>
      <c r="L550" s="13">
        <v>80</v>
      </c>
      <c r="M550" s="13">
        <v>39.07</v>
      </c>
      <c r="N550" s="13">
        <f t="shared" si="51"/>
        <v>1</v>
      </c>
      <c r="O550" s="13">
        <f t="shared" si="66"/>
        <v>1</v>
      </c>
      <c r="P550" s="13">
        <f t="shared" si="67"/>
        <v>1</v>
      </c>
      <c r="T550" s="13">
        <v>640</v>
      </c>
      <c r="U550" s="13">
        <v>575</v>
      </c>
      <c r="V550" s="26">
        <f t="shared" si="52"/>
        <v>1</v>
      </c>
      <c r="W550" s="26">
        <f t="shared" si="53"/>
        <v>1</v>
      </c>
      <c r="X550" s="26">
        <f t="shared" si="54"/>
        <v>1</v>
      </c>
      <c r="Z550" s="23">
        <f t="shared" si="55"/>
        <v>1</v>
      </c>
      <c r="AA550" s="23">
        <f t="shared" si="56"/>
        <v>1</v>
      </c>
      <c r="AB550" s="23">
        <f t="shared" si="57"/>
        <v>1</v>
      </c>
      <c r="AF550" s="11" t="s">
        <v>181</v>
      </c>
      <c r="AG550" s="11">
        <v>640</v>
      </c>
      <c r="AH550" s="11">
        <v>5</v>
      </c>
      <c r="AI550" s="13">
        <f t="shared" si="58"/>
        <v>1</v>
      </c>
      <c r="AJ550" s="13">
        <f t="shared" si="68"/>
        <v>0</v>
      </c>
      <c r="AK550" s="13">
        <f t="shared" si="69"/>
        <v>0</v>
      </c>
      <c r="AP550" s="13" t="s">
        <v>178</v>
      </c>
      <c r="AQ550" s="13">
        <v>320</v>
      </c>
      <c r="AR550" s="13">
        <v>20</v>
      </c>
      <c r="AS550" s="26">
        <f t="shared" si="49"/>
        <v>1</v>
      </c>
      <c r="AT550" s="26">
        <f t="shared" si="59"/>
        <v>1</v>
      </c>
      <c r="AU550" s="26">
        <f t="shared" si="60"/>
        <v>1</v>
      </c>
    </row>
    <row r="551" spans="2:47" x14ac:dyDescent="0.2">
      <c r="B551" s="13" t="s">
        <v>182</v>
      </c>
      <c r="C551" s="13">
        <v>320</v>
      </c>
      <c r="D551" s="13">
        <v>30.34</v>
      </c>
      <c r="E551" s="13">
        <f t="shared" si="50"/>
        <v>1</v>
      </c>
      <c r="F551" s="13">
        <f t="shared" si="64"/>
        <v>1</v>
      </c>
      <c r="G551" s="13">
        <f t="shared" si="65"/>
        <v>1</v>
      </c>
      <c r="H551" s="12"/>
      <c r="I551" s="12"/>
      <c r="J551" s="19"/>
      <c r="K551" s="13" t="s">
        <v>175</v>
      </c>
      <c r="L551" s="13">
        <v>640</v>
      </c>
      <c r="M551" s="13">
        <v>339.14</v>
      </c>
      <c r="N551" s="13">
        <f t="shared" si="51"/>
        <v>1</v>
      </c>
      <c r="O551" s="13">
        <f t="shared" si="66"/>
        <v>1</v>
      </c>
      <c r="P551" s="13">
        <f t="shared" si="67"/>
        <v>1</v>
      </c>
      <c r="T551" s="13">
        <v>640</v>
      </c>
      <c r="U551" s="13">
        <v>57</v>
      </c>
      <c r="V551" s="26">
        <f t="shared" si="52"/>
        <v>1</v>
      </c>
      <c r="W551" s="26">
        <f t="shared" si="53"/>
        <v>1</v>
      </c>
      <c r="X551" s="26">
        <f t="shared" si="54"/>
        <v>1</v>
      </c>
      <c r="Z551" s="23">
        <f t="shared" si="55"/>
        <v>1</v>
      </c>
      <c r="AA551" s="23">
        <f t="shared" si="56"/>
        <v>0</v>
      </c>
      <c r="AB551" s="23">
        <f t="shared" si="57"/>
        <v>0</v>
      </c>
      <c r="AF551" s="11" t="s">
        <v>182</v>
      </c>
      <c r="AG551" s="11">
        <v>320</v>
      </c>
      <c r="AH551" s="11">
        <v>12.09</v>
      </c>
      <c r="AI551" s="13">
        <f t="shared" si="58"/>
        <v>1</v>
      </c>
      <c r="AJ551" s="13">
        <f t="shared" si="68"/>
        <v>1</v>
      </c>
      <c r="AK551" s="13">
        <f t="shared" si="69"/>
        <v>1</v>
      </c>
      <c r="AP551" s="13" t="s">
        <v>179</v>
      </c>
      <c r="AQ551" s="13">
        <v>240</v>
      </c>
      <c r="AR551" s="13">
        <v>40</v>
      </c>
      <c r="AS551" s="26">
        <f t="shared" si="49"/>
        <v>1</v>
      </c>
      <c r="AT551" s="26">
        <f t="shared" si="59"/>
        <v>1</v>
      </c>
      <c r="AU551" s="26">
        <f t="shared" si="60"/>
        <v>1</v>
      </c>
    </row>
    <row r="552" spans="2:47" x14ac:dyDescent="0.2">
      <c r="B552" s="13" t="s">
        <v>183</v>
      </c>
      <c r="C552" s="13">
        <v>160</v>
      </c>
      <c r="D552" s="13">
        <v>5</v>
      </c>
      <c r="E552" s="13">
        <f t="shared" si="50"/>
        <v>1</v>
      </c>
      <c r="F552" s="13">
        <f t="shared" si="64"/>
        <v>0</v>
      </c>
      <c r="G552" s="13">
        <f t="shared" si="65"/>
        <v>0</v>
      </c>
      <c r="H552" s="12"/>
      <c r="I552" s="12"/>
      <c r="J552" s="19"/>
      <c r="K552" s="13" t="s">
        <v>176</v>
      </c>
      <c r="L552" s="13">
        <v>160</v>
      </c>
      <c r="M552" s="13">
        <v>182.87</v>
      </c>
      <c r="N552" s="13">
        <f t="shared" si="51"/>
        <v>1</v>
      </c>
      <c r="O552" s="13">
        <f t="shared" si="66"/>
        <v>1</v>
      </c>
      <c r="P552" s="13">
        <f t="shared" si="67"/>
        <v>1</v>
      </c>
      <c r="T552" s="13">
        <v>320</v>
      </c>
      <c r="U552" s="13">
        <v>41</v>
      </c>
      <c r="V552" s="26">
        <f t="shared" si="52"/>
        <v>1</v>
      </c>
      <c r="W552" s="26">
        <f t="shared" si="53"/>
        <v>1</v>
      </c>
      <c r="X552" s="26">
        <f t="shared" si="54"/>
        <v>1</v>
      </c>
      <c r="Z552" s="23">
        <f t="shared" si="55"/>
        <v>0</v>
      </c>
      <c r="AA552" s="23">
        <f t="shared" si="56"/>
        <v>0</v>
      </c>
      <c r="AB552" s="23">
        <f t="shared" si="57"/>
        <v>0</v>
      </c>
      <c r="AF552" s="11" t="s">
        <v>183</v>
      </c>
      <c r="AG552" s="11">
        <v>160</v>
      </c>
      <c r="AH552" s="11">
        <v>5</v>
      </c>
      <c r="AI552" s="13">
        <f t="shared" si="58"/>
        <v>1</v>
      </c>
      <c r="AJ552" s="13">
        <f t="shared" si="68"/>
        <v>0</v>
      </c>
      <c r="AK552" s="13">
        <f t="shared" si="69"/>
        <v>0</v>
      </c>
      <c r="AP552" s="13" t="s">
        <v>180</v>
      </c>
      <c r="AQ552" s="13">
        <v>240</v>
      </c>
      <c r="AR552" s="13">
        <v>14.14</v>
      </c>
      <c r="AS552" s="26">
        <f t="shared" si="49"/>
        <v>1</v>
      </c>
      <c r="AT552" s="26">
        <f t="shared" si="59"/>
        <v>0</v>
      </c>
      <c r="AU552" s="26">
        <f t="shared" si="60"/>
        <v>0</v>
      </c>
    </row>
    <row r="553" spans="2:47" x14ac:dyDescent="0.2">
      <c r="B553" s="13" t="s">
        <v>184</v>
      </c>
      <c r="C553" s="13">
        <v>640</v>
      </c>
      <c r="D553" s="13">
        <v>14.88</v>
      </c>
      <c r="E553" s="13">
        <f t="shared" si="50"/>
        <v>1</v>
      </c>
      <c r="F553" s="13">
        <f t="shared" si="64"/>
        <v>1</v>
      </c>
      <c r="G553" s="13">
        <f t="shared" si="65"/>
        <v>1</v>
      </c>
      <c r="H553" s="12"/>
      <c r="I553" s="12"/>
      <c r="J553" s="19"/>
      <c r="K553" s="13" t="s">
        <v>177</v>
      </c>
      <c r="L553" s="13">
        <v>320</v>
      </c>
      <c r="M553" s="13">
        <v>21.2</v>
      </c>
      <c r="N553" s="13">
        <f t="shared" si="51"/>
        <v>1</v>
      </c>
      <c r="O553" s="13">
        <f t="shared" si="66"/>
        <v>1</v>
      </c>
      <c r="P553" s="13">
        <f t="shared" si="67"/>
        <v>1</v>
      </c>
      <c r="T553" s="13">
        <v>320</v>
      </c>
      <c r="U553" s="13">
        <v>80</v>
      </c>
      <c r="V553" s="26">
        <f t="shared" si="52"/>
        <v>1</v>
      </c>
      <c r="W553" s="26">
        <f t="shared" si="53"/>
        <v>1</v>
      </c>
      <c r="X553" s="26">
        <f t="shared" si="54"/>
        <v>1</v>
      </c>
      <c r="Z553" s="23">
        <f t="shared" si="55"/>
        <v>0</v>
      </c>
      <c r="AA553" s="23">
        <f t="shared" si="56"/>
        <v>0</v>
      </c>
      <c r="AB553" s="23">
        <f t="shared" si="57"/>
        <v>0</v>
      </c>
      <c r="AF553" s="11" t="s">
        <v>184</v>
      </c>
      <c r="AG553" s="11">
        <v>640</v>
      </c>
      <c r="AH553" s="11">
        <v>5</v>
      </c>
      <c r="AI553" s="13">
        <f t="shared" si="58"/>
        <v>1</v>
      </c>
      <c r="AJ553" s="13">
        <f t="shared" si="68"/>
        <v>0</v>
      </c>
      <c r="AK553" s="13">
        <f t="shared" si="69"/>
        <v>0</v>
      </c>
      <c r="AP553" s="13" t="s">
        <v>181</v>
      </c>
      <c r="AQ553" s="13">
        <v>640</v>
      </c>
      <c r="AR553" s="13">
        <v>14.14</v>
      </c>
      <c r="AS553" s="26">
        <f t="shared" si="49"/>
        <v>1</v>
      </c>
      <c r="AT553" s="26">
        <f t="shared" si="59"/>
        <v>0</v>
      </c>
      <c r="AU553" s="26">
        <f t="shared" si="60"/>
        <v>0</v>
      </c>
    </row>
    <row r="554" spans="2:47" x14ac:dyDescent="0.2">
      <c r="B554" s="13" t="s">
        <v>185</v>
      </c>
      <c r="C554" s="13">
        <v>160</v>
      </c>
      <c r="D554" s="13">
        <v>31.02</v>
      </c>
      <c r="E554" s="13">
        <f t="shared" si="50"/>
        <v>1</v>
      </c>
      <c r="F554" s="13">
        <f t="shared" si="64"/>
        <v>1</v>
      </c>
      <c r="G554" s="13">
        <f t="shared" si="65"/>
        <v>1</v>
      </c>
      <c r="H554" s="12"/>
      <c r="I554" s="12"/>
      <c r="J554" s="19"/>
      <c r="K554" s="13" t="s">
        <v>178</v>
      </c>
      <c r="L554" s="13">
        <v>320</v>
      </c>
      <c r="M554" s="13">
        <v>54.18</v>
      </c>
      <c r="N554" s="13">
        <f t="shared" si="51"/>
        <v>1</v>
      </c>
      <c r="O554" s="13">
        <f t="shared" si="66"/>
        <v>1</v>
      </c>
      <c r="P554" s="13">
        <f t="shared" si="67"/>
        <v>1</v>
      </c>
      <c r="T554" s="13">
        <v>160</v>
      </c>
      <c r="U554" s="13">
        <v>40</v>
      </c>
      <c r="V554" s="26">
        <f t="shared" si="52"/>
        <v>1</v>
      </c>
      <c r="W554" s="26">
        <f t="shared" si="53"/>
        <v>1</v>
      </c>
      <c r="X554" s="26">
        <f t="shared" si="54"/>
        <v>1</v>
      </c>
      <c r="Z554" s="23">
        <f t="shared" si="55"/>
        <v>0</v>
      </c>
      <c r="AA554" s="23">
        <f t="shared" si="56"/>
        <v>0</v>
      </c>
      <c r="AB554" s="23">
        <f t="shared" si="57"/>
        <v>0</v>
      </c>
      <c r="AF554" s="11" t="s">
        <v>185</v>
      </c>
      <c r="AG554" s="11">
        <v>160</v>
      </c>
      <c r="AH554" s="11">
        <v>10.6</v>
      </c>
      <c r="AI554" s="13">
        <f t="shared" si="58"/>
        <v>1</v>
      </c>
      <c r="AJ554" s="13">
        <f t="shared" si="68"/>
        <v>1</v>
      </c>
      <c r="AK554" s="13">
        <f t="shared" si="69"/>
        <v>1</v>
      </c>
      <c r="AP554" s="13" t="s">
        <v>182</v>
      </c>
      <c r="AQ554" s="13">
        <v>320</v>
      </c>
      <c r="AR554" s="13">
        <v>28.28</v>
      </c>
      <c r="AS554" s="26">
        <f t="shared" si="49"/>
        <v>1</v>
      </c>
      <c r="AT554" s="26">
        <f t="shared" si="59"/>
        <v>1</v>
      </c>
      <c r="AU554" s="26">
        <f t="shared" si="60"/>
        <v>1</v>
      </c>
    </row>
    <row r="555" spans="2:47" x14ac:dyDescent="0.2">
      <c r="B555" s="13" t="s">
        <v>186</v>
      </c>
      <c r="C555" s="13">
        <v>160</v>
      </c>
      <c r="D555" s="13">
        <v>14.04</v>
      </c>
      <c r="E555" s="13">
        <f t="shared" si="50"/>
        <v>1</v>
      </c>
      <c r="F555" s="13">
        <f t="shared" si="64"/>
        <v>1</v>
      </c>
      <c r="G555" s="13">
        <f t="shared" si="65"/>
        <v>1</v>
      </c>
      <c r="H555" s="12"/>
      <c r="I555" s="12"/>
      <c r="J555" s="19"/>
      <c r="K555" s="13" t="s">
        <v>179</v>
      </c>
      <c r="L555" s="13">
        <v>240</v>
      </c>
      <c r="M555" s="13">
        <v>70.14</v>
      </c>
      <c r="N555" s="13">
        <f t="shared" si="51"/>
        <v>1</v>
      </c>
      <c r="O555" s="13">
        <f t="shared" si="66"/>
        <v>1</v>
      </c>
      <c r="P555" s="13">
        <f t="shared" si="67"/>
        <v>1</v>
      </c>
      <c r="T555" s="13">
        <v>320</v>
      </c>
      <c r="U555" s="13">
        <v>35</v>
      </c>
      <c r="V555" s="26">
        <f t="shared" si="52"/>
        <v>1</v>
      </c>
      <c r="W555" s="26">
        <f t="shared" si="53"/>
        <v>1</v>
      </c>
      <c r="X555" s="26">
        <f t="shared" si="54"/>
        <v>1</v>
      </c>
      <c r="Z555" s="23">
        <f t="shared" si="55"/>
        <v>0</v>
      </c>
      <c r="AA555" s="23">
        <f t="shared" si="56"/>
        <v>0</v>
      </c>
      <c r="AB555" s="23">
        <f t="shared" si="57"/>
        <v>0</v>
      </c>
      <c r="AF555" s="11" t="s">
        <v>186</v>
      </c>
      <c r="AG555" s="11">
        <v>160</v>
      </c>
      <c r="AH555" s="11">
        <v>5</v>
      </c>
      <c r="AI555" s="13">
        <f t="shared" si="58"/>
        <v>1</v>
      </c>
      <c r="AJ555" s="13">
        <f t="shared" si="68"/>
        <v>0</v>
      </c>
      <c r="AK555" s="13">
        <f t="shared" si="69"/>
        <v>0</v>
      </c>
      <c r="AP555" s="13" t="s">
        <v>183</v>
      </c>
      <c r="AQ555" s="13">
        <v>160</v>
      </c>
      <c r="AR555" s="13">
        <v>15.87</v>
      </c>
      <c r="AS555" s="26">
        <f t="shared" si="49"/>
        <v>1</v>
      </c>
      <c r="AT555" s="26">
        <f t="shared" si="59"/>
        <v>0</v>
      </c>
      <c r="AU555" s="26">
        <f t="shared" si="60"/>
        <v>0</v>
      </c>
    </row>
    <row r="556" spans="2:47" x14ac:dyDescent="0.2">
      <c r="B556" s="13" t="s">
        <v>187</v>
      </c>
      <c r="C556" s="13">
        <v>1280</v>
      </c>
      <c r="D556" s="13">
        <v>62.43</v>
      </c>
      <c r="E556" s="13">
        <f t="shared" si="50"/>
        <v>1</v>
      </c>
      <c r="F556" s="13">
        <f t="shared" si="64"/>
        <v>1</v>
      </c>
      <c r="G556" s="13">
        <f t="shared" si="65"/>
        <v>1</v>
      </c>
      <c r="H556" s="12"/>
      <c r="I556" s="12"/>
      <c r="J556" s="19"/>
      <c r="K556" s="13" t="s">
        <v>180</v>
      </c>
      <c r="L556" s="13">
        <v>240</v>
      </c>
      <c r="M556" s="13">
        <v>36.35</v>
      </c>
      <c r="N556" s="13">
        <f t="shared" si="51"/>
        <v>1</v>
      </c>
      <c r="O556" s="13">
        <f t="shared" si="66"/>
        <v>1</v>
      </c>
      <c r="P556" s="13">
        <f t="shared" si="67"/>
        <v>1</v>
      </c>
      <c r="T556" s="13">
        <v>320</v>
      </c>
      <c r="U556" s="13">
        <v>49</v>
      </c>
      <c r="V556" s="26">
        <f t="shared" si="52"/>
        <v>1</v>
      </c>
      <c r="W556" s="26">
        <f t="shared" si="53"/>
        <v>1</v>
      </c>
      <c r="X556" s="26">
        <f t="shared" si="54"/>
        <v>1</v>
      </c>
      <c r="Z556" s="23">
        <f t="shared" si="55"/>
        <v>0</v>
      </c>
      <c r="AA556" s="23">
        <f t="shared" si="56"/>
        <v>0</v>
      </c>
      <c r="AB556" s="23">
        <f t="shared" si="57"/>
        <v>0</v>
      </c>
      <c r="AF556" s="11" t="s">
        <v>187</v>
      </c>
      <c r="AG556" s="11">
        <v>1280</v>
      </c>
      <c r="AH556" s="11">
        <v>6.34</v>
      </c>
      <c r="AI556" s="13">
        <f t="shared" si="58"/>
        <v>1</v>
      </c>
      <c r="AJ556" s="13">
        <f t="shared" si="68"/>
        <v>0</v>
      </c>
      <c r="AK556" s="13">
        <f t="shared" si="69"/>
        <v>0</v>
      </c>
      <c r="AP556" s="13" t="s">
        <v>184</v>
      </c>
      <c r="AQ556" s="13">
        <v>640</v>
      </c>
      <c r="AR556" s="13">
        <v>5</v>
      </c>
      <c r="AS556" s="26">
        <f t="shared" si="49"/>
        <v>1</v>
      </c>
      <c r="AT556" s="26">
        <f t="shared" si="59"/>
        <v>0</v>
      </c>
      <c r="AU556" s="26">
        <f t="shared" si="60"/>
        <v>0</v>
      </c>
    </row>
    <row r="557" spans="2:47" x14ac:dyDescent="0.2">
      <c r="B557" s="13" t="s">
        <v>188</v>
      </c>
      <c r="C557" s="13">
        <v>320</v>
      </c>
      <c r="D557" s="13">
        <v>5</v>
      </c>
      <c r="E557" s="13">
        <f t="shared" si="50"/>
        <v>1</v>
      </c>
      <c r="F557" s="13">
        <f t="shared" si="64"/>
        <v>0</v>
      </c>
      <c r="G557" s="13">
        <f t="shared" si="65"/>
        <v>0</v>
      </c>
      <c r="H557" s="12"/>
      <c r="I557" s="12"/>
      <c r="J557" s="19"/>
      <c r="K557" s="13" t="s">
        <v>181</v>
      </c>
      <c r="L557" s="13">
        <v>640</v>
      </c>
      <c r="M557" s="13">
        <v>52.54</v>
      </c>
      <c r="N557" s="13">
        <f t="shared" si="51"/>
        <v>1</v>
      </c>
      <c r="O557" s="13">
        <f t="shared" si="66"/>
        <v>1</v>
      </c>
      <c r="P557" s="13">
        <f t="shared" si="67"/>
        <v>1</v>
      </c>
      <c r="T557" s="13">
        <v>640</v>
      </c>
      <c r="U557" s="13">
        <v>218</v>
      </c>
      <c r="V557" s="26">
        <f t="shared" si="52"/>
        <v>1</v>
      </c>
      <c r="W557" s="26">
        <f t="shared" si="53"/>
        <v>1</v>
      </c>
      <c r="X557" s="26">
        <f t="shared" si="54"/>
        <v>1</v>
      </c>
      <c r="Z557" s="23">
        <f t="shared" si="55"/>
        <v>1</v>
      </c>
      <c r="AA557" s="23">
        <f t="shared" si="56"/>
        <v>1</v>
      </c>
      <c r="AB557" s="23">
        <f t="shared" si="57"/>
        <v>1</v>
      </c>
      <c r="AF557" s="11" t="s">
        <v>188</v>
      </c>
      <c r="AG557" s="11">
        <v>320</v>
      </c>
      <c r="AH557" s="11">
        <v>5</v>
      </c>
      <c r="AI557" s="13">
        <f t="shared" si="58"/>
        <v>1</v>
      </c>
      <c r="AJ557" s="13">
        <f t="shared" si="68"/>
        <v>0</v>
      </c>
      <c r="AK557" s="13">
        <f t="shared" si="69"/>
        <v>0</v>
      </c>
      <c r="AP557" s="13" t="s">
        <v>185</v>
      </c>
      <c r="AQ557" s="13">
        <v>160</v>
      </c>
      <c r="AR557" s="13">
        <v>14.14</v>
      </c>
      <c r="AS557" s="26">
        <f t="shared" si="49"/>
        <v>1</v>
      </c>
      <c r="AT557" s="26">
        <f t="shared" si="59"/>
        <v>0</v>
      </c>
      <c r="AU557" s="26">
        <f t="shared" si="60"/>
        <v>0</v>
      </c>
    </row>
    <row r="558" spans="2:47" x14ac:dyDescent="0.2">
      <c r="B558" s="13" t="s">
        <v>189</v>
      </c>
      <c r="C558" s="13">
        <v>640</v>
      </c>
      <c r="D558" s="13">
        <v>73.87</v>
      </c>
      <c r="E558" s="13">
        <f t="shared" si="50"/>
        <v>1</v>
      </c>
      <c r="F558" s="13">
        <f t="shared" si="64"/>
        <v>1</v>
      </c>
      <c r="G558" s="13">
        <f t="shared" si="65"/>
        <v>1</v>
      </c>
      <c r="H558" s="12"/>
      <c r="I558" s="12"/>
      <c r="J558" s="19"/>
      <c r="K558" s="13" t="s">
        <v>182</v>
      </c>
      <c r="L558" s="13">
        <v>320</v>
      </c>
      <c r="M558" s="13">
        <v>79.73</v>
      </c>
      <c r="N558" s="13">
        <f t="shared" si="51"/>
        <v>1</v>
      </c>
      <c r="O558" s="13">
        <f t="shared" si="66"/>
        <v>1</v>
      </c>
      <c r="P558" s="13">
        <f t="shared" si="67"/>
        <v>1</v>
      </c>
      <c r="T558" s="13">
        <v>160</v>
      </c>
      <c r="U558" s="13">
        <v>116</v>
      </c>
      <c r="V558" s="26">
        <f t="shared" si="52"/>
        <v>1</v>
      </c>
      <c r="W558" s="26">
        <f t="shared" si="53"/>
        <v>1</v>
      </c>
      <c r="X558" s="26">
        <f t="shared" si="54"/>
        <v>1</v>
      </c>
      <c r="Z558" s="23">
        <f t="shared" si="55"/>
        <v>0</v>
      </c>
      <c r="AA558" s="23">
        <f t="shared" si="56"/>
        <v>1</v>
      </c>
      <c r="AB558" s="23">
        <f t="shared" si="57"/>
        <v>0</v>
      </c>
      <c r="AF558" s="11" t="s">
        <v>189</v>
      </c>
      <c r="AG558" s="11">
        <v>640</v>
      </c>
      <c r="AH558" s="11">
        <v>33.25</v>
      </c>
      <c r="AI558" s="13">
        <f t="shared" si="58"/>
        <v>1</v>
      </c>
      <c r="AJ558" s="13">
        <f t="shared" si="68"/>
        <v>1</v>
      </c>
      <c r="AK558" s="13">
        <f t="shared" si="69"/>
        <v>1</v>
      </c>
      <c r="AP558" s="13" t="s">
        <v>186</v>
      </c>
      <c r="AQ558" s="13">
        <v>160</v>
      </c>
      <c r="AR558" s="13">
        <v>50.4</v>
      </c>
      <c r="AS558" s="26">
        <f t="shared" si="49"/>
        <v>1</v>
      </c>
      <c r="AT558" s="26">
        <f t="shared" si="59"/>
        <v>1</v>
      </c>
      <c r="AU558" s="26">
        <f t="shared" si="60"/>
        <v>1</v>
      </c>
    </row>
    <row r="559" spans="2:47" x14ac:dyDescent="0.2">
      <c r="B559" s="13" t="s">
        <v>191</v>
      </c>
      <c r="C559" s="13">
        <v>2560</v>
      </c>
      <c r="D559" s="13">
        <v>56.12</v>
      </c>
      <c r="E559" s="13">
        <f t="shared" si="50"/>
        <v>1</v>
      </c>
      <c r="F559" s="13">
        <f t="shared" si="64"/>
        <v>1</v>
      </c>
      <c r="G559" s="13">
        <f t="shared" si="65"/>
        <v>1</v>
      </c>
      <c r="H559" s="12"/>
      <c r="I559" s="12"/>
      <c r="J559" s="19"/>
      <c r="K559" s="13" t="s">
        <v>183</v>
      </c>
      <c r="L559" s="13">
        <v>160</v>
      </c>
      <c r="M559" s="13">
        <v>24.34</v>
      </c>
      <c r="N559" s="13">
        <f t="shared" si="51"/>
        <v>1</v>
      </c>
      <c r="O559" s="13">
        <f t="shared" si="66"/>
        <v>1</v>
      </c>
      <c r="P559" s="13">
        <f t="shared" si="67"/>
        <v>1</v>
      </c>
      <c r="T559" s="13">
        <v>5120</v>
      </c>
      <c r="U559" s="13">
        <v>337</v>
      </c>
      <c r="V559" s="26">
        <f t="shared" si="52"/>
        <v>1</v>
      </c>
      <c r="W559" s="26">
        <f t="shared" si="53"/>
        <v>1</v>
      </c>
      <c r="X559" s="26">
        <f t="shared" si="54"/>
        <v>1</v>
      </c>
      <c r="Z559" s="23">
        <f t="shared" si="55"/>
        <v>1</v>
      </c>
      <c r="AA559" s="23">
        <f t="shared" si="56"/>
        <v>1</v>
      </c>
      <c r="AB559" s="23">
        <f t="shared" si="57"/>
        <v>1</v>
      </c>
      <c r="AF559" s="11" t="s">
        <v>191</v>
      </c>
      <c r="AG559" s="11">
        <v>2560</v>
      </c>
      <c r="AH559" s="11">
        <v>15.32</v>
      </c>
      <c r="AI559" s="13">
        <f t="shared" si="58"/>
        <v>1</v>
      </c>
      <c r="AJ559" s="13">
        <f t="shared" si="68"/>
        <v>1</v>
      </c>
      <c r="AK559" s="13">
        <f t="shared" si="69"/>
        <v>1</v>
      </c>
      <c r="AP559" s="13" t="s">
        <v>187</v>
      </c>
      <c r="AQ559" s="13">
        <v>1280</v>
      </c>
      <c r="AR559" s="13">
        <v>20</v>
      </c>
      <c r="AS559" s="26">
        <f t="shared" si="49"/>
        <v>1</v>
      </c>
      <c r="AT559" s="26">
        <f t="shared" si="59"/>
        <v>1</v>
      </c>
      <c r="AU559" s="26">
        <f t="shared" si="60"/>
        <v>1</v>
      </c>
    </row>
    <row r="560" spans="2:47" x14ac:dyDescent="0.2">
      <c r="B560" s="13" t="s">
        <v>192</v>
      </c>
      <c r="C560" s="13">
        <v>320</v>
      </c>
      <c r="D560" s="13">
        <v>12.3</v>
      </c>
      <c r="E560" s="13">
        <f t="shared" si="50"/>
        <v>1</v>
      </c>
      <c r="F560" s="13">
        <f t="shared" si="64"/>
        <v>1</v>
      </c>
      <c r="G560" s="13">
        <f t="shared" si="65"/>
        <v>1</v>
      </c>
      <c r="H560" s="12"/>
      <c r="I560" s="12"/>
      <c r="J560" s="19"/>
      <c r="K560" s="13" t="s">
        <v>184</v>
      </c>
      <c r="L560" s="13">
        <v>640</v>
      </c>
      <c r="M560" s="13">
        <v>56.63</v>
      </c>
      <c r="N560" s="13">
        <f t="shared" si="51"/>
        <v>1</v>
      </c>
      <c r="O560" s="13">
        <f t="shared" si="66"/>
        <v>1</v>
      </c>
      <c r="P560" s="13">
        <f t="shared" si="67"/>
        <v>1</v>
      </c>
      <c r="T560" s="13">
        <v>640</v>
      </c>
      <c r="U560" s="13">
        <v>118</v>
      </c>
      <c r="V560" s="26">
        <f t="shared" si="52"/>
        <v>1</v>
      </c>
      <c r="W560" s="26">
        <f t="shared" si="53"/>
        <v>1</v>
      </c>
      <c r="X560" s="26">
        <f t="shared" si="54"/>
        <v>1</v>
      </c>
      <c r="Z560" s="23">
        <f t="shared" si="55"/>
        <v>1</v>
      </c>
      <c r="AA560" s="23">
        <f t="shared" si="56"/>
        <v>1</v>
      </c>
      <c r="AB560" s="23">
        <f t="shared" si="57"/>
        <v>1</v>
      </c>
      <c r="AF560" s="11" t="s">
        <v>192</v>
      </c>
      <c r="AG560" s="11">
        <v>320</v>
      </c>
      <c r="AH560" s="11">
        <v>5</v>
      </c>
      <c r="AI560" s="13">
        <f t="shared" si="58"/>
        <v>1</v>
      </c>
      <c r="AJ560" s="13">
        <f t="shared" si="68"/>
        <v>0</v>
      </c>
      <c r="AK560" s="13">
        <f t="shared" si="69"/>
        <v>0</v>
      </c>
      <c r="AP560" s="13" t="s">
        <v>188</v>
      </c>
      <c r="AQ560" s="13">
        <v>320</v>
      </c>
      <c r="AR560" s="13">
        <v>14.14</v>
      </c>
      <c r="AS560" s="26">
        <f t="shared" si="49"/>
        <v>1</v>
      </c>
      <c r="AT560" s="26">
        <f t="shared" si="59"/>
        <v>0</v>
      </c>
      <c r="AU560" s="26">
        <f t="shared" si="60"/>
        <v>0</v>
      </c>
    </row>
    <row r="561" spans="2:47" x14ac:dyDescent="0.2">
      <c r="B561" s="13" t="s">
        <v>195</v>
      </c>
      <c r="C561" s="13">
        <v>5120</v>
      </c>
      <c r="D561" s="13">
        <v>92.09</v>
      </c>
      <c r="E561" s="13">
        <f t="shared" si="50"/>
        <v>1</v>
      </c>
      <c r="F561" s="13">
        <f t="shared" si="64"/>
        <v>1</v>
      </c>
      <c r="G561" s="13">
        <f t="shared" si="65"/>
        <v>1</v>
      </c>
      <c r="H561" s="12"/>
      <c r="I561" s="12"/>
      <c r="J561" s="19"/>
      <c r="K561" s="13" t="s">
        <v>185</v>
      </c>
      <c r="L561" s="13">
        <v>160</v>
      </c>
      <c r="M561" s="13">
        <v>90.26</v>
      </c>
      <c r="N561" s="13">
        <f t="shared" si="51"/>
        <v>1</v>
      </c>
      <c r="O561" s="13">
        <f t="shared" si="66"/>
        <v>1</v>
      </c>
      <c r="P561" s="13">
        <f t="shared" si="67"/>
        <v>1</v>
      </c>
      <c r="T561" s="13">
        <v>320</v>
      </c>
      <c r="U561" s="13">
        <v>27</v>
      </c>
      <c r="V561" s="26">
        <f t="shared" si="52"/>
        <v>1</v>
      </c>
      <c r="W561" s="26">
        <f t="shared" si="53"/>
        <v>1</v>
      </c>
      <c r="X561" s="26">
        <f t="shared" si="54"/>
        <v>1</v>
      </c>
      <c r="Z561" s="23">
        <f t="shared" si="55"/>
        <v>0</v>
      </c>
      <c r="AA561" s="23">
        <f t="shared" si="56"/>
        <v>0</v>
      </c>
      <c r="AB561" s="23">
        <f t="shared" si="57"/>
        <v>0</v>
      </c>
      <c r="AF561" s="11" t="s">
        <v>195</v>
      </c>
      <c r="AG561" s="11">
        <v>5120</v>
      </c>
      <c r="AH561" s="11">
        <v>23.33</v>
      </c>
      <c r="AI561" s="13">
        <f t="shared" si="58"/>
        <v>1</v>
      </c>
      <c r="AJ561" s="13">
        <f t="shared" si="68"/>
        <v>1</v>
      </c>
      <c r="AK561" s="13">
        <f t="shared" si="69"/>
        <v>1</v>
      </c>
      <c r="AP561" s="13" t="s">
        <v>189</v>
      </c>
      <c r="AQ561" s="13">
        <v>640</v>
      </c>
      <c r="AR561" s="13">
        <v>50.4</v>
      </c>
      <c r="AS561" s="26">
        <f t="shared" si="49"/>
        <v>1</v>
      </c>
      <c r="AT561" s="26">
        <f t="shared" si="59"/>
        <v>1</v>
      </c>
      <c r="AU561" s="26">
        <f t="shared" si="60"/>
        <v>1</v>
      </c>
    </row>
    <row r="562" spans="2:47" x14ac:dyDescent="0.2">
      <c r="B562" s="13" t="s">
        <v>198</v>
      </c>
      <c r="C562" s="13">
        <v>640</v>
      </c>
      <c r="D562" s="13">
        <v>37.049999999999997</v>
      </c>
      <c r="E562" s="13">
        <f t="shared" si="50"/>
        <v>1</v>
      </c>
      <c r="F562" s="13">
        <f t="shared" si="64"/>
        <v>1</v>
      </c>
      <c r="G562" s="13">
        <f t="shared" si="65"/>
        <v>1</v>
      </c>
      <c r="H562" s="12"/>
      <c r="I562" s="12"/>
      <c r="J562" s="19"/>
      <c r="K562" s="13" t="s">
        <v>186</v>
      </c>
      <c r="L562" s="13">
        <v>160</v>
      </c>
      <c r="M562" s="13">
        <v>57.88</v>
      </c>
      <c r="N562" s="13">
        <f t="shared" si="51"/>
        <v>1</v>
      </c>
      <c r="O562" s="13">
        <f t="shared" si="66"/>
        <v>1</v>
      </c>
      <c r="P562" s="13">
        <f t="shared" si="67"/>
        <v>1</v>
      </c>
      <c r="T562" s="13">
        <v>160</v>
      </c>
      <c r="U562" s="13">
        <v>44</v>
      </c>
      <c r="V562" s="26">
        <f t="shared" si="52"/>
        <v>1</v>
      </c>
      <c r="W562" s="26">
        <f t="shared" si="53"/>
        <v>1</v>
      </c>
      <c r="X562" s="26">
        <f t="shared" si="54"/>
        <v>1</v>
      </c>
      <c r="Z562" s="23">
        <f t="shared" si="55"/>
        <v>0</v>
      </c>
      <c r="AA562" s="23">
        <f t="shared" si="56"/>
        <v>0</v>
      </c>
      <c r="AB562" s="23">
        <f t="shared" si="57"/>
        <v>0</v>
      </c>
      <c r="AF562" s="11" t="s">
        <v>198</v>
      </c>
      <c r="AG562" s="11">
        <v>640</v>
      </c>
      <c r="AH562" s="11">
        <v>9.3800000000000008</v>
      </c>
      <c r="AI562" s="13">
        <f t="shared" si="58"/>
        <v>1</v>
      </c>
      <c r="AJ562" s="13">
        <f t="shared" si="68"/>
        <v>0</v>
      </c>
      <c r="AK562" s="13">
        <f t="shared" si="69"/>
        <v>0</v>
      </c>
      <c r="AP562" s="13" t="s">
        <v>190</v>
      </c>
      <c r="AQ562" s="13">
        <v>1280</v>
      </c>
      <c r="AR562" s="13">
        <v>31.75</v>
      </c>
      <c r="AS562" s="26">
        <f t="shared" si="49"/>
        <v>1</v>
      </c>
      <c r="AT562" s="26">
        <f t="shared" si="59"/>
        <v>1</v>
      </c>
      <c r="AU562" s="26">
        <f t="shared" si="60"/>
        <v>1</v>
      </c>
    </row>
    <row r="563" spans="2:47" x14ac:dyDescent="0.2">
      <c r="B563" s="13" t="s">
        <v>199</v>
      </c>
      <c r="C563" s="13">
        <v>1280</v>
      </c>
      <c r="D563" s="13">
        <v>29.89</v>
      </c>
      <c r="E563" s="13">
        <f t="shared" si="50"/>
        <v>1</v>
      </c>
      <c r="F563" s="13">
        <f t="shared" si="64"/>
        <v>1</v>
      </c>
      <c r="G563" s="13">
        <f t="shared" si="65"/>
        <v>1</v>
      </c>
      <c r="H563" s="12"/>
      <c r="I563" s="12"/>
      <c r="J563" s="19"/>
      <c r="K563" s="13" t="s">
        <v>187</v>
      </c>
      <c r="L563" s="13">
        <v>1280</v>
      </c>
      <c r="M563" s="13">
        <v>66.3</v>
      </c>
      <c r="N563" s="13">
        <f t="shared" si="51"/>
        <v>1</v>
      </c>
      <c r="O563" s="13">
        <f t="shared" si="66"/>
        <v>1</v>
      </c>
      <c r="P563" s="13">
        <f t="shared" si="67"/>
        <v>1</v>
      </c>
      <c r="T563" s="13">
        <v>1280</v>
      </c>
      <c r="U563" s="13">
        <v>426</v>
      </c>
      <c r="V563" s="26">
        <f t="shared" si="52"/>
        <v>1</v>
      </c>
      <c r="W563" s="26">
        <f t="shared" si="53"/>
        <v>1</v>
      </c>
      <c r="X563" s="26">
        <f t="shared" si="54"/>
        <v>1</v>
      </c>
      <c r="Z563" s="23">
        <f t="shared" si="55"/>
        <v>1</v>
      </c>
      <c r="AA563" s="23">
        <f t="shared" si="56"/>
        <v>1</v>
      </c>
      <c r="AB563" s="23">
        <f t="shared" si="57"/>
        <v>1</v>
      </c>
      <c r="AF563" s="11" t="s">
        <v>199</v>
      </c>
      <c r="AG563" s="11">
        <v>1280</v>
      </c>
      <c r="AH563" s="11">
        <v>12.42</v>
      </c>
      <c r="AI563" s="13">
        <f t="shared" si="58"/>
        <v>1</v>
      </c>
      <c r="AJ563" s="13">
        <f t="shared" si="68"/>
        <v>1</v>
      </c>
      <c r="AK563" s="13">
        <f t="shared" si="69"/>
        <v>1</v>
      </c>
      <c r="AP563" s="13" t="s">
        <v>191</v>
      </c>
      <c r="AQ563" s="13">
        <v>2560</v>
      </c>
      <c r="AR563" s="13">
        <v>40</v>
      </c>
      <c r="AS563" s="26">
        <f t="shared" si="49"/>
        <v>1</v>
      </c>
      <c r="AT563" s="26">
        <f t="shared" si="59"/>
        <v>1</v>
      </c>
      <c r="AU563" s="26">
        <f t="shared" si="60"/>
        <v>1</v>
      </c>
    </row>
    <row r="564" spans="2:47" x14ac:dyDescent="0.2">
      <c r="B564" s="13" t="s">
        <v>200</v>
      </c>
      <c r="C564" s="13">
        <v>160</v>
      </c>
      <c r="D564" s="13">
        <v>5</v>
      </c>
      <c r="E564" s="13">
        <f t="shared" si="50"/>
        <v>1</v>
      </c>
      <c r="F564" s="13">
        <f t="shared" si="64"/>
        <v>0</v>
      </c>
      <c r="G564" s="13">
        <f t="shared" si="65"/>
        <v>0</v>
      </c>
      <c r="H564" s="12"/>
      <c r="I564" s="12"/>
      <c r="J564" s="19"/>
      <c r="K564" s="13" t="s">
        <v>188</v>
      </c>
      <c r="L564" s="13">
        <v>320</v>
      </c>
      <c r="M564" s="13">
        <v>32.619999999999997</v>
      </c>
      <c r="N564" s="13">
        <f t="shared" si="51"/>
        <v>1</v>
      </c>
      <c r="O564" s="13">
        <f t="shared" si="66"/>
        <v>1</v>
      </c>
      <c r="P564" s="13">
        <f t="shared" si="67"/>
        <v>1</v>
      </c>
      <c r="T564" s="13">
        <v>80</v>
      </c>
      <c r="U564" s="13">
        <v>44</v>
      </c>
      <c r="V564" s="26">
        <f t="shared" si="52"/>
        <v>1</v>
      </c>
      <c r="W564" s="26">
        <f t="shared" si="53"/>
        <v>1</v>
      </c>
      <c r="X564" s="26">
        <f t="shared" si="54"/>
        <v>1</v>
      </c>
      <c r="Z564" s="23">
        <f t="shared" si="55"/>
        <v>0</v>
      </c>
      <c r="AA564" s="23">
        <f t="shared" si="56"/>
        <v>0</v>
      </c>
      <c r="AB564" s="23">
        <f t="shared" si="57"/>
        <v>0</v>
      </c>
      <c r="AF564" s="11" t="s">
        <v>200</v>
      </c>
      <c r="AG564" s="11">
        <v>160</v>
      </c>
      <c r="AH564" s="11">
        <v>5</v>
      </c>
      <c r="AI564" s="13">
        <f t="shared" si="58"/>
        <v>1</v>
      </c>
      <c r="AJ564" s="13">
        <f t="shared" si="68"/>
        <v>0</v>
      </c>
      <c r="AK564" s="13">
        <f t="shared" si="69"/>
        <v>0</v>
      </c>
      <c r="AP564" s="13" t="s">
        <v>192</v>
      </c>
      <c r="AQ564" s="13">
        <v>320</v>
      </c>
      <c r="AR564" s="13">
        <v>5</v>
      </c>
      <c r="AS564" s="26">
        <f t="shared" si="49"/>
        <v>1</v>
      </c>
      <c r="AT564" s="26">
        <f t="shared" si="59"/>
        <v>0</v>
      </c>
      <c r="AU564" s="26">
        <f t="shared" si="60"/>
        <v>0</v>
      </c>
    </row>
    <row r="565" spans="2:47" x14ac:dyDescent="0.2">
      <c r="B565" s="13" t="s">
        <v>201</v>
      </c>
      <c r="C565" s="13">
        <v>1280</v>
      </c>
      <c r="D565" s="13">
        <v>25.4</v>
      </c>
      <c r="E565" s="13">
        <f t="shared" si="50"/>
        <v>1</v>
      </c>
      <c r="F565" s="13">
        <f t="shared" si="64"/>
        <v>1</v>
      </c>
      <c r="G565" s="13">
        <f t="shared" si="65"/>
        <v>1</v>
      </c>
      <c r="H565" s="12"/>
      <c r="I565" s="12"/>
      <c r="J565" s="19"/>
      <c r="K565" s="13" t="s">
        <v>189</v>
      </c>
      <c r="L565" s="13">
        <v>640</v>
      </c>
      <c r="M565" s="13">
        <v>94.36</v>
      </c>
      <c r="N565" s="13">
        <f t="shared" si="51"/>
        <v>1</v>
      </c>
      <c r="O565" s="13">
        <f t="shared" si="66"/>
        <v>1</v>
      </c>
      <c r="P565" s="13">
        <f t="shared" si="67"/>
        <v>1</v>
      </c>
      <c r="T565" s="13">
        <v>160</v>
      </c>
      <c r="U565" s="13">
        <v>59</v>
      </c>
      <c r="V565" s="26">
        <f t="shared" si="52"/>
        <v>1</v>
      </c>
      <c r="W565" s="26">
        <f t="shared" si="53"/>
        <v>1</v>
      </c>
      <c r="X565" s="26">
        <f t="shared" si="54"/>
        <v>1</v>
      </c>
      <c r="Z565" s="23">
        <f t="shared" si="55"/>
        <v>0</v>
      </c>
      <c r="AA565" s="23">
        <f t="shared" si="56"/>
        <v>0</v>
      </c>
      <c r="AB565" s="23">
        <f t="shared" si="57"/>
        <v>0</v>
      </c>
      <c r="AF565" s="11" t="s">
        <v>201</v>
      </c>
      <c r="AG565" s="11">
        <v>1280</v>
      </c>
      <c r="AH565" s="11">
        <v>10.35</v>
      </c>
      <c r="AI565" s="13">
        <f t="shared" si="58"/>
        <v>1</v>
      </c>
      <c r="AJ565" s="13">
        <f t="shared" si="68"/>
        <v>1</v>
      </c>
      <c r="AK565" s="13">
        <f t="shared" si="69"/>
        <v>1</v>
      </c>
      <c r="AP565" s="27" t="s">
        <v>193</v>
      </c>
      <c r="AQ565" s="26">
        <v>5120</v>
      </c>
      <c r="AR565" s="37">
        <v>226.27</v>
      </c>
      <c r="AS565" s="26">
        <f t="shared" si="49"/>
        <v>1</v>
      </c>
      <c r="AT565" s="26">
        <f t="shared" si="59"/>
        <v>1</v>
      </c>
      <c r="AU565" s="26">
        <f t="shared" si="60"/>
        <v>1</v>
      </c>
    </row>
    <row r="566" spans="2:47" x14ac:dyDescent="0.2">
      <c r="B566" s="13" t="s">
        <v>202</v>
      </c>
      <c r="C566" s="13">
        <v>160</v>
      </c>
      <c r="D566" s="13">
        <v>18.12</v>
      </c>
      <c r="E566" s="13">
        <f t="shared" si="50"/>
        <v>1</v>
      </c>
      <c r="F566" s="13">
        <f t="shared" si="64"/>
        <v>1</v>
      </c>
      <c r="G566" s="13">
        <f t="shared" si="65"/>
        <v>1</v>
      </c>
      <c r="H566" s="12"/>
      <c r="I566" s="12"/>
      <c r="J566" s="19"/>
      <c r="K566" s="13" t="s">
        <v>190</v>
      </c>
      <c r="L566" s="13">
        <v>1280</v>
      </c>
      <c r="M566" s="13">
        <v>123.17</v>
      </c>
      <c r="N566" s="13">
        <f t="shared" si="51"/>
        <v>1</v>
      </c>
      <c r="O566" s="13">
        <f t="shared" si="66"/>
        <v>1</v>
      </c>
      <c r="P566" s="13">
        <f t="shared" si="67"/>
        <v>1</v>
      </c>
      <c r="T566" s="13">
        <v>640</v>
      </c>
      <c r="U566" s="13">
        <v>573</v>
      </c>
      <c r="V566" s="26">
        <f t="shared" si="52"/>
        <v>1</v>
      </c>
      <c r="W566" s="26">
        <f t="shared" si="53"/>
        <v>1</v>
      </c>
      <c r="X566" s="26">
        <f t="shared" si="54"/>
        <v>1</v>
      </c>
      <c r="Z566" s="23">
        <f t="shared" si="55"/>
        <v>1</v>
      </c>
      <c r="AA566" s="23">
        <f t="shared" si="56"/>
        <v>1</v>
      </c>
      <c r="AB566" s="23">
        <f t="shared" si="57"/>
        <v>1</v>
      </c>
      <c r="AF566" s="11" t="s">
        <v>202</v>
      </c>
      <c r="AG566" s="11">
        <v>160</v>
      </c>
      <c r="AH566" s="11">
        <v>5</v>
      </c>
      <c r="AI566" s="13">
        <f t="shared" si="58"/>
        <v>1</v>
      </c>
      <c r="AJ566" s="13">
        <f t="shared" si="68"/>
        <v>0</v>
      </c>
      <c r="AK566" s="13">
        <f t="shared" si="69"/>
        <v>0</v>
      </c>
      <c r="AP566" s="13" t="s">
        <v>194</v>
      </c>
      <c r="AQ566" s="13">
        <v>320</v>
      </c>
      <c r="AR566" s="13">
        <v>28.28</v>
      </c>
      <c r="AS566" s="26">
        <f t="shared" si="49"/>
        <v>1</v>
      </c>
      <c r="AT566" s="26">
        <f t="shared" si="59"/>
        <v>1</v>
      </c>
      <c r="AU566" s="26">
        <f t="shared" si="60"/>
        <v>1</v>
      </c>
    </row>
    <row r="567" spans="2:47" x14ac:dyDescent="0.2">
      <c r="B567" s="13" t="s">
        <v>203</v>
      </c>
      <c r="C567" s="13">
        <v>120</v>
      </c>
      <c r="D567" s="13">
        <v>9.92</v>
      </c>
      <c r="E567" s="13">
        <f t="shared" si="50"/>
        <v>1</v>
      </c>
      <c r="F567" s="13">
        <f t="shared" si="64"/>
        <v>0</v>
      </c>
      <c r="G567" s="13">
        <f t="shared" si="65"/>
        <v>0</v>
      </c>
      <c r="H567" s="12"/>
      <c r="I567" s="12"/>
      <c r="J567" s="19"/>
      <c r="K567" s="13" t="s">
        <v>191</v>
      </c>
      <c r="L567" s="13">
        <v>2560</v>
      </c>
      <c r="M567" s="13">
        <v>72.3</v>
      </c>
      <c r="N567" s="13">
        <f t="shared" si="51"/>
        <v>1</v>
      </c>
      <c r="O567" s="13">
        <f t="shared" si="66"/>
        <v>1</v>
      </c>
      <c r="P567" s="13">
        <f t="shared" si="67"/>
        <v>1</v>
      </c>
      <c r="T567" s="13">
        <v>5</v>
      </c>
      <c r="U567" s="13">
        <v>5</v>
      </c>
      <c r="V567" s="26">
        <f t="shared" si="52"/>
        <v>0</v>
      </c>
      <c r="W567" s="26">
        <f t="shared" si="53"/>
        <v>0</v>
      </c>
      <c r="X567" s="26">
        <f t="shared" si="54"/>
        <v>0</v>
      </c>
      <c r="Z567" s="23">
        <f t="shared" si="55"/>
        <v>0</v>
      </c>
      <c r="AA567" s="23">
        <f t="shared" si="56"/>
        <v>0</v>
      </c>
      <c r="AB567" s="23">
        <f t="shared" si="57"/>
        <v>0</v>
      </c>
      <c r="AF567" s="11" t="s">
        <v>203</v>
      </c>
      <c r="AG567" s="11">
        <v>120</v>
      </c>
      <c r="AH567" s="11">
        <v>5</v>
      </c>
      <c r="AI567" s="13">
        <f t="shared" si="58"/>
        <v>1</v>
      </c>
      <c r="AJ567" s="13">
        <f t="shared" si="68"/>
        <v>0</v>
      </c>
      <c r="AK567" s="13">
        <f t="shared" si="69"/>
        <v>0</v>
      </c>
      <c r="AP567" s="13" t="s">
        <v>195</v>
      </c>
      <c r="AQ567" s="13">
        <v>5120</v>
      </c>
      <c r="AR567" s="13">
        <v>80</v>
      </c>
      <c r="AS567" s="26">
        <f t="shared" si="49"/>
        <v>1</v>
      </c>
      <c r="AT567" s="26">
        <f t="shared" si="59"/>
        <v>1</v>
      </c>
      <c r="AU567" s="26">
        <f t="shared" si="60"/>
        <v>1</v>
      </c>
    </row>
    <row r="568" spans="2:47" x14ac:dyDescent="0.2">
      <c r="B568" s="13" t="s">
        <v>204</v>
      </c>
      <c r="C568" s="13">
        <v>160</v>
      </c>
      <c r="D568" s="13">
        <v>4.08</v>
      </c>
      <c r="E568" s="13">
        <f t="shared" si="50"/>
        <v>1</v>
      </c>
      <c r="F568" s="13">
        <f t="shared" si="64"/>
        <v>0</v>
      </c>
      <c r="G568" s="13">
        <f t="shared" si="65"/>
        <v>0</v>
      </c>
      <c r="H568" s="12"/>
      <c r="I568" s="12"/>
      <c r="J568" s="19"/>
      <c r="K568" s="13" t="s">
        <v>192</v>
      </c>
      <c r="L568" s="13">
        <v>320</v>
      </c>
      <c r="M568" s="13">
        <v>26.91</v>
      </c>
      <c r="N568" s="13">
        <f t="shared" si="51"/>
        <v>1</v>
      </c>
      <c r="O568" s="13">
        <f t="shared" si="66"/>
        <v>1</v>
      </c>
      <c r="P568" s="13">
        <f t="shared" si="67"/>
        <v>1</v>
      </c>
      <c r="T568" s="13">
        <v>5</v>
      </c>
      <c r="U568" s="13">
        <v>27</v>
      </c>
      <c r="V568" s="26">
        <f t="shared" si="52"/>
        <v>0</v>
      </c>
      <c r="W568" s="26">
        <f t="shared" si="53"/>
        <v>1</v>
      </c>
      <c r="X568" s="26">
        <f t="shared" si="54"/>
        <v>0</v>
      </c>
      <c r="Z568" s="23">
        <f t="shared" si="55"/>
        <v>0</v>
      </c>
      <c r="AA568" s="23">
        <f t="shared" si="56"/>
        <v>0</v>
      </c>
      <c r="AB568" s="23">
        <f t="shared" si="57"/>
        <v>0</v>
      </c>
      <c r="AF568" s="11" t="s">
        <v>204</v>
      </c>
      <c r="AG568" s="11">
        <v>160</v>
      </c>
      <c r="AH568" s="11">
        <v>5</v>
      </c>
      <c r="AI568" s="13">
        <f t="shared" si="58"/>
        <v>1</v>
      </c>
      <c r="AJ568" s="13">
        <f t="shared" si="68"/>
        <v>0</v>
      </c>
      <c r="AK568" s="13">
        <f t="shared" si="69"/>
        <v>0</v>
      </c>
      <c r="AP568" s="27" t="s">
        <v>196</v>
      </c>
      <c r="AQ568" s="26">
        <v>160</v>
      </c>
      <c r="AR568" s="37">
        <v>40</v>
      </c>
      <c r="AS568" s="26">
        <f t="shared" si="49"/>
        <v>1</v>
      </c>
      <c r="AT568" s="26">
        <f t="shared" si="59"/>
        <v>1</v>
      </c>
      <c r="AU568" s="26">
        <f t="shared" si="60"/>
        <v>1</v>
      </c>
    </row>
    <row r="569" spans="2:47" x14ac:dyDescent="0.2">
      <c r="B569" s="13" t="s">
        <v>205</v>
      </c>
      <c r="C569" s="13">
        <v>640</v>
      </c>
      <c r="D569" s="13">
        <v>23.42</v>
      </c>
      <c r="E569" s="13">
        <f t="shared" si="50"/>
        <v>1</v>
      </c>
      <c r="F569" s="13">
        <f t="shared" si="64"/>
        <v>1</v>
      </c>
      <c r="G569" s="13">
        <f t="shared" si="65"/>
        <v>1</v>
      </c>
      <c r="H569" s="12"/>
      <c r="I569" s="12"/>
      <c r="J569" s="19"/>
      <c r="K569" s="14" t="s">
        <v>193</v>
      </c>
      <c r="L569" s="13">
        <v>5120</v>
      </c>
      <c r="M569" s="13">
        <v>440.1</v>
      </c>
      <c r="N569" s="13">
        <f t="shared" si="51"/>
        <v>1</v>
      </c>
      <c r="O569" s="13">
        <f t="shared" si="66"/>
        <v>1</v>
      </c>
      <c r="P569" s="13">
        <f t="shared" si="67"/>
        <v>1</v>
      </c>
      <c r="T569" s="13">
        <v>20480</v>
      </c>
      <c r="U569" s="13">
        <v>2560</v>
      </c>
      <c r="V569" s="26">
        <f t="shared" si="52"/>
        <v>1</v>
      </c>
      <c r="W569" s="26">
        <f t="shared" si="53"/>
        <v>1</v>
      </c>
      <c r="X569" s="26">
        <f t="shared" si="54"/>
        <v>1</v>
      </c>
      <c r="Z569" s="23">
        <f t="shared" si="55"/>
        <v>1</v>
      </c>
      <c r="AA569" s="23">
        <f t="shared" si="56"/>
        <v>1</v>
      </c>
      <c r="AB569" s="23">
        <f t="shared" si="57"/>
        <v>1</v>
      </c>
      <c r="AF569" s="11" t="s">
        <v>205</v>
      </c>
      <c r="AG569" s="11">
        <v>640</v>
      </c>
      <c r="AH569" s="11">
        <v>8.61</v>
      </c>
      <c r="AI569" s="13">
        <f t="shared" si="58"/>
        <v>1</v>
      </c>
      <c r="AJ569" s="13">
        <f t="shared" si="68"/>
        <v>0</v>
      </c>
      <c r="AK569" s="13">
        <f t="shared" si="69"/>
        <v>0</v>
      </c>
      <c r="AP569" s="13" t="s">
        <v>197</v>
      </c>
      <c r="AQ569" s="13">
        <v>640</v>
      </c>
      <c r="AR569" s="13">
        <v>20</v>
      </c>
      <c r="AS569" s="26">
        <f t="shared" si="49"/>
        <v>1</v>
      </c>
      <c r="AT569" s="26">
        <f t="shared" si="59"/>
        <v>1</v>
      </c>
      <c r="AU569" s="26">
        <f t="shared" si="60"/>
        <v>1</v>
      </c>
    </row>
    <row r="570" spans="2:47" x14ac:dyDescent="0.2">
      <c r="B570" s="13" t="s">
        <v>206</v>
      </c>
      <c r="C570" s="13">
        <v>7680</v>
      </c>
      <c r="D570" s="13">
        <v>328.89</v>
      </c>
      <c r="E570" s="13">
        <f t="shared" si="50"/>
        <v>1</v>
      </c>
      <c r="F570" s="13">
        <f t="shared" si="64"/>
        <v>1</v>
      </c>
      <c r="G570" s="13">
        <f t="shared" si="65"/>
        <v>1</v>
      </c>
      <c r="H570" s="12"/>
      <c r="I570" s="12"/>
      <c r="J570" s="19"/>
      <c r="K570" s="13" t="s">
        <v>194</v>
      </c>
      <c r="L570" s="13">
        <v>320</v>
      </c>
      <c r="M570" s="13">
        <v>85.12</v>
      </c>
      <c r="N570" s="13">
        <f t="shared" si="51"/>
        <v>1</v>
      </c>
      <c r="O570" s="13">
        <f t="shared" si="66"/>
        <v>1</v>
      </c>
      <c r="P570" s="13">
        <f t="shared" si="67"/>
        <v>1</v>
      </c>
      <c r="T570" s="13">
        <v>5</v>
      </c>
      <c r="U570" s="13">
        <v>5</v>
      </c>
      <c r="V570" s="26">
        <f t="shared" si="52"/>
        <v>0</v>
      </c>
      <c r="W570" s="26">
        <f t="shared" si="53"/>
        <v>0</v>
      </c>
      <c r="X570" s="26">
        <f t="shared" si="54"/>
        <v>0</v>
      </c>
      <c r="Z570" s="23">
        <f t="shared" si="55"/>
        <v>0</v>
      </c>
      <c r="AA570" s="23">
        <f t="shared" si="56"/>
        <v>0</v>
      </c>
      <c r="AB570" s="23">
        <f t="shared" si="57"/>
        <v>0</v>
      </c>
      <c r="AF570" s="11" t="s">
        <v>206</v>
      </c>
      <c r="AG570" s="11">
        <v>7680</v>
      </c>
      <c r="AH570" s="11">
        <v>166.61</v>
      </c>
      <c r="AI570" s="13">
        <f t="shared" si="58"/>
        <v>1</v>
      </c>
      <c r="AJ570" s="13">
        <f t="shared" si="68"/>
        <v>1</v>
      </c>
      <c r="AK570" s="13">
        <f t="shared" si="69"/>
        <v>1</v>
      </c>
      <c r="AP570" s="13" t="s">
        <v>198</v>
      </c>
      <c r="AQ570" s="13">
        <v>640</v>
      </c>
      <c r="AR570" s="13">
        <v>12.6</v>
      </c>
      <c r="AS570" s="26">
        <f t="shared" si="49"/>
        <v>1</v>
      </c>
      <c r="AT570" s="26">
        <f t="shared" si="59"/>
        <v>0</v>
      </c>
      <c r="AU570" s="26">
        <f t="shared" si="60"/>
        <v>0</v>
      </c>
    </row>
    <row r="571" spans="2:47" x14ac:dyDescent="0.2">
      <c r="B571" s="13" t="s">
        <v>207</v>
      </c>
      <c r="C571" s="13">
        <v>240</v>
      </c>
      <c r="D571" s="13">
        <v>5</v>
      </c>
      <c r="E571" s="13">
        <f t="shared" si="50"/>
        <v>1</v>
      </c>
      <c r="F571" s="13">
        <f t="shared" si="64"/>
        <v>0</v>
      </c>
      <c r="G571" s="13">
        <f t="shared" si="65"/>
        <v>0</v>
      </c>
      <c r="H571" s="12"/>
      <c r="I571" s="12"/>
      <c r="J571" s="19"/>
      <c r="K571" s="13" t="s">
        <v>195</v>
      </c>
      <c r="L571" s="13">
        <v>5120</v>
      </c>
      <c r="M571" s="13">
        <v>35.020000000000003</v>
      </c>
      <c r="N571" s="13">
        <f t="shared" si="51"/>
        <v>1</v>
      </c>
      <c r="O571" s="13">
        <f t="shared" si="66"/>
        <v>1</v>
      </c>
      <c r="P571" s="13">
        <f t="shared" si="67"/>
        <v>1</v>
      </c>
      <c r="T571" s="13">
        <v>160</v>
      </c>
      <c r="U571" s="13">
        <v>16</v>
      </c>
      <c r="V571" s="26">
        <f t="shared" si="52"/>
        <v>1</v>
      </c>
      <c r="W571" s="26">
        <f t="shared" si="53"/>
        <v>0</v>
      </c>
      <c r="X571" s="26">
        <f t="shared" si="54"/>
        <v>0</v>
      </c>
      <c r="Z571" s="23">
        <f t="shared" si="55"/>
        <v>0</v>
      </c>
      <c r="AA571" s="23">
        <f t="shared" si="56"/>
        <v>0</v>
      </c>
      <c r="AB571" s="23">
        <f t="shared" si="57"/>
        <v>0</v>
      </c>
      <c r="AF571" s="11" t="s">
        <v>207</v>
      </c>
      <c r="AG571" s="11">
        <v>240</v>
      </c>
      <c r="AH571" s="11">
        <v>5</v>
      </c>
      <c r="AI571" s="13">
        <f t="shared" si="58"/>
        <v>1</v>
      </c>
      <c r="AJ571" s="13">
        <f t="shared" si="68"/>
        <v>0</v>
      </c>
      <c r="AK571" s="13">
        <f t="shared" si="69"/>
        <v>0</v>
      </c>
      <c r="AP571" s="13" t="s">
        <v>199</v>
      </c>
      <c r="AQ571" s="13">
        <v>1280</v>
      </c>
      <c r="AR571" s="13">
        <v>40</v>
      </c>
      <c r="AS571" s="26">
        <f t="shared" si="49"/>
        <v>1</v>
      </c>
      <c r="AT571" s="26">
        <f t="shared" si="59"/>
        <v>1</v>
      </c>
      <c r="AU571" s="26">
        <f t="shared" si="60"/>
        <v>1</v>
      </c>
    </row>
    <row r="572" spans="2:47" x14ac:dyDescent="0.2">
      <c r="B572" s="14" t="s">
        <v>208</v>
      </c>
      <c r="C572" s="13">
        <v>40</v>
      </c>
      <c r="D572" s="13">
        <v>5</v>
      </c>
      <c r="E572" s="13">
        <f t="shared" si="50"/>
        <v>1</v>
      </c>
      <c r="F572" s="13">
        <f t="shared" si="64"/>
        <v>0</v>
      </c>
      <c r="G572" s="13">
        <f t="shared" si="65"/>
        <v>0</v>
      </c>
      <c r="H572" s="12"/>
      <c r="I572" s="12"/>
      <c r="J572" s="19"/>
      <c r="K572" s="14" t="s">
        <v>196</v>
      </c>
      <c r="L572" s="13">
        <v>160</v>
      </c>
      <c r="M572" s="13">
        <v>86.46</v>
      </c>
      <c r="N572" s="13">
        <f t="shared" si="51"/>
        <v>1</v>
      </c>
      <c r="O572" s="13">
        <f t="shared" si="66"/>
        <v>1</v>
      </c>
      <c r="P572" s="13">
        <f t="shared" si="67"/>
        <v>1</v>
      </c>
      <c r="T572" s="13">
        <v>1280</v>
      </c>
      <c r="U572" s="13">
        <v>735</v>
      </c>
      <c r="V572" s="26">
        <f t="shared" si="52"/>
        <v>1</v>
      </c>
      <c r="W572" s="26">
        <f t="shared" si="53"/>
        <v>1</v>
      </c>
      <c r="X572" s="26">
        <f t="shared" si="54"/>
        <v>1</v>
      </c>
      <c r="Z572" s="23">
        <f t="shared" si="55"/>
        <v>1</v>
      </c>
      <c r="AA572" s="23">
        <f t="shared" si="56"/>
        <v>1</v>
      </c>
      <c r="AB572" s="23">
        <f t="shared" si="57"/>
        <v>1</v>
      </c>
      <c r="AF572" s="14" t="s">
        <v>208</v>
      </c>
      <c r="AG572" s="13">
        <v>40</v>
      </c>
      <c r="AH572" s="11">
        <v>5</v>
      </c>
      <c r="AI572" s="13">
        <f t="shared" si="58"/>
        <v>1</v>
      </c>
      <c r="AJ572" s="13">
        <f t="shared" si="68"/>
        <v>0</v>
      </c>
      <c r="AK572" s="13">
        <f t="shared" si="69"/>
        <v>0</v>
      </c>
      <c r="AP572" s="13" t="s">
        <v>200</v>
      </c>
      <c r="AQ572" s="13">
        <v>160</v>
      </c>
      <c r="AR572" s="13">
        <v>14.14</v>
      </c>
      <c r="AS572" s="26">
        <f t="shared" si="49"/>
        <v>1</v>
      </c>
      <c r="AT572" s="26">
        <f t="shared" si="59"/>
        <v>0</v>
      </c>
      <c r="AU572" s="26">
        <f t="shared" si="60"/>
        <v>0</v>
      </c>
    </row>
    <row r="573" spans="2:47" x14ac:dyDescent="0.2">
      <c r="B573" s="13" t="s">
        <v>209</v>
      </c>
      <c r="C573" s="13">
        <v>1280</v>
      </c>
      <c r="D573" s="13">
        <v>250.66</v>
      </c>
      <c r="E573" s="13">
        <f t="shared" si="50"/>
        <v>1</v>
      </c>
      <c r="F573" s="13">
        <f t="shared" si="64"/>
        <v>1</v>
      </c>
      <c r="G573" s="13">
        <f t="shared" si="65"/>
        <v>1</v>
      </c>
      <c r="H573" s="12"/>
      <c r="I573" s="12"/>
      <c r="J573" s="19"/>
      <c r="K573" s="13" t="s">
        <v>197</v>
      </c>
      <c r="L573" s="13">
        <v>640</v>
      </c>
      <c r="M573" s="13">
        <v>58.44</v>
      </c>
      <c r="N573" s="13">
        <f t="shared" si="51"/>
        <v>1</v>
      </c>
      <c r="O573" s="13">
        <f t="shared" si="66"/>
        <v>1</v>
      </c>
      <c r="P573" s="13">
        <f t="shared" si="67"/>
        <v>1</v>
      </c>
      <c r="T573" s="13">
        <v>320</v>
      </c>
      <c r="U573" s="13">
        <v>64</v>
      </c>
      <c r="V573" s="26">
        <f t="shared" si="52"/>
        <v>1</v>
      </c>
      <c r="W573" s="26">
        <f t="shared" si="53"/>
        <v>1</v>
      </c>
      <c r="X573" s="26">
        <f t="shared" si="54"/>
        <v>1</v>
      </c>
      <c r="Z573" s="23">
        <f t="shared" si="55"/>
        <v>0</v>
      </c>
      <c r="AA573" s="23">
        <f t="shared" si="56"/>
        <v>0</v>
      </c>
      <c r="AB573" s="23">
        <f t="shared" si="57"/>
        <v>0</v>
      </c>
      <c r="AF573" s="11" t="s">
        <v>209</v>
      </c>
      <c r="AG573" s="11">
        <v>1280</v>
      </c>
      <c r="AH573" s="11">
        <v>60.89</v>
      </c>
      <c r="AI573" s="13">
        <f t="shared" si="58"/>
        <v>1</v>
      </c>
      <c r="AJ573" s="13">
        <f t="shared" si="68"/>
        <v>1</v>
      </c>
      <c r="AK573" s="13">
        <f t="shared" si="69"/>
        <v>1</v>
      </c>
      <c r="AP573" s="13" t="s">
        <v>201</v>
      </c>
      <c r="AQ573" s="13">
        <v>1280</v>
      </c>
      <c r="AR573" s="13">
        <v>14.14</v>
      </c>
      <c r="AS573" s="26">
        <f t="shared" si="49"/>
        <v>1</v>
      </c>
      <c r="AT573" s="26">
        <f t="shared" si="59"/>
        <v>0</v>
      </c>
      <c r="AU573" s="26">
        <f t="shared" si="60"/>
        <v>0</v>
      </c>
    </row>
    <row r="574" spans="2:47" x14ac:dyDescent="0.2">
      <c r="B574" s="13" t="s">
        <v>210</v>
      </c>
      <c r="C574" s="13">
        <v>640</v>
      </c>
      <c r="D574" s="13">
        <v>35.57</v>
      </c>
      <c r="E574" s="13">
        <f t="shared" si="50"/>
        <v>1</v>
      </c>
      <c r="F574" s="13">
        <f t="shared" si="64"/>
        <v>1</v>
      </c>
      <c r="G574" s="13">
        <f t="shared" si="65"/>
        <v>1</v>
      </c>
      <c r="H574" s="12"/>
      <c r="I574" s="12"/>
      <c r="J574" s="19"/>
      <c r="K574" s="13" t="s">
        <v>198</v>
      </c>
      <c r="L574" s="13">
        <v>640</v>
      </c>
      <c r="M574" s="13">
        <v>39.49</v>
      </c>
      <c r="N574" s="13">
        <f t="shared" si="51"/>
        <v>1</v>
      </c>
      <c r="O574" s="13">
        <f t="shared" si="66"/>
        <v>1</v>
      </c>
      <c r="P574" s="13">
        <f t="shared" si="67"/>
        <v>1</v>
      </c>
      <c r="T574" s="13">
        <v>640</v>
      </c>
      <c r="U574" s="13">
        <v>611</v>
      </c>
      <c r="V574" s="26">
        <f t="shared" si="52"/>
        <v>1</v>
      </c>
      <c r="W574" s="26">
        <f t="shared" si="53"/>
        <v>1</v>
      </c>
      <c r="X574" s="26">
        <f t="shared" si="54"/>
        <v>1</v>
      </c>
      <c r="Z574" s="23">
        <f t="shared" si="55"/>
        <v>1</v>
      </c>
      <c r="AA574" s="23">
        <f t="shared" si="56"/>
        <v>1</v>
      </c>
      <c r="AB574" s="23">
        <f t="shared" si="57"/>
        <v>1</v>
      </c>
      <c r="AF574" s="11" t="s">
        <v>210</v>
      </c>
      <c r="AG574" s="11">
        <v>640</v>
      </c>
      <c r="AH574" s="11">
        <v>13.49</v>
      </c>
      <c r="AI574" s="13">
        <f t="shared" si="58"/>
        <v>1</v>
      </c>
      <c r="AJ574" s="13">
        <f t="shared" si="68"/>
        <v>1</v>
      </c>
      <c r="AK574" s="13">
        <f t="shared" si="69"/>
        <v>1</v>
      </c>
      <c r="AP574" s="13" t="s">
        <v>202</v>
      </c>
      <c r="AQ574" s="13">
        <v>160</v>
      </c>
      <c r="AR574" s="13">
        <v>14.14</v>
      </c>
      <c r="AS574" s="26">
        <f t="shared" si="49"/>
        <v>1</v>
      </c>
      <c r="AT574" s="26">
        <f t="shared" si="59"/>
        <v>0</v>
      </c>
      <c r="AU574" s="26">
        <f t="shared" si="60"/>
        <v>0</v>
      </c>
    </row>
    <row r="575" spans="2:47" x14ac:dyDescent="0.2">
      <c r="B575" s="13" t="s">
        <v>211</v>
      </c>
      <c r="C575" s="13">
        <v>160</v>
      </c>
      <c r="D575" s="13">
        <v>16.84</v>
      </c>
      <c r="E575" s="13">
        <f t="shared" si="50"/>
        <v>1</v>
      </c>
      <c r="F575" s="13">
        <f t="shared" si="64"/>
        <v>1</v>
      </c>
      <c r="G575" s="13">
        <f t="shared" si="65"/>
        <v>1</v>
      </c>
      <c r="H575" s="12"/>
      <c r="I575" s="12"/>
      <c r="J575" s="19"/>
      <c r="K575" s="13" t="s">
        <v>199</v>
      </c>
      <c r="L575" s="13">
        <v>1280</v>
      </c>
      <c r="M575" s="13">
        <v>222.84</v>
      </c>
      <c r="N575" s="13">
        <f t="shared" si="51"/>
        <v>1</v>
      </c>
      <c r="O575" s="13">
        <f t="shared" si="66"/>
        <v>1</v>
      </c>
      <c r="P575" s="13">
        <f t="shared" si="67"/>
        <v>1</v>
      </c>
      <c r="T575" s="13">
        <v>80</v>
      </c>
      <c r="U575" s="13">
        <v>26</v>
      </c>
      <c r="V575" s="26">
        <f t="shared" si="52"/>
        <v>1</v>
      </c>
      <c r="W575" s="26">
        <f t="shared" si="53"/>
        <v>1</v>
      </c>
      <c r="X575" s="26">
        <f t="shared" si="54"/>
        <v>1</v>
      </c>
      <c r="Z575" s="23">
        <f t="shared" si="55"/>
        <v>0</v>
      </c>
      <c r="AA575" s="23">
        <f t="shared" si="56"/>
        <v>0</v>
      </c>
      <c r="AB575" s="23">
        <f t="shared" si="57"/>
        <v>0</v>
      </c>
      <c r="AF575" s="11" t="s">
        <v>211</v>
      </c>
      <c r="AG575" s="11">
        <v>160</v>
      </c>
      <c r="AH575" s="11">
        <v>5</v>
      </c>
      <c r="AI575" s="13">
        <f t="shared" si="58"/>
        <v>1</v>
      </c>
      <c r="AJ575" s="13">
        <f t="shared" si="68"/>
        <v>0</v>
      </c>
      <c r="AK575" s="13">
        <f t="shared" si="69"/>
        <v>0</v>
      </c>
      <c r="AP575" s="13" t="s">
        <v>203</v>
      </c>
      <c r="AQ575" s="13">
        <v>120</v>
      </c>
      <c r="AR575" s="13">
        <v>5</v>
      </c>
      <c r="AS575" s="26">
        <f t="shared" si="49"/>
        <v>1</v>
      </c>
      <c r="AT575" s="26">
        <f t="shared" si="59"/>
        <v>0</v>
      </c>
      <c r="AU575" s="26">
        <f t="shared" si="60"/>
        <v>0</v>
      </c>
    </row>
    <row r="576" spans="2:47" x14ac:dyDescent="0.2">
      <c r="B576" s="13" t="s">
        <v>212</v>
      </c>
      <c r="C576" s="13">
        <v>480</v>
      </c>
      <c r="D576" s="13">
        <v>37.08</v>
      </c>
      <c r="E576" s="13">
        <f t="shared" si="50"/>
        <v>1</v>
      </c>
      <c r="F576" s="13">
        <f t="shared" si="64"/>
        <v>1</v>
      </c>
      <c r="G576" s="13">
        <f t="shared" si="65"/>
        <v>1</v>
      </c>
      <c r="H576" s="12"/>
      <c r="I576" s="12"/>
      <c r="J576" s="19"/>
      <c r="K576" s="13" t="s">
        <v>201</v>
      </c>
      <c r="L576" s="13">
        <v>1280</v>
      </c>
      <c r="M576" s="13">
        <v>34.42</v>
      </c>
      <c r="N576" s="13">
        <f t="shared" si="51"/>
        <v>1</v>
      </c>
      <c r="O576" s="13">
        <f t="shared" si="66"/>
        <v>1</v>
      </c>
      <c r="P576" s="13">
        <f t="shared" si="67"/>
        <v>1</v>
      </c>
      <c r="T576" s="13">
        <v>320</v>
      </c>
      <c r="U576" s="13">
        <v>114</v>
      </c>
      <c r="V576" s="26">
        <f t="shared" si="52"/>
        <v>1</v>
      </c>
      <c r="W576" s="26">
        <f t="shared" si="53"/>
        <v>1</v>
      </c>
      <c r="X576" s="26">
        <f t="shared" si="54"/>
        <v>1</v>
      </c>
      <c r="Z576" s="23">
        <f t="shared" si="55"/>
        <v>0</v>
      </c>
      <c r="AA576" s="23">
        <f t="shared" si="56"/>
        <v>1</v>
      </c>
      <c r="AB576" s="23">
        <f t="shared" si="57"/>
        <v>0</v>
      </c>
      <c r="AF576" s="11" t="s">
        <v>212</v>
      </c>
      <c r="AG576" s="11">
        <v>480</v>
      </c>
      <c r="AH576" s="11">
        <v>18.39</v>
      </c>
      <c r="AI576" s="13">
        <f t="shared" si="58"/>
        <v>1</v>
      </c>
      <c r="AJ576" s="13">
        <f t="shared" si="68"/>
        <v>1</v>
      </c>
      <c r="AK576" s="13">
        <f t="shared" si="69"/>
        <v>1</v>
      </c>
      <c r="AP576" s="13" t="s">
        <v>204</v>
      </c>
      <c r="AQ576" s="13">
        <v>160</v>
      </c>
      <c r="AR576" s="13">
        <v>5</v>
      </c>
      <c r="AS576" s="26">
        <f t="shared" ref="AS576:AS627" si="70">IF(AQ576&gt;=40, 1,0)</f>
        <v>1</v>
      </c>
      <c r="AT576" s="26">
        <f t="shared" si="59"/>
        <v>0</v>
      </c>
      <c r="AU576" s="26">
        <f t="shared" si="60"/>
        <v>0</v>
      </c>
    </row>
    <row r="577" spans="2:47" x14ac:dyDescent="0.2">
      <c r="B577" s="13" t="s">
        <v>213</v>
      </c>
      <c r="C577" s="13">
        <v>320</v>
      </c>
      <c r="D577" s="13">
        <v>37.880000000000003</v>
      </c>
      <c r="E577" s="13">
        <f t="shared" ref="E577:E645" si="71">IF(C577&gt;=40,1,0)</f>
        <v>1</v>
      </c>
      <c r="F577" s="13">
        <f t="shared" si="64"/>
        <v>1</v>
      </c>
      <c r="G577" s="13">
        <f t="shared" si="65"/>
        <v>1</v>
      </c>
      <c r="H577" s="12"/>
      <c r="I577" s="12"/>
      <c r="J577" s="19"/>
      <c r="K577" s="13" t="s">
        <v>202</v>
      </c>
      <c r="L577" s="13">
        <v>160</v>
      </c>
      <c r="M577" s="13">
        <v>43.72</v>
      </c>
      <c r="N577" s="13">
        <f t="shared" ref="N577:N640" si="72">IF(L577&gt;=40,1,0)</f>
        <v>1</v>
      </c>
      <c r="O577" s="13">
        <f t="shared" si="66"/>
        <v>1</v>
      </c>
      <c r="P577" s="13">
        <f t="shared" si="67"/>
        <v>1</v>
      </c>
      <c r="T577" s="13">
        <v>40</v>
      </c>
      <c r="U577" s="13">
        <v>5</v>
      </c>
      <c r="V577" s="26">
        <f t="shared" ref="V577:V640" si="73">IF(T577&gt;=40,1,0)</f>
        <v>1</v>
      </c>
      <c r="W577" s="26">
        <f t="shared" ref="W577:W640" si="74">IF(U577&gt;=20,1,0)</f>
        <v>0</v>
      </c>
      <c r="X577" s="26">
        <f t="shared" ref="X577:X640" si="75">IF(V577+W577=2,1,0)</f>
        <v>0</v>
      </c>
      <c r="Z577" s="23">
        <f t="shared" ref="Z577:Z640" si="76">IF(T577&gt;480,1,0)</f>
        <v>0</v>
      </c>
      <c r="AA577" s="23">
        <f t="shared" ref="AA577:AA640" si="77">IF(U577&gt;100,1,0)</f>
        <v>0</v>
      </c>
      <c r="AB577" s="23">
        <f t="shared" ref="AB577:AB640" si="78">IF(Z577+AA577=2,1,0)</f>
        <v>0</v>
      </c>
      <c r="AF577" s="11" t="s">
        <v>213</v>
      </c>
      <c r="AG577" s="11">
        <v>320</v>
      </c>
      <c r="AH577" s="11">
        <v>20.76</v>
      </c>
      <c r="AI577" s="13">
        <f t="shared" ref="AI577:AI633" si="79">IF(AG577&gt;=40,1,0)</f>
        <v>1</v>
      </c>
      <c r="AJ577" s="13">
        <f t="shared" si="68"/>
        <v>1</v>
      </c>
      <c r="AK577" s="13">
        <f t="shared" si="69"/>
        <v>1</v>
      </c>
      <c r="AP577" s="13" t="s">
        <v>205</v>
      </c>
      <c r="AQ577" s="13">
        <v>640</v>
      </c>
      <c r="AR577" s="13">
        <v>56.57</v>
      </c>
      <c r="AS577" s="26">
        <f t="shared" si="70"/>
        <v>1</v>
      </c>
      <c r="AT577" s="26">
        <f t="shared" ref="AT577:AT627" si="80">IF(AR577&gt;=20,1,0)</f>
        <v>1</v>
      </c>
      <c r="AU577" s="26">
        <f t="shared" ref="AU577:AU627" si="81">IF(AS577+AT577=2,1,0)</f>
        <v>1</v>
      </c>
    </row>
    <row r="578" spans="2:47" x14ac:dyDescent="0.2">
      <c r="B578" s="13" t="s">
        <v>214</v>
      </c>
      <c r="C578" s="13">
        <v>2560</v>
      </c>
      <c r="D578" s="13">
        <v>199.05</v>
      </c>
      <c r="E578" s="13">
        <f t="shared" si="71"/>
        <v>1</v>
      </c>
      <c r="F578" s="13">
        <f t="shared" ref="F578:F641" si="82">IF(D578&gt;=10,1,0)</f>
        <v>1</v>
      </c>
      <c r="G578" s="13">
        <f t="shared" ref="G578:G641" si="83">IF(E578+F578=2,1,0)</f>
        <v>1</v>
      </c>
      <c r="H578" s="12"/>
      <c r="I578" s="12"/>
      <c r="J578" s="19"/>
      <c r="K578" s="13" t="s">
        <v>203</v>
      </c>
      <c r="L578" s="13">
        <v>120</v>
      </c>
      <c r="M578" s="13">
        <v>25.54</v>
      </c>
      <c r="N578" s="13">
        <f t="shared" si="72"/>
        <v>1</v>
      </c>
      <c r="O578" s="13">
        <f t="shared" ref="O578:O641" si="84">IF(M578&gt;=20,1,0)</f>
        <v>1</v>
      </c>
      <c r="P578" s="13">
        <f t="shared" ref="P578:P641" si="85">IF(N578+O578=2,1,0)</f>
        <v>1</v>
      </c>
      <c r="T578" s="13">
        <v>5</v>
      </c>
      <c r="U578" s="13">
        <v>21</v>
      </c>
      <c r="V578" s="26">
        <f t="shared" si="73"/>
        <v>0</v>
      </c>
      <c r="W578" s="26">
        <f t="shared" si="74"/>
        <v>1</v>
      </c>
      <c r="X578" s="26">
        <f t="shared" si="75"/>
        <v>0</v>
      </c>
      <c r="Z578" s="23">
        <f t="shared" si="76"/>
        <v>0</v>
      </c>
      <c r="AA578" s="23">
        <f t="shared" si="77"/>
        <v>0</v>
      </c>
      <c r="AB578" s="23">
        <f t="shared" si="78"/>
        <v>0</v>
      </c>
      <c r="AF578" s="11" t="s">
        <v>214</v>
      </c>
      <c r="AG578" s="11">
        <v>2560</v>
      </c>
      <c r="AH578" s="11">
        <v>56.14</v>
      </c>
      <c r="AI578" s="13">
        <f t="shared" si="79"/>
        <v>1</v>
      </c>
      <c r="AJ578" s="13">
        <f t="shared" ref="AJ578:AJ633" si="86">IF(AH578&gt;=10,1,0)</f>
        <v>1</v>
      </c>
      <c r="AK578" s="13">
        <f t="shared" ref="AK578:AK633" si="87">IF(AI578+AJ578=2,1,0)</f>
        <v>1</v>
      </c>
      <c r="AP578" s="13" t="s">
        <v>206</v>
      </c>
      <c r="AQ578" s="13">
        <v>7680</v>
      </c>
      <c r="AR578" s="13">
        <v>452.55</v>
      </c>
      <c r="AS578" s="26">
        <f t="shared" si="70"/>
        <v>1</v>
      </c>
      <c r="AT578" s="26">
        <f t="shared" si="80"/>
        <v>1</v>
      </c>
      <c r="AU578" s="26">
        <f t="shared" si="81"/>
        <v>1</v>
      </c>
    </row>
    <row r="579" spans="2:47" x14ac:dyDescent="0.2">
      <c r="B579" s="13" t="s">
        <v>216</v>
      </c>
      <c r="C579" s="13">
        <v>320</v>
      </c>
      <c r="D579" s="13">
        <v>37.33</v>
      </c>
      <c r="E579" s="13">
        <f t="shared" si="71"/>
        <v>1</v>
      </c>
      <c r="F579" s="13">
        <f t="shared" si="82"/>
        <v>1</v>
      </c>
      <c r="G579" s="13">
        <f t="shared" si="83"/>
        <v>1</v>
      </c>
      <c r="H579" s="12"/>
      <c r="I579" s="12"/>
      <c r="J579" s="19"/>
      <c r="K579" s="13" t="s">
        <v>204</v>
      </c>
      <c r="L579" s="13">
        <v>160</v>
      </c>
      <c r="M579" s="13">
        <v>5</v>
      </c>
      <c r="N579" s="13">
        <f t="shared" si="72"/>
        <v>1</v>
      </c>
      <c r="O579" s="13">
        <f t="shared" si="84"/>
        <v>0</v>
      </c>
      <c r="P579" s="13">
        <f t="shared" si="85"/>
        <v>0</v>
      </c>
      <c r="T579" s="13">
        <v>640</v>
      </c>
      <c r="U579" s="13">
        <v>106</v>
      </c>
      <c r="V579" s="26">
        <f t="shared" si="73"/>
        <v>1</v>
      </c>
      <c r="W579" s="26">
        <f t="shared" si="74"/>
        <v>1</v>
      </c>
      <c r="X579" s="26">
        <f t="shared" si="75"/>
        <v>1</v>
      </c>
      <c r="Z579" s="23">
        <f t="shared" si="76"/>
        <v>1</v>
      </c>
      <c r="AA579" s="23">
        <f t="shared" si="77"/>
        <v>1</v>
      </c>
      <c r="AB579" s="23">
        <f t="shared" si="78"/>
        <v>1</v>
      </c>
      <c r="AF579" s="11" t="s">
        <v>216</v>
      </c>
      <c r="AG579" s="11">
        <v>320</v>
      </c>
      <c r="AH579" s="11">
        <v>12.31</v>
      </c>
      <c r="AI579" s="13">
        <f t="shared" si="79"/>
        <v>1</v>
      </c>
      <c r="AJ579" s="13">
        <f t="shared" si="86"/>
        <v>1</v>
      </c>
      <c r="AK579" s="13">
        <f t="shared" si="87"/>
        <v>1</v>
      </c>
      <c r="AP579" s="13" t="s">
        <v>207</v>
      </c>
      <c r="AQ579" s="13">
        <v>240</v>
      </c>
      <c r="AR579" s="13">
        <v>5</v>
      </c>
      <c r="AS579" s="26">
        <f t="shared" si="70"/>
        <v>1</v>
      </c>
      <c r="AT579" s="26">
        <f t="shared" si="80"/>
        <v>0</v>
      </c>
      <c r="AU579" s="26">
        <f t="shared" si="81"/>
        <v>0</v>
      </c>
    </row>
    <row r="580" spans="2:47" x14ac:dyDescent="0.2">
      <c r="B580" s="13" t="s">
        <v>218</v>
      </c>
      <c r="C580" s="13">
        <v>160</v>
      </c>
      <c r="D580" s="13">
        <v>35.479999999999997</v>
      </c>
      <c r="E580" s="13">
        <f t="shared" si="71"/>
        <v>1</v>
      </c>
      <c r="F580" s="13">
        <f t="shared" si="82"/>
        <v>1</v>
      </c>
      <c r="G580" s="13">
        <f t="shared" si="83"/>
        <v>1</v>
      </c>
      <c r="H580" s="12"/>
      <c r="I580" s="12"/>
      <c r="J580" s="19"/>
      <c r="K580" s="13" t="s">
        <v>205</v>
      </c>
      <c r="L580" s="13">
        <v>640</v>
      </c>
      <c r="M580" s="13">
        <v>132.84</v>
      </c>
      <c r="N580" s="13">
        <f t="shared" si="72"/>
        <v>1</v>
      </c>
      <c r="O580" s="13">
        <f t="shared" si="84"/>
        <v>1</v>
      </c>
      <c r="P580" s="13">
        <f t="shared" si="85"/>
        <v>1</v>
      </c>
      <c r="T580" s="13">
        <v>640</v>
      </c>
      <c r="U580" s="13">
        <v>197</v>
      </c>
      <c r="V580" s="26">
        <f t="shared" si="73"/>
        <v>1</v>
      </c>
      <c r="W580" s="26">
        <f t="shared" si="74"/>
        <v>1</v>
      </c>
      <c r="X580" s="26">
        <f t="shared" si="75"/>
        <v>1</v>
      </c>
      <c r="Z580" s="23">
        <f t="shared" si="76"/>
        <v>1</v>
      </c>
      <c r="AA580" s="23">
        <f t="shared" si="77"/>
        <v>1</v>
      </c>
      <c r="AB580" s="23">
        <f t="shared" si="78"/>
        <v>1</v>
      </c>
      <c r="AF580" s="11" t="s">
        <v>218</v>
      </c>
      <c r="AG580" s="11">
        <v>160</v>
      </c>
      <c r="AH580" s="11">
        <v>14.63</v>
      </c>
      <c r="AI580" s="13">
        <f t="shared" si="79"/>
        <v>1</v>
      </c>
      <c r="AJ580" s="13">
        <f t="shared" si="86"/>
        <v>1</v>
      </c>
      <c r="AK580" s="13">
        <f t="shared" si="87"/>
        <v>1</v>
      </c>
      <c r="AP580" s="28" t="s">
        <v>208</v>
      </c>
      <c r="AQ580" s="26">
        <v>40</v>
      </c>
      <c r="AR580" s="13">
        <v>5</v>
      </c>
      <c r="AS580" s="26">
        <f t="shared" si="70"/>
        <v>1</v>
      </c>
      <c r="AT580" s="26">
        <f t="shared" si="80"/>
        <v>0</v>
      </c>
      <c r="AU580" s="26">
        <f t="shared" si="81"/>
        <v>0</v>
      </c>
    </row>
    <row r="581" spans="2:47" x14ac:dyDescent="0.2">
      <c r="B581" s="13" t="s">
        <v>221</v>
      </c>
      <c r="C581" s="13">
        <v>1280</v>
      </c>
      <c r="D581" s="13">
        <v>346.98</v>
      </c>
      <c r="E581" s="13">
        <f t="shared" si="71"/>
        <v>1</v>
      </c>
      <c r="F581" s="13">
        <f t="shared" si="82"/>
        <v>1</v>
      </c>
      <c r="G581" s="13">
        <f t="shared" si="83"/>
        <v>1</v>
      </c>
      <c r="H581" s="12"/>
      <c r="I581" s="12"/>
      <c r="J581" s="19"/>
      <c r="K581" s="13" t="s">
        <v>206</v>
      </c>
      <c r="L581" s="13">
        <v>7680</v>
      </c>
      <c r="M581" s="13">
        <v>1521.24</v>
      </c>
      <c r="N581" s="13">
        <f t="shared" si="72"/>
        <v>1</v>
      </c>
      <c r="O581" s="13">
        <f t="shared" si="84"/>
        <v>1</v>
      </c>
      <c r="P581" s="13">
        <f t="shared" si="85"/>
        <v>1</v>
      </c>
      <c r="T581" s="13">
        <v>5120</v>
      </c>
      <c r="U581" s="13">
        <v>1004</v>
      </c>
      <c r="V581" s="26">
        <f t="shared" si="73"/>
        <v>1</v>
      </c>
      <c r="W581" s="26">
        <f t="shared" si="74"/>
        <v>1</v>
      </c>
      <c r="X581" s="26">
        <f t="shared" si="75"/>
        <v>1</v>
      </c>
      <c r="Z581" s="23">
        <f t="shared" si="76"/>
        <v>1</v>
      </c>
      <c r="AA581" s="23">
        <f t="shared" si="77"/>
        <v>1</v>
      </c>
      <c r="AB581" s="23">
        <f t="shared" si="78"/>
        <v>1</v>
      </c>
      <c r="AF581" s="11" t="s">
        <v>221</v>
      </c>
      <c r="AG581" s="11">
        <v>1280</v>
      </c>
      <c r="AH581" s="11">
        <v>111.6</v>
      </c>
      <c r="AI581" s="13">
        <f t="shared" si="79"/>
        <v>1</v>
      </c>
      <c r="AJ581" s="13">
        <f t="shared" si="86"/>
        <v>1</v>
      </c>
      <c r="AK581" s="13">
        <f t="shared" si="87"/>
        <v>1</v>
      </c>
      <c r="AP581" s="13" t="s">
        <v>209</v>
      </c>
      <c r="AQ581" s="13">
        <v>1280</v>
      </c>
      <c r="AR581" s="13">
        <v>63.5</v>
      </c>
      <c r="AS581" s="26">
        <f t="shared" si="70"/>
        <v>1</v>
      </c>
      <c r="AT581" s="26">
        <f t="shared" si="80"/>
        <v>1</v>
      </c>
      <c r="AU581" s="26">
        <f t="shared" si="81"/>
        <v>1</v>
      </c>
    </row>
    <row r="582" spans="2:47" x14ac:dyDescent="0.2">
      <c r="B582" s="13" t="s">
        <v>222</v>
      </c>
      <c r="C582" s="13">
        <v>320</v>
      </c>
      <c r="D582" s="13">
        <v>20.72</v>
      </c>
      <c r="E582" s="13">
        <f t="shared" si="71"/>
        <v>1</v>
      </c>
      <c r="F582" s="13">
        <f t="shared" si="82"/>
        <v>1</v>
      </c>
      <c r="G582" s="13">
        <f t="shared" si="83"/>
        <v>1</v>
      </c>
      <c r="H582" s="12"/>
      <c r="I582" s="12"/>
      <c r="J582" s="19"/>
      <c r="K582" s="13" t="s">
        <v>207</v>
      </c>
      <c r="L582" s="13">
        <v>240</v>
      </c>
      <c r="M582" s="13">
        <v>5</v>
      </c>
      <c r="N582" s="13">
        <f t="shared" si="72"/>
        <v>1</v>
      </c>
      <c r="O582" s="13">
        <f t="shared" si="84"/>
        <v>0</v>
      </c>
      <c r="P582" s="13">
        <f t="shared" si="85"/>
        <v>0</v>
      </c>
      <c r="T582" s="13">
        <v>5</v>
      </c>
      <c r="U582" s="13">
        <v>5</v>
      </c>
      <c r="V582" s="26">
        <f t="shared" si="73"/>
        <v>0</v>
      </c>
      <c r="W582" s="26">
        <f t="shared" si="74"/>
        <v>0</v>
      </c>
      <c r="X582" s="26">
        <f t="shared" si="75"/>
        <v>0</v>
      </c>
      <c r="Z582" s="23">
        <f t="shared" si="76"/>
        <v>0</v>
      </c>
      <c r="AA582" s="23">
        <f t="shared" si="77"/>
        <v>0</v>
      </c>
      <c r="AB582" s="23">
        <f t="shared" si="78"/>
        <v>0</v>
      </c>
      <c r="AF582" s="11" t="s">
        <v>222</v>
      </c>
      <c r="AG582" s="11">
        <v>320</v>
      </c>
      <c r="AH582" s="11">
        <v>5</v>
      </c>
      <c r="AI582" s="13">
        <f t="shared" si="79"/>
        <v>1</v>
      </c>
      <c r="AJ582" s="13">
        <f t="shared" si="86"/>
        <v>0</v>
      </c>
      <c r="AK582" s="13">
        <f t="shared" si="87"/>
        <v>0</v>
      </c>
      <c r="AP582" s="13" t="s">
        <v>210</v>
      </c>
      <c r="AQ582" s="13">
        <v>640</v>
      </c>
      <c r="AR582" s="13">
        <v>20</v>
      </c>
      <c r="AS582" s="26">
        <f t="shared" si="70"/>
        <v>1</v>
      </c>
      <c r="AT582" s="26">
        <f t="shared" si="80"/>
        <v>1</v>
      </c>
      <c r="AU582" s="26">
        <f t="shared" si="81"/>
        <v>1</v>
      </c>
    </row>
    <row r="583" spans="2:47" x14ac:dyDescent="0.2">
      <c r="B583" s="13" t="s">
        <v>226</v>
      </c>
      <c r="C583" s="13">
        <v>1280</v>
      </c>
      <c r="D583" s="13">
        <v>16.489999999999998</v>
      </c>
      <c r="E583" s="13">
        <f t="shared" si="71"/>
        <v>1</v>
      </c>
      <c r="F583" s="13">
        <f t="shared" si="82"/>
        <v>1</v>
      </c>
      <c r="G583" s="13">
        <f t="shared" si="83"/>
        <v>1</v>
      </c>
      <c r="H583" s="12"/>
      <c r="I583" s="12"/>
      <c r="J583" s="19"/>
      <c r="K583" s="14" t="s">
        <v>208</v>
      </c>
      <c r="L583" s="13">
        <v>40</v>
      </c>
      <c r="M583" s="13">
        <v>5</v>
      </c>
      <c r="N583" s="13">
        <f t="shared" si="72"/>
        <v>1</v>
      </c>
      <c r="O583" s="13">
        <f t="shared" si="84"/>
        <v>0</v>
      </c>
      <c r="P583" s="13">
        <f t="shared" si="85"/>
        <v>0</v>
      </c>
      <c r="T583" s="13">
        <v>640</v>
      </c>
      <c r="U583" s="13">
        <v>106</v>
      </c>
      <c r="V583" s="26">
        <f t="shared" si="73"/>
        <v>1</v>
      </c>
      <c r="W583" s="26">
        <f t="shared" si="74"/>
        <v>1</v>
      </c>
      <c r="X583" s="26">
        <f t="shared" si="75"/>
        <v>1</v>
      </c>
      <c r="Z583" s="23">
        <f t="shared" si="76"/>
        <v>1</v>
      </c>
      <c r="AA583" s="23">
        <f t="shared" si="77"/>
        <v>1</v>
      </c>
      <c r="AB583" s="23">
        <f t="shared" si="78"/>
        <v>1</v>
      </c>
      <c r="AF583" s="11" t="s">
        <v>226</v>
      </c>
      <c r="AG583" s="11">
        <v>1280</v>
      </c>
      <c r="AH583" s="11">
        <v>5</v>
      </c>
      <c r="AI583" s="13">
        <f t="shared" si="79"/>
        <v>1</v>
      </c>
      <c r="AJ583" s="13">
        <f t="shared" si="86"/>
        <v>0</v>
      </c>
      <c r="AK583" s="13">
        <f t="shared" si="87"/>
        <v>0</v>
      </c>
      <c r="AP583" s="13" t="s">
        <v>211</v>
      </c>
      <c r="AQ583" s="13">
        <v>160</v>
      </c>
      <c r="AR583" s="13">
        <v>28.28</v>
      </c>
      <c r="AS583" s="26">
        <f t="shared" si="70"/>
        <v>1</v>
      </c>
      <c r="AT583" s="26">
        <f t="shared" si="80"/>
        <v>1</v>
      </c>
      <c r="AU583" s="26">
        <f t="shared" si="81"/>
        <v>1</v>
      </c>
    </row>
    <row r="584" spans="2:47" x14ac:dyDescent="0.2">
      <c r="B584" s="13" t="s">
        <v>228</v>
      </c>
      <c r="C584" s="13">
        <v>320</v>
      </c>
      <c r="D584" s="13">
        <v>26.99</v>
      </c>
      <c r="E584" s="13">
        <f t="shared" si="71"/>
        <v>1</v>
      </c>
      <c r="F584" s="13">
        <f t="shared" si="82"/>
        <v>1</v>
      </c>
      <c r="G584" s="13">
        <f t="shared" si="83"/>
        <v>1</v>
      </c>
      <c r="H584" s="12"/>
      <c r="I584" s="12"/>
      <c r="J584" s="19"/>
      <c r="K584" s="13" t="s">
        <v>209</v>
      </c>
      <c r="L584" s="13">
        <v>1280</v>
      </c>
      <c r="M584" s="13">
        <v>202.13</v>
      </c>
      <c r="N584" s="13">
        <f t="shared" si="72"/>
        <v>1</v>
      </c>
      <c r="O584" s="13">
        <f t="shared" si="84"/>
        <v>1</v>
      </c>
      <c r="P584" s="13">
        <f t="shared" si="85"/>
        <v>1</v>
      </c>
      <c r="T584" s="13">
        <v>1280</v>
      </c>
      <c r="U584" s="13">
        <v>797</v>
      </c>
      <c r="V584" s="26">
        <f t="shared" si="73"/>
        <v>1</v>
      </c>
      <c r="W584" s="26">
        <f t="shared" si="74"/>
        <v>1</v>
      </c>
      <c r="X584" s="26">
        <f t="shared" si="75"/>
        <v>1</v>
      </c>
      <c r="Z584" s="23">
        <f t="shared" si="76"/>
        <v>1</v>
      </c>
      <c r="AA584" s="23">
        <f t="shared" si="77"/>
        <v>1</v>
      </c>
      <c r="AB584" s="23">
        <f t="shared" si="78"/>
        <v>1</v>
      </c>
      <c r="AF584" s="11" t="s">
        <v>228</v>
      </c>
      <c r="AG584" s="11">
        <v>320</v>
      </c>
      <c r="AH584" s="11">
        <v>12.52</v>
      </c>
      <c r="AI584" s="13">
        <f t="shared" si="79"/>
        <v>1</v>
      </c>
      <c r="AJ584" s="13">
        <f t="shared" si="86"/>
        <v>1</v>
      </c>
      <c r="AK584" s="13">
        <f t="shared" si="87"/>
        <v>1</v>
      </c>
      <c r="AP584" s="13" t="s">
        <v>212</v>
      </c>
      <c r="AQ584" s="13">
        <v>480</v>
      </c>
      <c r="AR584" s="13">
        <v>40</v>
      </c>
      <c r="AS584" s="26">
        <f t="shared" si="70"/>
        <v>1</v>
      </c>
      <c r="AT584" s="26">
        <f t="shared" si="80"/>
        <v>1</v>
      </c>
      <c r="AU584" s="26">
        <f t="shared" si="81"/>
        <v>1</v>
      </c>
    </row>
    <row r="585" spans="2:47" x14ac:dyDescent="0.2">
      <c r="B585" s="13" t="s">
        <v>230</v>
      </c>
      <c r="C585" s="13">
        <v>160</v>
      </c>
      <c r="D585" s="13">
        <v>46.24</v>
      </c>
      <c r="E585" s="13">
        <f t="shared" si="71"/>
        <v>1</v>
      </c>
      <c r="F585" s="13">
        <f t="shared" si="82"/>
        <v>1</v>
      </c>
      <c r="G585" s="13">
        <f t="shared" si="83"/>
        <v>1</v>
      </c>
      <c r="H585" s="12"/>
      <c r="I585" s="12"/>
      <c r="J585" s="19"/>
      <c r="K585" s="13" t="s">
        <v>210</v>
      </c>
      <c r="L585" s="13">
        <v>640</v>
      </c>
      <c r="M585" s="13">
        <v>68.900000000000006</v>
      </c>
      <c r="N585" s="13">
        <f t="shared" si="72"/>
        <v>1</v>
      </c>
      <c r="O585" s="13">
        <f t="shared" si="84"/>
        <v>1</v>
      </c>
      <c r="P585" s="13">
        <f t="shared" si="85"/>
        <v>1</v>
      </c>
      <c r="T585" s="13">
        <v>2560</v>
      </c>
      <c r="U585" s="13">
        <v>899</v>
      </c>
      <c r="V585" s="26">
        <f t="shared" si="73"/>
        <v>1</v>
      </c>
      <c r="W585" s="26">
        <f t="shared" si="74"/>
        <v>1</v>
      </c>
      <c r="X585" s="26">
        <f t="shared" si="75"/>
        <v>1</v>
      </c>
      <c r="Z585" s="23">
        <f t="shared" si="76"/>
        <v>1</v>
      </c>
      <c r="AA585" s="23">
        <f t="shared" si="77"/>
        <v>1</v>
      </c>
      <c r="AB585" s="23">
        <f t="shared" si="78"/>
        <v>1</v>
      </c>
      <c r="AF585" s="11" t="s">
        <v>230</v>
      </c>
      <c r="AG585" s="11">
        <v>160</v>
      </c>
      <c r="AH585" s="11">
        <v>10.29</v>
      </c>
      <c r="AI585" s="13">
        <f t="shared" si="79"/>
        <v>1</v>
      </c>
      <c r="AJ585" s="13">
        <f t="shared" si="86"/>
        <v>1</v>
      </c>
      <c r="AK585" s="13">
        <f t="shared" si="87"/>
        <v>1</v>
      </c>
      <c r="AP585" s="13" t="s">
        <v>213</v>
      </c>
      <c r="AQ585" s="13">
        <v>320</v>
      </c>
      <c r="AR585" s="13">
        <v>40</v>
      </c>
      <c r="AS585" s="26">
        <f t="shared" si="70"/>
        <v>1</v>
      </c>
      <c r="AT585" s="26">
        <f t="shared" si="80"/>
        <v>1</v>
      </c>
      <c r="AU585" s="26">
        <f t="shared" si="81"/>
        <v>1</v>
      </c>
    </row>
    <row r="586" spans="2:47" x14ac:dyDescent="0.2">
      <c r="B586" s="13" t="s">
        <v>231</v>
      </c>
      <c r="C586" s="13">
        <v>1920</v>
      </c>
      <c r="D586" s="13">
        <v>125.91</v>
      </c>
      <c r="E586" s="13">
        <f t="shared" si="71"/>
        <v>1</v>
      </c>
      <c r="F586" s="13">
        <f t="shared" si="82"/>
        <v>1</v>
      </c>
      <c r="G586" s="13">
        <f t="shared" si="83"/>
        <v>1</v>
      </c>
      <c r="H586" s="12"/>
      <c r="I586" s="12"/>
      <c r="J586" s="19"/>
      <c r="K586" s="13" t="s">
        <v>211</v>
      </c>
      <c r="L586" s="13">
        <v>160</v>
      </c>
      <c r="M586" s="13">
        <v>63.61</v>
      </c>
      <c r="N586" s="13">
        <f t="shared" si="72"/>
        <v>1</v>
      </c>
      <c r="O586" s="13">
        <f t="shared" si="84"/>
        <v>1</v>
      </c>
      <c r="P586" s="13">
        <f t="shared" si="85"/>
        <v>1</v>
      </c>
      <c r="T586" s="13">
        <v>160</v>
      </c>
      <c r="U586" s="13">
        <v>35</v>
      </c>
      <c r="V586" s="26">
        <f t="shared" si="73"/>
        <v>1</v>
      </c>
      <c r="W586" s="26">
        <f t="shared" si="74"/>
        <v>1</v>
      </c>
      <c r="X586" s="26">
        <f t="shared" si="75"/>
        <v>1</v>
      </c>
      <c r="Z586" s="23">
        <f t="shared" si="76"/>
        <v>0</v>
      </c>
      <c r="AA586" s="23">
        <f t="shared" si="77"/>
        <v>0</v>
      </c>
      <c r="AB586" s="23">
        <f t="shared" si="78"/>
        <v>0</v>
      </c>
      <c r="AF586" s="11" t="s">
        <v>231</v>
      </c>
      <c r="AG586" s="11">
        <v>1920</v>
      </c>
      <c r="AH586" s="11">
        <v>52.62</v>
      </c>
      <c r="AI586" s="13">
        <f t="shared" si="79"/>
        <v>1</v>
      </c>
      <c r="AJ586" s="13">
        <f t="shared" si="86"/>
        <v>1</v>
      </c>
      <c r="AK586" s="13">
        <f t="shared" si="87"/>
        <v>1</v>
      </c>
      <c r="AP586" s="13" t="s">
        <v>214</v>
      </c>
      <c r="AQ586" s="13">
        <v>2560</v>
      </c>
      <c r="AR586" s="13">
        <v>160</v>
      </c>
      <c r="AS586" s="26">
        <f t="shared" si="70"/>
        <v>1</v>
      </c>
      <c r="AT586" s="26">
        <f t="shared" si="80"/>
        <v>1</v>
      </c>
      <c r="AU586" s="26">
        <f t="shared" si="81"/>
        <v>1</v>
      </c>
    </row>
    <row r="587" spans="2:47" x14ac:dyDescent="0.2">
      <c r="B587" s="13" t="s">
        <v>232</v>
      </c>
      <c r="C587" s="13">
        <v>60</v>
      </c>
      <c r="D587" s="13">
        <v>9.6300000000000008</v>
      </c>
      <c r="E587" s="13">
        <f t="shared" si="71"/>
        <v>1</v>
      </c>
      <c r="F587" s="13">
        <f t="shared" si="82"/>
        <v>0</v>
      </c>
      <c r="G587" s="13">
        <f t="shared" si="83"/>
        <v>0</v>
      </c>
      <c r="H587" s="12"/>
      <c r="I587" s="12"/>
      <c r="J587" s="19"/>
      <c r="K587" s="13" t="s">
        <v>212</v>
      </c>
      <c r="L587" s="13">
        <v>480</v>
      </c>
      <c r="M587" s="13">
        <v>79.53</v>
      </c>
      <c r="N587" s="13">
        <f t="shared" si="72"/>
        <v>1</v>
      </c>
      <c r="O587" s="13">
        <f t="shared" si="84"/>
        <v>1</v>
      </c>
      <c r="P587" s="13">
        <f t="shared" si="85"/>
        <v>1</v>
      </c>
      <c r="T587" s="13">
        <v>5120</v>
      </c>
      <c r="U587" s="13">
        <v>1642</v>
      </c>
      <c r="V587" s="26">
        <f t="shared" si="73"/>
        <v>1</v>
      </c>
      <c r="W587" s="26">
        <f t="shared" si="74"/>
        <v>1</v>
      </c>
      <c r="X587" s="26">
        <f t="shared" si="75"/>
        <v>1</v>
      </c>
      <c r="Z587" s="23">
        <f t="shared" si="76"/>
        <v>1</v>
      </c>
      <c r="AA587" s="23">
        <f t="shared" si="77"/>
        <v>1</v>
      </c>
      <c r="AB587" s="23">
        <f t="shared" si="78"/>
        <v>1</v>
      </c>
      <c r="AF587" s="11" t="s">
        <v>232</v>
      </c>
      <c r="AG587" s="11">
        <v>60</v>
      </c>
      <c r="AH587" s="11">
        <v>5</v>
      </c>
      <c r="AI587" s="13">
        <f t="shared" si="79"/>
        <v>1</v>
      </c>
      <c r="AJ587" s="13">
        <f t="shared" si="86"/>
        <v>0</v>
      </c>
      <c r="AK587" s="13">
        <f t="shared" si="87"/>
        <v>0</v>
      </c>
      <c r="AP587" s="13" t="s">
        <v>215</v>
      </c>
      <c r="AQ587" s="13">
        <v>320</v>
      </c>
      <c r="AR587" s="13">
        <v>40</v>
      </c>
      <c r="AS587" s="26">
        <f t="shared" si="70"/>
        <v>1</v>
      </c>
      <c r="AT587" s="26">
        <f t="shared" si="80"/>
        <v>1</v>
      </c>
      <c r="AU587" s="26">
        <f t="shared" si="81"/>
        <v>1</v>
      </c>
    </row>
    <row r="588" spans="2:47" x14ac:dyDescent="0.2">
      <c r="B588" s="13" t="s">
        <v>234</v>
      </c>
      <c r="C588" s="13">
        <v>320</v>
      </c>
      <c r="D588" s="13">
        <v>9.6300000000000008</v>
      </c>
      <c r="E588" s="13">
        <f t="shared" si="71"/>
        <v>1</v>
      </c>
      <c r="F588" s="13">
        <f t="shared" si="82"/>
        <v>0</v>
      </c>
      <c r="G588" s="13">
        <f t="shared" si="83"/>
        <v>0</v>
      </c>
      <c r="H588" s="12"/>
      <c r="I588" s="12"/>
      <c r="J588" s="19"/>
      <c r="K588" s="13" t="s">
        <v>213</v>
      </c>
      <c r="L588" s="13">
        <v>320</v>
      </c>
      <c r="M588" s="13">
        <v>69.819999999999993</v>
      </c>
      <c r="N588" s="13">
        <f t="shared" si="72"/>
        <v>1</v>
      </c>
      <c r="O588" s="13">
        <f t="shared" si="84"/>
        <v>1</v>
      </c>
      <c r="P588" s="13">
        <f t="shared" si="85"/>
        <v>1</v>
      </c>
      <c r="T588" s="13">
        <v>1280</v>
      </c>
      <c r="U588" s="13">
        <v>1658</v>
      </c>
      <c r="V588" s="26">
        <f t="shared" si="73"/>
        <v>1</v>
      </c>
      <c r="W588" s="26">
        <f t="shared" si="74"/>
        <v>1</v>
      </c>
      <c r="X588" s="26">
        <f t="shared" si="75"/>
        <v>1</v>
      </c>
      <c r="Z588" s="23">
        <f t="shared" si="76"/>
        <v>1</v>
      </c>
      <c r="AA588" s="23">
        <f t="shared" si="77"/>
        <v>1</v>
      </c>
      <c r="AB588" s="23">
        <f t="shared" si="78"/>
        <v>1</v>
      </c>
      <c r="AF588" s="11" t="s">
        <v>234</v>
      </c>
      <c r="AG588" s="11">
        <v>320</v>
      </c>
      <c r="AH588" s="11">
        <v>5</v>
      </c>
      <c r="AI588" s="13">
        <f t="shared" si="79"/>
        <v>1</v>
      </c>
      <c r="AJ588" s="13">
        <f t="shared" si="86"/>
        <v>0</v>
      </c>
      <c r="AK588" s="13">
        <f t="shared" si="87"/>
        <v>0</v>
      </c>
      <c r="AP588" s="13" t="s">
        <v>216</v>
      </c>
      <c r="AQ588" s="13">
        <v>320</v>
      </c>
      <c r="AR588" s="13">
        <v>20</v>
      </c>
      <c r="AS588" s="26">
        <f t="shared" si="70"/>
        <v>1</v>
      </c>
      <c r="AT588" s="26">
        <f t="shared" si="80"/>
        <v>1</v>
      </c>
      <c r="AU588" s="26">
        <f t="shared" si="81"/>
        <v>1</v>
      </c>
    </row>
    <row r="589" spans="2:47" x14ac:dyDescent="0.2">
      <c r="B589" s="13" t="s">
        <v>235</v>
      </c>
      <c r="C589" s="13">
        <v>160</v>
      </c>
      <c r="D589" s="13">
        <v>35.340000000000003</v>
      </c>
      <c r="E589" s="13">
        <f t="shared" si="71"/>
        <v>1</v>
      </c>
      <c r="F589" s="13">
        <f t="shared" si="82"/>
        <v>1</v>
      </c>
      <c r="G589" s="13">
        <f t="shared" si="83"/>
        <v>1</v>
      </c>
      <c r="H589" s="12"/>
      <c r="I589" s="12"/>
      <c r="J589" s="19"/>
      <c r="K589" s="13" t="s">
        <v>214</v>
      </c>
      <c r="L589" s="13">
        <v>2560</v>
      </c>
      <c r="M589" s="13">
        <v>190.11</v>
      </c>
      <c r="N589" s="13">
        <f t="shared" si="72"/>
        <v>1</v>
      </c>
      <c r="O589" s="13">
        <f t="shared" si="84"/>
        <v>1</v>
      </c>
      <c r="P589" s="13">
        <f t="shared" si="85"/>
        <v>1</v>
      </c>
      <c r="T589" s="13">
        <v>5</v>
      </c>
      <c r="U589" s="13">
        <v>5</v>
      </c>
      <c r="V589" s="26">
        <f t="shared" si="73"/>
        <v>0</v>
      </c>
      <c r="W589" s="26">
        <f t="shared" si="74"/>
        <v>0</v>
      </c>
      <c r="X589" s="26">
        <f t="shared" si="75"/>
        <v>0</v>
      </c>
      <c r="Z589" s="23">
        <f t="shared" si="76"/>
        <v>0</v>
      </c>
      <c r="AA589" s="23">
        <f t="shared" si="77"/>
        <v>0</v>
      </c>
      <c r="AB589" s="23">
        <f t="shared" si="78"/>
        <v>0</v>
      </c>
      <c r="AF589" s="11" t="s">
        <v>235</v>
      </c>
      <c r="AG589" s="11">
        <v>160</v>
      </c>
      <c r="AH589" s="11">
        <v>10.77</v>
      </c>
      <c r="AI589" s="13">
        <f t="shared" si="79"/>
        <v>1</v>
      </c>
      <c r="AJ589" s="13">
        <f t="shared" si="86"/>
        <v>1</v>
      </c>
      <c r="AK589" s="13">
        <f t="shared" si="87"/>
        <v>1</v>
      </c>
      <c r="AP589" s="13" t="s">
        <v>217</v>
      </c>
      <c r="AQ589" s="13">
        <v>160</v>
      </c>
      <c r="AR589" s="13">
        <v>14.14</v>
      </c>
      <c r="AS589" s="26">
        <f t="shared" si="70"/>
        <v>1</v>
      </c>
      <c r="AT589" s="26">
        <f t="shared" si="80"/>
        <v>0</v>
      </c>
      <c r="AU589" s="26">
        <f t="shared" si="81"/>
        <v>0</v>
      </c>
    </row>
    <row r="590" spans="2:47" x14ac:dyDescent="0.2">
      <c r="B590" s="13" t="s">
        <v>236</v>
      </c>
      <c r="C590" s="13">
        <v>2560</v>
      </c>
      <c r="D590" s="13">
        <v>1248.55</v>
      </c>
      <c r="E590" s="13">
        <f t="shared" si="71"/>
        <v>1</v>
      </c>
      <c r="F590" s="13">
        <f t="shared" si="82"/>
        <v>1</v>
      </c>
      <c r="G590" s="13">
        <f t="shared" si="83"/>
        <v>1</v>
      </c>
      <c r="H590" s="12"/>
      <c r="I590" s="12"/>
      <c r="J590" s="19"/>
      <c r="K590" s="13" t="s">
        <v>215</v>
      </c>
      <c r="L590" s="13">
        <v>320</v>
      </c>
      <c r="M590" s="13">
        <v>117.86</v>
      </c>
      <c r="N590" s="13">
        <f t="shared" si="72"/>
        <v>1</v>
      </c>
      <c r="O590" s="13">
        <f t="shared" si="84"/>
        <v>1</v>
      </c>
      <c r="P590" s="13">
        <f t="shared" si="85"/>
        <v>1</v>
      </c>
      <c r="T590" s="13">
        <v>640</v>
      </c>
      <c r="U590" s="13">
        <v>87</v>
      </c>
      <c r="V590" s="26">
        <f t="shared" si="73"/>
        <v>1</v>
      </c>
      <c r="W590" s="26">
        <f t="shared" si="74"/>
        <v>1</v>
      </c>
      <c r="X590" s="26">
        <f t="shared" si="75"/>
        <v>1</v>
      </c>
      <c r="Z590" s="23">
        <f t="shared" si="76"/>
        <v>1</v>
      </c>
      <c r="AA590" s="23">
        <f t="shared" si="77"/>
        <v>0</v>
      </c>
      <c r="AB590" s="23">
        <f t="shared" si="78"/>
        <v>0</v>
      </c>
      <c r="AF590" s="11" t="s">
        <v>236</v>
      </c>
      <c r="AG590" s="11">
        <v>2560</v>
      </c>
      <c r="AH590" s="11">
        <v>211.98</v>
      </c>
      <c r="AI590" s="13">
        <f t="shared" si="79"/>
        <v>1</v>
      </c>
      <c r="AJ590" s="13">
        <f t="shared" si="86"/>
        <v>1</v>
      </c>
      <c r="AK590" s="13">
        <f t="shared" si="87"/>
        <v>1</v>
      </c>
      <c r="AP590" s="13" t="s">
        <v>218</v>
      </c>
      <c r="AQ590" s="13">
        <v>160</v>
      </c>
      <c r="AR590" s="13">
        <v>20</v>
      </c>
      <c r="AS590" s="26">
        <f t="shared" si="70"/>
        <v>1</v>
      </c>
      <c r="AT590" s="26">
        <f t="shared" si="80"/>
        <v>1</v>
      </c>
      <c r="AU590" s="26">
        <f t="shared" si="81"/>
        <v>1</v>
      </c>
    </row>
    <row r="591" spans="2:47" x14ac:dyDescent="0.2">
      <c r="B591" s="13" t="s">
        <v>238</v>
      </c>
      <c r="C591" s="13">
        <v>10240</v>
      </c>
      <c r="D591" s="13">
        <v>8247.99</v>
      </c>
      <c r="E591" s="13">
        <f t="shared" si="71"/>
        <v>1</v>
      </c>
      <c r="F591" s="13">
        <f t="shared" si="82"/>
        <v>1</v>
      </c>
      <c r="G591" s="13">
        <f t="shared" si="83"/>
        <v>1</v>
      </c>
      <c r="H591" s="12"/>
      <c r="I591" s="12"/>
      <c r="J591" s="19"/>
      <c r="K591" s="13" t="s">
        <v>216</v>
      </c>
      <c r="L591" s="13">
        <v>320</v>
      </c>
      <c r="M591" s="13">
        <v>72.989999999999995</v>
      </c>
      <c r="N591" s="13">
        <f t="shared" si="72"/>
        <v>1</v>
      </c>
      <c r="O591" s="13">
        <f t="shared" si="84"/>
        <v>1</v>
      </c>
      <c r="P591" s="13">
        <f t="shared" si="85"/>
        <v>1</v>
      </c>
      <c r="T591" s="13">
        <v>5</v>
      </c>
      <c r="U591" s="13">
        <v>5</v>
      </c>
      <c r="V591" s="26">
        <f t="shared" si="73"/>
        <v>0</v>
      </c>
      <c r="W591" s="26">
        <f t="shared" si="74"/>
        <v>0</v>
      </c>
      <c r="X591" s="26">
        <f t="shared" si="75"/>
        <v>0</v>
      </c>
      <c r="Z591" s="23">
        <f t="shared" si="76"/>
        <v>0</v>
      </c>
      <c r="AA591" s="23">
        <f t="shared" si="77"/>
        <v>0</v>
      </c>
      <c r="AB591" s="23">
        <f t="shared" si="78"/>
        <v>0</v>
      </c>
      <c r="AF591" s="11" t="s">
        <v>238</v>
      </c>
      <c r="AG591" s="11">
        <v>10240</v>
      </c>
      <c r="AH591" s="11">
        <v>3142.72</v>
      </c>
      <c r="AI591" s="13">
        <f t="shared" si="79"/>
        <v>1</v>
      </c>
      <c r="AJ591" s="13">
        <f t="shared" si="86"/>
        <v>1</v>
      </c>
      <c r="AK591" s="13">
        <f t="shared" si="87"/>
        <v>1</v>
      </c>
      <c r="AP591" s="27" t="s">
        <v>219</v>
      </c>
      <c r="AQ591" s="26">
        <v>80</v>
      </c>
      <c r="AR591" s="28">
        <v>5</v>
      </c>
      <c r="AS591" s="26">
        <f t="shared" si="70"/>
        <v>1</v>
      </c>
      <c r="AT591" s="26">
        <f t="shared" si="80"/>
        <v>0</v>
      </c>
      <c r="AU591" s="26">
        <f t="shared" si="81"/>
        <v>0</v>
      </c>
    </row>
    <row r="592" spans="2:47" x14ac:dyDescent="0.2">
      <c r="B592" s="13" t="s">
        <v>240</v>
      </c>
      <c r="C592" s="13">
        <v>640</v>
      </c>
      <c r="D592" s="13">
        <v>12.23</v>
      </c>
      <c r="E592" s="13">
        <f t="shared" si="71"/>
        <v>1</v>
      </c>
      <c r="F592" s="13">
        <f t="shared" si="82"/>
        <v>1</v>
      </c>
      <c r="G592" s="13">
        <f t="shared" si="83"/>
        <v>1</v>
      </c>
      <c r="H592" s="12"/>
      <c r="I592" s="12"/>
      <c r="J592" s="19"/>
      <c r="K592" s="13" t="s">
        <v>217</v>
      </c>
      <c r="L592" s="13">
        <v>160</v>
      </c>
      <c r="M592" s="13">
        <v>24.39</v>
      </c>
      <c r="N592" s="13">
        <f t="shared" si="72"/>
        <v>1</v>
      </c>
      <c r="O592" s="13">
        <f t="shared" si="84"/>
        <v>1</v>
      </c>
      <c r="P592" s="13">
        <f t="shared" si="85"/>
        <v>1</v>
      </c>
      <c r="T592" s="13">
        <v>160</v>
      </c>
      <c r="U592" s="13">
        <v>66</v>
      </c>
      <c r="V592" s="26">
        <f t="shared" si="73"/>
        <v>1</v>
      </c>
      <c r="W592" s="26">
        <f t="shared" si="74"/>
        <v>1</v>
      </c>
      <c r="X592" s="26">
        <f t="shared" si="75"/>
        <v>1</v>
      </c>
      <c r="Z592" s="23">
        <f t="shared" si="76"/>
        <v>0</v>
      </c>
      <c r="AA592" s="23">
        <f t="shared" si="77"/>
        <v>0</v>
      </c>
      <c r="AB592" s="23">
        <f t="shared" si="78"/>
        <v>0</v>
      </c>
      <c r="AF592" s="11" t="s">
        <v>240</v>
      </c>
      <c r="AG592" s="11">
        <v>640</v>
      </c>
      <c r="AH592" s="11">
        <v>5</v>
      </c>
      <c r="AI592" s="13">
        <f t="shared" si="79"/>
        <v>1</v>
      </c>
      <c r="AJ592" s="13">
        <f t="shared" si="86"/>
        <v>0</v>
      </c>
      <c r="AK592" s="13">
        <f t="shared" si="87"/>
        <v>0</v>
      </c>
      <c r="AP592" s="27" t="s">
        <v>220</v>
      </c>
      <c r="AQ592" s="26">
        <v>320</v>
      </c>
      <c r="AR592" s="37">
        <v>40</v>
      </c>
      <c r="AS592" s="26">
        <f t="shared" si="70"/>
        <v>1</v>
      </c>
      <c r="AT592" s="26">
        <f t="shared" si="80"/>
        <v>1</v>
      </c>
      <c r="AU592" s="26">
        <f t="shared" si="81"/>
        <v>1</v>
      </c>
    </row>
    <row r="593" spans="2:47" x14ac:dyDescent="0.2">
      <c r="B593" s="13" t="s">
        <v>241</v>
      </c>
      <c r="C593" s="13">
        <v>160</v>
      </c>
      <c r="D593" s="13">
        <v>9.68</v>
      </c>
      <c r="E593" s="13">
        <f t="shared" si="71"/>
        <v>1</v>
      </c>
      <c r="F593" s="13">
        <f t="shared" si="82"/>
        <v>0</v>
      </c>
      <c r="G593" s="13">
        <f t="shared" si="83"/>
        <v>0</v>
      </c>
      <c r="H593" s="12"/>
      <c r="I593" s="12"/>
      <c r="J593" s="19"/>
      <c r="K593" s="13" t="s">
        <v>218</v>
      </c>
      <c r="L593" s="13">
        <v>160</v>
      </c>
      <c r="M593" s="13">
        <v>55.96</v>
      </c>
      <c r="N593" s="13">
        <f t="shared" si="72"/>
        <v>1</v>
      </c>
      <c r="O593" s="13">
        <f t="shared" si="84"/>
        <v>1</v>
      </c>
      <c r="P593" s="13">
        <f t="shared" si="85"/>
        <v>1</v>
      </c>
      <c r="T593" s="13">
        <v>5</v>
      </c>
      <c r="U593" s="13">
        <v>12</v>
      </c>
      <c r="V593" s="26">
        <f t="shared" si="73"/>
        <v>0</v>
      </c>
      <c r="W593" s="26">
        <f t="shared" si="74"/>
        <v>0</v>
      </c>
      <c r="X593" s="26">
        <f t="shared" si="75"/>
        <v>0</v>
      </c>
      <c r="Z593" s="23">
        <f t="shared" si="76"/>
        <v>0</v>
      </c>
      <c r="AA593" s="23">
        <f t="shared" si="77"/>
        <v>0</v>
      </c>
      <c r="AB593" s="23">
        <f t="shared" si="78"/>
        <v>0</v>
      </c>
      <c r="AF593" s="11" t="s">
        <v>241</v>
      </c>
      <c r="AG593" s="11">
        <v>160</v>
      </c>
      <c r="AH593" s="11">
        <v>5</v>
      </c>
      <c r="AI593" s="13">
        <f t="shared" si="79"/>
        <v>1</v>
      </c>
      <c r="AJ593" s="13">
        <f t="shared" si="86"/>
        <v>0</v>
      </c>
      <c r="AK593" s="13">
        <f t="shared" si="87"/>
        <v>0</v>
      </c>
      <c r="AP593" s="13" t="s">
        <v>221</v>
      </c>
      <c r="AQ593" s="13">
        <v>1280</v>
      </c>
      <c r="AR593" s="13">
        <v>113.14</v>
      </c>
      <c r="AS593" s="26">
        <f t="shared" si="70"/>
        <v>1</v>
      </c>
      <c r="AT593" s="26">
        <f t="shared" si="80"/>
        <v>1</v>
      </c>
      <c r="AU593" s="26">
        <f t="shared" si="81"/>
        <v>1</v>
      </c>
    </row>
    <row r="594" spans="2:47" x14ac:dyDescent="0.2">
      <c r="B594" s="13" t="s">
        <v>242</v>
      </c>
      <c r="C594" s="13">
        <v>3840</v>
      </c>
      <c r="D594" s="13">
        <v>157.80000000000001</v>
      </c>
      <c r="E594" s="13">
        <f t="shared" si="71"/>
        <v>1</v>
      </c>
      <c r="F594" s="13">
        <f t="shared" si="82"/>
        <v>1</v>
      </c>
      <c r="G594" s="13">
        <f t="shared" si="83"/>
        <v>1</v>
      </c>
      <c r="H594" s="12"/>
      <c r="I594" s="12"/>
      <c r="J594" s="19"/>
      <c r="K594" s="14" t="s">
        <v>219</v>
      </c>
      <c r="L594" s="13">
        <v>80</v>
      </c>
      <c r="M594" s="13">
        <v>21.59</v>
      </c>
      <c r="N594" s="13">
        <f t="shared" si="72"/>
        <v>1</v>
      </c>
      <c r="O594" s="13">
        <f t="shared" si="84"/>
        <v>1</v>
      </c>
      <c r="P594" s="13">
        <f t="shared" si="85"/>
        <v>1</v>
      </c>
      <c r="T594" s="13">
        <v>640</v>
      </c>
      <c r="U594" s="13">
        <v>342</v>
      </c>
      <c r="V594" s="26">
        <f t="shared" si="73"/>
        <v>1</v>
      </c>
      <c r="W594" s="26">
        <f t="shared" si="74"/>
        <v>1</v>
      </c>
      <c r="X594" s="26">
        <f t="shared" si="75"/>
        <v>1</v>
      </c>
      <c r="Z594" s="23">
        <f t="shared" si="76"/>
        <v>1</v>
      </c>
      <c r="AA594" s="23">
        <f t="shared" si="77"/>
        <v>1</v>
      </c>
      <c r="AB594" s="23">
        <f t="shared" si="78"/>
        <v>1</v>
      </c>
      <c r="AF594" s="11" t="s">
        <v>242</v>
      </c>
      <c r="AG594" s="11">
        <v>3840</v>
      </c>
      <c r="AH594" s="11">
        <v>50.66</v>
      </c>
      <c r="AI594" s="13">
        <f t="shared" si="79"/>
        <v>1</v>
      </c>
      <c r="AJ594" s="13">
        <f t="shared" si="86"/>
        <v>1</v>
      </c>
      <c r="AK594" s="13">
        <f t="shared" si="87"/>
        <v>1</v>
      </c>
      <c r="AP594" s="13" t="s">
        <v>222</v>
      </c>
      <c r="AQ594" s="13">
        <v>320</v>
      </c>
      <c r="AR594" s="13">
        <v>28.28</v>
      </c>
      <c r="AS594" s="26">
        <f t="shared" si="70"/>
        <v>1</v>
      </c>
      <c r="AT594" s="26">
        <f t="shared" si="80"/>
        <v>1</v>
      </c>
      <c r="AU594" s="26">
        <f t="shared" si="81"/>
        <v>1</v>
      </c>
    </row>
    <row r="595" spans="2:47" x14ac:dyDescent="0.2">
      <c r="B595" s="13" t="s">
        <v>243</v>
      </c>
      <c r="C595" s="13">
        <v>5</v>
      </c>
      <c r="D595" s="13">
        <v>5</v>
      </c>
      <c r="E595" s="13">
        <f t="shared" si="71"/>
        <v>0</v>
      </c>
      <c r="F595" s="13">
        <f t="shared" si="82"/>
        <v>0</v>
      </c>
      <c r="G595" s="13">
        <f t="shared" si="83"/>
        <v>0</v>
      </c>
      <c r="H595" s="12"/>
      <c r="I595" s="12"/>
      <c r="J595" s="19"/>
      <c r="K595" s="14" t="s">
        <v>220</v>
      </c>
      <c r="L595" s="13">
        <v>320</v>
      </c>
      <c r="M595" s="13">
        <v>28.33</v>
      </c>
      <c r="N595" s="13">
        <f t="shared" si="72"/>
        <v>1</v>
      </c>
      <c r="O595" s="13">
        <f t="shared" si="84"/>
        <v>1</v>
      </c>
      <c r="P595" s="13">
        <f t="shared" si="85"/>
        <v>1</v>
      </c>
      <c r="T595" s="13">
        <v>160</v>
      </c>
      <c r="U595" s="13">
        <v>5</v>
      </c>
      <c r="V595" s="26">
        <f t="shared" si="73"/>
        <v>1</v>
      </c>
      <c r="W595" s="26">
        <f t="shared" si="74"/>
        <v>0</v>
      </c>
      <c r="X595" s="26">
        <f t="shared" si="75"/>
        <v>0</v>
      </c>
      <c r="Z595" s="23">
        <f t="shared" si="76"/>
        <v>0</v>
      </c>
      <c r="AA595" s="23">
        <f t="shared" si="77"/>
        <v>0</v>
      </c>
      <c r="AB595" s="23">
        <f t="shared" si="78"/>
        <v>0</v>
      </c>
      <c r="AF595" s="11" t="s">
        <v>243</v>
      </c>
      <c r="AG595" s="11">
        <v>5</v>
      </c>
      <c r="AH595" s="11">
        <v>5</v>
      </c>
      <c r="AI595" s="13">
        <f t="shared" si="79"/>
        <v>0</v>
      </c>
      <c r="AJ595" s="13">
        <f t="shared" si="86"/>
        <v>0</v>
      </c>
      <c r="AK595" s="13">
        <f t="shared" si="87"/>
        <v>0</v>
      </c>
      <c r="AP595" s="13" t="s">
        <v>223</v>
      </c>
      <c r="AQ595" s="13">
        <v>160</v>
      </c>
      <c r="AR595" s="13">
        <v>5</v>
      </c>
      <c r="AS595" s="26">
        <f t="shared" si="70"/>
        <v>1</v>
      </c>
      <c r="AT595" s="26">
        <f t="shared" si="80"/>
        <v>0</v>
      </c>
      <c r="AU595" s="26">
        <f t="shared" si="81"/>
        <v>0</v>
      </c>
    </row>
    <row r="596" spans="2:47" x14ac:dyDescent="0.2">
      <c r="B596" s="13" t="s">
        <v>246</v>
      </c>
      <c r="C596" s="13">
        <v>1280</v>
      </c>
      <c r="D596" s="13">
        <v>267</v>
      </c>
      <c r="E596" s="13">
        <f t="shared" si="71"/>
        <v>1</v>
      </c>
      <c r="F596" s="13">
        <f t="shared" si="82"/>
        <v>1</v>
      </c>
      <c r="G596" s="13">
        <f t="shared" si="83"/>
        <v>1</v>
      </c>
      <c r="H596" s="12"/>
      <c r="I596" s="12"/>
      <c r="J596" s="19"/>
      <c r="K596" s="13" t="s">
        <v>221</v>
      </c>
      <c r="L596" s="13">
        <v>1280</v>
      </c>
      <c r="M596" s="13">
        <v>314.27999999999997</v>
      </c>
      <c r="N596" s="13">
        <f t="shared" si="72"/>
        <v>1</v>
      </c>
      <c r="O596" s="13">
        <f t="shared" si="84"/>
        <v>1</v>
      </c>
      <c r="P596" s="13">
        <f t="shared" si="85"/>
        <v>1</v>
      </c>
      <c r="T596" s="13">
        <v>80</v>
      </c>
      <c r="U596" s="13">
        <v>5</v>
      </c>
      <c r="V596" s="26">
        <f t="shared" si="73"/>
        <v>1</v>
      </c>
      <c r="W596" s="26">
        <f t="shared" si="74"/>
        <v>0</v>
      </c>
      <c r="X596" s="26">
        <f t="shared" si="75"/>
        <v>0</v>
      </c>
      <c r="Z596" s="23">
        <f t="shared" si="76"/>
        <v>0</v>
      </c>
      <c r="AA596" s="23">
        <f t="shared" si="77"/>
        <v>0</v>
      </c>
      <c r="AB596" s="23">
        <f t="shared" si="78"/>
        <v>0</v>
      </c>
      <c r="AF596" s="11" t="s">
        <v>253</v>
      </c>
      <c r="AG596" s="11">
        <v>960</v>
      </c>
      <c r="AH596" s="11">
        <v>106.97</v>
      </c>
      <c r="AI596" s="13">
        <f t="shared" si="79"/>
        <v>1</v>
      </c>
      <c r="AJ596" s="13">
        <f t="shared" si="86"/>
        <v>1</v>
      </c>
      <c r="AK596" s="13">
        <f t="shared" si="87"/>
        <v>1</v>
      </c>
      <c r="AP596" s="13" t="s">
        <v>224</v>
      </c>
      <c r="AQ596" s="13">
        <v>320</v>
      </c>
      <c r="AR596" s="13">
        <v>56.57</v>
      </c>
      <c r="AS596" s="26">
        <f t="shared" si="70"/>
        <v>1</v>
      </c>
      <c r="AT596" s="26">
        <f t="shared" si="80"/>
        <v>1</v>
      </c>
      <c r="AU596" s="26">
        <f t="shared" si="81"/>
        <v>1</v>
      </c>
    </row>
    <row r="597" spans="2:47" x14ac:dyDescent="0.2">
      <c r="B597" s="13" t="s">
        <v>252</v>
      </c>
      <c r="C597" s="13">
        <v>80</v>
      </c>
      <c r="D597" s="13">
        <v>33.53</v>
      </c>
      <c r="E597" s="13">
        <f t="shared" si="71"/>
        <v>1</v>
      </c>
      <c r="F597" s="13">
        <f t="shared" si="82"/>
        <v>1</v>
      </c>
      <c r="G597" s="13">
        <f t="shared" si="83"/>
        <v>1</v>
      </c>
      <c r="H597" s="12"/>
      <c r="I597" s="12"/>
      <c r="J597" s="19"/>
      <c r="K597" s="13" t="s">
        <v>222</v>
      </c>
      <c r="L597" s="13">
        <v>320</v>
      </c>
      <c r="M597" s="13">
        <v>49.51</v>
      </c>
      <c r="N597" s="13">
        <f t="shared" si="72"/>
        <v>1</v>
      </c>
      <c r="O597" s="13">
        <f t="shared" si="84"/>
        <v>1</v>
      </c>
      <c r="P597" s="13">
        <f t="shared" si="85"/>
        <v>1</v>
      </c>
      <c r="T597" s="13">
        <v>80</v>
      </c>
      <c r="U597" s="13">
        <v>30</v>
      </c>
      <c r="V597" s="26">
        <f t="shared" si="73"/>
        <v>1</v>
      </c>
      <c r="W597" s="26">
        <f t="shared" si="74"/>
        <v>1</v>
      </c>
      <c r="X597" s="26">
        <f t="shared" si="75"/>
        <v>1</v>
      </c>
      <c r="Z597" s="23">
        <f t="shared" si="76"/>
        <v>0</v>
      </c>
      <c r="AA597" s="23">
        <f t="shared" si="77"/>
        <v>0</v>
      </c>
      <c r="AB597" s="23">
        <f t="shared" si="78"/>
        <v>0</v>
      </c>
      <c r="AF597" s="11" t="s">
        <v>254</v>
      </c>
      <c r="AG597" s="11">
        <v>1280</v>
      </c>
      <c r="AH597" s="11">
        <v>53.59</v>
      </c>
      <c r="AI597" s="13">
        <f t="shared" si="79"/>
        <v>1</v>
      </c>
      <c r="AJ597" s="13">
        <f t="shared" si="86"/>
        <v>1</v>
      </c>
      <c r="AK597" s="13">
        <f t="shared" si="87"/>
        <v>1</v>
      </c>
      <c r="AP597" s="13" t="s">
        <v>225</v>
      </c>
      <c r="AQ597" s="13">
        <v>160</v>
      </c>
      <c r="AR597" s="13">
        <v>40</v>
      </c>
      <c r="AS597" s="26">
        <f t="shared" si="70"/>
        <v>1</v>
      </c>
      <c r="AT597" s="26">
        <f t="shared" si="80"/>
        <v>1</v>
      </c>
      <c r="AU597" s="26">
        <f t="shared" si="81"/>
        <v>1</v>
      </c>
    </row>
    <row r="598" spans="2:47" x14ac:dyDescent="0.2">
      <c r="B598" s="13" t="s">
        <v>253</v>
      </c>
      <c r="C598" s="13">
        <v>960</v>
      </c>
      <c r="D598" s="13">
        <v>293.16000000000003</v>
      </c>
      <c r="E598" s="13">
        <f t="shared" si="71"/>
        <v>1</v>
      </c>
      <c r="F598" s="13">
        <f t="shared" si="82"/>
        <v>1</v>
      </c>
      <c r="G598" s="13">
        <f t="shared" si="83"/>
        <v>1</v>
      </c>
      <c r="H598" s="12"/>
      <c r="I598" s="12"/>
      <c r="J598" s="19"/>
      <c r="K598" s="13" t="s">
        <v>223</v>
      </c>
      <c r="L598" s="13">
        <v>160</v>
      </c>
      <c r="M598" s="13">
        <v>22.34</v>
      </c>
      <c r="N598" s="13">
        <f t="shared" si="72"/>
        <v>1</v>
      </c>
      <c r="O598" s="13">
        <f t="shared" si="84"/>
        <v>1</v>
      </c>
      <c r="P598" s="13">
        <f t="shared" si="85"/>
        <v>1</v>
      </c>
      <c r="T598" s="13">
        <v>80</v>
      </c>
      <c r="U598" s="13">
        <v>11</v>
      </c>
      <c r="V598" s="26">
        <f t="shared" si="73"/>
        <v>1</v>
      </c>
      <c r="W598" s="26">
        <f t="shared" si="74"/>
        <v>0</v>
      </c>
      <c r="X598" s="26">
        <f t="shared" si="75"/>
        <v>0</v>
      </c>
      <c r="Z598" s="23">
        <f t="shared" si="76"/>
        <v>0</v>
      </c>
      <c r="AA598" s="23">
        <f t="shared" si="77"/>
        <v>0</v>
      </c>
      <c r="AB598" s="23">
        <f t="shared" si="78"/>
        <v>0</v>
      </c>
      <c r="AF598" s="11" t="s">
        <v>255</v>
      </c>
      <c r="AG598" s="11">
        <v>320</v>
      </c>
      <c r="AH598" s="11">
        <v>36.78</v>
      </c>
      <c r="AI598" s="13">
        <f t="shared" si="79"/>
        <v>1</v>
      </c>
      <c r="AJ598" s="13">
        <f t="shared" si="86"/>
        <v>1</v>
      </c>
      <c r="AK598" s="13">
        <f t="shared" si="87"/>
        <v>1</v>
      </c>
      <c r="AP598" s="13" t="s">
        <v>226</v>
      </c>
      <c r="AQ598" s="13">
        <v>1280</v>
      </c>
      <c r="AR598" s="13">
        <v>15.87</v>
      </c>
      <c r="AS598" s="26">
        <f t="shared" si="70"/>
        <v>1</v>
      </c>
      <c r="AT598" s="26">
        <f t="shared" si="80"/>
        <v>0</v>
      </c>
      <c r="AU598" s="26">
        <f t="shared" si="81"/>
        <v>0</v>
      </c>
    </row>
    <row r="599" spans="2:47" x14ac:dyDescent="0.2">
      <c r="B599" s="13" t="s">
        <v>254</v>
      </c>
      <c r="C599" s="13">
        <v>1280</v>
      </c>
      <c r="D599" s="13">
        <v>699</v>
      </c>
      <c r="E599" s="13">
        <f t="shared" si="71"/>
        <v>1</v>
      </c>
      <c r="F599" s="13">
        <f t="shared" si="82"/>
        <v>1</v>
      </c>
      <c r="G599" s="13">
        <f t="shared" si="83"/>
        <v>1</v>
      </c>
      <c r="H599" s="12"/>
      <c r="I599" s="12"/>
      <c r="J599" s="19"/>
      <c r="K599" s="13" t="s">
        <v>224</v>
      </c>
      <c r="L599" s="13">
        <v>320</v>
      </c>
      <c r="M599" s="13">
        <v>141.31</v>
      </c>
      <c r="N599" s="13">
        <f t="shared" si="72"/>
        <v>1</v>
      </c>
      <c r="O599" s="13">
        <f t="shared" si="84"/>
        <v>1</v>
      </c>
      <c r="P599" s="13">
        <f t="shared" si="85"/>
        <v>1</v>
      </c>
      <c r="T599" s="13">
        <v>5</v>
      </c>
      <c r="U599" s="13">
        <v>5</v>
      </c>
      <c r="V599" s="26">
        <f t="shared" si="73"/>
        <v>0</v>
      </c>
      <c r="W599" s="26">
        <f t="shared" si="74"/>
        <v>0</v>
      </c>
      <c r="X599" s="26">
        <f t="shared" si="75"/>
        <v>0</v>
      </c>
      <c r="Z599" s="23">
        <f t="shared" si="76"/>
        <v>0</v>
      </c>
      <c r="AA599" s="23">
        <f t="shared" si="77"/>
        <v>0</v>
      </c>
      <c r="AB599" s="23">
        <f t="shared" si="78"/>
        <v>0</v>
      </c>
      <c r="AF599" s="11" t="s">
        <v>256</v>
      </c>
      <c r="AG599" s="11">
        <v>2560</v>
      </c>
      <c r="AH599" s="11">
        <v>93.22</v>
      </c>
      <c r="AI599" s="13">
        <f t="shared" si="79"/>
        <v>1</v>
      </c>
      <c r="AJ599" s="13">
        <f t="shared" si="86"/>
        <v>1</v>
      </c>
      <c r="AK599" s="13">
        <f t="shared" si="87"/>
        <v>1</v>
      </c>
      <c r="AP599" s="27" t="s">
        <v>227</v>
      </c>
      <c r="AQ599" s="26">
        <v>160</v>
      </c>
      <c r="AR599" s="37">
        <v>14.14</v>
      </c>
      <c r="AS599" s="26">
        <f t="shared" si="70"/>
        <v>1</v>
      </c>
      <c r="AT599" s="26">
        <f t="shared" si="80"/>
        <v>0</v>
      </c>
      <c r="AU599" s="26">
        <f t="shared" si="81"/>
        <v>0</v>
      </c>
    </row>
    <row r="600" spans="2:47" x14ac:dyDescent="0.2">
      <c r="B600" s="13" t="s">
        <v>255</v>
      </c>
      <c r="C600" s="13">
        <v>320</v>
      </c>
      <c r="D600" s="13">
        <v>109.01</v>
      </c>
      <c r="E600" s="13">
        <f t="shared" si="71"/>
        <v>1</v>
      </c>
      <c r="F600" s="13">
        <f t="shared" si="82"/>
        <v>1</v>
      </c>
      <c r="G600" s="13">
        <f t="shared" si="83"/>
        <v>1</v>
      </c>
      <c r="H600" s="12"/>
      <c r="I600" s="12"/>
      <c r="J600" s="19"/>
      <c r="K600" s="13" t="s">
        <v>225</v>
      </c>
      <c r="L600" s="13">
        <v>160</v>
      </c>
      <c r="M600" s="13">
        <v>165.45</v>
      </c>
      <c r="N600" s="13">
        <f t="shared" si="72"/>
        <v>1</v>
      </c>
      <c r="O600" s="13">
        <f t="shared" si="84"/>
        <v>1</v>
      </c>
      <c r="P600" s="13">
        <f t="shared" si="85"/>
        <v>1</v>
      </c>
      <c r="T600" s="13">
        <v>5</v>
      </c>
      <c r="U600" s="13">
        <v>5</v>
      </c>
      <c r="V600" s="26">
        <f t="shared" si="73"/>
        <v>0</v>
      </c>
      <c r="W600" s="26">
        <f t="shared" si="74"/>
        <v>0</v>
      </c>
      <c r="X600" s="26">
        <f t="shared" si="75"/>
        <v>0</v>
      </c>
      <c r="Z600" s="23">
        <f t="shared" si="76"/>
        <v>0</v>
      </c>
      <c r="AA600" s="23">
        <f t="shared" si="77"/>
        <v>0</v>
      </c>
      <c r="AB600" s="23">
        <f t="shared" si="78"/>
        <v>0</v>
      </c>
      <c r="AF600" s="11" t="s">
        <v>257</v>
      </c>
      <c r="AG600" s="11">
        <v>640</v>
      </c>
      <c r="AH600" s="11">
        <v>45.35</v>
      </c>
      <c r="AI600" s="13">
        <f t="shared" si="79"/>
        <v>1</v>
      </c>
      <c r="AJ600" s="13">
        <f t="shared" si="86"/>
        <v>1</v>
      </c>
      <c r="AK600" s="13">
        <f t="shared" si="87"/>
        <v>1</v>
      </c>
      <c r="AP600" s="13" t="s">
        <v>228</v>
      </c>
      <c r="AQ600" s="13">
        <v>320</v>
      </c>
      <c r="AR600" s="13">
        <v>28.28</v>
      </c>
      <c r="AS600" s="26">
        <f t="shared" si="70"/>
        <v>1</v>
      </c>
      <c r="AT600" s="26">
        <f t="shared" si="80"/>
        <v>1</v>
      </c>
      <c r="AU600" s="26">
        <f t="shared" si="81"/>
        <v>1</v>
      </c>
    </row>
    <row r="601" spans="2:47" x14ac:dyDescent="0.2">
      <c r="B601" s="13" t="s">
        <v>256</v>
      </c>
      <c r="C601" s="13">
        <v>2560</v>
      </c>
      <c r="D601" s="13">
        <v>1145</v>
      </c>
      <c r="E601" s="13">
        <f t="shared" si="71"/>
        <v>1</v>
      </c>
      <c r="F601" s="13">
        <f t="shared" si="82"/>
        <v>1</v>
      </c>
      <c r="G601" s="13">
        <f t="shared" si="83"/>
        <v>1</v>
      </c>
      <c r="H601" s="12"/>
      <c r="I601" s="12"/>
      <c r="J601" s="19"/>
      <c r="K601" s="13" t="s">
        <v>226</v>
      </c>
      <c r="L601" s="13">
        <v>1280</v>
      </c>
      <c r="M601" s="13">
        <v>47.32</v>
      </c>
      <c r="N601" s="13">
        <f t="shared" si="72"/>
        <v>1</v>
      </c>
      <c r="O601" s="13">
        <f t="shared" si="84"/>
        <v>1</v>
      </c>
      <c r="P601" s="13">
        <f t="shared" si="85"/>
        <v>1</v>
      </c>
      <c r="T601" s="13">
        <v>2560</v>
      </c>
      <c r="U601" s="13">
        <v>300</v>
      </c>
      <c r="V601" s="26">
        <f t="shared" si="73"/>
        <v>1</v>
      </c>
      <c r="W601" s="26">
        <f t="shared" si="74"/>
        <v>1</v>
      </c>
      <c r="X601" s="26">
        <f t="shared" si="75"/>
        <v>1</v>
      </c>
      <c r="Z601" s="23">
        <f t="shared" si="76"/>
        <v>1</v>
      </c>
      <c r="AA601" s="23">
        <f t="shared" si="77"/>
        <v>1</v>
      </c>
      <c r="AB601" s="23">
        <f t="shared" si="78"/>
        <v>1</v>
      </c>
      <c r="AF601" s="11" t="s">
        <v>259</v>
      </c>
      <c r="AG601" s="11">
        <v>1280</v>
      </c>
      <c r="AH601" s="11">
        <v>93.22</v>
      </c>
      <c r="AI601" s="13">
        <f t="shared" si="79"/>
        <v>1</v>
      </c>
      <c r="AJ601" s="13">
        <f t="shared" si="86"/>
        <v>1</v>
      </c>
      <c r="AK601" s="13">
        <f t="shared" si="87"/>
        <v>1</v>
      </c>
      <c r="AP601" s="13" t="s">
        <v>229</v>
      </c>
      <c r="AQ601" s="13">
        <v>1280</v>
      </c>
      <c r="AR601" s="13">
        <v>25.2</v>
      </c>
      <c r="AS601" s="26">
        <f t="shared" si="70"/>
        <v>1</v>
      </c>
      <c r="AT601" s="26">
        <f t="shared" si="80"/>
        <v>1</v>
      </c>
      <c r="AU601" s="26">
        <f t="shared" si="81"/>
        <v>1</v>
      </c>
    </row>
    <row r="602" spans="2:47" x14ac:dyDescent="0.2">
      <c r="B602" s="13" t="s">
        <v>257</v>
      </c>
      <c r="C602" s="13">
        <v>640</v>
      </c>
      <c r="D602" s="13">
        <v>647</v>
      </c>
      <c r="E602" s="13">
        <f t="shared" si="71"/>
        <v>1</v>
      </c>
      <c r="F602" s="13">
        <f t="shared" si="82"/>
        <v>1</v>
      </c>
      <c r="G602" s="13">
        <f t="shared" si="83"/>
        <v>1</v>
      </c>
      <c r="H602" s="12"/>
      <c r="I602" s="12"/>
      <c r="J602" s="19"/>
      <c r="K602" s="14" t="s">
        <v>227</v>
      </c>
      <c r="L602" s="13">
        <v>160</v>
      </c>
      <c r="M602" s="13">
        <v>25.13</v>
      </c>
      <c r="N602" s="13">
        <f t="shared" si="72"/>
        <v>1</v>
      </c>
      <c r="O602" s="13">
        <f t="shared" si="84"/>
        <v>1</v>
      </c>
      <c r="P602" s="13">
        <f t="shared" si="85"/>
        <v>1</v>
      </c>
      <c r="T602" s="13">
        <v>640</v>
      </c>
      <c r="U602" s="13">
        <v>308</v>
      </c>
      <c r="V602" s="26">
        <f t="shared" si="73"/>
        <v>1</v>
      </c>
      <c r="W602" s="26">
        <f t="shared" si="74"/>
        <v>1</v>
      </c>
      <c r="X602" s="26">
        <f t="shared" si="75"/>
        <v>1</v>
      </c>
      <c r="Z602" s="23">
        <f t="shared" si="76"/>
        <v>1</v>
      </c>
      <c r="AA602" s="23">
        <f t="shared" si="77"/>
        <v>1</v>
      </c>
      <c r="AB602" s="23">
        <f t="shared" si="78"/>
        <v>1</v>
      </c>
      <c r="AF602" s="11" t="s">
        <v>261</v>
      </c>
      <c r="AG602" s="11">
        <v>640</v>
      </c>
      <c r="AH602" s="11">
        <v>193.55</v>
      </c>
      <c r="AI602" s="13">
        <f t="shared" si="79"/>
        <v>1</v>
      </c>
      <c r="AJ602" s="13">
        <f t="shared" si="86"/>
        <v>1</v>
      </c>
      <c r="AK602" s="13">
        <f t="shared" si="87"/>
        <v>1</v>
      </c>
      <c r="AP602" s="13" t="s">
        <v>230</v>
      </c>
      <c r="AQ602" s="13">
        <v>160</v>
      </c>
      <c r="AR602" s="13">
        <v>28.28</v>
      </c>
      <c r="AS602" s="26">
        <f t="shared" si="70"/>
        <v>1</v>
      </c>
      <c r="AT602" s="26">
        <f t="shared" si="80"/>
        <v>1</v>
      </c>
      <c r="AU602" s="26">
        <f t="shared" si="81"/>
        <v>1</v>
      </c>
    </row>
    <row r="603" spans="2:47" x14ac:dyDescent="0.2">
      <c r="B603" s="13" t="s">
        <v>259</v>
      </c>
      <c r="C603" s="13">
        <v>1280</v>
      </c>
      <c r="D603" s="13">
        <v>335.11</v>
      </c>
      <c r="E603" s="13">
        <f t="shared" si="71"/>
        <v>1</v>
      </c>
      <c r="F603" s="13">
        <f t="shared" si="82"/>
        <v>1</v>
      </c>
      <c r="G603" s="13">
        <f t="shared" si="83"/>
        <v>1</v>
      </c>
      <c r="H603" s="12"/>
      <c r="I603" s="12"/>
      <c r="J603" s="19"/>
      <c r="K603" s="13" t="s">
        <v>228</v>
      </c>
      <c r="L603" s="13">
        <v>320</v>
      </c>
      <c r="M603" s="13">
        <v>53.94</v>
      </c>
      <c r="N603" s="13">
        <f t="shared" si="72"/>
        <v>1</v>
      </c>
      <c r="O603" s="13">
        <f t="shared" si="84"/>
        <v>1</v>
      </c>
      <c r="P603" s="13">
        <f t="shared" si="85"/>
        <v>1</v>
      </c>
      <c r="T603" s="13">
        <v>80</v>
      </c>
      <c r="U603" s="13">
        <v>32</v>
      </c>
      <c r="V603" s="26">
        <f t="shared" si="73"/>
        <v>1</v>
      </c>
      <c r="W603" s="26">
        <f t="shared" si="74"/>
        <v>1</v>
      </c>
      <c r="X603" s="26">
        <f t="shared" si="75"/>
        <v>1</v>
      </c>
      <c r="Z603" s="23">
        <f t="shared" si="76"/>
        <v>0</v>
      </c>
      <c r="AA603" s="23">
        <f t="shared" si="77"/>
        <v>0</v>
      </c>
      <c r="AB603" s="23">
        <f t="shared" si="78"/>
        <v>0</v>
      </c>
      <c r="AF603" s="11" t="s">
        <v>264</v>
      </c>
      <c r="AG603" s="11">
        <v>40690</v>
      </c>
      <c r="AH603" s="11">
        <v>295.72000000000003</v>
      </c>
      <c r="AI603" s="13">
        <f t="shared" si="79"/>
        <v>1</v>
      </c>
      <c r="AJ603" s="13">
        <f t="shared" si="86"/>
        <v>1</v>
      </c>
      <c r="AK603" s="13">
        <f t="shared" si="87"/>
        <v>1</v>
      </c>
      <c r="AP603" s="13" t="s">
        <v>231</v>
      </c>
      <c r="AQ603" s="13">
        <v>1920</v>
      </c>
      <c r="AR603" s="13">
        <v>80</v>
      </c>
      <c r="AS603" s="26">
        <f t="shared" si="70"/>
        <v>1</v>
      </c>
      <c r="AT603" s="26">
        <f t="shared" si="80"/>
        <v>1</v>
      </c>
      <c r="AU603" s="26">
        <f t="shared" si="81"/>
        <v>1</v>
      </c>
    </row>
    <row r="604" spans="2:47" x14ac:dyDescent="0.2">
      <c r="B604" s="13" t="s">
        <v>260</v>
      </c>
      <c r="C604" s="13">
        <v>2560</v>
      </c>
      <c r="D604" s="13">
        <v>1880</v>
      </c>
      <c r="E604" s="13">
        <f t="shared" si="71"/>
        <v>1</v>
      </c>
      <c r="F604" s="13">
        <f t="shared" si="82"/>
        <v>1</v>
      </c>
      <c r="G604" s="13">
        <f t="shared" si="83"/>
        <v>1</v>
      </c>
      <c r="H604" s="12"/>
      <c r="I604" s="12"/>
      <c r="J604" s="19"/>
      <c r="K604" s="13" t="s">
        <v>229</v>
      </c>
      <c r="L604" s="13">
        <v>1280</v>
      </c>
      <c r="M604" s="13">
        <v>104.93</v>
      </c>
      <c r="N604" s="13">
        <f t="shared" si="72"/>
        <v>1</v>
      </c>
      <c r="O604" s="13">
        <f t="shared" si="84"/>
        <v>1</v>
      </c>
      <c r="P604" s="13">
        <f t="shared" si="85"/>
        <v>1</v>
      </c>
      <c r="T604" s="13">
        <v>5</v>
      </c>
      <c r="U604" s="13">
        <v>5</v>
      </c>
      <c r="V604" s="26">
        <f t="shared" si="73"/>
        <v>0</v>
      </c>
      <c r="W604" s="26">
        <f t="shared" si="74"/>
        <v>0</v>
      </c>
      <c r="X604" s="26">
        <f t="shared" si="75"/>
        <v>0</v>
      </c>
      <c r="Z604" s="23">
        <f t="shared" si="76"/>
        <v>0</v>
      </c>
      <c r="AA604" s="23">
        <f t="shared" si="77"/>
        <v>0</v>
      </c>
      <c r="AB604" s="23">
        <f t="shared" si="78"/>
        <v>0</v>
      </c>
      <c r="AF604" s="11" t="s">
        <v>271</v>
      </c>
      <c r="AG604" s="11">
        <v>960</v>
      </c>
      <c r="AH604" s="11">
        <v>54.18</v>
      </c>
      <c r="AI604" s="13">
        <f t="shared" si="79"/>
        <v>1</v>
      </c>
      <c r="AJ604" s="13">
        <f t="shared" si="86"/>
        <v>1</v>
      </c>
      <c r="AK604" s="13">
        <f t="shared" si="87"/>
        <v>1</v>
      </c>
      <c r="AP604" s="13" t="s">
        <v>232</v>
      </c>
      <c r="AQ604" s="13">
        <v>60</v>
      </c>
      <c r="AR604" s="13">
        <v>14.14</v>
      </c>
      <c r="AS604" s="26">
        <f t="shared" si="70"/>
        <v>1</v>
      </c>
      <c r="AT604" s="26">
        <f t="shared" si="80"/>
        <v>0</v>
      </c>
      <c r="AU604" s="26">
        <f t="shared" si="81"/>
        <v>0</v>
      </c>
    </row>
    <row r="605" spans="2:47" x14ac:dyDescent="0.2">
      <c r="B605" s="13" t="s">
        <v>261</v>
      </c>
      <c r="C605" s="13">
        <v>640</v>
      </c>
      <c r="D605" s="13">
        <v>497.12</v>
      </c>
      <c r="E605" s="13">
        <f t="shared" si="71"/>
        <v>1</v>
      </c>
      <c r="F605" s="13">
        <f t="shared" si="82"/>
        <v>1</v>
      </c>
      <c r="G605" s="13">
        <f t="shared" si="83"/>
        <v>1</v>
      </c>
      <c r="H605" s="12"/>
      <c r="I605" s="12"/>
      <c r="J605" s="19"/>
      <c r="K605" s="13" t="s">
        <v>230</v>
      </c>
      <c r="L605" s="13">
        <v>160</v>
      </c>
      <c r="M605" s="13">
        <v>45.72</v>
      </c>
      <c r="N605" s="13">
        <f t="shared" si="72"/>
        <v>1</v>
      </c>
      <c r="O605" s="13">
        <f t="shared" si="84"/>
        <v>1</v>
      </c>
      <c r="P605" s="13">
        <f t="shared" si="85"/>
        <v>1</v>
      </c>
      <c r="T605" s="13">
        <v>40</v>
      </c>
      <c r="U605" s="13">
        <v>20</v>
      </c>
      <c r="V605" s="26">
        <f t="shared" si="73"/>
        <v>1</v>
      </c>
      <c r="W605" s="26">
        <f t="shared" si="74"/>
        <v>1</v>
      </c>
      <c r="X605" s="26">
        <f t="shared" si="75"/>
        <v>1</v>
      </c>
      <c r="Z605" s="23">
        <f t="shared" si="76"/>
        <v>0</v>
      </c>
      <c r="AA605" s="23">
        <f t="shared" si="77"/>
        <v>0</v>
      </c>
      <c r="AB605" s="23">
        <f t="shared" si="78"/>
        <v>0</v>
      </c>
      <c r="AF605" s="11" t="s">
        <v>272</v>
      </c>
      <c r="AG605" s="11">
        <v>2560</v>
      </c>
      <c r="AH605" s="11">
        <v>24.53</v>
      </c>
      <c r="AI605" s="13">
        <f t="shared" si="79"/>
        <v>1</v>
      </c>
      <c r="AJ605" s="13">
        <f t="shared" si="86"/>
        <v>1</v>
      </c>
      <c r="AK605" s="13">
        <f t="shared" si="87"/>
        <v>1</v>
      </c>
      <c r="AP605" s="27" t="s">
        <v>233</v>
      </c>
      <c r="AQ605" s="26">
        <v>5</v>
      </c>
      <c r="AR605" s="28">
        <v>5</v>
      </c>
      <c r="AS605" s="26">
        <f t="shared" si="70"/>
        <v>0</v>
      </c>
      <c r="AT605" s="26">
        <f t="shared" si="80"/>
        <v>0</v>
      </c>
      <c r="AU605" s="26">
        <f t="shared" si="81"/>
        <v>0</v>
      </c>
    </row>
    <row r="606" spans="2:47" x14ac:dyDescent="0.2">
      <c r="B606" s="13" t="s">
        <v>262</v>
      </c>
      <c r="C606" s="13">
        <v>960</v>
      </c>
      <c r="D606" s="13">
        <v>763</v>
      </c>
      <c r="E606" s="13">
        <f t="shared" si="71"/>
        <v>1</v>
      </c>
      <c r="F606" s="13">
        <f t="shared" si="82"/>
        <v>1</v>
      </c>
      <c r="G606" s="13">
        <f t="shared" si="83"/>
        <v>1</v>
      </c>
      <c r="H606" s="12"/>
      <c r="I606" s="12"/>
      <c r="J606" s="19"/>
      <c r="K606" s="13" t="s">
        <v>231</v>
      </c>
      <c r="L606" s="13">
        <v>1920</v>
      </c>
      <c r="M606" s="13">
        <v>205.83</v>
      </c>
      <c r="N606" s="13">
        <f t="shared" si="72"/>
        <v>1</v>
      </c>
      <c r="O606" s="13">
        <f t="shared" si="84"/>
        <v>1</v>
      </c>
      <c r="P606" s="13">
        <f t="shared" si="85"/>
        <v>1</v>
      </c>
      <c r="T606" s="13">
        <v>640</v>
      </c>
      <c r="U606" s="13">
        <v>363</v>
      </c>
      <c r="V606" s="26">
        <f t="shared" si="73"/>
        <v>1</v>
      </c>
      <c r="W606" s="26">
        <f t="shared" si="74"/>
        <v>1</v>
      </c>
      <c r="X606" s="26">
        <f t="shared" si="75"/>
        <v>1</v>
      </c>
      <c r="Z606" s="23">
        <f t="shared" si="76"/>
        <v>1</v>
      </c>
      <c r="AA606" s="23">
        <f t="shared" si="77"/>
        <v>1</v>
      </c>
      <c r="AB606" s="23">
        <f t="shared" si="78"/>
        <v>1</v>
      </c>
      <c r="AF606" s="11" t="s">
        <v>273</v>
      </c>
      <c r="AG606" s="11">
        <v>2560</v>
      </c>
      <c r="AH606" s="11">
        <v>62.16</v>
      </c>
      <c r="AI606" s="13">
        <f t="shared" si="79"/>
        <v>1</v>
      </c>
      <c r="AJ606" s="13">
        <f t="shared" si="86"/>
        <v>1</v>
      </c>
      <c r="AK606" s="13">
        <f t="shared" si="87"/>
        <v>1</v>
      </c>
      <c r="AP606" s="13" t="s">
        <v>234</v>
      </c>
      <c r="AQ606" s="13">
        <v>320</v>
      </c>
      <c r="AR606" s="13">
        <v>40</v>
      </c>
      <c r="AS606" s="26">
        <f t="shared" si="70"/>
        <v>1</v>
      </c>
      <c r="AT606" s="26">
        <f t="shared" si="80"/>
        <v>1</v>
      </c>
      <c r="AU606" s="26">
        <f t="shared" si="81"/>
        <v>1</v>
      </c>
    </row>
    <row r="607" spans="2:47" x14ac:dyDescent="0.2">
      <c r="B607" s="13" t="s">
        <v>264</v>
      </c>
      <c r="C607" s="13">
        <v>40690</v>
      </c>
      <c r="D607" s="13">
        <v>3222</v>
      </c>
      <c r="E607" s="13">
        <f t="shared" si="71"/>
        <v>1</v>
      </c>
      <c r="F607" s="13">
        <f t="shared" si="82"/>
        <v>1</v>
      </c>
      <c r="G607" s="13">
        <f t="shared" si="83"/>
        <v>1</v>
      </c>
      <c r="H607" s="12"/>
      <c r="I607" s="12"/>
      <c r="J607" s="19"/>
      <c r="K607" s="13" t="s">
        <v>232</v>
      </c>
      <c r="L607" s="13">
        <v>60</v>
      </c>
      <c r="M607" s="13">
        <v>78.599999999999994</v>
      </c>
      <c r="N607" s="13">
        <f t="shared" si="72"/>
        <v>1</v>
      </c>
      <c r="O607" s="13">
        <f t="shared" si="84"/>
        <v>1</v>
      </c>
      <c r="P607" s="13">
        <f t="shared" si="85"/>
        <v>1</v>
      </c>
      <c r="T607" s="13">
        <v>160</v>
      </c>
      <c r="U607" s="13">
        <v>33</v>
      </c>
      <c r="V607" s="26">
        <f t="shared" si="73"/>
        <v>1</v>
      </c>
      <c r="W607" s="26">
        <f t="shared" si="74"/>
        <v>1</v>
      </c>
      <c r="X607" s="26">
        <f t="shared" si="75"/>
        <v>1</v>
      </c>
      <c r="Z607" s="23">
        <f t="shared" si="76"/>
        <v>0</v>
      </c>
      <c r="AA607" s="23">
        <f t="shared" si="77"/>
        <v>0</v>
      </c>
      <c r="AB607" s="23">
        <f t="shared" si="78"/>
        <v>0</v>
      </c>
      <c r="AF607" s="11" t="s">
        <v>274</v>
      </c>
      <c r="AG607" s="11">
        <v>5120</v>
      </c>
      <c r="AH607" s="11">
        <v>23.58</v>
      </c>
      <c r="AI607" s="13">
        <f t="shared" si="79"/>
        <v>1</v>
      </c>
      <c r="AJ607" s="13">
        <f t="shared" si="86"/>
        <v>1</v>
      </c>
      <c r="AK607" s="13">
        <f t="shared" si="87"/>
        <v>1</v>
      </c>
      <c r="AP607" s="13" t="s">
        <v>235</v>
      </c>
      <c r="AQ607" s="13">
        <v>160</v>
      </c>
      <c r="AR607" s="13">
        <v>14.14</v>
      </c>
      <c r="AS607" s="26">
        <f t="shared" si="70"/>
        <v>1</v>
      </c>
      <c r="AT607" s="26">
        <f t="shared" si="80"/>
        <v>0</v>
      </c>
      <c r="AU607" s="26">
        <f t="shared" si="81"/>
        <v>0</v>
      </c>
    </row>
    <row r="608" spans="2:47" x14ac:dyDescent="0.2">
      <c r="B608" s="13" t="s">
        <v>265</v>
      </c>
      <c r="C608" s="13">
        <v>15410</v>
      </c>
      <c r="D608" s="13">
        <v>2564</v>
      </c>
      <c r="E608" s="13">
        <f t="shared" si="71"/>
        <v>1</v>
      </c>
      <c r="F608" s="13">
        <f t="shared" si="82"/>
        <v>1</v>
      </c>
      <c r="G608" s="13">
        <f t="shared" si="83"/>
        <v>1</v>
      </c>
      <c r="H608" s="12"/>
      <c r="I608" s="12"/>
      <c r="J608" s="19"/>
      <c r="K608" s="14" t="s">
        <v>233</v>
      </c>
      <c r="L608" s="13">
        <v>5</v>
      </c>
      <c r="M608" s="13">
        <v>5</v>
      </c>
      <c r="N608" s="13">
        <f t="shared" si="72"/>
        <v>0</v>
      </c>
      <c r="O608" s="13">
        <f t="shared" si="84"/>
        <v>0</v>
      </c>
      <c r="P608" s="13">
        <f t="shared" si="85"/>
        <v>0</v>
      </c>
      <c r="T608" s="13">
        <v>2560</v>
      </c>
      <c r="U608" s="13">
        <v>986</v>
      </c>
      <c r="V608" s="26">
        <f t="shared" si="73"/>
        <v>1</v>
      </c>
      <c r="W608" s="26">
        <f t="shared" si="74"/>
        <v>1</v>
      </c>
      <c r="X608" s="26">
        <f t="shared" si="75"/>
        <v>1</v>
      </c>
      <c r="Z608" s="23">
        <f t="shared" si="76"/>
        <v>1</v>
      </c>
      <c r="AA608" s="23">
        <f t="shared" si="77"/>
        <v>1</v>
      </c>
      <c r="AB608" s="23">
        <f t="shared" si="78"/>
        <v>1</v>
      </c>
      <c r="AF608" s="11" t="s">
        <v>276</v>
      </c>
      <c r="AG608" s="11">
        <v>10240</v>
      </c>
      <c r="AH608" s="11">
        <v>397.57</v>
      </c>
      <c r="AI608" s="13">
        <f t="shared" si="79"/>
        <v>1</v>
      </c>
      <c r="AJ608" s="13">
        <f t="shared" si="86"/>
        <v>1</v>
      </c>
      <c r="AK608" s="13">
        <f t="shared" si="87"/>
        <v>1</v>
      </c>
      <c r="AP608" s="13" t="s">
        <v>236</v>
      </c>
      <c r="AQ608" s="13">
        <v>2560</v>
      </c>
      <c r="AR608" s="13">
        <v>1810.19</v>
      </c>
      <c r="AS608" s="26">
        <f t="shared" si="70"/>
        <v>1</v>
      </c>
      <c r="AT608" s="26">
        <f t="shared" si="80"/>
        <v>1</v>
      </c>
      <c r="AU608" s="26">
        <f t="shared" si="81"/>
        <v>1</v>
      </c>
    </row>
    <row r="609" spans="2:47" x14ac:dyDescent="0.2">
      <c r="B609" s="13" t="s">
        <v>267</v>
      </c>
      <c r="C609" s="13">
        <v>160</v>
      </c>
      <c r="D609" s="13">
        <v>25</v>
      </c>
      <c r="E609" s="13">
        <f t="shared" si="71"/>
        <v>1</v>
      </c>
      <c r="F609" s="13">
        <f t="shared" si="82"/>
        <v>1</v>
      </c>
      <c r="G609" s="13">
        <f t="shared" si="83"/>
        <v>1</v>
      </c>
      <c r="H609" s="12"/>
      <c r="I609" s="12"/>
      <c r="J609" s="19"/>
      <c r="K609" s="13" t="s">
        <v>234</v>
      </c>
      <c r="L609" s="13">
        <v>320</v>
      </c>
      <c r="M609" s="13">
        <v>52.8</v>
      </c>
      <c r="N609" s="13">
        <f t="shared" si="72"/>
        <v>1</v>
      </c>
      <c r="O609" s="13">
        <f t="shared" si="84"/>
        <v>1</v>
      </c>
      <c r="P609" s="13">
        <f t="shared" si="85"/>
        <v>1</v>
      </c>
      <c r="T609" s="13">
        <v>640</v>
      </c>
      <c r="U609" s="13">
        <v>555</v>
      </c>
      <c r="V609" s="26">
        <f t="shared" si="73"/>
        <v>1</v>
      </c>
      <c r="W609" s="26">
        <f t="shared" si="74"/>
        <v>1</v>
      </c>
      <c r="X609" s="26">
        <f t="shared" si="75"/>
        <v>1</v>
      </c>
      <c r="Z609" s="23">
        <f t="shared" si="76"/>
        <v>1</v>
      </c>
      <c r="AA609" s="23">
        <f t="shared" si="77"/>
        <v>1</v>
      </c>
      <c r="AB609" s="23">
        <f t="shared" si="78"/>
        <v>1</v>
      </c>
      <c r="AF609" s="11" t="s">
        <v>277</v>
      </c>
      <c r="AG609" s="11">
        <v>640</v>
      </c>
      <c r="AH609" s="11">
        <v>8.39</v>
      </c>
      <c r="AI609" s="13">
        <f t="shared" si="79"/>
        <v>1</v>
      </c>
      <c r="AJ609" s="13">
        <f t="shared" si="86"/>
        <v>0</v>
      </c>
      <c r="AK609" s="13">
        <f t="shared" si="87"/>
        <v>0</v>
      </c>
      <c r="AP609" s="13" t="s">
        <v>237</v>
      </c>
      <c r="AQ609" s="13">
        <v>5</v>
      </c>
      <c r="AR609" s="13">
        <v>5</v>
      </c>
      <c r="AS609" s="26">
        <f t="shared" si="70"/>
        <v>0</v>
      </c>
      <c r="AT609" s="26">
        <f t="shared" si="80"/>
        <v>0</v>
      </c>
      <c r="AU609" s="26">
        <f t="shared" si="81"/>
        <v>0</v>
      </c>
    </row>
    <row r="610" spans="2:47" x14ac:dyDescent="0.2">
      <c r="B610" s="13" t="s">
        <v>270</v>
      </c>
      <c r="C610" s="13">
        <v>5</v>
      </c>
      <c r="D610" s="13">
        <v>5</v>
      </c>
      <c r="E610" s="13">
        <f t="shared" si="71"/>
        <v>0</v>
      </c>
      <c r="F610" s="13">
        <f t="shared" si="82"/>
        <v>0</v>
      </c>
      <c r="G610" s="13">
        <f t="shared" si="83"/>
        <v>0</v>
      </c>
      <c r="H610" s="12"/>
      <c r="I610" s="12"/>
      <c r="J610" s="19"/>
      <c r="K610" s="13" t="s">
        <v>235</v>
      </c>
      <c r="L610" s="13">
        <v>160</v>
      </c>
      <c r="M610" s="13">
        <v>68.06</v>
      </c>
      <c r="N610" s="13">
        <f t="shared" si="72"/>
        <v>1</v>
      </c>
      <c r="O610" s="13">
        <f t="shared" si="84"/>
        <v>1</v>
      </c>
      <c r="P610" s="13">
        <f t="shared" si="85"/>
        <v>1</v>
      </c>
      <c r="T610" s="13">
        <v>160</v>
      </c>
      <c r="U610" s="13">
        <v>39</v>
      </c>
      <c r="V610" s="26">
        <f t="shared" si="73"/>
        <v>1</v>
      </c>
      <c r="W610" s="26">
        <f t="shared" si="74"/>
        <v>1</v>
      </c>
      <c r="X610" s="26">
        <f t="shared" si="75"/>
        <v>1</v>
      </c>
      <c r="Z610" s="23">
        <f t="shared" si="76"/>
        <v>0</v>
      </c>
      <c r="AA610" s="23">
        <f t="shared" si="77"/>
        <v>0</v>
      </c>
      <c r="AB610" s="23">
        <f t="shared" si="78"/>
        <v>0</v>
      </c>
      <c r="AF610" s="11" t="s">
        <v>278</v>
      </c>
      <c r="AG610" s="11">
        <v>20580</v>
      </c>
      <c r="AH610" s="11">
        <v>154.09</v>
      </c>
      <c r="AI610" s="13">
        <f t="shared" si="79"/>
        <v>1</v>
      </c>
      <c r="AJ610" s="13">
        <f t="shared" si="86"/>
        <v>1</v>
      </c>
      <c r="AK610" s="13">
        <f t="shared" si="87"/>
        <v>1</v>
      </c>
      <c r="AP610" s="13" t="s">
        <v>238</v>
      </c>
      <c r="AQ610" s="13">
        <v>10240</v>
      </c>
      <c r="AR610" s="13">
        <v>452.55</v>
      </c>
      <c r="AS610" s="26">
        <f t="shared" si="70"/>
        <v>1</v>
      </c>
      <c r="AT610" s="26">
        <f t="shared" si="80"/>
        <v>1</v>
      </c>
      <c r="AU610" s="26">
        <f t="shared" si="81"/>
        <v>1</v>
      </c>
    </row>
    <row r="611" spans="2:47" x14ac:dyDescent="0.2">
      <c r="B611" s="13" t="s">
        <v>271</v>
      </c>
      <c r="C611" s="13">
        <v>960</v>
      </c>
      <c r="D611" s="13">
        <v>721</v>
      </c>
      <c r="E611" s="13">
        <f t="shared" si="71"/>
        <v>1</v>
      </c>
      <c r="F611" s="13">
        <f t="shared" si="82"/>
        <v>1</v>
      </c>
      <c r="G611" s="13">
        <f t="shared" si="83"/>
        <v>1</v>
      </c>
      <c r="H611" s="12"/>
      <c r="I611" s="12"/>
      <c r="J611" s="19"/>
      <c r="K611" s="13" t="s">
        <v>236</v>
      </c>
      <c r="L611" s="13">
        <v>2560</v>
      </c>
      <c r="M611" s="13">
        <v>4285.3900000000003</v>
      </c>
      <c r="N611" s="13">
        <f t="shared" si="72"/>
        <v>1</v>
      </c>
      <c r="O611" s="13">
        <f t="shared" si="84"/>
        <v>1</v>
      </c>
      <c r="P611" s="13">
        <f t="shared" si="85"/>
        <v>1</v>
      </c>
      <c r="T611" s="13">
        <v>160</v>
      </c>
      <c r="U611" s="13">
        <v>163</v>
      </c>
      <c r="V611" s="26">
        <f t="shared" si="73"/>
        <v>1</v>
      </c>
      <c r="W611" s="26">
        <f t="shared" si="74"/>
        <v>1</v>
      </c>
      <c r="X611" s="26">
        <f t="shared" si="75"/>
        <v>1</v>
      </c>
      <c r="Z611" s="23">
        <f t="shared" si="76"/>
        <v>0</v>
      </c>
      <c r="AA611" s="23">
        <f t="shared" si="77"/>
        <v>1</v>
      </c>
      <c r="AB611" s="23">
        <f t="shared" si="78"/>
        <v>0</v>
      </c>
      <c r="AF611" s="11" t="s">
        <v>279</v>
      </c>
      <c r="AG611" s="11">
        <v>2560</v>
      </c>
      <c r="AH611" s="11">
        <v>59.22</v>
      </c>
      <c r="AI611" s="13">
        <f t="shared" si="79"/>
        <v>1</v>
      </c>
      <c r="AJ611" s="13">
        <f t="shared" si="86"/>
        <v>1</v>
      </c>
      <c r="AK611" s="13">
        <f t="shared" si="87"/>
        <v>1</v>
      </c>
      <c r="AP611" s="13" t="s">
        <v>239</v>
      </c>
      <c r="AQ611" s="13">
        <v>2560</v>
      </c>
      <c r="AR611" s="13">
        <v>452.55</v>
      </c>
      <c r="AS611" s="26">
        <f t="shared" si="70"/>
        <v>1</v>
      </c>
      <c r="AT611" s="26">
        <f t="shared" si="80"/>
        <v>1</v>
      </c>
      <c r="AU611" s="26">
        <f t="shared" si="81"/>
        <v>1</v>
      </c>
    </row>
    <row r="612" spans="2:47" x14ac:dyDescent="0.2">
      <c r="B612" s="13" t="s">
        <v>272</v>
      </c>
      <c r="C612" s="13">
        <v>2560</v>
      </c>
      <c r="D612" s="13">
        <v>495</v>
      </c>
      <c r="E612" s="13">
        <f t="shared" si="71"/>
        <v>1</v>
      </c>
      <c r="F612" s="13">
        <f t="shared" si="82"/>
        <v>1</v>
      </c>
      <c r="G612" s="13">
        <f t="shared" si="83"/>
        <v>1</v>
      </c>
      <c r="H612" s="12"/>
      <c r="I612" s="12"/>
      <c r="J612" s="19"/>
      <c r="K612" s="13" t="s">
        <v>237</v>
      </c>
      <c r="L612" s="13">
        <v>5</v>
      </c>
      <c r="M612" s="13">
        <v>5</v>
      </c>
      <c r="N612" s="13">
        <f t="shared" si="72"/>
        <v>0</v>
      </c>
      <c r="O612" s="13">
        <f t="shared" si="84"/>
        <v>0</v>
      </c>
      <c r="P612" s="13">
        <f t="shared" si="85"/>
        <v>0</v>
      </c>
      <c r="T612" s="13">
        <v>5</v>
      </c>
      <c r="U612" s="13">
        <v>39</v>
      </c>
      <c r="V612" s="26">
        <f t="shared" si="73"/>
        <v>0</v>
      </c>
      <c r="W612" s="26">
        <f t="shared" si="74"/>
        <v>1</v>
      </c>
      <c r="X612" s="26">
        <f t="shared" si="75"/>
        <v>0</v>
      </c>
      <c r="Z612" s="23">
        <f t="shared" si="76"/>
        <v>0</v>
      </c>
      <c r="AA612" s="23">
        <f t="shared" si="77"/>
        <v>0</v>
      </c>
      <c r="AB612" s="23">
        <f t="shared" si="78"/>
        <v>0</v>
      </c>
      <c r="AF612" s="11" t="s">
        <v>280</v>
      </c>
      <c r="AG612" s="11">
        <v>5120</v>
      </c>
      <c r="AH612" s="11">
        <v>22.23</v>
      </c>
      <c r="AI612" s="13">
        <f t="shared" si="79"/>
        <v>1</v>
      </c>
      <c r="AJ612" s="13">
        <f t="shared" si="86"/>
        <v>1</v>
      </c>
      <c r="AK612" s="13">
        <f t="shared" si="87"/>
        <v>1</v>
      </c>
      <c r="AP612" s="13" t="s">
        <v>240</v>
      </c>
      <c r="AQ612" s="13">
        <v>640</v>
      </c>
      <c r="AR612" s="13">
        <v>28.28</v>
      </c>
      <c r="AS612" s="26">
        <f t="shared" si="70"/>
        <v>1</v>
      </c>
      <c r="AT612" s="26">
        <f t="shared" si="80"/>
        <v>1</v>
      </c>
      <c r="AU612" s="26">
        <f t="shared" si="81"/>
        <v>1</v>
      </c>
    </row>
    <row r="613" spans="2:47" x14ac:dyDescent="0.2">
      <c r="B613" s="13" t="s">
        <v>273</v>
      </c>
      <c r="C613" s="13">
        <v>2560</v>
      </c>
      <c r="D613" s="13">
        <v>1029</v>
      </c>
      <c r="E613" s="13">
        <f t="shared" si="71"/>
        <v>1</v>
      </c>
      <c r="F613" s="13">
        <f t="shared" si="82"/>
        <v>1</v>
      </c>
      <c r="G613" s="13">
        <f t="shared" si="83"/>
        <v>1</v>
      </c>
      <c r="H613" s="12"/>
      <c r="I613" s="12"/>
      <c r="J613" s="19"/>
      <c r="K613" s="13" t="s">
        <v>238</v>
      </c>
      <c r="L613" s="13">
        <v>10240</v>
      </c>
      <c r="M613" s="13">
        <v>1920.18</v>
      </c>
      <c r="N613" s="13">
        <f t="shared" si="72"/>
        <v>1</v>
      </c>
      <c r="O613" s="13">
        <f t="shared" si="84"/>
        <v>1</v>
      </c>
      <c r="P613" s="13">
        <f t="shared" si="85"/>
        <v>1</v>
      </c>
      <c r="T613" s="13">
        <v>5</v>
      </c>
      <c r="U613" s="13">
        <v>31</v>
      </c>
      <c r="V613" s="26">
        <f t="shared" si="73"/>
        <v>0</v>
      </c>
      <c r="W613" s="26">
        <f t="shared" si="74"/>
        <v>1</v>
      </c>
      <c r="X613" s="26">
        <f t="shared" si="75"/>
        <v>0</v>
      </c>
      <c r="Z613" s="23">
        <f t="shared" si="76"/>
        <v>0</v>
      </c>
      <c r="AA613" s="23">
        <f t="shared" si="77"/>
        <v>0</v>
      </c>
      <c r="AB613" s="23">
        <f t="shared" si="78"/>
        <v>0</v>
      </c>
      <c r="AF613" s="11" t="s">
        <v>282</v>
      </c>
      <c r="AG613" s="11">
        <v>640</v>
      </c>
      <c r="AH613" s="11">
        <v>52.57</v>
      </c>
      <c r="AI613" s="13">
        <f t="shared" si="79"/>
        <v>1</v>
      </c>
      <c r="AJ613" s="13">
        <f t="shared" si="86"/>
        <v>1</v>
      </c>
      <c r="AK613" s="13">
        <f t="shared" si="87"/>
        <v>1</v>
      </c>
      <c r="AP613" s="13" t="s">
        <v>241</v>
      </c>
      <c r="AQ613" s="13">
        <v>160</v>
      </c>
      <c r="AR613" s="13">
        <v>14.14</v>
      </c>
      <c r="AS613" s="26">
        <f t="shared" si="70"/>
        <v>1</v>
      </c>
      <c r="AT613" s="26">
        <f t="shared" si="80"/>
        <v>0</v>
      </c>
      <c r="AU613" s="26">
        <f t="shared" si="81"/>
        <v>0</v>
      </c>
    </row>
    <row r="614" spans="2:47" x14ac:dyDescent="0.2">
      <c r="B614" s="13" t="s">
        <v>274</v>
      </c>
      <c r="C614" s="13">
        <v>5120</v>
      </c>
      <c r="D614" s="13">
        <v>467</v>
      </c>
      <c r="E614" s="13">
        <f t="shared" si="71"/>
        <v>1</v>
      </c>
      <c r="F614" s="13">
        <f t="shared" si="82"/>
        <v>1</v>
      </c>
      <c r="G614" s="13">
        <f t="shared" si="83"/>
        <v>1</v>
      </c>
      <c r="H614" s="12"/>
      <c r="I614" s="12"/>
      <c r="J614" s="19"/>
      <c r="K614" s="13" t="s">
        <v>239</v>
      </c>
      <c r="L614" s="13">
        <v>2560</v>
      </c>
      <c r="M614" s="13">
        <v>797.14</v>
      </c>
      <c r="N614" s="13">
        <f t="shared" si="72"/>
        <v>1</v>
      </c>
      <c r="O614" s="13">
        <f t="shared" si="84"/>
        <v>1</v>
      </c>
      <c r="P614" s="13">
        <f t="shared" si="85"/>
        <v>1</v>
      </c>
      <c r="T614" s="13">
        <v>640</v>
      </c>
      <c r="U614" s="13">
        <v>265</v>
      </c>
      <c r="V614" s="26">
        <f t="shared" si="73"/>
        <v>1</v>
      </c>
      <c r="W614" s="26">
        <f t="shared" si="74"/>
        <v>1</v>
      </c>
      <c r="X614" s="26">
        <f t="shared" si="75"/>
        <v>1</v>
      </c>
      <c r="Z614" s="23">
        <f t="shared" si="76"/>
        <v>1</v>
      </c>
      <c r="AA614" s="23">
        <f t="shared" si="77"/>
        <v>1</v>
      </c>
      <c r="AB614" s="23">
        <f t="shared" si="78"/>
        <v>1</v>
      </c>
      <c r="AF614" s="11" t="s">
        <v>283</v>
      </c>
      <c r="AG614" s="11">
        <v>20480</v>
      </c>
      <c r="AH614" s="11">
        <v>917.34</v>
      </c>
      <c r="AI614" s="13">
        <f t="shared" si="79"/>
        <v>1</v>
      </c>
      <c r="AJ614" s="13">
        <f t="shared" si="86"/>
        <v>1</v>
      </c>
      <c r="AK614" s="13">
        <f t="shared" si="87"/>
        <v>1</v>
      </c>
      <c r="AP614" s="13" t="s">
        <v>242</v>
      </c>
      <c r="AQ614" s="13">
        <v>3840</v>
      </c>
      <c r="AR614" s="13">
        <v>40</v>
      </c>
      <c r="AS614" s="26">
        <f t="shared" si="70"/>
        <v>1</v>
      </c>
      <c r="AT614" s="26">
        <f t="shared" si="80"/>
        <v>1</v>
      </c>
      <c r="AU614" s="26">
        <f t="shared" si="81"/>
        <v>1</v>
      </c>
    </row>
    <row r="615" spans="2:47" x14ac:dyDescent="0.2">
      <c r="B615" s="13" t="s">
        <v>275</v>
      </c>
      <c r="C615" s="13">
        <v>160</v>
      </c>
      <c r="D615" s="13">
        <v>8.69</v>
      </c>
      <c r="E615" s="13">
        <f t="shared" si="71"/>
        <v>1</v>
      </c>
      <c r="F615" s="13">
        <f t="shared" si="82"/>
        <v>0</v>
      </c>
      <c r="G615" s="13">
        <f t="shared" si="83"/>
        <v>0</v>
      </c>
      <c r="H615" s="12"/>
      <c r="I615" s="12"/>
      <c r="J615" s="19"/>
      <c r="K615" s="13" t="s">
        <v>240</v>
      </c>
      <c r="L615" s="13">
        <v>640</v>
      </c>
      <c r="M615" s="13">
        <v>28.94</v>
      </c>
      <c r="N615" s="13">
        <f t="shared" si="72"/>
        <v>1</v>
      </c>
      <c r="O615" s="13">
        <f t="shared" si="84"/>
        <v>1</v>
      </c>
      <c r="P615" s="13">
        <f t="shared" si="85"/>
        <v>1</v>
      </c>
      <c r="T615" s="13">
        <v>1280</v>
      </c>
      <c r="U615" s="13">
        <v>534</v>
      </c>
      <c r="V615" s="26">
        <f t="shared" si="73"/>
        <v>1</v>
      </c>
      <c r="W615" s="26">
        <f t="shared" si="74"/>
        <v>1</v>
      </c>
      <c r="X615" s="26">
        <f t="shared" si="75"/>
        <v>1</v>
      </c>
      <c r="Z615" s="23">
        <f t="shared" si="76"/>
        <v>1</v>
      </c>
      <c r="AA615" s="23">
        <f t="shared" si="77"/>
        <v>1</v>
      </c>
      <c r="AB615" s="23">
        <f t="shared" si="78"/>
        <v>1</v>
      </c>
      <c r="AF615" s="11" t="s">
        <v>284</v>
      </c>
      <c r="AG615" s="11">
        <v>5120</v>
      </c>
      <c r="AH615" s="11">
        <v>203.62</v>
      </c>
      <c r="AI615" s="13">
        <f t="shared" si="79"/>
        <v>1</v>
      </c>
      <c r="AJ615" s="13">
        <f t="shared" si="86"/>
        <v>1</v>
      </c>
      <c r="AK615" s="13">
        <f t="shared" si="87"/>
        <v>1</v>
      </c>
      <c r="AP615" s="13" t="s">
        <v>243</v>
      </c>
      <c r="AQ615" s="13">
        <v>5</v>
      </c>
      <c r="AR615" s="13">
        <v>5</v>
      </c>
      <c r="AS615" s="26">
        <f t="shared" si="70"/>
        <v>0</v>
      </c>
      <c r="AT615" s="26">
        <f t="shared" si="80"/>
        <v>0</v>
      </c>
      <c r="AU615" s="26">
        <f t="shared" si="81"/>
        <v>0</v>
      </c>
    </row>
    <row r="616" spans="2:47" x14ac:dyDescent="0.2">
      <c r="B616" s="13" t="s">
        <v>276</v>
      </c>
      <c r="C616" s="13">
        <v>10240</v>
      </c>
      <c r="D616" s="13">
        <v>3288</v>
      </c>
      <c r="E616" s="13">
        <f t="shared" si="71"/>
        <v>1</v>
      </c>
      <c r="F616" s="13">
        <f t="shared" si="82"/>
        <v>1</v>
      </c>
      <c r="G616" s="13">
        <f t="shared" si="83"/>
        <v>1</v>
      </c>
      <c r="H616" s="12"/>
      <c r="I616" s="12"/>
      <c r="J616" s="19"/>
      <c r="K616" s="13" t="s">
        <v>241</v>
      </c>
      <c r="L616" s="13">
        <v>160</v>
      </c>
      <c r="M616" s="13">
        <v>22.04</v>
      </c>
      <c r="N616" s="13">
        <f t="shared" si="72"/>
        <v>1</v>
      </c>
      <c r="O616" s="13">
        <f t="shared" si="84"/>
        <v>1</v>
      </c>
      <c r="P616" s="13">
        <f t="shared" si="85"/>
        <v>1</v>
      </c>
      <c r="T616" s="13">
        <v>640</v>
      </c>
      <c r="U616" s="13">
        <v>268</v>
      </c>
      <c r="V616" s="26">
        <f t="shared" si="73"/>
        <v>1</v>
      </c>
      <c r="W616" s="26">
        <f t="shared" si="74"/>
        <v>1</v>
      </c>
      <c r="X616" s="26">
        <f t="shared" si="75"/>
        <v>1</v>
      </c>
      <c r="Z616" s="23">
        <f t="shared" si="76"/>
        <v>1</v>
      </c>
      <c r="AA616" s="23">
        <f t="shared" si="77"/>
        <v>1</v>
      </c>
      <c r="AB616" s="23">
        <f t="shared" si="78"/>
        <v>1</v>
      </c>
      <c r="AF616" s="11" t="s">
        <v>285</v>
      </c>
      <c r="AG616" s="11">
        <v>960</v>
      </c>
      <c r="AH616" s="11">
        <v>20.39</v>
      </c>
      <c r="AI616" s="13">
        <f t="shared" si="79"/>
        <v>1</v>
      </c>
      <c r="AJ616" s="13">
        <f t="shared" si="86"/>
        <v>1</v>
      </c>
      <c r="AK616" s="13">
        <f t="shared" si="87"/>
        <v>1</v>
      </c>
      <c r="AP616" s="13" t="s">
        <v>244</v>
      </c>
      <c r="AQ616" s="13">
        <v>40</v>
      </c>
      <c r="AR616" s="13">
        <v>28.28</v>
      </c>
      <c r="AS616" s="26">
        <f t="shared" si="70"/>
        <v>1</v>
      </c>
      <c r="AT616" s="26">
        <f t="shared" si="80"/>
        <v>1</v>
      </c>
      <c r="AU616" s="26">
        <f t="shared" si="81"/>
        <v>1</v>
      </c>
    </row>
    <row r="617" spans="2:47" x14ac:dyDescent="0.2">
      <c r="B617" s="13" t="s">
        <v>277</v>
      </c>
      <c r="C617" s="13">
        <v>640</v>
      </c>
      <c r="D617" s="13">
        <v>21.08</v>
      </c>
      <c r="E617" s="13">
        <f t="shared" si="71"/>
        <v>1</v>
      </c>
      <c r="F617" s="13">
        <f t="shared" si="82"/>
        <v>1</v>
      </c>
      <c r="G617" s="13">
        <f t="shared" si="83"/>
        <v>1</v>
      </c>
      <c r="H617" s="12"/>
      <c r="I617" s="12"/>
      <c r="J617" s="19"/>
      <c r="K617" s="13" t="s">
        <v>242</v>
      </c>
      <c r="L617" s="13">
        <v>3840</v>
      </c>
      <c r="M617" s="13">
        <v>48.84</v>
      </c>
      <c r="N617" s="13">
        <f t="shared" si="72"/>
        <v>1</v>
      </c>
      <c r="O617" s="13">
        <f t="shared" si="84"/>
        <v>1</v>
      </c>
      <c r="P617" s="13">
        <f t="shared" si="85"/>
        <v>1</v>
      </c>
      <c r="T617" s="13">
        <v>1280</v>
      </c>
      <c r="U617" s="13">
        <v>256</v>
      </c>
      <c r="V617" s="26">
        <f t="shared" si="73"/>
        <v>1</v>
      </c>
      <c r="W617" s="26">
        <f t="shared" si="74"/>
        <v>1</v>
      </c>
      <c r="X617" s="26">
        <f t="shared" si="75"/>
        <v>1</v>
      </c>
      <c r="Z617" s="23">
        <f t="shared" si="76"/>
        <v>1</v>
      </c>
      <c r="AA617" s="23">
        <f t="shared" si="77"/>
        <v>1</v>
      </c>
      <c r="AB617" s="23">
        <f t="shared" si="78"/>
        <v>1</v>
      </c>
      <c r="AF617" s="11" t="s">
        <v>286</v>
      </c>
      <c r="AG617" s="11">
        <v>10240</v>
      </c>
      <c r="AH617" s="11">
        <v>377.77</v>
      </c>
      <c r="AI617" s="13">
        <f t="shared" si="79"/>
        <v>1</v>
      </c>
      <c r="AJ617" s="13">
        <f t="shared" si="86"/>
        <v>1</v>
      </c>
      <c r="AK617" s="13">
        <f t="shared" si="87"/>
        <v>1</v>
      </c>
      <c r="AP617" s="29" t="s">
        <v>245</v>
      </c>
      <c r="AQ617" s="26">
        <v>5</v>
      </c>
      <c r="AR617" s="28">
        <v>5</v>
      </c>
      <c r="AS617" s="26">
        <f t="shared" si="70"/>
        <v>0</v>
      </c>
      <c r="AT617" s="26">
        <f t="shared" si="80"/>
        <v>0</v>
      </c>
      <c r="AU617" s="26">
        <f t="shared" si="81"/>
        <v>0</v>
      </c>
    </row>
    <row r="618" spans="2:47" x14ac:dyDescent="0.2">
      <c r="B618" s="13" t="s">
        <v>278</v>
      </c>
      <c r="C618" s="13">
        <v>20580</v>
      </c>
      <c r="D618" s="13">
        <v>3778</v>
      </c>
      <c r="E618" s="13">
        <f t="shared" si="71"/>
        <v>1</v>
      </c>
      <c r="F618" s="13">
        <f t="shared" si="82"/>
        <v>1</v>
      </c>
      <c r="G618" s="13">
        <f t="shared" si="83"/>
        <v>1</v>
      </c>
      <c r="H618" s="12"/>
      <c r="I618" s="12"/>
      <c r="J618" s="19"/>
      <c r="K618" s="13" t="s">
        <v>243</v>
      </c>
      <c r="L618" s="13">
        <v>5</v>
      </c>
      <c r="M618" s="13">
        <v>5</v>
      </c>
      <c r="N618" s="13">
        <f t="shared" si="72"/>
        <v>0</v>
      </c>
      <c r="O618" s="13">
        <f t="shared" si="84"/>
        <v>0</v>
      </c>
      <c r="P618" s="13">
        <f t="shared" si="85"/>
        <v>0</v>
      </c>
      <c r="T618" s="13">
        <v>5120</v>
      </c>
      <c r="U618" s="13">
        <v>638</v>
      </c>
      <c r="V618" s="26">
        <f t="shared" si="73"/>
        <v>1</v>
      </c>
      <c r="W618" s="26">
        <f t="shared" si="74"/>
        <v>1</v>
      </c>
      <c r="X618" s="26">
        <f t="shared" si="75"/>
        <v>1</v>
      </c>
      <c r="Z618" s="23">
        <f t="shared" si="76"/>
        <v>1</v>
      </c>
      <c r="AA618" s="23">
        <f t="shared" si="77"/>
        <v>1</v>
      </c>
      <c r="AB618" s="23">
        <f t="shared" si="78"/>
        <v>1</v>
      </c>
      <c r="AF618" s="11" t="s">
        <v>287</v>
      </c>
      <c r="AG618" s="11">
        <v>2560</v>
      </c>
      <c r="AH618" s="11">
        <v>19.45</v>
      </c>
      <c r="AI618" s="13">
        <f t="shared" si="79"/>
        <v>1</v>
      </c>
      <c r="AJ618" s="13">
        <f t="shared" si="86"/>
        <v>1</v>
      </c>
      <c r="AK618" s="13">
        <f t="shared" si="87"/>
        <v>1</v>
      </c>
      <c r="AP618" s="30" t="s">
        <v>323</v>
      </c>
      <c r="AQ618" s="26">
        <v>5</v>
      </c>
      <c r="AR618" s="30">
        <v>5</v>
      </c>
      <c r="AS618" s="26">
        <f t="shared" si="70"/>
        <v>0</v>
      </c>
      <c r="AT618" s="26">
        <f t="shared" si="80"/>
        <v>0</v>
      </c>
      <c r="AU618" s="26">
        <f t="shared" si="81"/>
        <v>0</v>
      </c>
    </row>
    <row r="619" spans="2:47" x14ac:dyDescent="0.2">
      <c r="B619" s="13" t="s">
        <v>279</v>
      </c>
      <c r="C619" s="13">
        <v>2560</v>
      </c>
      <c r="D619" s="13">
        <v>171.68</v>
      </c>
      <c r="E619" s="13">
        <f t="shared" si="71"/>
        <v>1</v>
      </c>
      <c r="F619" s="13">
        <f t="shared" si="82"/>
        <v>1</v>
      </c>
      <c r="G619" s="13">
        <f t="shared" si="83"/>
        <v>1</v>
      </c>
      <c r="H619" s="12"/>
      <c r="I619" s="12"/>
      <c r="J619" s="19"/>
      <c r="K619" s="13" t="s">
        <v>244</v>
      </c>
      <c r="L619" s="13">
        <v>40</v>
      </c>
      <c r="M619" s="13">
        <v>122.1</v>
      </c>
      <c r="N619" s="13">
        <f t="shared" si="72"/>
        <v>1</v>
      </c>
      <c r="O619" s="13">
        <f t="shared" si="84"/>
        <v>1</v>
      </c>
      <c r="P619" s="13">
        <f t="shared" si="85"/>
        <v>1</v>
      </c>
      <c r="T619" s="13">
        <v>2560</v>
      </c>
      <c r="U619" s="13">
        <v>752</v>
      </c>
      <c r="V619" s="26">
        <f t="shared" si="73"/>
        <v>1</v>
      </c>
      <c r="W619" s="26">
        <f t="shared" si="74"/>
        <v>1</v>
      </c>
      <c r="X619" s="26">
        <f t="shared" si="75"/>
        <v>1</v>
      </c>
      <c r="Z619" s="23">
        <f t="shared" si="76"/>
        <v>1</v>
      </c>
      <c r="AA619" s="23">
        <f t="shared" si="77"/>
        <v>1</v>
      </c>
      <c r="AB619" s="23">
        <f t="shared" si="78"/>
        <v>1</v>
      </c>
      <c r="AF619" s="11" t="s">
        <v>288</v>
      </c>
      <c r="AG619" s="11">
        <v>2560</v>
      </c>
      <c r="AH619" s="11">
        <v>101.42</v>
      </c>
      <c r="AI619" s="13">
        <f t="shared" si="79"/>
        <v>1</v>
      </c>
      <c r="AJ619" s="13">
        <f t="shared" si="86"/>
        <v>1</v>
      </c>
      <c r="AK619" s="13">
        <f t="shared" si="87"/>
        <v>1</v>
      </c>
      <c r="AP619" s="30" t="s">
        <v>328</v>
      </c>
      <c r="AQ619" s="26">
        <v>5</v>
      </c>
      <c r="AR619" s="30">
        <v>5</v>
      </c>
      <c r="AS619" s="26">
        <f t="shared" si="70"/>
        <v>0</v>
      </c>
      <c r="AT619" s="26">
        <f t="shared" si="80"/>
        <v>0</v>
      </c>
      <c r="AU619" s="26">
        <f t="shared" si="81"/>
        <v>0</v>
      </c>
    </row>
    <row r="620" spans="2:47" x14ac:dyDescent="0.2">
      <c r="B620" s="13" t="s">
        <v>280</v>
      </c>
      <c r="C620" s="13">
        <v>5120</v>
      </c>
      <c r="D620" s="13">
        <v>79.03</v>
      </c>
      <c r="E620" s="13">
        <f t="shared" si="71"/>
        <v>1</v>
      </c>
      <c r="F620" s="13">
        <f t="shared" si="82"/>
        <v>1</v>
      </c>
      <c r="G620" s="13">
        <f t="shared" si="83"/>
        <v>1</v>
      </c>
      <c r="H620" s="12"/>
      <c r="I620" s="12"/>
      <c r="J620" s="19"/>
      <c r="K620" s="31" t="s">
        <v>245</v>
      </c>
      <c r="L620" s="13">
        <v>5</v>
      </c>
      <c r="M620" s="13">
        <v>54.05</v>
      </c>
      <c r="N620" s="13">
        <f t="shared" si="72"/>
        <v>0</v>
      </c>
      <c r="O620" s="13">
        <f t="shared" si="84"/>
        <v>1</v>
      </c>
      <c r="P620" s="13">
        <f t="shared" si="85"/>
        <v>0</v>
      </c>
      <c r="T620" s="13">
        <v>640</v>
      </c>
      <c r="U620" s="13">
        <v>336</v>
      </c>
      <c r="V620" s="26">
        <f t="shared" si="73"/>
        <v>1</v>
      </c>
      <c r="W620" s="26">
        <f t="shared" si="74"/>
        <v>1</v>
      </c>
      <c r="X620" s="26">
        <f t="shared" si="75"/>
        <v>1</v>
      </c>
      <c r="Z620" s="23">
        <f t="shared" si="76"/>
        <v>1</v>
      </c>
      <c r="AA620" s="23">
        <f t="shared" si="77"/>
        <v>1</v>
      </c>
      <c r="AB620" s="23">
        <f t="shared" si="78"/>
        <v>1</v>
      </c>
      <c r="AF620" s="11" t="s">
        <v>289</v>
      </c>
      <c r="AG620" s="11">
        <v>960</v>
      </c>
      <c r="AH620" s="11">
        <v>12.25</v>
      </c>
      <c r="AI620" s="13">
        <f t="shared" si="79"/>
        <v>1</v>
      </c>
      <c r="AJ620" s="13">
        <f t="shared" si="86"/>
        <v>1</v>
      </c>
      <c r="AK620" s="13">
        <f t="shared" si="87"/>
        <v>1</v>
      </c>
      <c r="AP620" s="30" t="s">
        <v>329</v>
      </c>
      <c r="AQ620" s="26">
        <v>5</v>
      </c>
      <c r="AR620" s="30">
        <v>5</v>
      </c>
      <c r="AS620" s="26">
        <f t="shared" si="70"/>
        <v>0</v>
      </c>
      <c r="AT620" s="26">
        <f t="shared" si="80"/>
        <v>0</v>
      </c>
      <c r="AU620" s="26">
        <f t="shared" si="81"/>
        <v>0</v>
      </c>
    </row>
    <row r="621" spans="2:47" x14ac:dyDescent="0.2">
      <c r="B621" s="13" t="s">
        <v>281</v>
      </c>
      <c r="C621" s="13">
        <v>5120</v>
      </c>
      <c r="D621" s="13">
        <v>3034</v>
      </c>
      <c r="E621" s="13">
        <f t="shared" si="71"/>
        <v>1</v>
      </c>
      <c r="F621" s="13">
        <f t="shared" si="82"/>
        <v>1</v>
      </c>
      <c r="G621" s="13">
        <f t="shared" si="83"/>
        <v>1</v>
      </c>
      <c r="H621" s="12"/>
      <c r="I621" s="12"/>
      <c r="J621" s="19"/>
      <c r="K621" s="13" t="s">
        <v>246</v>
      </c>
      <c r="L621" s="13">
        <v>1280</v>
      </c>
      <c r="M621" s="13">
        <v>225</v>
      </c>
      <c r="N621" s="13">
        <f t="shared" si="72"/>
        <v>1</v>
      </c>
      <c r="O621" s="13">
        <f t="shared" si="84"/>
        <v>1</v>
      </c>
      <c r="P621" s="13">
        <f t="shared" si="85"/>
        <v>1</v>
      </c>
      <c r="T621" s="13">
        <v>5</v>
      </c>
      <c r="U621" s="13">
        <v>5</v>
      </c>
      <c r="V621" s="26">
        <f t="shared" si="73"/>
        <v>0</v>
      </c>
      <c r="W621" s="26">
        <f t="shared" si="74"/>
        <v>0</v>
      </c>
      <c r="X621" s="26">
        <f t="shared" si="75"/>
        <v>0</v>
      </c>
      <c r="Z621" s="23">
        <f t="shared" si="76"/>
        <v>0</v>
      </c>
      <c r="AA621" s="23">
        <f t="shared" si="77"/>
        <v>0</v>
      </c>
      <c r="AB621" s="23">
        <f t="shared" si="78"/>
        <v>0</v>
      </c>
      <c r="AF621" s="11" t="s">
        <v>290</v>
      </c>
      <c r="AG621" s="11">
        <v>5120</v>
      </c>
      <c r="AH621" s="11">
        <v>29.2</v>
      </c>
      <c r="AI621" s="13">
        <f t="shared" si="79"/>
        <v>1</v>
      </c>
      <c r="AJ621" s="13">
        <f t="shared" si="86"/>
        <v>1</v>
      </c>
      <c r="AK621" s="13">
        <f t="shared" si="87"/>
        <v>1</v>
      </c>
      <c r="AP621" s="30" t="s">
        <v>331</v>
      </c>
      <c r="AQ621" s="26">
        <v>5</v>
      </c>
      <c r="AR621" s="30">
        <v>5</v>
      </c>
      <c r="AS621" s="26">
        <f t="shared" si="70"/>
        <v>0</v>
      </c>
      <c r="AT621" s="26">
        <f t="shared" si="80"/>
        <v>0</v>
      </c>
      <c r="AU621" s="26">
        <f t="shared" si="81"/>
        <v>0</v>
      </c>
    </row>
    <row r="622" spans="2:47" x14ac:dyDescent="0.2">
      <c r="B622" s="13" t="s">
        <v>282</v>
      </c>
      <c r="C622" s="13">
        <v>640</v>
      </c>
      <c r="D622" s="13">
        <v>128.97</v>
      </c>
      <c r="E622" s="13">
        <f t="shared" si="71"/>
        <v>1</v>
      </c>
      <c r="F622" s="13">
        <f t="shared" si="82"/>
        <v>1</v>
      </c>
      <c r="G622" s="13">
        <f t="shared" si="83"/>
        <v>1</v>
      </c>
      <c r="H622" s="12"/>
      <c r="I622" s="12"/>
      <c r="J622" s="19"/>
      <c r="K622" s="13" t="s">
        <v>247</v>
      </c>
      <c r="L622" s="13">
        <v>1280</v>
      </c>
      <c r="M622" s="13">
        <v>2538</v>
      </c>
      <c r="N622" s="13">
        <f t="shared" si="72"/>
        <v>1</v>
      </c>
      <c r="O622" s="13">
        <f t="shared" si="84"/>
        <v>1</v>
      </c>
      <c r="P622" s="13">
        <f t="shared" si="85"/>
        <v>1</v>
      </c>
      <c r="T622" s="13">
        <v>320</v>
      </c>
      <c r="U622" s="13">
        <v>218</v>
      </c>
      <c r="V622" s="26">
        <f t="shared" si="73"/>
        <v>1</v>
      </c>
      <c r="W622" s="26">
        <f t="shared" si="74"/>
        <v>1</v>
      </c>
      <c r="X622" s="26">
        <f t="shared" si="75"/>
        <v>1</v>
      </c>
      <c r="Z622" s="23">
        <f t="shared" si="76"/>
        <v>0</v>
      </c>
      <c r="AA622" s="23">
        <f t="shared" si="77"/>
        <v>1</v>
      </c>
      <c r="AB622" s="23">
        <f t="shared" si="78"/>
        <v>0</v>
      </c>
      <c r="AF622" s="11" t="s">
        <v>291</v>
      </c>
      <c r="AG622" s="11">
        <v>640</v>
      </c>
      <c r="AH622" s="11">
        <v>93.24</v>
      </c>
      <c r="AI622" s="13">
        <f t="shared" si="79"/>
        <v>1</v>
      </c>
      <c r="AJ622" s="13">
        <f t="shared" si="86"/>
        <v>1</v>
      </c>
      <c r="AK622" s="13">
        <f t="shared" si="87"/>
        <v>1</v>
      </c>
      <c r="AP622" s="30" t="s">
        <v>334</v>
      </c>
      <c r="AQ622" s="26">
        <v>5</v>
      </c>
      <c r="AR622" s="30">
        <v>5</v>
      </c>
      <c r="AS622" s="26">
        <f t="shared" si="70"/>
        <v>0</v>
      </c>
      <c r="AT622" s="26">
        <f t="shared" si="80"/>
        <v>0</v>
      </c>
      <c r="AU622" s="26">
        <f t="shared" si="81"/>
        <v>0</v>
      </c>
    </row>
    <row r="623" spans="2:47" x14ac:dyDescent="0.2">
      <c r="B623" s="13" t="s">
        <v>283</v>
      </c>
      <c r="C623" s="13">
        <v>20480</v>
      </c>
      <c r="D623" s="13">
        <v>1670.63</v>
      </c>
      <c r="E623" s="13">
        <f t="shared" si="71"/>
        <v>1</v>
      </c>
      <c r="F623" s="13">
        <f t="shared" si="82"/>
        <v>1</v>
      </c>
      <c r="G623" s="13">
        <f t="shared" si="83"/>
        <v>1</v>
      </c>
      <c r="H623" s="12"/>
      <c r="I623" s="12"/>
      <c r="J623" s="19"/>
      <c r="K623" s="13" t="s">
        <v>248</v>
      </c>
      <c r="L623" s="13">
        <v>480</v>
      </c>
      <c r="M623" s="13">
        <v>115</v>
      </c>
      <c r="N623" s="13">
        <f t="shared" si="72"/>
        <v>1</v>
      </c>
      <c r="O623" s="13">
        <f t="shared" si="84"/>
        <v>1</v>
      </c>
      <c r="P623" s="13">
        <f t="shared" si="85"/>
        <v>1</v>
      </c>
      <c r="T623" s="13">
        <v>40960</v>
      </c>
      <c r="U623" s="13">
        <v>1690</v>
      </c>
      <c r="V623" s="26">
        <f t="shared" si="73"/>
        <v>1</v>
      </c>
      <c r="W623" s="26">
        <f t="shared" si="74"/>
        <v>1</v>
      </c>
      <c r="X623" s="26">
        <f t="shared" si="75"/>
        <v>1</v>
      </c>
      <c r="Z623" s="23">
        <f t="shared" si="76"/>
        <v>1</v>
      </c>
      <c r="AA623" s="23">
        <f t="shared" si="77"/>
        <v>1</v>
      </c>
      <c r="AB623" s="23">
        <f t="shared" si="78"/>
        <v>1</v>
      </c>
      <c r="AF623" s="11" t="s">
        <v>292</v>
      </c>
      <c r="AG623" s="11">
        <v>640</v>
      </c>
      <c r="AH623" s="11">
        <v>12.59</v>
      </c>
      <c r="AI623" s="13">
        <f t="shared" si="79"/>
        <v>1</v>
      </c>
      <c r="AJ623" s="13">
        <f t="shared" si="86"/>
        <v>1</v>
      </c>
      <c r="AK623" s="13">
        <f t="shared" si="87"/>
        <v>1</v>
      </c>
      <c r="AP623" s="30" t="s">
        <v>344</v>
      </c>
      <c r="AQ623" s="26">
        <v>5</v>
      </c>
      <c r="AR623" s="30">
        <v>5</v>
      </c>
      <c r="AS623" s="26">
        <f t="shared" si="70"/>
        <v>0</v>
      </c>
      <c r="AT623" s="26">
        <f t="shared" si="80"/>
        <v>0</v>
      </c>
      <c r="AU623" s="26">
        <f t="shared" si="81"/>
        <v>0</v>
      </c>
    </row>
    <row r="624" spans="2:47" x14ac:dyDescent="0.2">
      <c r="B624" s="13" t="s">
        <v>284</v>
      </c>
      <c r="C624" s="13">
        <v>5120</v>
      </c>
      <c r="D624" s="13">
        <v>3402</v>
      </c>
      <c r="E624" s="13">
        <f t="shared" si="71"/>
        <v>1</v>
      </c>
      <c r="F624" s="13">
        <f t="shared" si="82"/>
        <v>1</v>
      </c>
      <c r="G624" s="13">
        <f t="shared" si="83"/>
        <v>1</v>
      </c>
      <c r="H624" s="12"/>
      <c r="I624" s="12"/>
      <c r="J624" s="19"/>
      <c r="K624" s="13" t="s">
        <v>249</v>
      </c>
      <c r="L624" s="13">
        <v>320</v>
      </c>
      <c r="M624" s="13">
        <v>5638</v>
      </c>
      <c r="N624" s="13">
        <f t="shared" si="72"/>
        <v>1</v>
      </c>
      <c r="O624" s="13">
        <f t="shared" si="84"/>
        <v>1</v>
      </c>
      <c r="P624" s="13">
        <f t="shared" si="85"/>
        <v>1</v>
      </c>
      <c r="T624" s="13">
        <v>2560</v>
      </c>
      <c r="U624" s="13">
        <v>466</v>
      </c>
      <c r="V624" s="26">
        <f t="shared" si="73"/>
        <v>1</v>
      </c>
      <c r="W624" s="26">
        <f t="shared" si="74"/>
        <v>1</v>
      </c>
      <c r="X624" s="26">
        <f t="shared" si="75"/>
        <v>1</v>
      </c>
      <c r="Z624" s="23">
        <f t="shared" si="76"/>
        <v>1</v>
      </c>
      <c r="AA624" s="23">
        <f t="shared" si="77"/>
        <v>1</v>
      </c>
      <c r="AB624" s="23">
        <f t="shared" si="78"/>
        <v>1</v>
      </c>
      <c r="AF624" s="11" t="s">
        <v>293</v>
      </c>
      <c r="AG624" s="11">
        <v>320</v>
      </c>
      <c r="AH624" s="11">
        <v>11.73</v>
      </c>
      <c r="AI624" s="13">
        <f t="shared" si="79"/>
        <v>1</v>
      </c>
      <c r="AJ624" s="13">
        <f t="shared" si="86"/>
        <v>1</v>
      </c>
      <c r="AK624" s="13">
        <f t="shared" si="87"/>
        <v>1</v>
      </c>
      <c r="AP624" s="30" t="s">
        <v>348</v>
      </c>
      <c r="AQ624" s="26">
        <v>40</v>
      </c>
      <c r="AR624" s="30">
        <v>5</v>
      </c>
      <c r="AS624" s="26">
        <f t="shared" si="70"/>
        <v>1</v>
      </c>
      <c r="AT624" s="26">
        <f t="shared" si="80"/>
        <v>0</v>
      </c>
      <c r="AU624" s="26">
        <f t="shared" si="81"/>
        <v>0</v>
      </c>
    </row>
    <row r="625" spans="2:47" x14ac:dyDescent="0.2">
      <c r="B625" s="13" t="s">
        <v>285</v>
      </c>
      <c r="C625" s="13">
        <v>960</v>
      </c>
      <c r="D625" s="13">
        <v>60.03</v>
      </c>
      <c r="E625" s="13">
        <f t="shared" si="71"/>
        <v>1</v>
      </c>
      <c r="F625" s="13">
        <f t="shared" si="82"/>
        <v>1</v>
      </c>
      <c r="G625" s="13">
        <f t="shared" si="83"/>
        <v>1</v>
      </c>
      <c r="H625" s="12"/>
      <c r="I625" s="12"/>
      <c r="J625" s="19"/>
      <c r="K625" s="13" t="s">
        <v>250</v>
      </c>
      <c r="L625" s="13">
        <v>3840</v>
      </c>
      <c r="M625" s="13">
        <v>3967</v>
      </c>
      <c r="N625" s="13">
        <f t="shared" si="72"/>
        <v>1</v>
      </c>
      <c r="O625" s="13">
        <f t="shared" si="84"/>
        <v>1</v>
      </c>
      <c r="P625" s="13">
        <f t="shared" si="85"/>
        <v>1</v>
      </c>
      <c r="T625" s="13">
        <v>320</v>
      </c>
      <c r="U625" s="13">
        <v>46</v>
      </c>
      <c r="V625" s="26">
        <f t="shared" si="73"/>
        <v>1</v>
      </c>
      <c r="W625" s="26">
        <f t="shared" si="74"/>
        <v>1</v>
      </c>
      <c r="X625" s="26">
        <f t="shared" si="75"/>
        <v>1</v>
      </c>
      <c r="Z625" s="23">
        <f t="shared" si="76"/>
        <v>0</v>
      </c>
      <c r="AA625" s="23">
        <f t="shared" si="77"/>
        <v>0</v>
      </c>
      <c r="AB625" s="23">
        <f t="shared" si="78"/>
        <v>0</v>
      </c>
      <c r="AF625" s="11" t="s">
        <v>294</v>
      </c>
      <c r="AG625" s="11">
        <v>10240</v>
      </c>
      <c r="AH625" s="11">
        <v>58.17</v>
      </c>
      <c r="AI625" s="13">
        <f t="shared" si="79"/>
        <v>1</v>
      </c>
      <c r="AJ625" s="13">
        <f t="shared" si="86"/>
        <v>1</v>
      </c>
      <c r="AK625" s="13">
        <f t="shared" si="87"/>
        <v>1</v>
      </c>
      <c r="AP625" s="30" t="s">
        <v>351</v>
      </c>
      <c r="AQ625" s="26">
        <v>5</v>
      </c>
      <c r="AR625" s="30">
        <v>5</v>
      </c>
      <c r="AS625" s="26">
        <f t="shared" si="70"/>
        <v>0</v>
      </c>
      <c r="AT625" s="26">
        <f t="shared" si="80"/>
        <v>0</v>
      </c>
      <c r="AU625" s="26">
        <f t="shared" si="81"/>
        <v>0</v>
      </c>
    </row>
    <row r="626" spans="2:47" x14ac:dyDescent="0.2">
      <c r="B626" s="13" t="s">
        <v>286</v>
      </c>
      <c r="C626" s="13">
        <v>10240</v>
      </c>
      <c r="D626" s="13">
        <v>3491</v>
      </c>
      <c r="E626" s="13">
        <f t="shared" si="71"/>
        <v>1</v>
      </c>
      <c r="F626" s="13">
        <f t="shared" si="82"/>
        <v>1</v>
      </c>
      <c r="G626" s="13">
        <f t="shared" si="83"/>
        <v>1</v>
      </c>
      <c r="H626" s="12"/>
      <c r="I626" s="12"/>
      <c r="J626" s="19"/>
      <c r="K626" s="13" t="s">
        <v>251</v>
      </c>
      <c r="L626" s="13">
        <v>1280</v>
      </c>
      <c r="M626" s="13">
        <v>1238</v>
      </c>
      <c r="N626" s="13">
        <f t="shared" si="72"/>
        <v>1</v>
      </c>
      <c r="O626" s="13">
        <f t="shared" si="84"/>
        <v>1</v>
      </c>
      <c r="P626" s="13">
        <f t="shared" si="85"/>
        <v>1</v>
      </c>
      <c r="T626" s="13">
        <v>40</v>
      </c>
      <c r="U626" s="13">
        <v>18</v>
      </c>
      <c r="V626" s="26">
        <f t="shared" si="73"/>
        <v>1</v>
      </c>
      <c r="W626" s="26">
        <f t="shared" si="74"/>
        <v>0</v>
      </c>
      <c r="X626" s="26">
        <f t="shared" si="75"/>
        <v>0</v>
      </c>
      <c r="Z626" s="23">
        <f t="shared" si="76"/>
        <v>0</v>
      </c>
      <c r="AA626" s="23">
        <f t="shared" si="77"/>
        <v>0</v>
      </c>
      <c r="AB626" s="23">
        <f t="shared" si="78"/>
        <v>0</v>
      </c>
      <c r="AF626" s="11" t="s">
        <v>297</v>
      </c>
      <c r="AG626" s="11">
        <v>320</v>
      </c>
      <c r="AH626" s="11">
        <v>36.869999999999997</v>
      </c>
      <c r="AI626" s="13">
        <f t="shared" si="79"/>
        <v>1</v>
      </c>
      <c r="AJ626" s="13">
        <f t="shared" si="86"/>
        <v>1</v>
      </c>
      <c r="AK626" s="13">
        <f t="shared" si="87"/>
        <v>1</v>
      </c>
      <c r="AP626" s="30" t="s">
        <v>356</v>
      </c>
      <c r="AQ626" s="26">
        <v>5</v>
      </c>
      <c r="AR626" s="30">
        <v>5</v>
      </c>
      <c r="AS626" s="26">
        <f t="shared" si="70"/>
        <v>0</v>
      </c>
      <c r="AT626" s="26">
        <f t="shared" si="80"/>
        <v>0</v>
      </c>
      <c r="AU626" s="26">
        <f t="shared" si="81"/>
        <v>0</v>
      </c>
    </row>
    <row r="627" spans="2:47" x14ac:dyDescent="0.2">
      <c r="B627" s="13" t="s">
        <v>287</v>
      </c>
      <c r="C627" s="13">
        <v>2560</v>
      </c>
      <c r="D627" s="13">
        <v>328</v>
      </c>
      <c r="E627" s="13">
        <f t="shared" si="71"/>
        <v>1</v>
      </c>
      <c r="F627" s="13">
        <f t="shared" si="82"/>
        <v>1</v>
      </c>
      <c r="G627" s="13">
        <f t="shared" si="83"/>
        <v>1</v>
      </c>
      <c r="H627" s="12"/>
      <c r="I627" s="12"/>
      <c r="J627" s="19"/>
      <c r="K627" s="13" t="s">
        <v>252</v>
      </c>
      <c r="L627" s="13">
        <v>80</v>
      </c>
      <c r="M627" s="13">
        <v>414</v>
      </c>
      <c r="N627" s="13">
        <f t="shared" si="72"/>
        <v>1</v>
      </c>
      <c r="O627" s="13">
        <f t="shared" si="84"/>
        <v>1</v>
      </c>
      <c r="P627" s="13">
        <f t="shared" si="85"/>
        <v>1</v>
      </c>
      <c r="T627" s="13">
        <v>5</v>
      </c>
      <c r="U627" s="13">
        <v>5</v>
      </c>
      <c r="V627" s="26">
        <f t="shared" si="73"/>
        <v>0</v>
      </c>
      <c r="W627" s="26">
        <f t="shared" si="74"/>
        <v>0</v>
      </c>
      <c r="X627" s="26">
        <f t="shared" si="75"/>
        <v>0</v>
      </c>
      <c r="Z627" s="23">
        <f t="shared" si="76"/>
        <v>0</v>
      </c>
      <c r="AA627" s="23">
        <f t="shared" si="77"/>
        <v>0</v>
      </c>
      <c r="AB627" s="23">
        <f t="shared" si="78"/>
        <v>0</v>
      </c>
      <c r="AF627" s="11" t="s">
        <v>298</v>
      </c>
      <c r="AG627" s="11">
        <v>320</v>
      </c>
      <c r="AH627" s="11">
        <v>38.659999999999997</v>
      </c>
      <c r="AI627" s="13">
        <f t="shared" si="79"/>
        <v>1</v>
      </c>
      <c r="AJ627" s="13">
        <f t="shared" si="86"/>
        <v>1</v>
      </c>
      <c r="AK627" s="13">
        <f t="shared" si="87"/>
        <v>1</v>
      </c>
      <c r="AP627" s="30" t="s">
        <v>371</v>
      </c>
      <c r="AQ627" s="26">
        <v>5</v>
      </c>
      <c r="AR627" s="30">
        <v>5</v>
      </c>
      <c r="AS627" s="26">
        <f t="shared" si="70"/>
        <v>0</v>
      </c>
      <c r="AT627" s="26">
        <f t="shared" si="80"/>
        <v>0</v>
      </c>
      <c r="AU627" s="26">
        <f t="shared" si="81"/>
        <v>0</v>
      </c>
    </row>
    <row r="628" spans="2:47" x14ac:dyDescent="0.2">
      <c r="B628" s="13" t="s">
        <v>288</v>
      </c>
      <c r="C628" s="13">
        <v>2560</v>
      </c>
      <c r="D628" s="13">
        <v>3070</v>
      </c>
      <c r="E628" s="13">
        <f t="shared" si="71"/>
        <v>1</v>
      </c>
      <c r="F628" s="13">
        <f t="shared" si="82"/>
        <v>1</v>
      </c>
      <c r="G628" s="13">
        <f t="shared" si="83"/>
        <v>1</v>
      </c>
      <c r="H628" s="12"/>
      <c r="I628" s="12"/>
      <c r="J628" s="19"/>
      <c r="K628" s="13" t="s">
        <v>253</v>
      </c>
      <c r="L628" s="13">
        <v>960</v>
      </c>
      <c r="M628" s="13">
        <v>1638</v>
      </c>
      <c r="N628" s="13">
        <f t="shared" si="72"/>
        <v>1</v>
      </c>
      <c r="O628" s="13">
        <f t="shared" si="84"/>
        <v>1</v>
      </c>
      <c r="P628" s="13">
        <f t="shared" si="85"/>
        <v>1</v>
      </c>
      <c r="T628" s="13">
        <v>640</v>
      </c>
      <c r="U628" s="13">
        <v>326</v>
      </c>
      <c r="V628" s="26">
        <f t="shared" si="73"/>
        <v>1</v>
      </c>
      <c r="W628" s="26">
        <f t="shared" si="74"/>
        <v>1</v>
      </c>
      <c r="X628" s="26">
        <f t="shared" si="75"/>
        <v>1</v>
      </c>
      <c r="Z628" s="23">
        <f t="shared" si="76"/>
        <v>1</v>
      </c>
      <c r="AA628" s="23">
        <f t="shared" si="77"/>
        <v>1</v>
      </c>
      <c r="AB628" s="23">
        <f t="shared" si="78"/>
        <v>1</v>
      </c>
      <c r="AF628" s="11" t="s">
        <v>299</v>
      </c>
      <c r="AG628" s="11">
        <v>240</v>
      </c>
      <c r="AH628" s="11">
        <v>44.8</v>
      </c>
      <c r="AI628" s="13">
        <f t="shared" si="79"/>
        <v>1</v>
      </c>
      <c r="AJ628" s="13">
        <f t="shared" si="86"/>
        <v>1</v>
      </c>
      <c r="AK628" s="13">
        <f t="shared" si="87"/>
        <v>1</v>
      </c>
    </row>
    <row r="629" spans="2:47" x14ac:dyDescent="0.2">
      <c r="B629" s="13" t="s">
        <v>289</v>
      </c>
      <c r="C629" s="13">
        <v>960</v>
      </c>
      <c r="D629" s="13">
        <v>34.01</v>
      </c>
      <c r="E629" s="13">
        <f t="shared" si="71"/>
        <v>1</v>
      </c>
      <c r="F629" s="13">
        <f t="shared" si="82"/>
        <v>1</v>
      </c>
      <c r="G629" s="13">
        <f t="shared" si="83"/>
        <v>1</v>
      </c>
      <c r="H629" s="12"/>
      <c r="I629" s="12"/>
      <c r="J629" s="19"/>
      <c r="K629" s="13" t="s">
        <v>254</v>
      </c>
      <c r="L629" s="13">
        <v>1280</v>
      </c>
      <c r="M629" s="13">
        <v>514</v>
      </c>
      <c r="N629" s="13">
        <f t="shared" si="72"/>
        <v>1</v>
      </c>
      <c r="O629" s="13">
        <f t="shared" si="84"/>
        <v>1</v>
      </c>
      <c r="P629" s="13">
        <f t="shared" si="85"/>
        <v>1</v>
      </c>
      <c r="T629" s="13">
        <v>40</v>
      </c>
      <c r="U629" s="13">
        <v>5</v>
      </c>
      <c r="V629" s="26">
        <f t="shared" si="73"/>
        <v>1</v>
      </c>
      <c r="W629" s="26">
        <f t="shared" si="74"/>
        <v>0</v>
      </c>
      <c r="X629" s="26">
        <f t="shared" si="75"/>
        <v>0</v>
      </c>
      <c r="Z629" s="23">
        <f t="shared" si="76"/>
        <v>0</v>
      </c>
      <c r="AA629" s="23">
        <f t="shared" si="77"/>
        <v>0</v>
      </c>
      <c r="AB629" s="23">
        <f t="shared" si="78"/>
        <v>0</v>
      </c>
      <c r="AF629" s="11" t="s">
        <v>300</v>
      </c>
      <c r="AG629" s="11">
        <v>10240</v>
      </c>
      <c r="AH629" s="11">
        <v>112.54</v>
      </c>
      <c r="AI629" s="13">
        <f t="shared" si="79"/>
        <v>1</v>
      </c>
      <c r="AJ629" s="13">
        <f t="shared" si="86"/>
        <v>1</v>
      </c>
      <c r="AK629" s="13">
        <f t="shared" si="87"/>
        <v>1</v>
      </c>
      <c r="AP629">
        <f>COUNT(AQ384:AQ627)</f>
        <v>244</v>
      </c>
    </row>
    <row r="630" spans="2:47" x14ac:dyDescent="0.2">
      <c r="B630" s="13" t="s">
        <v>290</v>
      </c>
      <c r="C630" s="13">
        <v>5120</v>
      </c>
      <c r="D630" s="13">
        <v>88.36</v>
      </c>
      <c r="E630" s="13">
        <f t="shared" si="71"/>
        <v>1</v>
      </c>
      <c r="F630" s="13">
        <f t="shared" si="82"/>
        <v>1</v>
      </c>
      <c r="G630" s="13">
        <f t="shared" si="83"/>
        <v>1</v>
      </c>
      <c r="H630" s="12"/>
      <c r="I630" s="12"/>
      <c r="J630" s="19"/>
      <c r="K630" s="13" t="s">
        <v>255</v>
      </c>
      <c r="L630" s="13">
        <v>320</v>
      </c>
      <c r="M630" s="13">
        <v>1137</v>
      </c>
      <c r="N630" s="13">
        <f t="shared" si="72"/>
        <v>1</v>
      </c>
      <c r="O630" s="13">
        <f t="shared" si="84"/>
        <v>1</v>
      </c>
      <c r="P630" s="13">
        <f t="shared" si="85"/>
        <v>1</v>
      </c>
      <c r="T630" s="13">
        <v>80</v>
      </c>
      <c r="U630" s="13">
        <v>46</v>
      </c>
      <c r="V630" s="26">
        <f t="shared" si="73"/>
        <v>1</v>
      </c>
      <c r="W630" s="26">
        <f t="shared" si="74"/>
        <v>1</v>
      </c>
      <c r="X630" s="26">
        <f t="shared" si="75"/>
        <v>1</v>
      </c>
      <c r="Z630" s="23">
        <f t="shared" si="76"/>
        <v>0</v>
      </c>
      <c r="AA630" s="23">
        <f t="shared" si="77"/>
        <v>0</v>
      </c>
      <c r="AB630" s="23">
        <f t="shared" si="78"/>
        <v>0</v>
      </c>
      <c r="AF630" s="11" t="s">
        <v>301</v>
      </c>
      <c r="AG630" s="11">
        <v>15410</v>
      </c>
      <c r="AH630" s="11">
        <v>1022.99</v>
      </c>
      <c r="AI630" s="13">
        <f t="shared" si="79"/>
        <v>1</v>
      </c>
      <c r="AJ630" s="13">
        <f t="shared" si="86"/>
        <v>1</v>
      </c>
      <c r="AK630" s="13">
        <f t="shared" si="87"/>
        <v>1</v>
      </c>
      <c r="AS630">
        <f>SUM(AS384:AS627)</f>
        <v>221</v>
      </c>
      <c r="AT630">
        <f>SUM(AT384:AT627)</f>
        <v>145</v>
      </c>
      <c r="AU630">
        <f>SUM(AU384:AU627)</f>
        <v>145</v>
      </c>
    </row>
    <row r="631" spans="2:47" x14ac:dyDescent="0.2">
      <c r="B631" s="13" t="s">
        <v>291</v>
      </c>
      <c r="C631" s="13">
        <v>640</v>
      </c>
      <c r="D631" s="13">
        <v>267.63</v>
      </c>
      <c r="E631" s="13">
        <f t="shared" si="71"/>
        <v>1</v>
      </c>
      <c r="F631" s="13">
        <f t="shared" si="82"/>
        <v>1</v>
      </c>
      <c r="G631" s="13">
        <f t="shared" si="83"/>
        <v>1</v>
      </c>
      <c r="H631" s="12"/>
      <c r="I631" s="12"/>
      <c r="J631" s="19"/>
      <c r="K631" s="13" t="s">
        <v>256</v>
      </c>
      <c r="L631" s="13">
        <v>2560</v>
      </c>
      <c r="M631" s="13">
        <v>1209</v>
      </c>
      <c r="N631" s="13">
        <f t="shared" si="72"/>
        <v>1</v>
      </c>
      <c r="O631" s="13">
        <f t="shared" si="84"/>
        <v>1</v>
      </c>
      <c r="P631" s="13">
        <f t="shared" si="85"/>
        <v>1</v>
      </c>
      <c r="T631" s="13">
        <v>2560</v>
      </c>
      <c r="U631" s="13">
        <v>737</v>
      </c>
      <c r="V631" s="26">
        <f t="shared" si="73"/>
        <v>1</v>
      </c>
      <c r="W631" s="26">
        <f t="shared" si="74"/>
        <v>1</v>
      </c>
      <c r="X631" s="26">
        <f t="shared" si="75"/>
        <v>1</v>
      </c>
      <c r="Z631" s="23">
        <f t="shared" si="76"/>
        <v>1</v>
      </c>
      <c r="AA631" s="23">
        <f t="shared" si="77"/>
        <v>1</v>
      </c>
      <c r="AB631" s="23">
        <f t="shared" si="78"/>
        <v>1</v>
      </c>
      <c r="AF631" s="11" t="s">
        <v>302</v>
      </c>
      <c r="AG631" s="11">
        <v>2560</v>
      </c>
      <c r="AH631" s="11">
        <v>63.82</v>
      </c>
      <c r="AI631" s="13">
        <f t="shared" si="79"/>
        <v>1</v>
      </c>
      <c r="AJ631" s="13">
        <f t="shared" si="86"/>
        <v>1</v>
      </c>
      <c r="AK631" s="13">
        <f t="shared" si="87"/>
        <v>1</v>
      </c>
    </row>
    <row r="632" spans="2:47" x14ac:dyDescent="0.2">
      <c r="B632" s="13" t="s">
        <v>292</v>
      </c>
      <c r="C632" s="13">
        <v>640</v>
      </c>
      <c r="D632" s="13">
        <v>319</v>
      </c>
      <c r="E632" s="13">
        <f t="shared" si="71"/>
        <v>1</v>
      </c>
      <c r="F632" s="13">
        <f t="shared" si="82"/>
        <v>1</v>
      </c>
      <c r="G632" s="13">
        <f t="shared" si="83"/>
        <v>1</v>
      </c>
      <c r="H632" s="12"/>
      <c r="I632" s="12"/>
      <c r="J632" s="19"/>
      <c r="K632" s="13" t="s">
        <v>257</v>
      </c>
      <c r="L632" s="13">
        <v>640</v>
      </c>
      <c r="M632" s="13">
        <v>642</v>
      </c>
      <c r="N632" s="13">
        <f t="shared" si="72"/>
        <v>1</v>
      </c>
      <c r="O632" s="13">
        <f t="shared" si="84"/>
        <v>1</v>
      </c>
      <c r="P632" s="13">
        <f t="shared" si="85"/>
        <v>1</v>
      </c>
      <c r="T632" s="13">
        <v>80</v>
      </c>
      <c r="U632" s="13">
        <v>33</v>
      </c>
      <c r="V632" s="26">
        <f t="shared" si="73"/>
        <v>1</v>
      </c>
      <c r="W632" s="26">
        <f t="shared" si="74"/>
        <v>1</v>
      </c>
      <c r="X632" s="26">
        <f t="shared" si="75"/>
        <v>1</v>
      </c>
      <c r="Z632" s="23">
        <f t="shared" si="76"/>
        <v>0</v>
      </c>
      <c r="AA632" s="23">
        <f t="shared" si="77"/>
        <v>0</v>
      </c>
      <c r="AB632" s="23">
        <f t="shared" si="78"/>
        <v>0</v>
      </c>
      <c r="AF632" s="11" t="s">
        <v>304</v>
      </c>
      <c r="AG632" s="11">
        <v>5120</v>
      </c>
      <c r="AH632" s="11">
        <v>129.44999999999999</v>
      </c>
      <c r="AI632" s="13">
        <f t="shared" si="79"/>
        <v>1</v>
      </c>
      <c r="AJ632" s="13">
        <f t="shared" si="86"/>
        <v>1</v>
      </c>
      <c r="AK632" s="13">
        <f t="shared" si="87"/>
        <v>1</v>
      </c>
      <c r="AP632" s="32"/>
      <c r="AQ632" s="32" t="s">
        <v>386</v>
      </c>
      <c r="AR632" s="32" t="s">
        <v>388</v>
      </c>
      <c r="AS632" s="32" t="s">
        <v>389</v>
      </c>
      <c r="AT632" s="32" t="s">
        <v>390</v>
      </c>
    </row>
    <row r="633" spans="2:47" x14ac:dyDescent="0.2">
      <c r="B633" s="13" t="s">
        <v>293</v>
      </c>
      <c r="C633" s="13">
        <v>320</v>
      </c>
      <c r="D633" s="13">
        <v>35.72</v>
      </c>
      <c r="E633" s="13">
        <f t="shared" si="71"/>
        <v>1</v>
      </c>
      <c r="F633" s="13">
        <f t="shared" si="82"/>
        <v>1</v>
      </c>
      <c r="G633" s="13">
        <f t="shared" si="83"/>
        <v>1</v>
      </c>
      <c r="H633" s="12"/>
      <c r="I633" s="12"/>
      <c r="J633" s="19"/>
      <c r="K633" s="13" t="s">
        <v>258</v>
      </c>
      <c r="L633" s="13">
        <v>20</v>
      </c>
      <c r="M633" s="13">
        <v>5</v>
      </c>
      <c r="N633" s="13">
        <f t="shared" si="72"/>
        <v>0</v>
      </c>
      <c r="O633" s="13">
        <f t="shared" si="84"/>
        <v>0</v>
      </c>
      <c r="P633" s="13">
        <f t="shared" si="85"/>
        <v>0</v>
      </c>
      <c r="Q633" s="20"/>
      <c r="R633" s="20"/>
      <c r="T633" s="13">
        <v>2560</v>
      </c>
      <c r="U633" s="13">
        <v>95</v>
      </c>
      <c r="V633" s="26">
        <f t="shared" si="73"/>
        <v>1</v>
      </c>
      <c r="W633" s="26">
        <f t="shared" si="74"/>
        <v>1</v>
      </c>
      <c r="X633" s="26">
        <f t="shared" si="75"/>
        <v>1</v>
      </c>
      <c r="Z633" s="23">
        <f t="shared" si="76"/>
        <v>1</v>
      </c>
      <c r="AA633" s="23">
        <f t="shared" si="77"/>
        <v>0</v>
      </c>
      <c r="AB633" s="23">
        <f t="shared" si="78"/>
        <v>0</v>
      </c>
      <c r="AF633" s="11" t="s">
        <v>306</v>
      </c>
      <c r="AG633" s="11">
        <v>120</v>
      </c>
      <c r="AH633" s="11">
        <v>8.42</v>
      </c>
      <c r="AI633" s="13">
        <f t="shared" si="79"/>
        <v>1</v>
      </c>
      <c r="AJ633" s="13">
        <f t="shared" si="86"/>
        <v>0</v>
      </c>
      <c r="AK633" s="13">
        <f t="shared" si="87"/>
        <v>0</v>
      </c>
      <c r="AP633" s="32" t="s">
        <v>409</v>
      </c>
      <c r="AQ633" s="32">
        <v>145</v>
      </c>
      <c r="AR633" s="32">
        <v>0</v>
      </c>
      <c r="AS633" s="32">
        <v>145</v>
      </c>
      <c r="AT633" s="32">
        <f>AQ633/AS633</f>
        <v>1</v>
      </c>
    </row>
    <row r="634" spans="2:47" x14ac:dyDescent="0.2">
      <c r="B634" s="13" t="s">
        <v>294</v>
      </c>
      <c r="C634" s="13">
        <v>10240</v>
      </c>
      <c r="D634" s="13">
        <v>188.03</v>
      </c>
      <c r="E634" s="13">
        <f t="shared" si="71"/>
        <v>1</v>
      </c>
      <c r="F634" s="13">
        <f t="shared" si="82"/>
        <v>1</v>
      </c>
      <c r="G634" s="13">
        <f t="shared" si="83"/>
        <v>1</v>
      </c>
      <c r="H634" s="12"/>
      <c r="I634" s="12"/>
      <c r="J634" s="19"/>
      <c r="K634" s="13" t="s">
        <v>259</v>
      </c>
      <c r="L634" s="13">
        <v>1280</v>
      </c>
      <c r="M634" s="13">
        <v>887</v>
      </c>
      <c r="N634" s="13">
        <f t="shared" si="72"/>
        <v>1</v>
      </c>
      <c r="O634" s="13">
        <f t="shared" si="84"/>
        <v>1</v>
      </c>
      <c r="P634" s="13">
        <f t="shared" si="85"/>
        <v>1</v>
      </c>
      <c r="Q634" s="20"/>
      <c r="R634" s="20"/>
      <c r="T634" s="13">
        <v>640</v>
      </c>
      <c r="U634" s="13">
        <v>353</v>
      </c>
      <c r="V634" s="26">
        <f t="shared" si="73"/>
        <v>1</v>
      </c>
      <c r="W634" s="26">
        <f t="shared" si="74"/>
        <v>1</v>
      </c>
      <c r="X634" s="26">
        <f t="shared" si="75"/>
        <v>1</v>
      </c>
      <c r="Z634" s="23">
        <f t="shared" si="76"/>
        <v>1</v>
      </c>
      <c r="AA634" s="23">
        <f t="shared" si="77"/>
        <v>1</v>
      </c>
      <c r="AB634" s="23">
        <f t="shared" si="78"/>
        <v>1</v>
      </c>
      <c r="AF634" s="19"/>
      <c r="AG634" s="19"/>
      <c r="AH634" s="19"/>
      <c r="AI634" s="19"/>
      <c r="AJ634" s="19"/>
      <c r="AK634" s="19"/>
      <c r="AP634" s="32" t="s">
        <v>410</v>
      </c>
      <c r="AQ634" s="32">
        <v>76</v>
      </c>
      <c r="AR634" s="32">
        <v>23</v>
      </c>
      <c r="AS634" s="32">
        <v>99</v>
      </c>
      <c r="AT634" s="33">
        <f>AR634/AS634</f>
        <v>0.23232323232323232</v>
      </c>
    </row>
    <row r="635" spans="2:47" x14ac:dyDescent="0.2">
      <c r="B635" s="13" t="s">
        <v>295</v>
      </c>
      <c r="C635" s="13">
        <v>80</v>
      </c>
      <c r="D635" s="13">
        <v>9.84</v>
      </c>
      <c r="E635" s="13">
        <f t="shared" si="71"/>
        <v>1</v>
      </c>
      <c r="F635" s="13">
        <f t="shared" si="82"/>
        <v>0</v>
      </c>
      <c r="G635" s="13">
        <f t="shared" si="83"/>
        <v>0</v>
      </c>
      <c r="H635" s="12"/>
      <c r="I635" s="12"/>
      <c r="J635" s="19"/>
      <c r="K635" s="13" t="s">
        <v>260</v>
      </c>
      <c r="L635" s="13">
        <v>2560</v>
      </c>
      <c r="M635" s="13">
        <v>11007</v>
      </c>
      <c r="N635" s="13">
        <f t="shared" si="72"/>
        <v>1</v>
      </c>
      <c r="O635" s="13">
        <f t="shared" si="84"/>
        <v>1</v>
      </c>
      <c r="P635" s="13">
        <f t="shared" si="85"/>
        <v>1</v>
      </c>
      <c r="Q635" s="20"/>
      <c r="R635" s="20"/>
      <c r="T635" s="13">
        <v>5</v>
      </c>
      <c r="U635" s="13">
        <v>5</v>
      </c>
      <c r="V635" s="26">
        <f t="shared" si="73"/>
        <v>0</v>
      </c>
      <c r="W635" s="26">
        <f t="shared" si="74"/>
        <v>0</v>
      </c>
      <c r="X635" s="26">
        <f t="shared" si="75"/>
        <v>0</v>
      </c>
      <c r="Z635" s="23">
        <f t="shared" si="76"/>
        <v>0</v>
      </c>
      <c r="AA635" s="23">
        <f t="shared" si="77"/>
        <v>0</v>
      </c>
      <c r="AB635" s="23">
        <f t="shared" si="78"/>
        <v>0</v>
      </c>
      <c r="AF635" s="19"/>
      <c r="AG635" s="19"/>
      <c r="AH635" s="19"/>
      <c r="AI635" s="19"/>
      <c r="AJ635" s="19"/>
      <c r="AK635" s="19"/>
      <c r="AP635" s="32" t="s">
        <v>389</v>
      </c>
      <c r="AQ635" s="32">
        <v>221</v>
      </c>
      <c r="AR635" s="32">
        <v>23</v>
      </c>
      <c r="AS635" s="32">
        <v>244</v>
      </c>
      <c r="AT635" s="33">
        <f>AQ635/AS635</f>
        <v>0.90573770491803274</v>
      </c>
    </row>
    <row r="636" spans="2:47" x14ac:dyDescent="0.2">
      <c r="B636" s="13" t="s">
        <v>297</v>
      </c>
      <c r="C636" s="13">
        <v>320</v>
      </c>
      <c r="D636" s="13">
        <v>446</v>
      </c>
      <c r="E636" s="13">
        <f t="shared" si="71"/>
        <v>1</v>
      </c>
      <c r="F636" s="13">
        <f t="shared" si="82"/>
        <v>1</v>
      </c>
      <c r="G636" s="13">
        <f t="shared" si="83"/>
        <v>1</v>
      </c>
      <c r="H636" s="12"/>
      <c r="I636" s="12"/>
      <c r="J636" s="19"/>
      <c r="K636" s="13" t="s">
        <v>261</v>
      </c>
      <c r="L636" s="13">
        <v>640</v>
      </c>
      <c r="M636" s="13">
        <v>1100</v>
      </c>
      <c r="N636" s="13">
        <f t="shared" si="72"/>
        <v>1</v>
      </c>
      <c r="O636" s="13">
        <f t="shared" si="84"/>
        <v>1</v>
      </c>
      <c r="P636" s="13">
        <f t="shared" si="85"/>
        <v>1</v>
      </c>
      <c r="Q636" s="19"/>
      <c r="R636" s="19"/>
      <c r="T636" s="13">
        <v>1280</v>
      </c>
      <c r="U636" s="13">
        <v>254</v>
      </c>
      <c r="V636" s="26">
        <f t="shared" si="73"/>
        <v>1</v>
      </c>
      <c r="W636" s="26">
        <f t="shared" si="74"/>
        <v>1</v>
      </c>
      <c r="X636" s="26">
        <f t="shared" si="75"/>
        <v>1</v>
      </c>
      <c r="Z636" s="23">
        <f t="shared" si="76"/>
        <v>1</v>
      </c>
      <c r="AA636" s="23">
        <f t="shared" si="77"/>
        <v>1</v>
      </c>
      <c r="AB636" s="23">
        <f t="shared" si="78"/>
        <v>1</v>
      </c>
      <c r="AF636" s="19">
        <f>COUNT(AG385:AG633)</f>
        <v>249</v>
      </c>
      <c r="AG636" s="19"/>
      <c r="AH636" s="19"/>
      <c r="AI636" s="19">
        <f>SUM(AI385:AI633)</f>
        <v>239</v>
      </c>
      <c r="AJ636" s="19">
        <f>SUM(AJ385:AJ633)</f>
        <v>154</v>
      </c>
      <c r="AK636" s="19">
        <f>SUM(AK385:AK633)</f>
        <v>154</v>
      </c>
      <c r="AP636" s="32" t="s">
        <v>390</v>
      </c>
      <c r="AQ636" s="33">
        <f>AQ633/AQ635</f>
        <v>0.65610859728506787</v>
      </c>
      <c r="AR636" s="32">
        <v>1</v>
      </c>
      <c r="AS636" s="33">
        <f>AS633/AS635</f>
        <v>0.59426229508196726</v>
      </c>
      <c r="AT636" s="32"/>
    </row>
    <row r="637" spans="2:47" x14ac:dyDescent="0.2">
      <c r="B637" s="13" t="s">
        <v>298</v>
      </c>
      <c r="C637" s="13">
        <v>320</v>
      </c>
      <c r="D637" s="13">
        <v>129.38</v>
      </c>
      <c r="E637" s="13">
        <f t="shared" si="71"/>
        <v>1</v>
      </c>
      <c r="F637" s="13">
        <f t="shared" si="82"/>
        <v>1</v>
      </c>
      <c r="G637" s="13">
        <f t="shared" si="83"/>
        <v>1</v>
      </c>
      <c r="H637" s="12"/>
      <c r="I637" s="12"/>
      <c r="J637" s="19"/>
      <c r="K637" s="13" t="s">
        <v>262</v>
      </c>
      <c r="L637" s="13">
        <v>960</v>
      </c>
      <c r="M637" s="13">
        <v>1397</v>
      </c>
      <c r="N637" s="13">
        <f t="shared" si="72"/>
        <v>1</v>
      </c>
      <c r="O637" s="13">
        <f t="shared" si="84"/>
        <v>1</v>
      </c>
      <c r="P637" s="13">
        <f t="shared" si="85"/>
        <v>1</v>
      </c>
      <c r="Q637" s="19"/>
      <c r="R637" s="19"/>
      <c r="T637" s="13">
        <v>640</v>
      </c>
      <c r="U637" s="13">
        <v>288</v>
      </c>
      <c r="V637" s="26">
        <f t="shared" si="73"/>
        <v>1</v>
      </c>
      <c r="W637" s="26">
        <f t="shared" si="74"/>
        <v>1</v>
      </c>
      <c r="X637" s="26">
        <f t="shared" si="75"/>
        <v>1</v>
      </c>
      <c r="Z637" s="23">
        <f t="shared" si="76"/>
        <v>1</v>
      </c>
      <c r="AA637" s="23">
        <f t="shared" si="77"/>
        <v>1</v>
      </c>
      <c r="AB637" s="23">
        <f t="shared" si="78"/>
        <v>1</v>
      </c>
      <c r="AF637" s="19"/>
      <c r="AG637" s="19"/>
      <c r="AH637" s="19"/>
      <c r="AI637" s="19"/>
      <c r="AJ637" s="19"/>
      <c r="AK637" s="19"/>
    </row>
    <row r="638" spans="2:47" x14ac:dyDescent="0.2">
      <c r="B638" s="13" t="s">
        <v>299</v>
      </c>
      <c r="C638" s="13">
        <v>240</v>
      </c>
      <c r="D638" s="13">
        <v>136.53</v>
      </c>
      <c r="E638" s="13">
        <f t="shared" si="71"/>
        <v>1</v>
      </c>
      <c r="F638" s="13">
        <f t="shared" si="82"/>
        <v>1</v>
      </c>
      <c r="G638" s="13">
        <f t="shared" si="83"/>
        <v>1</v>
      </c>
      <c r="H638" s="12"/>
      <c r="I638" s="12"/>
      <c r="J638" s="19"/>
      <c r="K638" s="13" t="s">
        <v>263</v>
      </c>
      <c r="L638" s="13">
        <v>1280</v>
      </c>
      <c r="M638" s="13">
        <v>687</v>
      </c>
      <c r="N638" s="13">
        <f t="shared" si="72"/>
        <v>1</v>
      </c>
      <c r="O638" s="13">
        <f t="shared" si="84"/>
        <v>1</v>
      </c>
      <c r="P638" s="13">
        <f t="shared" si="85"/>
        <v>1</v>
      </c>
      <c r="Q638" s="19"/>
      <c r="R638" s="19"/>
      <c r="T638" s="13">
        <v>320</v>
      </c>
      <c r="U638" s="13">
        <v>480</v>
      </c>
      <c r="V638" s="26">
        <f t="shared" si="73"/>
        <v>1</v>
      </c>
      <c r="W638" s="26">
        <f t="shared" si="74"/>
        <v>1</v>
      </c>
      <c r="X638" s="26">
        <f t="shared" si="75"/>
        <v>1</v>
      </c>
      <c r="Z638" s="23">
        <f t="shared" si="76"/>
        <v>0</v>
      </c>
      <c r="AA638" s="23">
        <f t="shared" si="77"/>
        <v>1</v>
      </c>
      <c r="AB638" s="23">
        <f t="shared" si="78"/>
        <v>0</v>
      </c>
      <c r="AF638" s="19"/>
      <c r="AG638" s="19"/>
      <c r="AH638" s="19"/>
      <c r="AI638" s="19"/>
      <c r="AJ638" s="19"/>
      <c r="AK638" s="19"/>
    </row>
    <row r="639" spans="2:47" x14ac:dyDescent="0.2">
      <c r="B639" s="13" t="s">
        <v>300</v>
      </c>
      <c r="C639" s="13">
        <v>10240</v>
      </c>
      <c r="D639" s="13">
        <v>1349</v>
      </c>
      <c r="E639" s="13">
        <f t="shared" si="71"/>
        <v>1</v>
      </c>
      <c r="F639" s="13">
        <f t="shared" si="82"/>
        <v>1</v>
      </c>
      <c r="G639" s="13">
        <f t="shared" si="83"/>
        <v>1</v>
      </c>
      <c r="H639" s="12"/>
      <c r="I639" s="12"/>
      <c r="J639" s="19"/>
      <c r="K639" s="13" t="s">
        <v>264</v>
      </c>
      <c r="L639" s="13">
        <v>40690</v>
      </c>
      <c r="M639" s="13">
        <v>2110</v>
      </c>
      <c r="N639" s="13">
        <f t="shared" si="72"/>
        <v>1</v>
      </c>
      <c r="O639" s="13">
        <f t="shared" si="84"/>
        <v>1</v>
      </c>
      <c r="P639" s="13">
        <f t="shared" si="85"/>
        <v>1</v>
      </c>
      <c r="Q639" s="19"/>
      <c r="R639" s="19"/>
      <c r="T639" s="13">
        <v>80</v>
      </c>
      <c r="U639" s="13">
        <v>5</v>
      </c>
      <c r="V639" s="26">
        <f t="shared" si="73"/>
        <v>1</v>
      </c>
      <c r="W639" s="26">
        <f t="shared" si="74"/>
        <v>0</v>
      </c>
      <c r="X639" s="26">
        <f t="shared" si="75"/>
        <v>0</v>
      </c>
      <c r="Z639" s="23">
        <f t="shared" si="76"/>
        <v>0</v>
      </c>
      <c r="AA639" s="23">
        <f t="shared" si="77"/>
        <v>0</v>
      </c>
      <c r="AB639" s="23">
        <f t="shared" si="78"/>
        <v>0</v>
      </c>
      <c r="AF639" s="19"/>
      <c r="AG639" s="19"/>
      <c r="AH639" s="19"/>
      <c r="AI639" s="19"/>
      <c r="AJ639" s="19"/>
      <c r="AK639" s="19"/>
    </row>
    <row r="640" spans="2:47" x14ac:dyDescent="0.2">
      <c r="B640" s="13" t="s">
        <v>301</v>
      </c>
      <c r="C640" s="13">
        <v>15410</v>
      </c>
      <c r="D640" s="13">
        <v>8101</v>
      </c>
      <c r="E640" s="13">
        <f t="shared" si="71"/>
        <v>1</v>
      </c>
      <c r="F640" s="13">
        <f t="shared" si="82"/>
        <v>1</v>
      </c>
      <c r="G640" s="13">
        <f t="shared" si="83"/>
        <v>1</v>
      </c>
      <c r="H640" s="12"/>
      <c r="I640" s="12"/>
      <c r="J640" s="19"/>
      <c r="K640" s="13" t="s">
        <v>265</v>
      </c>
      <c r="L640" s="13">
        <v>15410</v>
      </c>
      <c r="M640" s="13">
        <v>1882</v>
      </c>
      <c r="N640" s="13">
        <f t="shared" si="72"/>
        <v>1</v>
      </c>
      <c r="O640" s="13">
        <f t="shared" si="84"/>
        <v>1</v>
      </c>
      <c r="P640" s="13">
        <f t="shared" si="85"/>
        <v>1</v>
      </c>
      <c r="T640" s="13">
        <v>160</v>
      </c>
      <c r="U640" s="13">
        <v>65</v>
      </c>
      <c r="V640" s="26">
        <f t="shared" si="73"/>
        <v>1</v>
      </c>
      <c r="W640" s="26">
        <f t="shared" si="74"/>
        <v>1</v>
      </c>
      <c r="X640" s="26">
        <f t="shared" si="75"/>
        <v>1</v>
      </c>
      <c r="Z640" s="23">
        <f t="shared" si="76"/>
        <v>0</v>
      </c>
      <c r="AA640" s="23">
        <f t="shared" si="77"/>
        <v>0</v>
      </c>
      <c r="AB640" s="23">
        <f t="shared" si="78"/>
        <v>0</v>
      </c>
      <c r="AF640" s="19"/>
      <c r="AG640" s="19"/>
      <c r="AH640" s="19"/>
      <c r="AI640" s="19"/>
      <c r="AJ640" s="19"/>
      <c r="AK640" s="19"/>
    </row>
    <row r="641" spans="2:36" x14ac:dyDescent="0.2">
      <c r="B641" s="13" t="s">
        <v>302</v>
      </c>
      <c r="C641" s="13">
        <v>2560</v>
      </c>
      <c r="D641" s="13">
        <v>154.25</v>
      </c>
      <c r="E641" s="13">
        <f t="shared" si="71"/>
        <v>1</v>
      </c>
      <c r="F641" s="13">
        <f t="shared" si="82"/>
        <v>1</v>
      </c>
      <c r="G641" s="13">
        <f t="shared" si="83"/>
        <v>1</v>
      </c>
      <c r="H641" s="12"/>
      <c r="I641" s="12"/>
      <c r="K641" s="13" t="s">
        <v>266</v>
      </c>
      <c r="L641" s="13">
        <v>960</v>
      </c>
      <c r="M641" s="13">
        <v>215</v>
      </c>
      <c r="N641" s="13">
        <f t="shared" ref="N641:N704" si="88">IF(L641&gt;=40,1,0)</f>
        <v>1</v>
      </c>
      <c r="O641" s="13">
        <f t="shared" si="84"/>
        <v>1</v>
      </c>
      <c r="P641" s="13">
        <f t="shared" si="85"/>
        <v>1</v>
      </c>
      <c r="T641" s="13">
        <v>40</v>
      </c>
      <c r="U641" s="13">
        <v>102</v>
      </c>
      <c r="V641" s="26">
        <f t="shared" ref="V641:V704" si="89">IF(T641&gt;=40,1,0)</f>
        <v>1</v>
      </c>
      <c r="W641" s="26">
        <f t="shared" ref="W641:W704" si="90">IF(U641&gt;=20,1,0)</f>
        <v>1</v>
      </c>
      <c r="X641" s="26">
        <f t="shared" ref="X641:X704" si="91">IF(V641+W641=2,1,0)</f>
        <v>1</v>
      </c>
      <c r="Z641" s="23">
        <f t="shared" ref="Z641:Z704" si="92">IF(T641&gt;480,1,0)</f>
        <v>0</v>
      </c>
      <c r="AA641" s="23">
        <f t="shared" ref="AA641:AA704" si="93">IF(U641&gt;100,1,0)</f>
        <v>1</v>
      </c>
      <c r="AB641" s="23">
        <f t="shared" ref="AB641:AB704" si="94">IF(Z641+AA641=2,1,0)</f>
        <v>0</v>
      </c>
      <c r="AF641" s="34"/>
      <c r="AG641" s="34" t="s">
        <v>386</v>
      </c>
      <c r="AH641" s="34" t="s">
        <v>388</v>
      </c>
      <c r="AI641" s="34" t="s">
        <v>389</v>
      </c>
      <c r="AJ641" s="34" t="s">
        <v>390</v>
      </c>
    </row>
    <row r="642" spans="2:36" x14ac:dyDescent="0.2">
      <c r="B642" s="13" t="s">
        <v>303</v>
      </c>
      <c r="C642" s="13">
        <v>80</v>
      </c>
      <c r="D642" s="13">
        <v>23.94</v>
      </c>
      <c r="E642" s="13">
        <f t="shared" si="71"/>
        <v>1</v>
      </c>
      <c r="F642" s="13">
        <f t="shared" ref="F642:F645" si="95">IF(D642&gt;=10,1,0)</f>
        <v>1</v>
      </c>
      <c r="G642" s="13">
        <f t="shared" ref="G642:G645" si="96">IF(E642+F642=2,1,0)</f>
        <v>1</v>
      </c>
      <c r="H642" s="12"/>
      <c r="I642" s="12"/>
      <c r="K642" s="13" t="s">
        <v>267</v>
      </c>
      <c r="L642" s="13">
        <v>160</v>
      </c>
      <c r="M642" s="13">
        <v>34</v>
      </c>
      <c r="N642" s="13">
        <f t="shared" si="88"/>
        <v>1</v>
      </c>
      <c r="O642" s="13">
        <f t="shared" ref="O642:O705" si="97">IF(M642&gt;=20,1,0)</f>
        <v>1</v>
      </c>
      <c r="P642" s="13">
        <f t="shared" ref="P642:P705" si="98">IF(N642+O642=2,1,0)</f>
        <v>1</v>
      </c>
      <c r="T642" s="13">
        <v>81920</v>
      </c>
      <c r="U642" s="13">
        <v>2560</v>
      </c>
      <c r="V642" s="26">
        <f t="shared" si="89"/>
        <v>1</v>
      </c>
      <c r="W642" s="26">
        <f t="shared" si="90"/>
        <v>1</v>
      </c>
      <c r="X642" s="26">
        <f t="shared" si="91"/>
        <v>1</v>
      </c>
      <c r="Z642" s="23">
        <f t="shared" si="92"/>
        <v>1</v>
      </c>
      <c r="AA642" s="23">
        <f t="shared" si="93"/>
        <v>1</v>
      </c>
      <c r="AB642" s="23">
        <f t="shared" si="94"/>
        <v>1</v>
      </c>
      <c r="AF642" s="34" t="s">
        <v>407</v>
      </c>
      <c r="AG642" s="34">
        <v>154</v>
      </c>
      <c r="AH642" s="34">
        <v>0</v>
      </c>
      <c r="AI642" s="34">
        <v>154</v>
      </c>
      <c r="AJ642" s="34">
        <v>1</v>
      </c>
    </row>
    <row r="643" spans="2:36" x14ac:dyDescent="0.2">
      <c r="B643" s="13" t="s">
        <v>304</v>
      </c>
      <c r="C643" s="13">
        <v>5120</v>
      </c>
      <c r="D643" s="13">
        <v>357.78</v>
      </c>
      <c r="E643" s="13">
        <f t="shared" si="71"/>
        <v>1</v>
      </c>
      <c r="F643" s="13">
        <f t="shared" si="95"/>
        <v>1</v>
      </c>
      <c r="G643" s="13">
        <f t="shared" si="96"/>
        <v>1</v>
      </c>
      <c r="H643" s="12"/>
      <c r="I643" s="12"/>
      <c r="K643" s="13" t="s">
        <v>268</v>
      </c>
      <c r="L643" s="13">
        <v>80</v>
      </c>
      <c r="M643" s="13">
        <v>84</v>
      </c>
      <c r="N643" s="13">
        <f t="shared" si="88"/>
        <v>1</v>
      </c>
      <c r="O643" s="13">
        <f t="shared" si="97"/>
        <v>1</v>
      </c>
      <c r="P643" s="13">
        <f t="shared" si="98"/>
        <v>1</v>
      </c>
      <c r="T643" s="13">
        <v>80</v>
      </c>
      <c r="U643" s="13">
        <v>104</v>
      </c>
      <c r="V643" s="26">
        <f t="shared" si="89"/>
        <v>1</v>
      </c>
      <c r="W643" s="26">
        <f t="shared" si="90"/>
        <v>1</v>
      </c>
      <c r="X643" s="26">
        <f t="shared" si="91"/>
        <v>1</v>
      </c>
      <c r="Z643" s="23">
        <f t="shared" si="92"/>
        <v>0</v>
      </c>
      <c r="AA643" s="23">
        <f t="shared" si="93"/>
        <v>1</v>
      </c>
      <c r="AB643" s="23">
        <f t="shared" si="94"/>
        <v>0</v>
      </c>
      <c r="AF643" s="34" t="s">
        <v>408</v>
      </c>
      <c r="AG643" s="34">
        <v>85</v>
      </c>
      <c r="AH643" s="34">
        <v>10</v>
      </c>
      <c r="AI643" s="34">
        <v>95</v>
      </c>
      <c r="AJ643" s="35" t="s">
        <v>399</v>
      </c>
    </row>
    <row r="644" spans="2:36" x14ac:dyDescent="0.2">
      <c r="B644" s="13" t="s">
        <v>306</v>
      </c>
      <c r="C644" s="13">
        <v>120</v>
      </c>
      <c r="D644" s="13">
        <v>22.96</v>
      </c>
      <c r="E644" s="13">
        <f t="shared" si="71"/>
        <v>1</v>
      </c>
      <c r="F644" s="13">
        <f t="shared" si="95"/>
        <v>1</v>
      </c>
      <c r="G644" s="13">
        <f t="shared" si="96"/>
        <v>1</v>
      </c>
      <c r="H644" s="12"/>
      <c r="I644" s="12"/>
      <c r="K644" s="13" t="s">
        <v>269</v>
      </c>
      <c r="L644" s="13">
        <v>1920</v>
      </c>
      <c r="M644" s="13">
        <v>3748</v>
      </c>
      <c r="N644" s="13">
        <f t="shared" si="88"/>
        <v>1</v>
      </c>
      <c r="O644" s="13">
        <f t="shared" si="97"/>
        <v>1</v>
      </c>
      <c r="P644" s="13">
        <f t="shared" si="98"/>
        <v>1</v>
      </c>
      <c r="T644" s="13">
        <v>40</v>
      </c>
      <c r="U644" s="13">
        <v>5</v>
      </c>
      <c r="V644" s="26">
        <f t="shared" si="89"/>
        <v>1</v>
      </c>
      <c r="W644" s="26">
        <f t="shared" si="90"/>
        <v>0</v>
      </c>
      <c r="X644" s="26">
        <f t="shared" si="91"/>
        <v>0</v>
      </c>
      <c r="Z644" s="23">
        <f t="shared" si="92"/>
        <v>0</v>
      </c>
      <c r="AA644" s="23">
        <f t="shared" si="93"/>
        <v>0</v>
      </c>
      <c r="AB644" s="23">
        <f t="shared" si="94"/>
        <v>0</v>
      </c>
      <c r="AF644" s="34" t="s">
        <v>389</v>
      </c>
      <c r="AG644" s="34">
        <v>239</v>
      </c>
      <c r="AH644" s="34">
        <v>10</v>
      </c>
      <c r="AI644" s="34">
        <v>249</v>
      </c>
      <c r="AJ644" s="35" t="s">
        <v>400</v>
      </c>
    </row>
    <row r="645" spans="2:36" x14ac:dyDescent="0.2">
      <c r="B645" s="13" t="s">
        <v>309</v>
      </c>
      <c r="C645" s="13">
        <v>640</v>
      </c>
      <c r="D645" s="13">
        <v>937</v>
      </c>
      <c r="E645" s="13">
        <f t="shared" si="71"/>
        <v>1</v>
      </c>
      <c r="F645" s="13">
        <f t="shared" si="95"/>
        <v>1</v>
      </c>
      <c r="G645" s="13">
        <f t="shared" si="96"/>
        <v>1</v>
      </c>
      <c r="H645" s="12"/>
      <c r="I645" s="12"/>
      <c r="K645" s="13" t="s">
        <v>270</v>
      </c>
      <c r="L645" s="13">
        <v>5</v>
      </c>
      <c r="M645" s="13">
        <v>5</v>
      </c>
      <c r="N645" s="13">
        <f t="shared" si="88"/>
        <v>0</v>
      </c>
      <c r="O645" s="13">
        <f t="shared" si="97"/>
        <v>0</v>
      </c>
      <c r="P645" s="13">
        <f t="shared" si="98"/>
        <v>0</v>
      </c>
      <c r="T645" s="13">
        <v>320</v>
      </c>
      <c r="U645" s="13">
        <v>65</v>
      </c>
      <c r="V645" s="26">
        <f t="shared" si="89"/>
        <v>1</v>
      </c>
      <c r="W645" s="26">
        <f t="shared" si="90"/>
        <v>1</v>
      </c>
      <c r="X645" s="26">
        <f t="shared" si="91"/>
        <v>1</v>
      </c>
      <c r="Z645" s="23">
        <f t="shared" si="92"/>
        <v>0</v>
      </c>
      <c r="AA645" s="23">
        <f t="shared" si="93"/>
        <v>0</v>
      </c>
      <c r="AB645" s="23">
        <f t="shared" si="94"/>
        <v>0</v>
      </c>
      <c r="AF645" s="34" t="s">
        <v>390</v>
      </c>
      <c r="AG645" s="35" t="s">
        <v>401</v>
      </c>
      <c r="AH645" s="34">
        <v>1</v>
      </c>
      <c r="AI645" s="35" t="s">
        <v>402</v>
      </c>
      <c r="AJ645" s="34"/>
    </row>
    <row r="646" spans="2:36" x14ac:dyDescent="0.2">
      <c r="B646" s="12"/>
      <c r="C646" s="12"/>
      <c r="D646" s="12"/>
      <c r="E646" s="12"/>
      <c r="F646" s="12"/>
      <c r="G646" s="12"/>
      <c r="H646" s="12"/>
      <c r="I646" s="12"/>
      <c r="K646" s="13" t="s">
        <v>271</v>
      </c>
      <c r="L646" s="13">
        <v>960</v>
      </c>
      <c r="M646" s="13">
        <v>744</v>
      </c>
      <c r="N646" s="13">
        <f t="shared" si="88"/>
        <v>1</v>
      </c>
      <c r="O646" s="13">
        <f t="shared" si="97"/>
        <v>1</v>
      </c>
      <c r="P646" s="13">
        <f t="shared" si="98"/>
        <v>1</v>
      </c>
      <c r="T646" s="13">
        <v>5</v>
      </c>
      <c r="U646" s="13">
        <v>5</v>
      </c>
      <c r="V646" s="26">
        <f t="shared" si="89"/>
        <v>0</v>
      </c>
      <c r="W646" s="26">
        <f t="shared" si="90"/>
        <v>0</v>
      </c>
      <c r="X646" s="26">
        <f t="shared" si="91"/>
        <v>0</v>
      </c>
      <c r="Z646" s="23">
        <f t="shared" si="92"/>
        <v>0</v>
      </c>
      <c r="AA646" s="23">
        <f t="shared" si="93"/>
        <v>0</v>
      </c>
      <c r="AB646" s="23">
        <f t="shared" si="94"/>
        <v>0</v>
      </c>
    </row>
    <row r="647" spans="2:36" x14ac:dyDescent="0.2">
      <c r="B647" s="12"/>
      <c r="C647" s="12"/>
      <c r="D647" s="12"/>
      <c r="E647" s="12"/>
      <c r="F647" s="12"/>
      <c r="G647" s="12"/>
      <c r="H647" s="12"/>
      <c r="I647" s="12"/>
      <c r="K647" s="13" t="s">
        <v>272</v>
      </c>
      <c r="L647" s="13">
        <v>2560</v>
      </c>
      <c r="M647" s="13">
        <v>620</v>
      </c>
      <c r="N647" s="13">
        <f t="shared" si="88"/>
        <v>1</v>
      </c>
      <c r="O647" s="13">
        <f t="shared" si="97"/>
        <v>1</v>
      </c>
      <c r="P647" s="13">
        <f t="shared" si="98"/>
        <v>1</v>
      </c>
      <c r="T647" s="13">
        <v>160</v>
      </c>
      <c r="U647" s="13">
        <v>25</v>
      </c>
      <c r="V647" s="26">
        <f t="shared" si="89"/>
        <v>1</v>
      </c>
      <c r="W647" s="26">
        <f t="shared" si="90"/>
        <v>1</v>
      </c>
      <c r="X647" s="26">
        <f t="shared" si="91"/>
        <v>1</v>
      </c>
      <c r="Z647" s="23">
        <f t="shared" si="92"/>
        <v>0</v>
      </c>
      <c r="AA647" s="23">
        <f t="shared" si="93"/>
        <v>0</v>
      </c>
      <c r="AB647" s="23">
        <f t="shared" si="94"/>
        <v>0</v>
      </c>
    </row>
    <row r="648" spans="2:36" x14ac:dyDescent="0.2">
      <c r="B648" s="12">
        <f>COUNT(C385:C645)</f>
        <v>261</v>
      </c>
      <c r="C648" s="12"/>
      <c r="D648" s="12"/>
      <c r="E648" s="12">
        <f>SUM(E385:E645)</f>
        <v>250</v>
      </c>
      <c r="F648" s="12">
        <f>SUM(F385:F645)</f>
        <v>223</v>
      </c>
      <c r="G648" s="12">
        <f>SUM(G385:G645)</f>
        <v>223</v>
      </c>
      <c r="H648" s="12"/>
      <c r="I648" s="12"/>
      <c r="K648" s="13" t="s">
        <v>273</v>
      </c>
      <c r="L648" s="13">
        <v>2560</v>
      </c>
      <c r="M648" s="13">
        <v>1118</v>
      </c>
      <c r="N648" s="13">
        <f t="shared" si="88"/>
        <v>1</v>
      </c>
      <c r="O648" s="13">
        <f t="shared" si="97"/>
        <v>1</v>
      </c>
      <c r="P648" s="13">
        <f t="shared" si="98"/>
        <v>1</v>
      </c>
      <c r="T648" s="13">
        <v>1280</v>
      </c>
      <c r="U648" s="13">
        <v>561</v>
      </c>
      <c r="V648" s="26">
        <f t="shared" si="89"/>
        <v>1</v>
      </c>
      <c r="W648" s="26">
        <f t="shared" si="90"/>
        <v>1</v>
      </c>
      <c r="X648" s="26">
        <f t="shared" si="91"/>
        <v>1</v>
      </c>
      <c r="Z648" s="23">
        <f t="shared" si="92"/>
        <v>1</v>
      </c>
      <c r="AA648" s="23">
        <f t="shared" si="93"/>
        <v>1</v>
      </c>
      <c r="AB648" s="23">
        <f t="shared" si="94"/>
        <v>1</v>
      </c>
    </row>
    <row r="649" spans="2:36" x14ac:dyDescent="0.2">
      <c r="B649" s="12"/>
      <c r="C649" s="12"/>
      <c r="D649" s="12"/>
      <c r="E649" s="12"/>
      <c r="F649" s="12"/>
      <c r="G649" s="12"/>
      <c r="H649" s="12"/>
      <c r="I649" s="12"/>
      <c r="K649" s="13" t="s">
        <v>274</v>
      </c>
      <c r="L649" s="13">
        <v>5120</v>
      </c>
      <c r="M649" s="13">
        <v>413</v>
      </c>
      <c r="N649" s="13">
        <f t="shared" si="88"/>
        <v>1</v>
      </c>
      <c r="O649" s="13">
        <f t="shared" si="97"/>
        <v>1</v>
      </c>
      <c r="P649" s="13">
        <f t="shared" si="98"/>
        <v>1</v>
      </c>
      <c r="T649" s="13">
        <v>640</v>
      </c>
      <c r="U649" s="13">
        <v>231</v>
      </c>
      <c r="V649" s="26">
        <f t="shared" si="89"/>
        <v>1</v>
      </c>
      <c r="W649" s="26">
        <f t="shared" si="90"/>
        <v>1</v>
      </c>
      <c r="X649" s="26">
        <f t="shared" si="91"/>
        <v>1</v>
      </c>
      <c r="Z649" s="23">
        <f t="shared" si="92"/>
        <v>1</v>
      </c>
      <c r="AA649" s="23">
        <f t="shared" si="93"/>
        <v>1</v>
      </c>
      <c r="AB649" s="23">
        <f t="shared" si="94"/>
        <v>1</v>
      </c>
    </row>
    <row r="650" spans="2:36" x14ac:dyDescent="0.2">
      <c r="B650" s="12"/>
      <c r="C650" s="12"/>
      <c r="D650" s="12"/>
      <c r="E650" s="12"/>
      <c r="F650" s="12"/>
      <c r="G650" s="12"/>
      <c r="H650" s="12"/>
      <c r="K650" s="13" t="s">
        <v>275</v>
      </c>
      <c r="L650" s="13">
        <v>160</v>
      </c>
      <c r="M650" s="13">
        <v>49</v>
      </c>
      <c r="N650" s="13">
        <f t="shared" si="88"/>
        <v>1</v>
      </c>
      <c r="O650" s="13">
        <f t="shared" si="97"/>
        <v>1</v>
      </c>
      <c r="P650" s="13">
        <f t="shared" si="98"/>
        <v>1</v>
      </c>
      <c r="T650" s="13">
        <v>160</v>
      </c>
      <c r="U650" s="13">
        <v>27</v>
      </c>
      <c r="V650" s="26">
        <f t="shared" si="89"/>
        <v>1</v>
      </c>
      <c r="W650" s="26">
        <f t="shared" si="90"/>
        <v>1</v>
      </c>
      <c r="X650" s="26">
        <f t="shared" si="91"/>
        <v>1</v>
      </c>
      <c r="Z650" s="23">
        <f t="shared" si="92"/>
        <v>0</v>
      </c>
      <c r="AA650" s="23">
        <f t="shared" si="93"/>
        <v>0</v>
      </c>
      <c r="AB650" s="23">
        <f t="shared" si="94"/>
        <v>0</v>
      </c>
    </row>
    <row r="651" spans="2:36" x14ac:dyDescent="0.2">
      <c r="B651" s="34"/>
      <c r="C651" s="34" t="s">
        <v>386</v>
      </c>
      <c r="D651" s="34" t="s">
        <v>388</v>
      </c>
      <c r="E651" s="34" t="s">
        <v>389</v>
      </c>
      <c r="F651" s="34" t="s">
        <v>390</v>
      </c>
      <c r="K651" s="13" t="s">
        <v>276</v>
      </c>
      <c r="L651" s="13">
        <v>10240</v>
      </c>
      <c r="M651" s="13">
        <v>3491</v>
      </c>
      <c r="N651" s="13">
        <f t="shared" si="88"/>
        <v>1</v>
      </c>
      <c r="O651" s="13">
        <f t="shared" si="97"/>
        <v>1</v>
      </c>
      <c r="P651" s="13">
        <f t="shared" si="98"/>
        <v>1</v>
      </c>
      <c r="T651" s="13">
        <v>80</v>
      </c>
      <c r="U651" s="13">
        <v>54</v>
      </c>
      <c r="V651" s="26">
        <f t="shared" si="89"/>
        <v>1</v>
      </c>
      <c r="W651" s="26">
        <f t="shared" si="90"/>
        <v>1</v>
      </c>
      <c r="X651" s="26">
        <f t="shared" si="91"/>
        <v>1</v>
      </c>
      <c r="Z651" s="23">
        <f t="shared" si="92"/>
        <v>0</v>
      </c>
      <c r="AA651" s="23">
        <f t="shared" si="93"/>
        <v>0</v>
      </c>
      <c r="AB651" s="23">
        <f t="shared" si="94"/>
        <v>0</v>
      </c>
    </row>
    <row r="652" spans="2:36" x14ac:dyDescent="0.2">
      <c r="B652" s="34" t="s">
        <v>396</v>
      </c>
      <c r="C652" s="34">
        <v>223</v>
      </c>
      <c r="D652" s="34">
        <v>0</v>
      </c>
      <c r="E652" s="34">
        <v>223</v>
      </c>
      <c r="F652" s="34">
        <v>1</v>
      </c>
      <c r="K652" s="13" t="s">
        <v>277</v>
      </c>
      <c r="L652" s="13">
        <v>640</v>
      </c>
      <c r="M652" s="13">
        <v>191</v>
      </c>
      <c r="N652" s="13">
        <f t="shared" si="88"/>
        <v>1</v>
      </c>
      <c r="O652" s="13">
        <f t="shared" si="97"/>
        <v>1</v>
      </c>
      <c r="P652" s="13">
        <f t="shared" si="98"/>
        <v>1</v>
      </c>
      <c r="T652" s="13">
        <v>40</v>
      </c>
      <c r="U652" s="13">
        <v>31</v>
      </c>
      <c r="V652" s="26">
        <f t="shared" si="89"/>
        <v>1</v>
      </c>
      <c r="W652" s="26">
        <f t="shared" si="90"/>
        <v>1</v>
      </c>
      <c r="X652" s="26">
        <f t="shared" si="91"/>
        <v>1</v>
      </c>
      <c r="Z652" s="23">
        <f t="shared" si="92"/>
        <v>0</v>
      </c>
      <c r="AA652" s="23">
        <f t="shared" si="93"/>
        <v>0</v>
      </c>
      <c r="AB652" s="23">
        <f t="shared" si="94"/>
        <v>0</v>
      </c>
    </row>
    <row r="653" spans="2:36" x14ac:dyDescent="0.2">
      <c r="B653" s="34" t="s">
        <v>395</v>
      </c>
      <c r="C653" s="34">
        <v>27</v>
      </c>
      <c r="D653" s="34">
        <v>11</v>
      </c>
      <c r="E653" s="34">
        <v>38</v>
      </c>
      <c r="F653" s="34" t="s">
        <v>391</v>
      </c>
      <c r="K653" s="13" t="s">
        <v>278</v>
      </c>
      <c r="L653" s="13">
        <v>20580</v>
      </c>
      <c r="M653" s="13">
        <v>9637</v>
      </c>
      <c r="N653" s="13">
        <f t="shared" si="88"/>
        <v>1</v>
      </c>
      <c r="O653" s="13">
        <f t="shared" si="97"/>
        <v>1</v>
      </c>
      <c r="P653" s="13">
        <f t="shared" si="98"/>
        <v>1</v>
      </c>
      <c r="T653" s="13">
        <v>640</v>
      </c>
      <c r="U653" s="13">
        <v>376</v>
      </c>
      <c r="V653" s="26">
        <f t="shared" si="89"/>
        <v>1</v>
      </c>
      <c r="W653" s="26">
        <f t="shared" si="90"/>
        <v>1</v>
      </c>
      <c r="X653" s="26">
        <f t="shared" si="91"/>
        <v>1</v>
      </c>
      <c r="Z653" s="23">
        <f t="shared" si="92"/>
        <v>1</v>
      </c>
      <c r="AA653" s="23">
        <f t="shared" si="93"/>
        <v>1</v>
      </c>
      <c r="AB653" s="23">
        <f t="shared" si="94"/>
        <v>1</v>
      </c>
    </row>
    <row r="654" spans="2:36" x14ac:dyDescent="0.2">
      <c r="B654" s="34" t="s">
        <v>389</v>
      </c>
      <c r="C654" s="34">
        <v>250</v>
      </c>
      <c r="D654" s="34">
        <v>11</v>
      </c>
      <c r="E654" s="34">
        <v>261</v>
      </c>
      <c r="F654" s="35" t="s">
        <v>392</v>
      </c>
      <c r="K654" s="13" t="s">
        <v>279</v>
      </c>
      <c r="L654" s="13">
        <v>2560</v>
      </c>
      <c r="M654" s="13">
        <v>1636</v>
      </c>
      <c r="N654" s="13">
        <f t="shared" si="88"/>
        <v>1</v>
      </c>
      <c r="O654" s="13">
        <f t="shared" si="97"/>
        <v>1</v>
      </c>
      <c r="P654" s="13">
        <f t="shared" si="98"/>
        <v>1</v>
      </c>
      <c r="T654" s="13">
        <v>160</v>
      </c>
      <c r="U654" s="13">
        <v>200</v>
      </c>
      <c r="V654" s="26">
        <f t="shared" si="89"/>
        <v>1</v>
      </c>
      <c r="W654" s="26">
        <f t="shared" si="90"/>
        <v>1</v>
      </c>
      <c r="X654" s="26">
        <f t="shared" si="91"/>
        <v>1</v>
      </c>
      <c r="Z654" s="23">
        <f t="shared" si="92"/>
        <v>0</v>
      </c>
      <c r="AA654" s="23">
        <f t="shared" si="93"/>
        <v>1</v>
      </c>
      <c r="AB654" s="23">
        <f t="shared" si="94"/>
        <v>0</v>
      </c>
    </row>
    <row r="655" spans="2:36" x14ac:dyDescent="0.2">
      <c r="B655" s="34" t="s">
        <v>390</v>
      </c>
      <c r="C655" s="35" t="s">
        <v>393</v>
      </c>
      <c r="D655" s="34">
        <v>1</v>
      </c>
      <c r="E655" s="35" t="s">
        <v>393</v>
      </c>
      <c r="F655" s="34"/>
      <c r="K655" s="13" t="s">
        <v>280</v>
      </c>
      <c r="L655" s="13">
        <v>5120</v>
      </c>
      <c r="M655" s="13">
        <v>1237</v>
      </c>
      <c r="N655" s="13">
        <f t="shared" si="88"/>
        <v>1</v>
      </c>
      <c r="O655" s="13">
        <f t="shared" si="97"/>
        <v>1</v>
      </c>
      <c r="P655" s="13">
        <f t="shared" si="98"/>
        <v>1</v>
      </c>
      <c r="T655" s="13">
        <v>5</v>
      </c>
      <c r="U655" s="13">
        <v>5</v>
      </c>
      <c r="V655" s="26">
        <f t="shared" si="89"/>
        <v>0</v>
      </c>
      <c r="W655" s="26">
        <f t="shared" si="90"/>
        <v>0</v>
      </c>
      <c r="X655" s="26">
        <f t="shared" si="91"/>
        <v>0</v>
      </c>
      <c r="Z655" s="23">
        <f t="shared" si="92"/>
        <v>0</v>
      </c>
      <c r="AA655" s="23">
        <f t="shared" si="93"/>
        <v>0</v>
      </c>
      <c r="AB655" s="23">
        <f t="shared" si="94"/>
        <v>0</v>
      </c>
    </row>
    <row r="656" spans="2:36" x14ac:dyDescent="0.2">
      <c r="K656" s="13" t="s">
        <v>281</v>
      </c>
      <c r="L656" s="13">
        <v>5120</v>
      </c>
      <c r="M656" s="13">
        <v>3256</v>
      </c>
      <c r="N656" s="13">
        <f t="shared" si="88"/>
        <v>1</v>
      </c>
      <c r="O656" s="13">
        <f t="shared" si="97"/>
        <v>1</v>
      </c>
      <c r="P656" s="13">
        <f t="shared" si="98"/>
        <v>1</v>
      </c>
      <c r="T656" s="13">
        <v>1280</v>
      </c>
      <c r="U656" s="13">
        <v>538</v>
      </c>
      <c r="V656" s="26">
        <f t="shared" si="89"/>
        <v>1</v>
      </c>
      <c r="W656" s="26">
        <f t="shared" si="90"/>
        <v>1</v>
      </c>
      <c r="X656" s="26">
        <f t="shared" si="91"/>
        <v>1</v>
      </c>
      <c r="Z656" s="23">
        <f t="shared" si="92"/>
        <v>1</v>
      </c>
      <c r="AA656" s="23">
        <f t="shared" si="93"/>
        <v>1</v>
      </c>
      <c r="AB656" s="23">
        <f t="shared" si="94"/>
        <v>1</v>
      </c>
    </row>
    <row r="657" spans="11:28" x14ac:dyDescent="0.2">
      <c r="K657" s="13" t="s">
        <v>282</v>
      </c>
      <c r="L657" s="13">
        <v>640</v>
      </c>
      <c r="M657" s="13">
        <v>828</v>
      </c>
      <c r="N657" s="13">
        <f t="shared" si="88"/>
        <v>1</v>
      </c>
      <c r="O657" s="13">
        <f t="shared" si="97"/>
        <v>1</v>
      </c>
      <c r="P657" s="13">
        <f t="shared" si="98"/>
        <v>1</v>
      </c>
      <c r="T657" s="13">
        <v>160</v>
      </c>
      <c r="U657" s="13">
        <v>31</v>
      </c>
      <c r="V657" s="26">
        <f t="shared" si="89"/>
        <v>1</v>
      </c>
      <c r="W657" s="26">
        <f t="shared" si="90"/>
        <v>1</v>
      </c>
      <c r="X657" s="26">
        <f t="shared" si="91"/>
        <v>1</v>
      </c>
      <c r="Z657" s="23">
        <f t="shared" si="92"/>
        <v>0</v>
      </c>
      <c r="AA657" s="23">
        <f t="shared" si="93"/>
        <v>0</v>
      </c>
      <c r="AB657" s="23">
        <f t="shared" si="94"/>
        <v>0</v>
      </c>
    </row>
    <row r="658" spans="11:28" x14ac:dyDescent="0.2">
      <c r="K658" s="13" t="s">
        <v>283</v>
      </c>
      <c r="L658" s="13">
        <v>20480</v>
      </c>
      <c r="M658" s="13">
        <v>20064</v>
      </c>
      <c r="N658" s="13">
        <f t="shared" si="88"/>
        <v>1</v>
      </c>
      <c r="O658" s="13">
        <f t="shared" si="97"/>
        <v>1</v>
      </c>
      <c r="P658" s="13">
        <f t="shared" si="98"/>
        <v>1</v>
      </c>
      <c r="T658" s="13">
        <v>640</v>
      </c>
      <c r="U658" s="13">
        <v>698</v>
      </c>
      <c r="V658" s="26">
        <f t="shared" si="89"/>
        <v>1</v>
      </c>
      <c r="W658" s="26">
        <f t="shared" si="90"/>
        <v>1</v>
      </c>
      <c r="X658" s="26">
        <f t="shared" si="91"/>
        <v>1</v>
      </c>
      <c r="Z658" s="23">
        <f t="shared" si="92"/>
        <v>1</v>
      </c>
      <c r="AA658" s="23">
        <f t="shared" si="93"/>
        <v>1</v>
      </c>
      <c r="AB658" s="23">
        <f t="shared" si="94"/>
        <v>1</v>
      </c>
    </row>
    <row r="659" spans="11:28" x14ac:dyDescent="0.2">
      <c r="K659" s="13" t="s">
        <v>284</v>
      </c>
      <c r="L659" s="13">
        <v>5120</v>
      </c>
      <c r="M659" s="13">
        <v>3933</v>
      </c>
      <c r="N659" s="13">
        <f t="shared" si="88"/>
        <v>1</v>
      </c>
      <c r="O659" s="13">
        <f t="shared" si="97"/>
        <v>1</v>
      </c>
      <c r="P659" s="13">
        <f t="shared" si="98"/>
        <v>1</v>
      </c>
      <c r="T659" s="13">
        <v>320</v>
      </c>
      <c r="U659" s="13">
        <v>71</v>
      </c>
      <c r="V659" s="26">
        <f t="shared" si="89"/>
        <v>1</v>
      </c>
      <c r="W659" s="26">
        <f t="shared" si="90"/>
        <v>1</v>
      </c>
      <c r="X659" s="26">
        <f t="shared" si="91"/>
        <v>1</v>
      </c>
      <c r="Z659" s="23">
        <f t="shared" si="92"/>
        <v>0</v>
      </c>
      <c r="AA659" s="23">
        <f t="shared" si="93"/>
        <v>0</v>
      </c>
      <c r="AB659" s="23">
        <f t="shared" si="94"/>
        <v>0</v>
      </c>
    </row>
    <row r="660" spans="11:28" x14ac:dyDescent="0.2">
      <c r="K660" s="13" t="s">
        <v>285</v>
      </c>
      <c r="L660" s="13">
        <v>960</v>
      </c>
      <c r="M660" s="13">
        <v>607</v>
      </c>
      <c r="N660" s="13">
        <f t="shared" si="88"/>
        <v>1</v>
      </c>
      <c r="O660" s="13">
        <f t="shared" si="97"/>
        <v>1</v>
      </c>
      <c r="P660" s="13">
        <f t="shared" si="98"/>
        <v>1</v>
      </c>
      <c r="T660" s="13">
        <v>320</v>
      </c>
      <c r="U660" s="13">
        <v>73</v>
      </c>
      <c r="V660" s="26">
        <f t="shared" si="89"/>
        <v>1</v>
      </c>
      <c r="W660" s="26">
        <f t="shared" si="90"/>
        <v>1</v>
      </c>
      <c r="X660" s="26">
        <f t="shared" si="91"/>
        <v>1</v>
      </c>
      <c r="Z660" s="23">
        <f t="shared" si="92"/>
        <v>0</v>
      </c>
      <c r="AA660" s="23">
        <f t="shared" si="93"/>
        <v>0</v>
      </c>
      <c r="AB660" s="23">
        <f t="shared" si="94"/>
        <v>0</v>
      </c>
    </row>
    <row r="661" spans="11:28" x14ac:dyDescent="0.2">
      <c r="K661" s="13" t="s">
        <v>286</v>
      </c>
      <c r="L661" s="13">
        <v>10240</v>
      </c>
      <c r="M661" s="13">
        <v>4437</v>
      </c>
      <c r="N661" s="13">
        <f t="shared" si="88"/>
        <v>1</v>
      </c>
      <c r="O661" s="13">
        <f t="shared" si="97"/>
        <v>1</v>
      </c>
      <c r="P661" s="13">
        <f t="shared" si="98"/>
        <v>1</v>
      </c>
      <c r="T661" s="13">
        <v>80</v>
      </c>
      <c r="U661" s="13">
        <v>47</v>
      </c>
      <c r="V661" s="26">
        <f t="shared" si="89"/>
        <v>1</v>
      </c>
      <c r="W661" s="26">
        <f t="shared" si="90"/>
        <v>1</v>
      </c>
      <c r="X661" s="26">
        <f t="shared" si="91"/>
        <v>1</v>
      </c>
      <c r="Z661" s="23">
        <f t="shared" si="92"/>
        <v>0</v>
      </c>
      <c r="AA661" s="23">
        <f t="shared" si="93"/>
        <v>0</v>
      </c>
      <c r="AB661" s="23">
        <f t="shared" si="94"/>
        <v>0</v>
      </c>
    </row>
    <row r="662" spans="11:28" x14ac:dyDescent="0.2">
      <c r="K662" s="13" t="s">
        <v>287</v>
      </c>
      <c r="L662" s="13">
        <v>2560</v>
      </c>
      <c r="M662" s="13">
        <v>264</v>
      </c>
      <c r="N662" s="13">
        <f t="shared" si="88"/>
        <v>1</v>
      </c>
      <c r="O662" s="13">
        <f t="shared" si="97"/>
        <v>1</v>
      </c>
      <c r="P662" s="13">
        <f t="shared" si="98"/>
        <v>1</v>
      </c>
      <c r="T662" s="13">
        <v>160</v>
      </c>
      <c r="U662" s="13">
        <v>195</v>
      </c>
      <c r="V662" s="26">
        <f t="shared" si="89"/>
        <v>1</v>
      </c>
      <c r="W662" s="26">
        <f t="shared" si="90"/>
        <v>1</v>
      </c>
      <c r="X662" s="26">
        <f t="shared" si="91"/>
        <v>1</v>
      </c>
      <c r="Z662" s="23">
        <f t="shared" si="92"/>
        <v>0</v>
      </c>
      <c r="AA662" s="23">
        <f t="shared" si="93"/>
        <v>1</v>
      </c>
      <c r="AB662" s="23">
        <f t="shared" si="94"/>
        <v>0</v>
      </c>
    </row>
    <row r="663" spans="11:28" x14ac:dyDescent="0.2">
      <c r="K663" s="13" t="s">
        <v>288</v>
      </c>
      <c r="L663" s="13">
        <v>2560</v>
      </c>
      <c r="M663" s="13">
        <v>3659</v>
      </c>
      <c r="N663" s="13">
        <f t="shared" si="88"/>
        <v>1</v>
      </c>
      <c r="O663" s="13">
        <f t="shared" si="97"/>
        <v>1</v>
      </c>
      <c r="P663" s="13">
        <f t="shared" si="98"/>
        <v>1</v>
      </c>
      <c r="T663" s="13">
        <v>320</v>
      </c>
      <c r="U663" s="13">
        <v>29</v>
      </c>
      <c r="V663" s="26">
        <f t="shared" si="89"/>
        <v>1</v>
      </c>
      <c r="W663" s="26">
        <f t="shared" si="90"/>
        <v>1</v>
      </c>
      <c r="X663" s="26">
        <f t="shared" si="91"/>
        <v>1</v>
      </c>
      <c r="Z663" s="23">
        <f t="shared" si="92"/>
        <v>0</v>
      </c>
      <c r="AA663" s="23">
        <f t="shared" si="93"/>
        <v>0</v>
      </c>
      <c r="AB663" s="23">
        <f t="shared" si="94"/>
        <v>0</v>
      </c>
    </row>
    <row r="664" spans="11:28" x14ac:dyDescent="0.2">
      <c r="K664" s="13" t="s">
        <v>289</v>
      </c>
      <c r="L664" s="13">
        <v>960</v>
      </c>
      <c r="M664" s="13">
        <v>59</v>
      </c>
      <c r="N664" s="13">
        <f t="shared" si="88"/>
        <v>1</v>
      </c>
      <c r="O664" s="13">
        <f t="shared" si="97"/>
        <v>1</v>
      </c>
      <c r="P664" s="13">
        <f t="shared" si="98"/>
        <v>1</v>
      </c>
      <c r="T664" s="13">
        <v>320</v>
      </c>
      <c r="U664" s="13">
        <v>70</v>
      </c>
      <c r="V664" s="26">
        <f t="shared" si="89"/>
        <v>1</v>
      </c>
      <c r="W664" s="26">
        <f t="shared" si="90"/>
        <v>1</v>
      </c>
      <c r="X664" s="26">
        <f t="shared" si="91"/>
        <v>1</v>
      </c>
      <c r="Z664" s="23">
        <f t="shared" si="92"/>
        <v>0</v>
      </c>
      <c r="AA664" s="23">
        <f t="shared" si="93"/>
        <v>0</v>
      </c>
      <c r="AB664" s="23">
        <f t="shared" si="94"/>
        <v>0</v>
      </c>
    </row>
    <row r="665" spans="11:28" x14ac:dyDescent="0.2">
      <c r="K665" s="13" t="s">
        <v>290</v>
      </c>
      <c r="L665" s="13">
        <v>5120</v>
      </c>
      <c r="M665" s="13">
        <v>427</v>
      </c>
      <c r="N665" s="13">
        <f t="shared" si="88"/>
        <v>1</v>
      </c>
      <c r="O665" s="13">
        <f t="shared" si="97"/>
        <v>1</v>
      </c>
      <c r="P665" s="13">
        <f t="shared" si="98"/>
        <v>1</v>
      </c>
      <c r="T665" s="13">
        <v>80</v>
      </c>
      <c r="U665" s="13">
        <v>92</v>
      </c>
      <c r="V665" s="26">
        <f t="shared" si="89"/>
        <v>1</v>
      </c>
      <c r="W665" s="26">
        <f t="shared" si="90"/>
        <v>1</v>
      </c>
      <c r="X665" s="26">
        <f t="shared" si="91"/>
        <v>1</v>
      </c>
      <c r="Z665" s="23">
        <f t="shared" si="92"/>
        <v>0</v>
      </c>
      <c r="AA665" s="23">
        <f t="shared" si="93"/>
        <v>0</v>
      </c>
      <c r="AB665" s="23">
        <f t="shared" si="94"/>
        <v>0</v>
      </c>
    </row>
    <row r="666" spans="11:28" x14ac:dyDescent="0.2">
      <c r="K666" s="13" t="s">
        <v>291</v>
      </c>
      <c r="L666" s="13">
        <v>640</v>
      </c>
      <c r="M666" s="13">
        <v>1641</v>
      </c>
      <c r="N666" s="13">
        <f t="shared" si="88"/>
        <v>1</v>
      </c>
      <c r="O666" s="13">
        <f t="shared" si="97"/>
        <v>1</v>
      </c>
      <c r="P666" s="13">
        <f t="shared" si="98"/>
        <v>1</v>
      </c>
      <c r="T666" s="13">
        <v>320</v>
      </c>
      <c r="U666" s="13">
        <v>245</v>
      </c>
      <c r="V666" s="26">
        <f t="shared" si="89"/>
        <v>1</v>
      </c>
      <c r="W666" s="26">
        <f t="shared" si="90"/>
        <v>1</v>
      </c>
      <c r="X666" s="26">
        <f t="shared" si="91"/>
        <v>1</v>
      </c>
      <c r="Z666" s="23">
        <f t="shared" si="92"/>
        <v>0</v>
      </c>
      <c r="AA666" s="23">
        <f t="shared" si="93"/>
        <v>1</v>
      </c>
      <c r="AB666" s="23">
        <f t="shared" si="94"/>
        <v>0</v>
      </c>
    </row>
    <row r="667" spans="11:28" x14ac:dyDescent="0.2">
      <c r="K667" s="13" t="s">
        <v>292</v>
      </c>
      <c r="L667" s="13">
        <v>640</v>
      </c>
      <c r="M667" s="13">
        <v>244</v>
      </c>
      <c r="N667" s="13">
        <f t="shared" si="88"/>
        <v>1</v>
      </c>
      <c r="O667" s="13">
        <f t="shared" si="97"/>
        <v>1</v>
      </c>
      <c r="P667" s="13">
        <f t="shared" si="98"/>
        <v>1</v>
      </c>
      <c r="T667" s="13">
        <v>160</v>
      </c>
      <c r="U667" s="13">
        <v>19</v>
      </c>
      <c r="V667" s="26">
        <f t="shared" si="89"/>
        <v>1</v>
      </c>
      <c r="W667" s="26">
        <f t="shared" si="90"/>
        <v>0</v>
      </c>
      <c r="X667" s="26">
        <f t="shared" si="91"/>
        <v>0</v>
      </c>
      <c r="Z667" s="23">
        <f t="shared" si="92"/>
        <v>0</v>
      </c>
      <c r="AA667" s="23">
        <f t="shared" si="93"/>
        <v>0</v>
      </c>
      <c r="AB667" s="23">
        <f t="shared" si="94"/>
        <v>0</v>
      </c>
    </row>
    <row r="668" spans="11:28" x14ac:dyDescent="0.2">
      <c r="K668" s="13" t="s">
        <v>293</v>
      </c>
      <c r="L668" s="13">
        <v>320</v>
      </c>
      <c r="M668" s="13">
        <v>531</v>
      </c>
      <c r="N668" s="13">
        <f t="shared" si="88"/>
        <v>1</v>
      </c>
      <c r="O668" s="13">
        <f t="shared" si="97"/>
        <v>1</v>
      </c>
      <c r="P668" s="13">
        <f t="shared" si="98"/>
        <v>1</v>
      </c>
      <c r="T668" s="13">
        <v>160</v>
      </c>
      <c r="U668" s="13">
        <v>35</v>
      </c>
      <c r="V668" s="26">
        <f t="shared" si="89"/>
        <v>1</v>
      </c>
      <c r="W668" s="26">
        <f t="shared" si="90"/>
        <v>1</v>
      </c>
      <c r="X668" s="26">
        <f t="shared" si="91"/>
        <v>1</v>
      </c>
      <c r="Z668" s="23">
        <f t="shared" si="92"/>
        <v>0</v>
      </c>
      <c r="AA668" s="23">
        <f t="shared" si="93"/>
        <v>0</v>
      </c>
      <c r="AB668" s="23">
        <f t="shared" si="94"/>
        <v>0</v>
      </c>
    </row>
    <row r="669" spans="11:28" x14ac:dyDescent="0.2">
      <c r="K669" s="13" t="s">
        <v>294</v>
      </c>
      <c r="L669" s="13">
        <v>10240</v>
      </c>
      <c r="M669" s="13">
        <v>7059</v>
      </c>
      <c r="N669" s="13">
        <f t="shared" si="88"/>
        <v>1</v>
      </c>
      <c r="O669" s="13">
        <f t="shared" si="97"/>
        <v>1</v>
      </c>
      <c r="P669" s="13">
        <f t="shared" si="98"/>
        <v>1</v>
      </c>
      <c r="T669" s="13">
        <v>320</v>
      </c>
      <c r="U669" s="13">
        <v>170</v>
      </c>
      <c r="V669" s="26">
        <f t="shared" si="89"/>
        <v>1</v>
      </c>
      <c r="W669" s="26">
        <f t="shared" si="90"/>
        <v>1</v>
      </c>
      <c r="X669" s="26">
        <f t="shared" si="91"/>
        <v>1</v>
      </c>
      <c r="Z669" s="23">
        <f t="shared" si="92"/>
        <v>0</v>
      </c>
      <c r="AA669" s="23">
        <f t="shared" si="93"/>
        <v>1</v>
      </c>
      <c r="AB669" s="23">
        <f t="shared" si="94"/>
        <v>0</v>
      </c>
    </row>
    <row r="670" spans="11:28" x14ac:dyDescent="0.2">
      <c r="K670" s="13" t="s">
        <v>295</v>
      </c>
      <c r="L670" s="13">
        <v>80</v>
      </c>
      <c r="M670" s="13">
        <v>50</v>
      </c>
      <c r="N670" s="13">
        <f t="shared" si="88"/>
        <v>1</v>
      </c>
      <c r="O670" s="13">
        <f t="shared" si="97"/>
        <v>1</v>
      </c>
      <c r="P670" s="13">
        <f t="shared" si="98"/>
        <v>1</v>
      </c>
      <c r="T670" s="13">
        <v>5</v>
      </c>
      <c r="U670" s="13">
        <v>25</v>
      </c>
      <c r="V670" s="26">
        <f t="shared" si="89"/>
        <v>0</v>
      </c>
      <c r="W670" s="26">
        <f t="shared" si="90"/>
        <v>1</v>
      </c>
      <c r="X670" s="26">
        <f t="shared" si="91"/>
        <v>0</v>
      </c>
      <c r="Z670" s="23">
        <f t="shared" si="92"/>
        <v>0</v>
      </c>
      <c r="AA670" s="23">
        <f t="shared" si="93"/>
        <v>0</v>
      </c>
      <c r="AB670" s="23">
        <f t="shared" si="94"/>
        <v>0</v>
      </c>
    </row>
    <row r="671" spans="11:28" x14ac:dyDescent="0.2">
      <c r="K671" s="13" t="s">
        <v>296</v>
      </c>
      <c r="L671" s="13">
        <v>5120</v>
      </c>
      <c r="M671" s="13">
        <v>279</v>
      </c>
      <c r="N671" s="13">
        <f t="shared" si="88"/>
        <v>1</v>
      </c>
      <c r="O671" s="13">
        <f t="shared" si="97"/>
        <v>1</v>
      </c>
      <c r="P671" s="13">
        <f t="shared" si="98"/>
        <v>1</v>
      </c>
      <c r="T671" s="13">
        <v>2560</v>
      </c>
      <c r="U671" s="13">
        <v>138</v>
      </c>
      <c r="V671" s="26">
        <f t="shared" si="89"/>
        <v>1</v>
      </c>
      <c r="W671" s="26">
        <f t="shared" si="90"/>
        <v>1</v>
      </c>
      <c r="X671" s="26">
        <f t="shared" si="91"/>
        <v>1</v>
      </c>
      <c r="Z671" s="23">
        <f t="shared" si="92"/>
        <v>1</v>
      </c>
      <c r="AA671" s="23">
        <f t="shared" si="93"/>
        <v>1</v>
      </c>
      <c r="AB671" s="23">
        <f t="shared" si="94"/>
        <v>1</v>
      </c>
    </row>
    <row r="672" spans="11:28" x14ac:dyDescent="0.2">
      <c r="K672" s="13" t="s">
        <v>297</v>
      </c>
      <c r="L672" s="13">
        <v>320</v>
      </c>
      <c r="M672" s="13">
        <v>327</v>
      </c>
      <c r="N672" s="13">
        <f t="shared" si="88"/>
        <v>1</v>
      </c>
      <c r="O672" s="13">
        <f t="shared" si="97"/>
        <v>1</v>
      </c>
      <c r="P672" s="13">
        <f t="shared" si="98"/>
        <v>1</v>
      </c>
      <c r="T672" s="13">
        <v>40</v>
      </c>
      <c r="U672" s="13">
        <v>5</v>
      </c>
      <c r="V672" s="26">
        <f t="shared" si="89"/>
        <v>1</v>
      </c>
      <c r="W672" s="26">
        <f t="shared" si="90"/>
        <v>0</v>
      </c>
      <c r="X672" s="26">
        <f t="shared" si="91"/>
        <v>0</v>
      </c>
      <c r="Z672" s="23">
        <f t="shared" si="92"/>
        <v>0</v>
      </c>
      <c r="AA672" s="23">
        <f t="shared" si="93"/>
        <v>0</v>
      </c>
      <c r="AB672" s="23">
        <f t="shared" si="94"/>
        <v>0</v>
      </c>
    </row>
    <row r="673" spans="11:28" x14ac:dyDescent="0.2">
      <c r="K673" s="13" t="s">
        <v>298</v>
      </c>
      <c r="L673" s="13">
        <v>320</v>
      </c>
      <c r="M673" s="13">
        <v>793</v>
      </c>
      <c r="N673" s="13">
        <f t="shared" si="88"/>
        <v>1</v>
      </c>
      <c r="O673" s="13">
        <f t="shared" si="97"/>
        <v>1</v>
      </c>
      <c r="P673" s="13">
        <f t="shared" si="98"/>
        <v>1</v>
      </c>
      <c r="T673" s="13">
        <v>320</v>
      </c>
      <c r="U673" s="13">
        <v>387</v>
      </c>
      <c r="V673" s="26">
        <f t="shared" si="89"/>
        <v>1</v>
      </c>
      <c r="W673" s="26">
        <f t="shared" si="90"/>
        <v>1</v>
      </c>
      <c r="X673" s="26">
        <f t="shared" si="91"/>
        <v>1</v>
      </c>
      <c r="Z673" s="23">
        <f t="shared" si="92"/>
        <v>0</v>
      </c>
      <c r="AA673" s="23">
        <f t="shared" si="93"/>
        <v>1</v>
      </c>
      <c r="AB673" s="23">
        <f t="shared" si="94"/>
        <v>0</v>
      </c>
    </row>
    <row r="674" spans="11:28" x14ac:dyDescent="0.2">
      <c r="K674" s="13" t="s">
        <v>299</v>
      </c>
      <c r="L674" s="13">
        <v>240</v>
      </c>
      <c r="M674" s="13">
        <v>368</v>
      </c>
      <c r="N674" s="13">
        <f t="shared" si="88"/>
        <v>1</v>
      </c>
      <c r="O674" s="13">
        <f t="shared" si="97"/>
        <v>1</v>
      </c>
      <c r="P674" s="13">
        <f t="shared" si="98"/>
        <v>1</v>
      </c>
      <c r="T674" s="13">
        <v>640</v>
      </c>
      <c r="U674" s="13">
        <v>58</v>
      </c>
      <c r="V674" s="26">
        <f t="shared" si="89"/>
        <v>1</v>
      </c>
      <c r="W674" s="26">
        <f t="shared" si="90"/>
        <v>1</v>
      </c>
      <c r="X674" s="26">
        <f t="shared" si="91"/>
        <v>1</v>
      </c>
      <c r="Z674" s="23">
        <f t="shared" si="92"/>
        <v>1</v>
      </c>
      <c r="AA674" s="23">
        <f t="shared" si="93"/>
        <v>0</v>
      </c>
      <c r="AB674" s="23">
        <f t="shared" si="94"/>
        <v>0</v>
      </c>
    </row>
    <row r="675" spans="11:28" x14ac:dyDescent="0.2">
      <c r="K675" s="13" t="s">
        <v>300</v>
      </c>
      <c r="L675" s="13">
        <v>10240</v>
      </c>
      <c r="M675" s="13">
        <v>1241</v>
      </c>
      <c r="N675" s="13">
        <f t="shared" si="88"/>
        <v>1</v>
      </c>
      <c r="O675" s="13">
        <f t="shared" si="97"/>
        <v>1</v>
      </c>
      <c r="P675" s="13">
        <f t="shared" si="98"/>
        <v>1</v>
      </c>
      <c r="T675" s="13">
        <v>320</v>
      </c>
      <c r="U675" s="13">
        <v>41</v>
      </c>
      <c r="V675" s="26">
        <f t="shared" si="89"/>
        <v>1</v>
      </c>
      <c r="W675" s="26">
        <f t="shared" si="90"/>
        <v>1</v>
      </c>
      <c r="X675" s="26">
        <f t="shared" si="91"/>
        <v>1</v>
      </c>
      <c r="Z675" s="23">
        <f t="shared" si="92"/>
        <v>0</v>
      </c>
      <c r="AA675" s="23">
        <f t="shared" si="93"/>
        <v>0</v>
      </c>
      <c r="AB675" s="23">
        <f t="shared" si="94"/>
        <v>0</v>
      </c>
    </row>
    <row r="676" spans="11:28" x14ac:dyDescent="0.2">
      <c r="K676" s="13" t="s">
        <v>301</v>
      </c>
      <c r="L676" s="13">
        <v>15410</v>
      </c>
      <c r="M676" s="13">
        <v>8075</v>
      </c>
      <c r="N676" s="13">
        <f t="shared" si="88"/>
        <v>1</v>
      </c>
      <c r="O676" s="13">
        <f t="shared" si="97"/>
        <v>1</v>
      </c>
      <c r="P676" s="13">
        <f t="shared" si="98"/>
        <v>1</v>
      </c>
      <c r="T676" s="13">
        <v>640</v>
      </c>
      <c r="U676" s="13">
        <v>50</v>
      </c>
      <c r="V676" s="26">
        <f t="shared" si="89"/>
        <v>1</v>
      </c>
      <c r="W676" s="26">
        <f t="shared" si="90"/>
        <v>1</v>
      </c>
      <c r="X676" s="26">
        <f t="shared" si="91"/>
        <v>1</v>
      </c>
      <c r="Z676" s="23">
        <f t="shared" si="92"/>
        <v>1</v>
      </c>
      <c r="AA676" s="23">
        <f t="shared" si="93"/>
        <v>0</v>
      </c>
      <c r="AB676" s="23">
        <f t="shared" si="94"/>
        <v>0</v>
      </c>
    </row>
    <row r="677" spans="11:28" x14ac:dyDescent="0.2">
      <c r="K677" s="13" t="s">
        <v>302</v>
      </c>
      <c r="L677" s="13">
        <v>2560</v>
      </c>
      <c r="M677" s="13">
        <v>1396</v>
      </c>
      <c r="N677" s="13">
        <f t="shared" si="88"/>
        <v>1</v>
      </c>
      <c r="O677" s="13">
        <f t="shared" si="97"/>
        <v>1</v>
      </c>
      <c r="P677" s="13">
        <f t="shared" si="98"/>
        <v>1</v>
      </c>
      <c r="T677" s="13">
        <v>640</v>
      </c>
      <c r="U677" s="13">
        <v>16</v>
      </c>
      <c r="V677" s="26">
        <f t="shared" si="89"/>
        <v>1</v>
      </c>
      <c r="W677" s="26">
        <f t="shared" si="90"/>
        <v>0</v>
      </c>
      <c r="X677" s="26">
        <f t="shared" si="91"/>
        <v>0</v>
      </c>
      <c r="Z677" s="23">
        <f t="shared" si="92"/>
        <v>1</v>
      </c>
      <c r="AA677" s="23">
        <f t="shared" si="93"/>
        <v>0</v>
      </c>
      <c r="AB677" s="23">
        <f t="shared" si="94"/>
        <v>0</v>
      </c>
    </row>
    <row r="678" spans="11:28" x14ac:dyDescent="0.2">
      <c r="K678" s="13" t="s">
        <v>303</v>
      </c>
      <c r="L678" s="13">
        <v>80</v>
      </c>
      <c r="M678" s="13">
        <v>121</v>
      </c>
      <c r="N678" s="13">
        <f t="shared" si="88"/>
        <v>1</v>
      </c>
      <c r="O678" s="13">
        <f t="shared" si="97"/>
        <v>1</v>
      </c>
      <c r="P678" s="13">
        <f t="shared" si="98"/>
        <v>1</v>
      </c>
      <c r="T678" s="13">
        <v>320</v>
      </c>
      <c r="U678" s="13">
        <v>106</v>
      </c>
      <c r="V678" s="26">
        <f t="shared" si="89"/>
        <v>1</v>
      </c>
      <c r="W678" s="26">
        <f t="shared" si="90"/>
        <v>1</v>
      </c>
      <c r="X678" s="26">
        <f t="shared" si="91"/>
        <v>1</v>
      </c>
      <c r="Z678" s="23">
        <f t="shared" si="92"/>
        <v>0</v>
      </c>
      <c r="AA678" s="23">
        <f t="shared" si="93"/>
        <v>1</v>
      </c>
      <c r="AB678" s="23">
        <f t="shared" si="94"/>
        <v>0</v>
      </c>
    </row>
    <row r="679" spans="11:28" x14ac:dyDescent="0.2">
      <c r="K679" s="13" t="s">
        <v>304</v>
      </c>
      <c r="L679" s="13">
        <v>5120</v>
      </c>
      <c r="M679" s="13">
        <v>2262</v>
      </c>
      <c r="N679" s="13">
        <f t="shared" si="88"/>
        <v>1</v>
      </c>
      <c r="O679" s="13">
        <f t="shared" si="97"/>
        <v>1</v>
      </c>
      <c r="P679" s="13">
        <f t="shared" si="98"/>
        <v>1</v>
      </c>
      <c r="T679" s="13">
        <v>160</v>
      </c>
      <c r="U679" s="13">
        <v>74</v>
      </c>
      <c r="V679" s="26">
        <f t="shared" si="89"/>
        <v>1</v>
      </c>
      <c r="W679" s="26">
        <f t="shared" si="90"/>
        <v>1</v>
      </c>
      <c r="X679" s="26">
        <f t="shared" si="91"/>
        <v>1</v>
      </c>
      <c r="Z679" s="23">
        <f t="shared" si="92"/>
        <v>0</v>
      </c>
      <c r="AA679" s="23">
        <f t="shared" si="93"/>
        <v>0</v>
      </c>
      <c r="AB679" s="23">
        <f t="shared" si="94"/>
        <v>0</v>
      </c>
    </row>
    <row r="680" spans="11:28" x14ac:dyDescent="0.2">
      <c r="K680" s="13" t="s">
        <v>305</v>
      </c>
      <c r="L680" s="13">
        <v>1280</v>
      </c>
      <c r="M680" s="13">
        <v>197</v>
      </c>
      <c r="N680" s="13">
        <f t="shared" si="88"/>
        <v>1</v>
      </c>
      <c r="O680" s="13">
        <f t="shared" si="97"/>
        <v>1</v>
      </c>
      <c r="P680" s="13">
        <f t="shared" si="98"/>
        <v>1</v>
      </c>
      <c r="T680" s="13">
        <v>320</v>
      </c>
      <c r="U680" s="13">
        <v>47</v>
      </c>
      <c r="V680" s="26">
        <f t="shared" si="89"/>
        <v>1</v>
      </c>
      <c r="W680" s="26">
        <f t="shared" si="90"/>
        <v>1</v>
      </c>
      <c r="X680" s="26">
        <f t="shared" si="91"/>
        <v>1</v>
      </c>
      <c r="Z680" s="23">
        <f t="shared" si="92"/>
        <v>0</v>
      </c>
      <c r="AA680" s="23">
        <f t="shared" si="93"/>
        <v>0</v>
      </c>
      <c r="AB680" s="23">
        <f t="shared" si="94"/>
        <v>0</v>
      </c>
    </row>
    <row r="681" spans="11:28" x14ac:dyDescent="0.2">
      <c r="K681" s="13" t="s">
        <v>306</v>
      </c>
      <c r="L681" s="13">
        <v>120</v>
      </c>
      <c r="M681" s="13">
        <v>272</v>
      </c>
      <c r="N681" s="13">
        <f t="shared" si="88"/>
        <v>1</v>
      </c>
      <c r="O681" s="13">
        <f t="shared" si="97"/>
        <v>1</v>
      </c>
      <c r="P681" s="13">
        <f t="shared" si="98"/>
        <v>1</v>
      </c>
      <c r="T681" s="13">
        <v>80</v>
      </c>
      <c r="U681" s="13">
        <v>35</v>
      </c>
      <c r="V681" s="26">
        <f t="shared" si="89"/>
        <v>1</v>
      </c>
      <c r="W681" s="26">
        <f t="shared" si="90"/>
        <v>1</v>
      </c>
      <c r="X681" s="26">
        <f t="shared" si="91"/>
        <v>1</v>
      </c>
      <c r="Z681" s="23">
        <f t="shared" si="92"/>
        <v>0</v>
      </c>
      <c r="AA681" s="23">
        <f t="shared" si="93"/>
        <v>0</v>
      </c>
      <c r="AB681" s="23">
        <f t="shared" si="94"/>
        <v>0</v>
      </c>
    </row>
    <row r="682" spans="11:28" x14ac:dyDescent="0.2">
      <c r="K682" s="13" t="s">
        <v>307</v>
      </c>
      <c r="L682" s="13">
        <v>640</v>
      </c>
      <c r="M682" s="13">
        <v>49</v>
      </c>
      <c r="N682" s="13">
        <f t="shared" si="88"/>
        <v>1</v>
      </c>
      <c r="O682" s="13">
        <f t="shared" si="97"/>
        <v>1</v>
      </c>
      <c r="P682" s="13">
        <f t="shared" si="98"/>
        <v>1</v>
      </c>
      <c r="T682" s="13">
        <v>5</v>
      </c>
      <c r="U682" s="13">
        <v>5</v>
      </c>
      <c r="V682" s="26">
        <f t="shared" si="89"/>
        <v>0</v>
      </c>
      <c r="W682" s="26">
        <f t="shared" si="90"/>
        <v>0</v>
      </c>
      <c r="X682" s="26">
        <f t="shared" si="91"/>
        <v>0</v>
      </c>
      <c r="Z682" s="23">
        <f t="shared" si="92"/>
        <v>0</v>
      </c>
      <c r="AA682" s="23">
        <f t="shared" si="93"/>
        <v>0</v>
      </c>
      <c r="AB682" s="23">
        <f t="shared" si="94"/>
        <v>0</v>
      </c>
    </row>
    <row r="683" spans="11:28" x14ac:dyDescent="0.2">
      <c r="K683" s="13" t="s">
        <v>308</v>
      </c>
      <c r="L683" s="13">
        <v>5120</v>
      </c>
      <c r="M683" s="13">
        <v>1440</v>
      </c>
      <c r="N683" s="13">
        <f t="shared" si="88"/>
        <v>1</v>
      </c>
      <c r="O683" s="13">
        <f t="shared" si="97"/>
        <v>1</v>
      </c>
      <c r="P683" s="13">
        <f t="shared" si="98"/>
        <v>1</v>
      </c>
      <c r="T683" s="13">
        <v>5</v>
      </c>
      <c r="U683" s="13">
        <v>5</v>
      </c>
      <c r="V683" s="26">
        <f t="shared" si="89"/>
        <v>0</v>
      </c>
      <c r="W683" s="26">
        <f t="shared" si="90"/>
        <v>0</v>
      </c>
      <c r="X683" s="26">
        <f t="shared" si="91"/>
        <v>0</v>
      </c>
      <c r="Z683" s="23">
        <f t="shared" si="92"/>
        <v>0</v>
      </c>
      <c r="AA683" s="23">
        <f t="shared" si="93"/>
        <v>0</v>
      </c>
      <c r="AB683" s="23">
        <f t="shared" si="94"/>
        <v>0</v>
      </c>
    </row>
    <row r="684" spans="11:28" x14ac:dyDescent="0.2">
      <c r="K684" s="13" t="s">
        <v>309</v>
      </c>
      <c r="L684" s="13">
        <v>640</v>
      </c>
      <c r="M684" s="13">
        <v>1522</v>
      </c>
      <c r="N684" s="13">
        <f t="shared" si="88"/>
        <v>1</v>
      </c>
      <c r="O684" s="13">
        <f t="shared" si="97"/>
        <v>1</v>
      </c>
      <c r="P684" s="13">
        <f t="shared" si="98"/>
        <v>1</v>
      </c>
      <c r="T684" s="13">
        <v>5</v>
      </c>
      <c r="U684" s="13">
        <v>5</v>
      </c>
      <c r="V684" s="26">
        <f t="shared" si="89"/>
        <v>0</v>
      </c>
      <c r="W684" s="26">
        <f t="shared" si="90"/>
        <v>0</v>
      </c>
      <c r="X684" s="26">
        <f t="shared" si="91"/>
        <v>0</v>
      </c>
      <c r="Z684" s="23">
        <f t="shared" si="92"/>
        <v>0</v>
      </c>
      <c r="AA684" s="23">
        <f t="shared" si="93"/>
        <v>0</v>
      </c>
      <c r="AB684" s="23">
        <f t="shared" si="94"/>
        <v>0</v>
      </c>
    </row>
    <row r="685" spans="11:28" x14ac:dyDescent="0.2">
      <c r="K685" s="13" t="s">
        <v>310</v>
      </c>
      <c r="L685" s="13">
        <v>1920</v>
      </c>
      <c r="M685" s="13">
        <v>4583</v>
      </c>
      <c r="N685" s="13">
        <f t="shared" si="88"/>
        <v>1</v>
      </c>
      <c r="O685" s="13">
        <f t="shared" si="97"/>
        <v>1</v>
      </c>
      <c r="P685" s="13">
        <f t="shared" si="98"/>
        <v>1</v>
      </c>
      <c r="T685" s="13">
        <v>320</v>
      </c>
      <c r="U685" s="13">
        <v>42</v>
      </c>
      <c r="V685" s="26">
        <f t="shared" si="89"/>
        <v>1</v>
      </c>
      <c r="W685" s="26">
        <f t="shared" si="90"/>
        <v>1</v>
      </c>
      <c r="X685" s="26">
        <f t="shared" si="91"/>
        <v>1</v>
      </c>
      <c r="Z685" s="23">
        <f t="shared" si="92"/>
        <v>0</v>
      </c>
      <c r="AA685" s="23">
        <f t="shared" si="93"/>
        <v>0</v>
      </c>
      <c r="AB685" s="23">
        <f t="shared" si="94"/>
        <v>0</v>
      </c>
    </row>
    <row r="686" spans="11:28" x14ac:dyDescent="0.2">
      <c r="K686" s="13" t="s">
        <v>311</v>
      </c>
      <c r="L686" s="13">
        <v>1280</v>
      </c>
      <c r="M686" s="13">
        <v>793</v>
      </c>
      <c r="N686" s="13">
        <f t="shared" si="88"/>
        <v>1</v>
      </c>
      <c r="O686" s="13">
        <f t="shared" si="97"/>
        <v>1</v>
      </c>
      <c r="P686" s="13">
        <f t="shared" si="98"/>
        <v>1</v>
      </c>
      <c r="T686" s="13">
        <v>160</v>
      </c>
      <c r="U686" s="13">
        <v>20</v>
      </c>
      <c r="V686" s="26">
        <f t="shared" si="89"/>
        <v>1</v>
      </c>
      <c r="W686" s="26">
        <f t="shared" si="90"/>
        <v>1</v>
      </c>
      <c r="X686" s="26">
        <f t="shared" si="91"/>
        <v>1</v>
      </c>
      <c r="Z686" s="23">
        <f t="shared" si="92"/>
        <v>0</v>
      </c>
      <c r="AA686" s="23">
        <f t="shared" si="93"/>
        <v>0</v>
      </c>
      <c r="AB686" s="23">
        <f t="shared" si="94"/>
        <v>0</v>
      </c>
    </row>
    <row r="687" spans="11:28" x14ac:dyDescent="0.2">
      <c r="K687" s="13" t="s">
        <v>312</v>
      </c>
      <c r="L687" s="13">
        <v>640</v>
      </c>
      <c r="M687" s="13">
        <v>237</v>
      </c>
      <c r="N687" s="13">
        <f t="shared" si="88"/>
        <v>1</v>
      </c>
      <c r="O687" s="13">
        <f t="shared" si="97"/>
        <v>1</v>
      </c>
      <c r="P687" s="13">
        <f t="shared" si="98"/>
        <v>1</v>
      </c>
      <c r="T687" s="13">
        <v>640</v>
      </c>
      <c r="U687" s="13">
        <v>260</v>
      </c>
      <c r="V687" s="26">
        <f t="shared" si="89"/>
        <v>1</v>
      </c>
      <c r="W687" s="26">
        <f t="shared" si="90"/>
        <v>1</v>
      </c>
      <c r="X687" s="26">
        <f t="shared" si="91"/>
        <v>1</v>
      </c>
      <c r="Z687" s="23">
        <f t="shared" si="92"/>
        <v>1</v>
      </c>
      <c r="AA687" s="23">
        <f t="shared" si="93"/>
        <v>1</v>
      </c>
      <c r="AB687" s="23">
        <f t="shared" si="94"/>
        <v>1</v>
      </c>
    </row>
    <row r="688" spans="11:28" x14ac:dyDescent="0.2">
      <c r="K688" s="13" t="s">
        <v>313</v>
      </c>
      <c r="L688" s="13">
        <v>80</v>
      </c>
      <c r="M688" s="13">
        <v>131</v>
      </c>
      <c r="N688" s="13">
        <f t="shared" si="88"/>
        <v>1</v>
      </c>
      <c r="O688" s="13">
        <f t="shared" si="97"/>
        <v>1</v>
      </c>
      <c r="P688" s="13">
        <f t="shared" si="98"/>
        <v>1</v>
      </c>
      <c r="T688" s="13">
        <v>160</v>
      </c>
      <c r="U688" s="13">
        <v>20</v>
      </c>
      <c r="V688" s="26">
        <f t="shared" si="89"/>
        <v>1</v>
      </c>
      <c r="W688" s="26">
        <f t="shared" si="90"/>
        <v>1</v>
      </c>
      <c r="X688" s="26">
        <f t="shared" si="91"/>
        <v>1</v>
      </c>
      <c r="Z688" s="23">
        <f t="shared" si="92"/>
        <v>0</v>
      </c>
      <c r="AA688" s="23">
        <f t="shared" si="93"/>
        <v>0</v>
      </c>
      <c r="AB688" s="23">
        <f t="shared" si="94"/>
        <v>0</v>
      </c>
    </row>
    <row r="689" spans="11:28" x14ac:dyDescent="0.2">
      <c r="K689" s="13" t="s">
        <v>314</v>
      </c>
      <c r="L689" s="13">
        <v>1280</v>
      </c>
      <c r="M689" s="13">
        <v>1624</v>
      </c>
      <c r="N689" s="13">
        <f t="shared" si="88"/>
        <v>1</v>
      </c>
      <c r="O689" s="13">
        <f t="shared" si="97"/>
        <v>1</v>
      </c>
      <c r="P689" s="13">
        <f t="shared" si="98"/>
        <v>1</v>
      </c>
      <c r="T689" s="13">
        <v>320</v>
      </c>
      <c r="U689" s="13">
        <v>411</v>
      </c>
      <c r="V689" s="26">
        <f t="shared" si="89"/>
        <v>1</v>
      </c>
      <c r="W689" s="26">
        <f t="shared" si="90"/>
        <v>1</v>
      </c>
      <c r="X689" s="26">
        <f t="shared" si="91"/>
        <v>1</v>
      </c>
      <c r="Z689" s="23">
        <f t="shared" si="92"/>
        <v>0</v>
      </c>
      <c r="AA689" s="23">
        <f t="shared" si="93"/>
        <v>1</v>
      </c>
      <c r="AB689" s="23">
        <f t="shared" si="94"/>
        <v>0</v>
      </c>
    </row>
    <row r="690" spans="11:28" x14ac:dyDescent="0.2">
      <c r="K690" s="13" t="s">
        <v>316</v>
      </c>
      <c r="L690" s="13">
        <v>5</v>
      </c>
      <c r="M690" s="13">
        <v>5</v>
      </c>
      <c r="N690" s="13">
        <f t="shared" si="88"/>
        <v>0</v>
      </c>
      <c r="O690" s="13">
        <f t="shared" si="97"/>
        <v>0</v>
      </c>
      <c r="P690" s="13">
        <f t="shared" si="98"/>
        <v>0</v>
      </c>
      <c r="T690" s="13">
        <v>160</v>
      </c>
      <c r="U690" s="13">
        <v>78</v>
      </c>
      <c r="V690" s="26">
        <f t="shared" si="89"/>
        <v>1</v>
      </c>
      <c r="W690" s="26">
        <f t="shared" si="90"/>
        <v>1</v>
      </c>
      <c r="X690" s="26">
        <f t="shared" si="91"/>
        <v>1</v>
      </c>
      <c r="Z690" s="23">
        <f t="shared" si="92"/>
        <v>0</v>
      </c>
      <c r="AA690" s="23">
        <f t="shared" si="93"/>
        <v>0</v>
      </c>
      <c r="AB690" s="23">
        <f t="shared" si="94"/>
        <v>0</v>
      </c>
    </row>
    <row r="691" spans="11:28" x14ac:dyDescent="0.2">
      <c r="K691" s="13" t="s">
        <v>318</v>
      </c>
      <c r="L691" s="13">
        <v>5</v>
      </c>
      <c r="M691" s="13">
        <v>5</v>
      </c>
      <c r="N691" s="13">
        <f t="shared" si="88"/>
        <v>0</v>
      </c>
      <c r="O691" s="13">
        <f t="shared" si="97"/>
        <v>0</v>
      </c>
      <c r="P691" s="13">
        <f t="shared" si="98"/>
        <v>0</v>
      </c>
      <c r="T691" s="13">
        <v>1280</v>
      </c>
      <c r="U691" s="13">
        <v>141</v>
      </c>
      <c r="V691" s="26">
        <f t="shared" si="89"/>
        <v>1</v>
      </c>
      <c r="W691" s="26">
        <f t="shared" si="90"/>
        <v>1</v>
      </c>
      <c r="X691" s="26">
        <f t="shared" si="91"/>
        <v>1</v>
      </c>
      <c r="Z691" s="23">
        <f t="shared" si="92"/>
        <v>1</v>
      </c>
      <c r="AA691" s="23">
        <f t="shared" si="93"/>
        <v>1</v>
      </c>
      <c r="AB691" s="23">
        <f t="shared" si="94"/>
        <v>1</v>
      </c>
    </row>
    <row r="692" spans="11:28" x14ac:dyDescent="0.2">
      <c r="K692" s="13" t="s">
        <v>323</v>
      </c>
      <c r="L692" s="13">
        <v>5</v>
      </c>
      <c r="M692" s="13">
        <v>5</v>
      </c>
      <c r="N692" s="13">
        <f t="shared" si="88"/>
        <v>0</v>
      </c>
      <c r="O692" s="13">
        <f t="shared" si="97"/>
        <v>0</v>
      </c>
      <c r="P692" s="13">
        <f t="shared" si="98"/>
        <v>0</v>
      </c>
      <c r="T692" s="13">
        <v>5</v>
      </c>
      <c r="U692" s="13">
        <v>17</v>
      </c>
      <c r="V692" s="26">
        <f t="shared" si="89"/>
        <v>0</v>
      </c>
      <c r="W692" s="26">
        <f t="shared" si="90"/>
        <v>0</v>
      </c>
      <c r="X692" s="26">
        <f t="shared" si="91"/>
        <v>0</v>
      </c>
      <c r="Z692" s="23">
        <f t="shared" si="92"/>
        <v>0</v>
      </c>
      <c r="AA692" s="23">
        <f t="shared" si="93"/>
        <v>0</v>
      </c>
      <c r="AB692" s="23">
        <f t="shared" si="94"/>
        <v>0</v>
      </c>
    </row>
    <row r="693" spans="11:28" x14ac:dyDescent="0.2">
      <c r="K693" s="13" t="s">
        <v>324</v>
      </c>
      <c r="L693" s="13">
        <v>5</v>
      </c>
      <c r="M693" s="13">
        <v>5</v>
      </c>
      <c r="N693" s="13">
        <f t="shared" si="88"/>
        <v>0</v>
      </c>
      <c r="O693" s="13">
        <f t="shared" si="97"/>
        <v>0</v>
      </c>
      <c r="P693" s="13">
        <f t="shared" si="98"/>
        <v>0</v>
      </c>
      <c r="T693" s="13">
        <v>1280</v>
      </c>
      <c r="U693" s="13">
        <v>556</v>
      </c>
      <c r="V693" s="26">
        <f t="shared" si="89"/>
        <v>1</v>
      </c>
      <c r="W693" s="26">
        <f t="shared" si="90"/>
        <v>1</v>
      </c>
      <c r="X693" s="26">
        <f t="shared" si="91"/>
        <v>1</v>
      </c>
      <c r="Z693" s="23">
        <f t="shared" si="92"/>
        <v>1</v>
      </c>
      <c r="AA693" s="23">
        <f t="shared" si="93"/>
        <v>1</v>
      </c>
      <c r="AB693" s="23">
        <f t="shared" si="94"/>
        <v>1</v>
      </c>
    </row>
    <row r="694" spans="11:28" x14ac:dyDescent="0.2">
      <c r="K694" s="13" t="s">
        <v>328</v>
      </c>
      <c r="L694" s="13">
        <v>5</v>
      </c>
      <c r="M694" s="13">
        <v>5</v>
      </c>
      <c r="N694" s="13">
        <f t="shared" si="88"/>
        <v>0</v>
      </c>
      <c r="O694" s="13">
        <f t="shared" si="97"/>
        <v>0</v>
      </c>
      <c r="P694" s="13">
        <f t="shared" si="98"/>
        <v>0</v>
      </c>
      <c r="T694" s="13">
        <v>10240</v>
      </c>
      <c r="U694" s="13">
        <v>928</v>
      </c>
      <c r="V694" s="26">
        <f t="shared" si="89"/>
        <v>1</v>
      </c>
      <c r="W694" s="26">
        <f t="shared" si="90"/>
        <v>1</v>
      </c>
      <c r="X694" s="26">
        <f t="shared" si="91"/>
        <v>1</v>
      </c>
      <c r="Z694" s="23">
        <f t="shared" si="92"/>
        <v>1</v>
      </c>
      <c r="AA694" s="23">
        <f t="shared" si="93"/>
        <v>1</v>
      </c>
      <c r="AB694" s="23">
        <f t="shared" si="94"/>
        <v>1</v>
      </c>
    </row>
    <row r="695" spans="11:28" x14ac:dyDescent="0.2">
      <c r="K695" s="13" t="s">
        <v>329</v>
      </c>
      <c r="L695" s="13">
        <v>5</v>
      </c>
      <c r="M695" s="13">
        <v>13</v>
      </c>
      <c r="N695" s="13">
        <f t="shared" si="88"/>
        <v>0</v>
      </c>
      <c r="O695" s="13">
        <f t="shared" si="97"/>
        <v>0</v>
      </c>
      <c r="P695" s="13">
        <f t="shared" si="98"/>
        <v>0</v>
      </c>
      <c r="T695" s="13">
        <v>2560</v>
      </c>
      <c r="U695" s="13">
        <v>451</v>
      </c>
      <c r="V695" s="26">
        <f t="shared" si="89"/>
        <v>1</v>
      </c>
      <c r="W695" s="26">
        <f t="shared" si="90"/>
        <v>1</v>
      </c>
      <c r="X695" s="26">
        <f t="shared" si="91"/>
        <v>1</v>
      </c>
      <c r="Z695" s="23">
        <f t="shared" si="92"/>
        <v>1</v>
      </c>
      <c r="AA695" s="23">
        <f t="shared" si="93"/>
        <v>1</v>
      </c>
      <c r="AB695" s="23">
        <f t="shared" si="94"/>
        <v>1</v>
      </c>
    </row>
    <row r="696" spans="11:28" x14ac:dyDescent="0.2">
      <c r="K696" s="13" t="s">
        <v>331</v>
      </c>
      <c r="L696" s="13">
        <v>5</v>
      </c>
      <c r="M696" s="13">
        <v>5</v>
      </c>
      <c r="N696" s="13">
        <f t="shared" si="88"/>
        <v>0</v>
      </c>
      <c r="O696" s="13">
        <f t="shared" si="97"/>
        <v>0</v>
      </c>
      <c r="P696" s="13">
        <f t="shared" si="98"/>
        <v>0</v>
      </c>
      <c r="T696" s="13">
        <v>40</v>
      </c>
      <c r="U696" s="13">
        <v>5</v>
      </c>
      <c r="V696" s="26">
        <f t="shared" si="89"/>
        <v>1</v>
      </c>
      <c r="W696" s="26">
        <f t="shared" si="90"/>
        <v>0</v>
      </c>
      <c r="X696" s="26">
        <f t="shared" si="91"/>
        <v>0</v>
      </c>
      <c r="Z696" s="23">
        <f t="shared" si="92"/>
        <v>0</v>
      </c>
      <c r="AA696" s="23">
        <f t="shared" si="93"/>
        <v>0</v>
      </c>
      <c r="AB696" s="23">
        <f t="shared" si="94"/>
        <v>0</v>
      </c>
    </row>
    <row r="697" spans="11:28" x14ac:dyDescent="0.2">
      <c r="K697" s="13" t="s">
        <v>332</v>
      </c>
      <c r="L697" s="13">
        <v>5</v>
      </c>
      <c r="M697" s="13">
        <v>5</v>
      </c>
      <c r="N697" s="13">
        <f t="shared" si="88"/>
        <v>0</v>
      </c>
      <c r="O697" s="13">
        <f t="shared" si="97"/>
        <v>0</v>
      </c>
      <c r="P697" s="13">
        <f t="shared" si="98"/>
        <v>0</v>
      </c>
      <c r="T697" s="13">
        <v>5</v>
      </c>
      <c r="U697" s="13">
        <v>5</v>
      </c>
      <c r="V697" s="26">
        <f t="shared" si="89"/>
        <v>0</v>
      </c>
      <c r="W697" s="26">
        <f t="shared" si="90"/>
        <v>0</v>
      </c>
      <c r="X697" s="26">
        <f t="shared" si="91"/>
        <v>0</v>
      </c>
      <c r="Z697" s="23">
        <f t="shared" si="92"/>
        <v>0</v>
      </c>
      <c r="AA697" s="23">
        <f t="shared" si="93"/>
        <v>0</v>
      </c>
      <c r="AB697" s="23">
        <f t="shared" si="94"/>
        <v>0</v>
      </c>
    </row>
    <row r="698" spans="11:28" x14ac:dyDescent="0.2">
      <c r="K698" s="13" t="s">
        <v>333</v>
      </c>
      <c r="L698" s="13">
        <v>5</v>
      </c>
      <c r="M698" s="13">
        <v>5</v>
      </c>
      <c r="N698" s="13">
        <f t="shared" si="88"/>
        <v>0</v>
      </c>
      <c r="O698" s="13">
        <f t="shared" si="97"/>
        <v>0</v>
      </c>
      <c r="P698" s="13">
        <f t="shared" si="98"/>
        <v>0</v>
      </c>
      <c r="T698" s="13">
        <v>40</v>
      </c>
      <c r="U698" s="13">
        <v>22</v>
      </c>
      <c r="V698" s="26">
        <f t="shared" si="89"/>
        <v>1</v>
      </c>
      <c r="W698" s="26">
        <f t="shared" si="90"/>
        <v>1</v>
      </c>
      <c r="X698" s="26">
        <f t="shared" si="91"/>
        <v>1</v>
      </c>
      <c r="Z698" s="23">
        <f t="shared" si="92"/>
        <v>0</v>
      </c>
      <c r="AA698" s="23">
        <f t="shared" si="93"/>
        <v>0</v>
      </c>
      <c r="AB698" s="23">
        <f t="shared" si="94"/>
        <v>0</v>
      </c>
    </row>
    <row r="699" spans="11:28" x14ac:dyDescent="0.2">
      <c r="K699" s="13" t="s">
        <v>334</v>
      </c>
      <c r="L699" s="13">
        <v>5</v>
      </c>
      <c r="M699" s="13">
        <v>5</v>
      </c>
      <c r="N699" s="13">
        <f t="shared" si="88"/>
        <v>0</v>
      </c>
      <c r="O699" s="13">
        <f t="shared" si="97"/>
        <v>0</v>
      </c>
      <c r="P699" s="13">
        <f t="shared" si="98"/>
        <v>0</v>
      </c>
      <c r="T699" s="13">
        <v>160</v>
      </c>
      <c r="U699" s="13">
        <v>74</v>
      </c>
      <c r="V699" s="26">
        <f t="shared" si="89"/>
        <v>1</v>
      </c>
      <c r="W699" s="26">
        <f t="shared" si="90"/>
        <v>1</v>
      </c>
      <c r="X699" s="26">
        <f t="shared" si="91"/>
        <v>1</v>
      </c>
      <c r="Z699" s="23">
        <f t="shared" si="92"/>
        <v>0</v>
      </c>
      <c r="AA699" s="23">
        <f t="shared" si="93"/>
        <v>0</v>
      </c>
      <c r="AB699" s="23">
        <f t="shared" si="94"/>
        <v>0</v>
      </c>
    </row>
    <row r="700" spans="11:28" x14ac:dyDescent="0.2">
      <c r="K700" s="13" t="s">
        <v>337</v>
      </c>
      <c r="L700" s="13">
        <v>5</v>
      </c>
      <c r="M700" s="13">
        <v>5</v>
      </c>
      <c r="N700" s="13">
        <f t="shared" si="88"/>
        <v>0</v>
      </c>
      <c r="O700" s="13">
        <f t="shared" si="97"/>
        <v>0</v>
      </c>
      <c r="P700" s="13">
        <f t="shared" si="98"/>
        <v>0</v>
      </c>
      <c r="T700" s="13">
        <v>40</v>
      </c>
      <c r="U700" s="13">
        <v>5</v>
      </c>
      <c r="V700" s="26">
        <f t="shared" si="89"/>
        <v>1</v>
      </c>
      <c r="W700" s="26">
        <f t="shared" si="90"/>
        <v>0</v>
      </c>
      <c r="X700" s="26">
        <f t="shared" si="91"/>
        <v>0</v>
      </c>
      <c r="Z700" s="23">
        <f t="shared" si="92"/>
        <v>0</v>
      </c>
      <c r="AA700" s="23">
        <f t="shared" si="93"/>
        <v>0</v>
      </c>
      <c r="AB700" s="23">
        <f t="shared" si="94"/>
        <v>0</v>
      </c>
    </row>
    <row r="701" spans="11:28" x14ac:dyDescent="0.2">
      <c r="K701" s="13" t="s">
        <v>338</v>
      </c>
      <c r="L701" s="13">
        <v>5</v>
      </c>
      <c r="M701" s="13">
        <v>5</v>
      </c>
      <c r="N701" s="13">
        <f t="shared" si="88"/>
        <v>0</v>
      </c>
      <c r="O701" s="13">
        <f t="shared" si="97"/>
        <v>0</v>
      </c>
      <c r="P701" s="13">
        <f t="shared" si="98"/>
        <v>0</v>
      </c>
      <c r="T701" s="13">
        <v>640</v>
      </c>
      <c r="U701" s="13">
        <v>58</v>
      </c>
      <c r="V701" s="26">
        <f t="shared" si="89"/>
        <v>1</v>
      </c>
      <c r="W701" s="26">
        <f t="shared" si="90"/>
        <v>1</v>
      </c>
      <c r="X701" s="26">
        <f t="shared" si="91"/>
        <v>1</v>
      </c>
      <c r="Z701" s="23">
        <f t="shared" si="92"/>
        <v>1</v>
      </c>
      <c r="AA701" s="23">
        <f t="shared" si="93"/>
        <v>0</v>
      </c>
      <c r="AB701" s="23">
        <f t="shared" si="94"/>
        <v>0</v>
      </c>
    </row>
    <row r="702" spans="11:28" x14ac:dyDescent="0.2">
      <c r="K702" s="13" t="s">
        <v>340</v>
      </c>
      <c r="L702" s="13">
        <v>5</v>
      </c>
      <c r="M702" s="13">
        <v>5</v>
      </c>
      <c r="N702" s="13">
        <f t="shared" si="88"/>
        <v>0</v>
      </c>
      <c r="O702" s="13">
        <f t="shared" si="97"/>
        <v>0</v>
      </c>
      <c r="P702" s="13">
        <f t="shared" si="98"/>
        <v>0</v>
      </c>
      <c r="T702" s="13">
        <v>160</v>
      </c>
      <c r="U702" s="13">
        <v>45</v>
      </c>
      <c r="V702" s="26">
        <f t="shared" si="89"/>
        <v>1</v>
      </c>
      <c r="W702" s="26">
        <f t="shared" si="90"/>
        <v>1</v>
      </c>
      <c r="X702" s="26">
        <f t="shared" si="91"/>
        <v>1</v>
      </c>
      <c r="Z702" s="23">
        <f t="shared" si="92"/>
        <v>0</v>
      </c>
      <c r="AA702" s="23">
        <f t="shared" si="93"/>
        <v>0</v>
      </c>
      <c r="AB702" s="23">
        <f t="shared" si="94"/>
        <v>0</v>
      </c>
    </row>
    <row r="703" spans="11:28" x14ac:dyDescent="0.2">
      <c r="K703" s="13" t="s">
        <v>341</v>
      </c>
      <c r="L703" s="13">
        <v>5</v>
      </c>
      <c r="M703" s="13">
        <v>5</v>
      </c>
      <c r="N703" s="13">
        <f t="shared" si="88"/>
        <v>0</v>
      </c>
      <c r="O703" s="13">
        <f t="shared" si="97"/>
        <v>0</v>
      </c>
      <c r="P703" s="13">
        <f t="shared" si="98"/>
        <v>0</v>
      </c>
      <c r="T703" s="13">
        <v>2560</v>
      </c>
      <c r="U703" s="13">
        <v>360</v>
      </c>
      <c r="V703" s="26">
        <f t="shared" si="89"/>
        <v>1</v>
      </c>
      <c r="W703" s="26">
        <f t="shared" si="90"/>
        <v>1</v>
      </c>
      <c r="X703" s="26">
        <f t="shared" si="91"/>
        <v>1</v>
      </c>
      <c r="Z703" s="23">
        <f t="shared" si="92"/>
        <v>1</v>
      </c>
      <c r="AA703" s="23">
        <f t="shared" si="93"/>
        <v>1</v>
      </c>
      <c r="AB703" s="23">
        <f t="shared" si="94"/>
        <v>1</v>
      </c>
    </row>
    <row r="704" spans="11:28" x14ac:dyDescent="0.2">
      <c r="K704" s="13" t="s">
        <v>342</v>
      </c>
      <c r="L704" s="13">
        <v>5</v>
      </c>
      <c r="M704" s="13">
        <v>5</v>
      </c>
      <c r="N704" s="13">
        <f t="shared" si="88"/>
        <v>0</v>
      </c>
      <c r="O704" s="13">
        <f t="shared" si="97"/>
        <v>0</v>
      </c>
      <c r="P704" s="13">
        <f t="shared" si="98"/>
        <v>0</v>
      </c>
      <c r="T704" s="13">
        <v>320</v>
      </c>
      <c r="U704" s="13">
        <v>359</v>
      </c>
      <c r="V704" s="26">
        <f t="shared" si="89"/>
        <v>1</v>
      </c>
      <c r="W704" s="26">
        <f t="shared" si="90"/>
        <v>1</v>
      </c>
      <c r="X704" s="26">
        <f t="shared" si="91"/>
        <v>1</v>
      </c>
      <c r="Z704" s="23">
        <f t="shared" si="92"/>
        <v>0</v>
      </c>
      <c r="AA704" s="23">
        <f t="shared" si="93"/>
        <v>1</v>
      </c>
      <c r="AB704" s="23">
        <f t="shared" si="94"/>
        <v>0</v>
      </c>
    </row>
    <row r="705" spans="11:28" x14ac:dyDescent="0.2">
      <c r="K705" s="13" t="s">
        <v>343</v>
      </c>
      <c r="L705" s="13">
        <v>5</v>
      </c>
      <c r="M705" s="13">
        <v>5</v>
      </c>
      <c r="N705" s="13">
        <f t="shared" ref="N705:N729" si="99">IF(L705&gt;=40,1,0)</f>
        <v>0</v>
      </c>
      <c r="O705" s="13">
        <f t="shared" si="97"/>
        <v>0</v>
      </c>
      <c r="P705" s="13">
        <f t="shared" si="98"/>
        <v>0</v>
      </c>
      <c r="T705" s="13">
        <v>1280</v>
      </c>
      <c r="U705" s="13">
        <v>462</v>
      </c>
      <c r="V705" s="26">
        <f t="shared" ref="V705:V768" si="100">IF(T705&gt;=40,1,0)</f>
        <v>1</v>
      </c>
      <c r="W705" s="26">
        <f t="shared" ref="W705:W768" si="101">IF(U705&gt;=20,1,0)</f>
        <v>1</v>
      </c>
      <c r="X705" s="26">
        <f t="shared" ref="X705:X768" si="102">IF(V705+W705=2,1,0)</f>
        <v>1</v>
      </c>
      <c r="Z705" s="23">
        <f t="shared" ref="Z705:Z768" si="103">IF(T705&gt;480,1,0)</f>
        <v>1</v>
      </c>
      <c r="AA705" s="23">
        <f t="shared" ref="AA705:AA768" si="104">IF(U705&gt;100,1,0)</f>
        <v>1</v>
      </c>
      <c r="AB705" s="23">
        <f t="shared" ref="AB705:AB768" si="105">IF(Z705+AA705=2,1,0)</f>
        <v>1</v>
      </c>
    </row>
    <row r="706" spans="11:28" x14ac:dyDescent="0.2">
      <c r="K706" s="13" t="s">
        <v>344</v>
      </c>
      <c r="L706" s="13">
        <v>5</v>
      </c>
      <c r="M706" s="13">
        <v>5</v>
      </c>
      <c r="N706" s="13">
        <f t="shared" si="99"/>
        <v>0</v>
      </c>
      <c r="O706" s="13">
        <f t="shared" ref="O706:O729" si="106">IF(M706&gt;=20,1,0)</f>
        <v>0</v>
      </c>
      <c r="P706" s="13">
        <f t="shared" ref="P706:P729" si="107">IF(N706+O706=2,1,0)</f>
        <v>0</v>
      </c>
      <c r="T706" s="13">
        <v>640</v>
      </c>
      <c r="U706" s="13">
        <v>375</v>
      </c>
      <c r="V706" s="26">
        <f t="shared" si="100"/>
        <v>1</v>
      </c>
      <c r="W706" s="26">
        <f t="shared" si="101"/>
        <v>1</v>
      </c>
      <c r="X706" s="26">
        <f t="shared" si="102"/>
        <v>1</v>
      </c>
      <c r="Z706" s="23">
        <f t="shared" si="103"/>
        <v>1</v>
      </c>
      <c r="AA706" s="23">
        <f t="shared" si="104"/>
        <v>1</v>
      </c>
      <c r="AB706" s="23">
        <f t="shared" si="105"/>
        <v>1</v>
      </c>
    </row>
    <row r="707" spans="11:28" x14ac:dyDescent="0.2">
      <c r="K707" s="13" t="s">
        <v>345</v>
      </c>
      <c r="L707" s="13">
        <v>5</v>
      </c>
      <c r="M707" s="13">
        <v>5</v>
      </c>
      <c r="N707" s="13">
        <f t="shared" si="99"/>
        <v>0</v>
      </c>
      <c r="O707" s="13">
        <f t="shared" si="106"/>
        <v>0</v>
      </c>
      <c r="P707" s="13">
        <f t="shared" si="107"/>
        <v>0</v>
      </c>
      <c r="T707" s="13">
        <v>5</v>
      </c>
      <c r="U707" s="13">
        <v>5</v>
      </c>
      <c r="V707" s="26">
        <f t="shared" si="100"/>
        <v>0</v>
      </c>
      <c r="W707" s="26">
        <f t="shared" si="101"/>
        <v>0</v>
      </c>
      <c r="X707" s="26">
        <f t="shared" si="102"/>
        <v>0</v>
      </c>
      <c r="Z707" s="23">
        <f t="shared" si="103"/>
        <v>0</v>
      </c>
      <c r="AA707" s="23">
        <f t="shared" si="104"/>
        <v>0</v>
      </c>
      <c r="AB707" s="23">
        <f t="shared" si="105"/>
        <v>0</v>
      </c>
    </row>
    <row r="708" spans="11:28" x14ac:dyDescent="0.2">
      <c r="K708" s="13" t="s">
        <v>346</v>
      </c>
      <c r="L708" s="13">
        <v>5</v>
      </c>
      <c r="M708" s="13">
        <v>5</v>
      </c>
      <c r="N708" s="13">
        <f t="shared" si="99"/>
        <v>0</v>
      </c>
      <c r="O708" s="13">
        <f t="shared" si="106"/>
        <v>0</v>
      </c>
      <c r="P708" s="13">
        <f t="shared" si="107"/>
        <v>0</v>
      </c>
      <c r="T708" s="13">
        <v>40</v>
      </c>
      <c r="U708" s="13">
        <v>5</v>
      </c>
      <c r="V708" s="26">
        <f t="shared" si="100"/>
        <v>1</v>
      </c>
      <c r="W708" s="26">
        <f t="shared" si="101"/>
        <v>0</v>
      </c>
      <c r="X708" s="26">
        <f t="shared" si="102"/>
        <v>0</v>
      </c>
      <c r="Z708" s="23">
        <f t="shared" si="103"/>
        <v>0</v>
      </c>
      <c r="AA708" s="23">
        <f t="shared" si="104"/>
        <v>0</v>
      </c>
      <c r="AB708" s="23">
        <f t="shared" si="105"/>
        <v>0</v>
      </c>
    </row>
    <row r="709" spans="11:28" x14ac:dyDescent="0.2">
      <c r="K709" s="13" t="s">
        <v>348</v>
      </c>
      <c r="L709" s="13">
        <v>40</v>
      </c>
      <c r="M709" s="13">
        <v>35</v>
      </c>
      <c r="N709" s="13">
        <f t="shared" si="99"/>
        <v>1</v>
      </c>
      <c r="O709" s="13">
        <f t="shared" si="106"/>
        <v>1</v>
      </c>
      <c r="P709" s="13">
        <f t="shared" si="107"/>
        <v>1</v>
      </c>
      <c r="T709" s="13">
        <v>1280</v>
      </c>
      <c r="U709" s="13">
        <v>226</v>
      </c>
      <c r="V709" s="26">
        <f t="shared" si="100"/>
        <v>1</v>
      </c>
      <c r="W709" s="26">
        <f t="shared" si="101"/>
        <v>1</v>
      </c>
      <c r="X709" s="26">
        <f t="shared" si="102"/>
        <v>1</v>
      </c>
      <c r="Z709" s="23">
        <f t="shared" si="103"/>
        <v>1</v>
      </c>
      <c r="AA709" s="23">
        <f t="shared" si="104"/>
        <v>1</v>
      </c>
      <c r="AB709" s="23">
        <f t="shared" si="105"/>
        <v>1</v>
      </c>
    </row>
    <row r="710" spans="11:28" x14ac:dyDescent="0.2">
      <c r="K710" s="13" t="s">
        <v>349</v>
      </c>
      <c r="L710" s="13">
        <v>5</v>
      </c>
      <c r="M710" s="13">
        <v>5</v>
      </c>
      <c r="N710" s="13">
        <f t="shared" si="99"/>
        <v>0</v>
      </c>
      <c r="O710" s="13">
        <f t="shared" si="106"/>
        <v>0</v>
      </c>
      <c r="P710" s="13">
        <f t="shared" si="107"/>
        <v>0</v>
      </c>
      <c r="T710" s="13">
        <v>160</v>
      </c>
      <c r="U710" s="13">
        <v>70</v>
      </c>
      <c r="V710" s="26">
        <f t="shared" si="100"/>
        <v>1</v>
      </c>
      <c r="W710" s="26">
        <f t="shared" si="101"/>
        <v>1</v>
      </c>
      <c r="X710" s="26">
        <f t="shared" si="102"/>
        <v>1</v>
      </c>
      <c r="Z710" s="23">
        <f t="shared" si="103"/>
        <v>0</v>
      </c>
      <c r="AA710" s="23">
        <f t="shared" si="104"/>
        <v>0</v>
      </c>
      <c r="AB710" s="23">
        <f t="shared" si="105"/>
        <v>0</v>
      </c>
    </row>
    <row r="711" spans="11:28" x14ac:dyDescent="0.2">
      <c r="K711" s="13" t="s">
        <v>350</v>
      </c>
      <c r="L711" s="13">
        <v>5</v>
      </c>
      <c r="M711" s="13">
        <v>5</v>
      </c>
      <c r="N711" s="13">
        <f t="shared" si="99"/>
        <v>0</v>
      </c>
      <c r="O711" s="13">
        <f t="shared" si="106"/>
        <v>0</v>
      </c>
      <c r="P711" s="13">
        <f t="shared" si="107"/>
        <v>0</v>
      </c>
      <c r="T711" s="13">
        <v>80</v>
      </c>
      <c r="U711" s="13">
        <v>5</v>
      </c>
      <c r="V711" s="26">
        <f t="shared" si="100"/>
        <v>1</v>
      </c>
      <c r="W711" s="26">
        <f t="shared" si="101"/>
        <v>0</v>
      </c>
      <c r="X711" s="26">
        <f t="shared" si="102"/>
        <v>0</v>
      </c>
      <c r="Z711" s="23">
        <f t="shared" si="103"/>
        <v>0</v>
      </c>
      <c r="AA711" s="23">
        <f t="shared" si="104"/>
        <v>0</v>
      </c>
      <c r="AB711" s="23">
        <f t="shared" si="105"/>
        <v>0</v>
      </c>
    </row>
    <row r="712" spans="11:28" x14ac:dyDescent="0.2">
      <c r="K712" s="13" t="s">
        <v>351</v>
      </c>
      <c r="L712" s="13">
        <v>5</v>
      </c>
      <c r="M712" s="13">
        <v>19</v>
      </c>
      <c r="N712" s="13">
        <f t="shared" si="99"/>
        <v>0</v>
      </c>
      <c r="O712" s="13">
        <f t="shared" si="106"/>
        <v>0</v>
      </c>
      <c r="P712" s="13">
        <f t="shared" si="107"/>
        <v>0</v>
      </c>
      <c r="T712" s="13">
        <v>160</v>
      </c>
      <c r="U712" s="13">
        <v>41</v>
      </c>
      <c r="V712" s="26">
        <f t="shared" si="100"/>
        <v>1</v>
      </c>
      <c r="W712" s="26">
        <f t="shared" si="101"/>
        <v>1</v>
      </c>
      <c r="X712" s="26">
        <f t="shared" si="102"/>
        <v>1</v>
      </c>
      <c r="Z712" s="23">
        <f t="shared" si="103"/>
        <v>0</v>
      </c>
      <c r="AA712" s="23">
        <f t="shared" si="104"/>
        <v>0</v>
      </c>
      <c r="AB712" s="23">
        <f t="shared" si="105"/>
        <v>0</v>
      </c>
    </row>
    <row r="713" spans="11:28" x14ac:dyDescent="0.2">
      <c r="K713" s="13" t="s">
        <v>352</v>
      </c>
      <c r="L713" s="13">
        <v>5</v>
      </c>
      <c r="M713" s="13">
        <v>5</v>
      </c>
      <c r="N713" s="13">
        <f t="shared" si="99"/>
        <v>0</v>
      </c>
      <c r="O713" s="13">
        <f t="shared" si="106"/>
        <v>0</v>
      </c>
      <c r="P713" s="13">
        <f t="shared" si="107"/>
        <v>0</v>
      </c>
      <c r="T713" s="13">
        <v>80</v>
      </c>
      <c r="U713" s="13">
        <v>264</v>
      </c>
      <c r="V713" s="26">
        <f t="shared" si="100"/>
        <v>1</v>
      </c>
      <c r="W713" s="26">
        <f t="shared" si="101"/>
        <v>1</v>
      </c>
      <c r="X713" s="26">
        <f t="shared" si="102"/>
        <v>1</v>
      </c>
      <c r="Z713" s="23">
        <f t="shared" si="103"/>
        <v>0</v>
      </c>
      <c r="AA713" s="23">
        <f t="shared" si="104"/>
        <v>1</v>
      </c>
      <c r="AB713" s="23">
        <f t="shared" si="105"/>
        <v>0</v>
      </c>
    </row>
    <row r="714" spans="11:28" x14ac:dyDescent="0.2">
      <c r="K714" s="13" t="s">
        <v>353</v>
      </c>
      <c r="L714" s="13">
        <v>5</v>
      </c>
      <c r="M714" s="13">
        <v>5</v>
      </c>
      <c r="N714" s="13">
        <f t="shared" si="99"/>
        <v>0</v>
      </c>
      <c r="O714" s="13">
        <f t="shared" si="106"/>
        <v>0</v>
      </c>
      <c r="P714" s="13">
        <f t="shared" si="107"/>
        <v>0</v>
      </c>
      <c r="T714" s="13">
        <v>80</v>
      </c>
      <c r="U714" s="13">
        <v>63</v>
      </c>
      <c r="V714" s="26">
        <f t="shared" si="100"/>
        <v>1</v>
      </c>
      <c r="W714" s="26">
        <f t="shared" si="101"/>
        <v>1</v>
      </c>
      <c r="X714" s="26">
        <f t="shared" si="102"/>
        <v>1</v>
      </c>
      <c r="Z714" s="23">
        <f t="shared" si="103"/>
        <v>0</v>
      </c>
      <c r="AA714" s="23">
        <f t="shared" si="104"/>
        <v>0</v>
      </c>
      <c r="AB714" s="23">
        <f t="shared" si="105"/>
        <v>0</v>
      </c>
    </row>
    <row r="715" spans="11:28" x14ac:dyDescent="0.2">
      <c r="K715" s="13" t="s">
        <v>354</v>
      </c>
      <c r="L715" s="13">
        <v>5</v>
      </c>
      <c r="M715" s="13">
        <v>5</v>
      </c>
      <c r="N715" s="13">
        <f t="shared" si="99"/>
        <v>0</v>
      </c>
      <c r="O715" s="13">
        <f t="shared" si="106"/>
        <v>0</v>
      </c>
      <c r="P715" s="13">
        <f t="shared" si="107"/>
        <v>0</v>
      </c>
      <c r="T715" s="13">
        <v>160</v>
      </c>
      <c r="U715" s="13">
        <v>192</v>
      </c>
      <c r="V715" s="26">
        <f t="shared" si="100"/>
        <v>1</v>
      </c>
      <c r="W715" s="26">
        <f t="shared" si="101"/>
        <v>1</v>
      </c>
      <c r="X715" s="26">
        <f t="shared" si="102"/>
        <v>1</v>
      </c>
      <c r="Z715" s="23">
        <f t="shared" si="103"/>
        <v>0</v>
      </c>
      <c r="AA715" s="23">
        <f t="shared" si="104"/>
        <v>1</v>
      </c>
      <c r="AB715" s="23">
        <f t="shared" si="105"/>
        <v>0</v>
      </c>
    </row>
    <row r="716" spans="11:28" x14ac:dyDescent="0.2">
      <c r="K716" s="13" t="s">
        <v>356</v>
      </c>
      <c r="L716" s="13">
        <v>5</v>
      </c>
      <c r="M716" s="13">
        <v>8</v>
      </c>
      <c r="N716" s="13">
        <f t="shared" si="99"/>
        <v>0</v>
      </c>
      <c r="O716" s="13">
        <f t="shared" si="106"/>
        <v>0</v>
      </c>
      <c r="P716" s="13">
        <f t="shared" si="107"/>
        <v>0</v>
      </c>
      <c r="T716" s="13">
        <v>160</v>
      </c>
      <c r="U716" s="13">
        <v>30</v>
      </c>
      <c r="V716" s="26">
        <f t="shared" si="100"/>
        <v>1</v>
      </c>
      <c r="W716" s="26">
        <f t="shared" si="101"/>
        <v>1</v>
      </c>
      <c r="X716" s="26">
        <f t="shared" si="102"/>
        <v>1</v>
      </c>
      <c r="Z716" s="23">
        <f t="shared" si="103"/>
        <v>0</v>
      </c>
      <c r="AA716" s="23">
        <f t="shared" si="104"/>
        <v>0</v>
      </c>
      <c r="AB716" s="23">
        <f t="shared" si="105"/>
        <v>0</v>
      </c>
    </row>
    <row r="717" spans="11:28" x14ac:dyDescent="0.2">
      <c r="K717" s="13" t="s">
        <v>358</v>
      </c>
      <c r="L717" s="13">
        <v>5</v>
      </c>
      <c r="M717" s="13">
        <v>5</v>
      </c>
      <c r="N717" s="13">
        <f t="shared" si="99"/>
        <v>0</v>
      </c>
      <c r="O717" s="13">
        <f t="shared" si="106"/>
        <v>0</v>
      </c>
      <c r="P717" s="13">
        <f t="shared" si="107"/>
        <v>0</v>
      </c>
      <c r="T717" s="13">
        <v>320</v>
      </c>
      <c r="U717" s="13">
        <v>32</v>
      </c>
      <c r="V717" s="26">
        <f t="shared" si="100"/>
        <v>1</v>
      </c>
      <c r="W717" s="26">
        <f t="shared" si="101"/>
        <v>1</v>
      </c>
      <c r="X717" s="26">
        <f t="shared" si="102"/>
        <v>1</v>
      </c>
      <c r="Z717" s="23">
        <f t="shared" si="103"/>
        <v>0</v>
      </c>
      <c r="AA717" s="23">
        <f t="shared" si="104"/>
        <v>0</v>
      </c>
      <c r="AB717" s="23">
        <f t="shared" si="105"/>
        <v>0</v>
      </c>
    </row>
    <row r="718" spans="11:28" x14ac:dyDescent="0.2">
      <c r="K718" s="13" t="s">
        <v>363</v>
      </c>
      <c r="L718" s="13">
        <v>5</v>
      </c>
      <c r="M718" s="13">
        <v>5</v>
      </c>
      <c r="N718" s="13">
        <f t="shared" si="99"/>
        <v>0</v>
      </c>
      <c r="O718" s="13">
        <f t="shared" si="106"/>
        <v>0</v>
      </c>
      <c r="P718" s="13">
        <f t="shared" si="107"/>
        <v>0</v>
      </c>
      <c r="T718" s="13">
        <v>320</v>
      </c>
      <c r="U718" s="13">
        <v>39</v>
      </c>
      <c r="V718" s="26">
        <f t="shared" si="100"/>
        <v>1</v>
      </c>
      <c r="W718" s="26">
        <f t="shared" si="101"/>
        <v>1</v>
      </c>
      <c r="X718" s="26">
        <f t="shared" si="102"/>
        <v>1</v>
      </c>
      <c r="Z718" s="23">
        <f t="shared" si="103"/>
        <v>0</v>
      </c>
      <c r="AA718" s="23">
        <f t="shared" si="104"/>
        <v>0</v>
      </c>
      <c r="AB718" s="23">
        <f t="shared" si="105"/>
        <v>0</v>
      </c>
    </row>
    <row r="719" spans="11:28" x14ac:dyDescent="0.2">
      <c r="K719" s="13" t="s">
        <v>364</v>
      </c>
      <c r="L719" s="13">
        <v>5</v>
      </c>
      <c r="M719" s="13">
        <v>5</v>
      </c>
      <c r="N719" s="13">
        <f t="shared" si="99"/>
        <v>0</v>
      </c>
      <c r="O719" s="13">
        <f t="shared" si="106"/>
        <v>0</v>
      </c>
      <c r="P719" s="13">
        <f t="shared" si="107"/>
        <v>0</v>
      </c>
      <c r="T719" s="13">
        <v>5</v>
      </c>
      <c r="U719" s="13">
        <v>5</v>
      </c>
      <c r="V719" s="26">
        <f t="shared" si="100"/>
        <v>0</v>
      </c>
      <c r="W719" s="26">
        <f t="shared" si="101"/>
        <v>0</v>
      </c>
      <c r="X719" s="26">
        <f t="shared" si="102"/>
        <v>0</v>
      </c>
      <c r="Z719" s="23">
        <f t="shared" si="103"/>
        <v>0</v>
      </c>
      <c r="AA719" s="23">
        <f t="shared" si="104"/>
        <v>0</v>
      </c>
      <c r="AB719" s="23">
        <f t="shared" si="105"/>
        <v>0</v>
      </c>
    </row>
    <row r="720" spans="11:28" x14ac:dyDescent="0.2">
      <c r="K720" s="13" t="s">
        <v>365</v>
      </c>
      <c r="L720" s="13">
        <v>5</v>
      </c>
      <c r="M720" s="13">
        <v>5</v>
      </c>
      <c r="N720" s="13">
        <f t="shared" si="99"/>
        <v>0</v>
      </c>
      <c r="O720" s="13">
        <f t="shared" si="106"/>
        <v>0</v>
      </c>
      <c r="P720" s="13">
        <f t="shared" si="107"/>
        <v>0</v>
      </c>
      <c r="T720" s="13">
        <v>5</v>
      </c>
      <c r="U720" s="13">
        <v>5</v>
      </c>
      <c r="V720" s="26">
        <f t="shared" si="100"/>
        <v>0</v>
      </c>
      <c r="W720" s="26">
        <f t="shared" si="101"/>
        <v>0</v>
      </c>
      <c r="X720" s="26">
        <f t="shared" si="102"/>
        <v>0</v>
      </c>
      <c r="Z720" s="23">
        <f t="shared" si="103"/>
        <v>0</v>
      </c>
      <c r="AA720" s="23">
        <f t="shared" si="104"/>
        <v>0</v>
      </c>
      <c r="AB720" s="23">
        <f t="shared" si="105"/>
        <v>0</v>
      </c>
    </row>
    <row r="721" spans="11:28" x14ac:dyDescent="0.2">
      <c r="K721" s="13" t="s">
        <v>369</v>
      </c>
      <c r="L721" s="13">
        <v>5</v>
      </c>
      <c r="M721" s="13">
        <v>5</v>
      </c>
      <c r="N721" s="13">
        <f t="shared" si="99"/>
        <v>0</v>
      </c>
      <c r="O721" s="13">
        <f t="shared" si="106"/>
        <v>0</v>
      </c>
      <c r="P721" s="13">
        <f t="shared" si="107"/>
        <v>0</v>
      </c>
      <c r="T721" s="13">
        <v>320</v>
      </c>
      <c r="U721" s="13">
        <v>62</v>
      </c>
      <c r="V721" s="26">
        <f t="shared" si="100"/>
        <v>1</v>
      </c>
      <c r="W721" s="26">
        <f t="shared" si="101"/>
        <v>1</v>
      </c>
      <c r="X721" s="26">
        <f t="shared" si="102"/>
        <v>1</v>
      </c>
      <c r="Z721" s="23">
        <f t="shared" si="103"/>
        <v>0</v>
      </c>
      <c r="AA721" s="23">
        <f t="shared" si="104"/>
        <v>0</v>
      </c>
      <c r="AB721" s="23">
        <f t="shared" si="105"/>
        <v>0</v>
      </c>
    </row>
    <row r="722" spans="11:28" x14ac:dyDescent="0.2">
      <c r="K722" s="13" t="s">
        <v>371</v>
      </c>
      <c r="L722" s="13">
        <v>5</v>
      </c>
      <c r="M722" s="13">
        <v>11</v>
      </c>
      <c r="N722" s="13">
        <f t="shared" si="99"/>
        <v>0</v>
      </c>
      <c r="O722" s="13">
        <f t="shared" si="106"/>
        <v>0</v>
      </c>
      <c r="P722" s="13">
        <f t="shared" si="107"/>
        <v>0</v>
      </c>
      <c r="T722" s="13">
        <v>2560</v>
      </c>
      <c r="U722" s="13">
        <v>268</v>
      </c>
      <c r="V722" s="26">
        <f t="shared" si="100"/>
        <v>1</v>
      </c>
      <c r="W722" s="26">
        <f t="shared" si="101"/>
        <v>1</v>
      </c>
      <c r="X722" s="26">
        <f t="shared" si="102"/>
        <v>1</v>
      </c>
      <c r="Z722" s="23">
        <f t="shared" si="103"/>
        <v>1</v>
      </c>
      <c r="AA722" s="23">
        <f t="shared" si="104"/>
        <v>1</v>
      </c>
      <c r="AB722" s="23">
        <f t="shared" si="105"/>
        <v>1</v>
      </c>
    </row>
    <row r="723" spans="11:28" x14ac:dyDescent="0.2">
      <c r="K723" s="13" t="s">
        <v>374</v>
      </c>
      <c r="L723" s="13">
        <v>5</v>
      </c>
      <c r="M723" s="13">
        <v>5</v>
      </c>
      <c r="N723" s="13">
        <f t="shared" si="99"/>
        <v>0</v>
      </c>
      <c r="O723" s="13">
        <f t="shared" si="106"/>
        <v>0</v>
      </c>
      <c r="P723" s="13">
        <f t="shared" si="107"/>
        <v>0</v>
      </c>
      <c r="T723" s="13">
        <v>5</v>
      </c>
      <c r="U723" s="13">
        <v>5</v>
      </c>
      <c r="V723" s="26">
        <f t="shared" si="100"/>
        <v>0</v>
      </c>
      <c r="W723" s="26">
        <f t="shared" si="101"/>
        <v>0</v>
      </c>
      <c r="X723" s="26">
        <f t="shared" si="102"/>
        <v>0</v>
      </c>
      <c r="Z723" s="23">
        <f t="shared" si="103"/>
        <v>0</v>
      </c>
      <c r="AA723" s="23">
        <f t="shared" si="104"/>
        <v>0</v>
      </c>
      <c r="AB723" s="23">
        <f t="shared" si="105"/>
        <v>0</v>
      </c>
    </row>
    <row r="724" spans="11:28" x14ac:dyDescent="0.2">
      <c r="K724" s="13" t="s">
        <v>376</v>
      </c>
      <c r="L724" s="13">
        <v>5</v>
      </c>
      <c r="M724" s="13">
        <v>20</v>
      </c>
      <c r="N724" s="13">
        <f t="shared" si="99"/>
        <v>0</v>
      </c>
      <c r="O724" s="13">
        <f t="shared" si="106"/>
        <v>1</v>
      </c>
      <c r="P724" s="13">
        <f t="shared" si="107"/>
        <v>0</v>
      </c>
      <c r="T724" s="13">
        <v>5</v>
      </c>
      <c r="U724" s="13">
        <v>5</v>
      </c>
      <c r="V724" s="26">
        <f t="shared" si="100"/>
        <v>0</v>
      </c>
      <c r="W724" s="26">
        <f t="shared" si="101"/>
        <v>0</v>
      </c>
      <c r="X724" s="26">
        <f t="shared" si="102"/>
        <v>0</v>
      </c>
      <c r="Z724" s="23">
        <f t="shared" si="103"/>
        <v>0</v>
      </c>
      <c r="AA724" s="23">
        <f t="shared" si="104"/>
        <v>0</v>
      </c>
      <c r="AB724" s="23">
        <f t="shared" si="105"/>
        <v>0</v>
      </c>
    </row>
    <row r="725" spans="11:28" x14ac:dyDescent="0.2">
      <c r="K725" s="13" t="s">
        <v>377</v>
      </c>
      <c r="L725" s="13">
        <v>5</v>
      </c>
      <c r="M725" s="13">
        <v>5</v>
      </c>
      <c r="N725" s="13">
        <f t="shared" si="99"/>
        <v>0</v>
      </c>
      <c r="O725" s="13">
        <f t="shared" si="106"/>
        <v>0</v>
      </c>
      <c r="P725" s="13">
        <f t="shared" si="107"/>
        <v>0</v>
      </c>
      <c r="T725" s="13">
        <v>40</v>
      </c>
      <c r="U725" s="13">
        <v>5</v>
      </c>
      <c r="V725" s="26">
        <f t="shared" si="100"/>
        <v>1</v>
      </c>
      <c r="W725" s="26">
        <f t="shared" si="101"/>
        <v>0</v>
      </c>
      <c r="X725" s="26">
        <f t="shared" si="102"/>
        <v>0</v>
      </c>
      <c r="Z725" s="23">
        <f t="shared" si="103"/>
        <v>0</v>
      </c>
      <c r="AA725" s="23">
        <f t="shared" si="104"/>
        <v>0</v>
      </c>
      <c r="AB725" s="23">
        <f t="shared" si="105"/>
        <v>0</v>
      </c>
    </row>
    <row r="726" spans="11:28" x14ac:dyDescent="0.2">
      <c r="K726" s="13" t="s">
        <v>378</v>
      </c>
      <c r="L726" s="13">
        <v>5</v>
      </c>
      <c r="M726" s="13">
        <v>5</v>
      </c>
      <c r="N726" s="13">
        <f t="shared" si="99"/>
        <v>0</v>
      </c>
      <c r="O726" s="13">
        <f t="shared" si="106"/>
        <v>0</v>
      </c>
      <c r="P726" s="13">
        <f t="shared" si="107"/>
        <v>0</v>
      </c>
      <c r="T726" s="13">
        <v>5</v>
      </c>
      <c r="U726" s="13">
        <v>5</v>
      </c>
      <c r="V726" s="26">
        <f t="shared" si="100"/>
        <v>0</v>
      </c>
      <c r="W726" s="26">
        <f t="shared" si="101"/>
        <v>0</v>
      </c>
      <c r="X726" s="26">
        <f t="shared" si="102"/>
        <v>0</v>
      </c>
      <c r="Z726" s="23">
        <f t="shared" si="103"/>
        <v>0</v>
      </c>
      <c r="AA726" s="23">
        <f t="shared" si="104"/>
        <v>0</v>
      </c>
      <c r="AB726" s="23">
        <f t="shared" si="105"/>
        <v>0</v>
      </c>
    </row>
    <row r="727" spans="11:28" x14ac:dyDescent="0.2">
      <c r="K727" s="13" t="s">
        <v>379</v>
      </c>
      <c r="L727" s="13">
        <v>5</v>
      </c>
      <c r="M727" s="13">
        <v>5</v>
      </c>
      <c r="N727" s="13">
        <f t="shared" si="99"/>
        <v>0</v>
      </c>
      <c r="O727" s="13">
        <f t="shared" si="106"/>
        <v>0</v>
      </c>
      <c r="P727" s="13">
        <f t="shared" si="107"/>
        <v>0</v>
      </c>
      <c r="T727" s="13">
        <v>640</v>
      </c>
      <c r="U727" s="13">
        <v>229</v>
      </c>
      <c r="V727" s="26">
        <f t="shared" si="100"/>
        <v>1</v>
      </c>
      <c r="W727" s="26">
        <f t="shared" si="101"/>
        <v>1</v>
      </c>
      <c r="X727" s="26">
        <f t="shared" si="102"/>
        <v>1</v>
      </c>
      <c r="Z727" s="23">
        <f t="shared" si="103"/>
        <v>1</v>
      </c>
      <c r="AA727" s="23">
        <f t="shared" si="104"/>
        <v>1</v>
      </c>
      <c r="AB727" s="23">
        <f t="shared" si="105"/>
        <v>1</v>
      </c>
    </row>
    <row r="728" spans="11:28" x14ac:dyDescent="0.2">
      <c r="K728" s="13" t="s">
        <v>380</v>
      </c>
      <c r="L728" s="13">
        <v>5</v>
      </c>
      <c r="M728" s="13">
        <v>5</v>
      </c>
      <c r="N728" s="13">
        <f t="shared" si="99"/>
        <v>0</v>
      </c>
      <c r="O728" s="13">
        <f t="shared" si="106"/>
        <v>0</v>
      </c>
      <c r="P728" s="13">
        <f t="shared" si="107"/>
        <v>0</v>
      </c>
      <c r="T728" s="13">
        <v>5</v>
      </c>
      <c r="U728" s="13">
        <v>5</v>
      </c>
      <c r="V728" s="26">
        <f t="shared" si="100"/>
        <v>0</v>
      </c>
      <c r="W728" s="26">
        <f t="shared" si="101"/>
        <v>0</v>
      </c>
      <c r="X728" s="26">
        <f t="shared" si="102"/>
        <v>0</v>
      </c>
      <c r="Z728" s="23">
        <f t="shared" si="103"/>
        <v>0</v>
      </c>
      <c r="AA728" s="23">
        <f t="shared" si="104"/>
        <v>0</v>
      </c>
      <c r="AB728" s="23">
        <f t="shared" si="105"/>
        <v>0</v>
      </c>
    </row>
    <row r="729" spans="11:28" x14ac:dyDescent="0.2">
      <c r="K729" s="13" t="s">
        <v>382</v>
      </c>
      <c r="L729" s="13">
        <v>5</v>
      </c>
      <c r="M729" s="13">
        <v>5</v>
      </c>
      <c r="N729" s="13">
        <f t="shared" si="99"/>
        <v>0</v>
      </c>
      <c r="O729" s="13">
        <f t="shared" si="106"/>
        <v>0</v>
      </c>
      <c r="P729" s="13">
        <f t="shared" si="107"/>
        <v>0</v>
      </c>
      <c r="T729" s="13">
        <v>160</v>
      </c>
      <c r="U729" s="13">
        <v>233</v>
      </c>
      <c r="V729" s="26">
        <f t="shared" si="100"/>
        <v>1</v>
      </c>
      <c r="W729" s="26">
        <f t="shared" si="101"/>
        <v>1</v>
      </c>
      <c r="X729" s="26">
        <f t="shared" si="102"/>
        <v>1</v>
      </c>
      <c r="Z729" s="23">
        <f t="shared" si="103"/>
        <v>0</v>
      </c>
      <c r="AA729" s="23">
        <f t="shared" si="104"/>
        <v>1</v>
      </c>
      <c r="AB729" s="23">
        <f t="shared" si="105"/>
        <v>0</v>
      </c>
    </row>
    <row r="730" spans="11:28" x14ac:dyDescent="0.2">
      <c r="T730" s="13">
        <v>320</v>
      </c>
      <c r="U730" s="13">
        <v>100</v>
      </c>
      <c r="V730" s="26">
        <f t="shared" si="100"/>
        <v>1</v>
      </c>
      <c r="W730" s="26">
        <f t="shared" si="101"/>
        <v>1</v>
      </c>
      <c r="X730" s="26">
        <f t="shared" si="102"/>
        <v>1</v>
      </c>
      <c r="Z730" s="23">
        <f t="shared" si="103"/>
        <v>0</v>
      </c>
      <c r="AA730" s="23">
        <f t="shared" si="104"/>
        <v>0</v>
      </c>
      <c r="AB730" s="23">
        <f t="shared" si="105"/>
        <v>0</v>
      </c>
    </row>
    <row r="731" spans="11:28" x14ac:dyDescent="0.2">
      <c r="T731" s="13">
        <v>5</v>
      </c>
      <c r="U731" s="13">
        <v>5</v>
      </c>
      <c r="V731" s="26">
        <f t="shared" si="100"/>
        <v>0</v>
      </c>
      <c r="W731" s="26">
        <f t="shared" si="101"/>
        <v>0</v>
      </c>
      <c r="X731" s="26">
        <f t="shared" si="102"/>
        <v>0</v>
      </c>
      <c r="Z731" s="23">
        <f t="shared" si="103"/>
        <v>0</v>
      </c>
      <c r="AA731" s="23">
        <f t="shared" si="104"/>
        <v>0</v>
      </c>
      <c r="AB731" s="23">
        <f t="shared" si="105"/>
        <v>0</v>
      </c>
    </row>
    <row r="732" spans="11:28" x14ac:dyDescent="0.2">
      <c r="K732">
        <f>COUNT(L385:L729)</f>
        <v>345</v>
      </c>
      <c r="N732">
        <f>SUM(N385:N729)</f>
        <v>290</v>
      </c>
      <c r="O732">
        <f>SUM(O385:O729)</f>
        <v>278</v>
      </c>
      <c r="P732">
        <f>SUM(P385:P729)</f>
        <v>274</v>
      </c>
      <c r="T732" s="13">
        <v>5</v>
      </c>
      <c r="U732" s="13">
        <v>5</v>
      </c>
      <c r="V732" s="26">
        <f t="shared" si="100"/>
        <v>0</v>
      </c>
      <c r="W732" s="26">
        <f t="shared" si="101"/>
        <v>0</v>
      </c>
      <c r="X732" s="26">
        <f t="shared" si="102"/>
        <v>0</v>
      </c>
      <c r="Z732" s="23">
        <f t="shared" si="103"/>
        <v>0</v>
      </c>
      <c r="AA732" s="23">
        <f t="shared" si="104"/>
        <v>0</v>
      </c>
      <c r="AB732" s="23">
        <f t="shared" si="105"/>
        <v>0</v>
      </c>
    </row>
    <row r="733" spans="11:28" x14ac:dyDescent="0.2">
      <c r="T733" s="13">
        <v>320</v>
      </c>
      <c r="U733" s="13">
        <v>45</v>
      </c>
      <c r="V733" s="26">
        <f t="shared" si="100"/>
        <v>1</v>
      </c>
      <c r="W733" s="26">
        <f t="shared" si="101"/>
        <v>1</v>
      </c>
      <c r="X733" s="26">
        <f t="shared" si="102"/>
        <v>1</v>
      </c>
      <c r="Z733" s="23">
        <f t="shared" si="103"/>
        <v>0</v>
      </c>
      <c r="AA733" s="23">
        <f t="shared" si="104"/>
        <v>0</v>
      </c>
      <c r="AB733" s="23">
        <f t="shared" si="105"/>
        <v>0</v>
      </c>
    </row>
    <row r="734" spans="11:28" x14ac:dyDescent="0.2">
      <c r="T734" s="13">
        <v>160</v>
      </c>
      <c r="U734" s="13">
        <v>81</v>
      </c>
      <c r="V734" s="26">
        <f t="shared" si="100"/>
        <v>1</v>
      </c>
      <c r="W734" s="26">
        <f t="shared" si="101"/>
        <v>1</v>
      </c>
      <c r="X734" s="26">
        <f t="shared" si="102"/>
        <v>1</v>
      </c>
      <c r="Z734" s="23">
        <f t="shared" si="103"/>
        <v>0</v>
      </c>
      <c r="AA734" s="23">
        <f t="shared" si="104"/>
        <v>0</v>
      </c>
      <c r="AB734" s="23">
        <f t="shared" si="105"/>
        <v>0</v>
      </c>
    </row>
    <row r="735" spans="11:28" x14ac:dyDescent="0.2">
      <c r="K735" s="32"/>
      <c r="L735" s="32" t="s">
        <v>386</v>
      </c>
      <c r="M735" s="32" t="s">
        <v>388</v>
      </c>
      <c r="N735" s="32" t="s">
        <v>389</v>
      </c>
      <c r="O735" s="32" t="s">
        <v>390</v>
      </c>
      <c r="T735" s="13">
        <v>80</v>
      </c>
      <c r="U735" s="13">
        <v>31</v>
      </c>
      <c r="V735" s="26">
        <f t="shared" si="100"/>
        <v>1</v>
      </c>
      <c r="W735" s="26">
        <f t="shared" si="101"/>
        <v>1</v>
      </c>
      <c r="X735" s="26">
        <f t="shared" si="102"/>
        <v>1</v>
      </c>
      <c r="Z735" s="23">
        <f t="shared" si="103"/>
        <v>0</v>
      </c>
      <c r="AA735" s="23">
        <f t="shared" si="104"/>
        <v>0</v>
      </c>
      <c r="AB735" s="23">
        <f t="shared" si="105"/>
        <v>0</v>
      </c>
    </row>
    <row r="736" spans="11:28" x14ac:dyDescent="0.2">
      <c r="K736" s="32" t="s">
        <v>403</v>
      </c>
      <c r="L736" s="32">
        <v>274</v>
      </c>
      <c r="M736" s="32">
        <v>4</v>
      </c>
      <c r="N736" s="32">
        <v>278</v>
      </c>
      <c r="O736" s="33">
        <f>L736/N736</f>
        <v>0.98561151079136688</v>
      </c>
      <c r="T736" s="13">
        <v>160</v>
      </c>
      <c r="U736" s="13">
        <v>44</v>
      </c>
      <c r="V736" s="26">
        <f t="shared" si="100"/>
        <v>1</v>
      </c>
      <c r="W736" s="26">
        <f t="shared" si="101"/>
        <v>1</v>
      </c>
      <c r="X736" s="26">
        <f t="shared" si="102"/>
        <v>1</v>
      </c>
      <c r="Z736" s="23">
        <f t="shared" si="103"/>
        <v>0</v>
      </c>
      <c r="AA736" s="23">
        <f t="shared" si="104"/>
        <v>0</v>
      </c>
      <c r="AB736" s="23">
        <f t="shared" si="105"/>
        <v>0</v>
      </c>
    </row>
    <row r="737" spans="11:28" x14ac:dyDescent="0.2">
      <c r="K737" s="32" t="s">
        <v>406</v>
      </c>
      <c r="L737" s="32">
        <v>16</v>
      </c>
      <c r="M737" s="32">
        <v>51</v>
      </c>
      <c r="N737" s="32">
        <v>67</v>
      </c>
      <c r="O737" s="33">
        <f>M737/N737</f>
        <v>0.76119402985074625</v>
      </c>
      <c r="T737" s="13">
        <v>640</v>
      </c>
      <c r="U737" s="13">
        <v>43</v>
      </c>
      <c r="V737" s="26">
        <f t="shared" si="100"/>
        <v>1</v>
      </c>
      <c r="W737" s="26">
        <f t="shared" si="101"/>
        <v>1</v>
      </c>
      <c r="X737" s="26">
        <f t="shared" si="102"/>
        <v>1</v>
      </c>
      <c r="Z737" s="23">
        <f t="shared" si="103"/>
        <v>1</v>
      </c>
      <c r="AA737" s="23">
        <f t="shared" si="104"/>
        <v>0</v>
      </c>
      <c r="AB737" s="23">
        <f t="shared" si="105"/>
        <v>0</v>
      </c>
    </row>
    <row r="738" spans="11:28" x14ac:dyDescent="0.2">
      <c r="K738" s="32" t="s">
        <v>389</v>
      </c>
      <c r="L738" s="32">
        <v>290</v>
      </c>
      <c r="M738" s="32">
        <v>55</v>
      </c>
      <c r="N738" s="32">
        <v>345</v>
      </c>
      <c r="O738" s="33">
        <f>L738/N738</f>
        <v>0.84057971014492749</v>
      </c>
      <c r="T738" s="13">
        <v>1280</v>
      </c>
      <c r="U738" s="13">
        <v>2560</v>
      </c>
      <c r="V738" s="26">
        <f t="shared" si="100"/>
        <v>1</v>
      </c>
      <c r="W738" s="26">
        <f t="shared" si="101"/>
        <v>1</v>
      </c>
      <c r="X738" s="26">
        <f t="shared" si="102"/>
        <v>1</v>
      </c>
      <c r="Z738" s="23">
        <f t="shared" si="103"/>
        <v>1</v>
      </c>
      <c r="AA738" s="23">
        <f t="shared" si="104"/>
        <v>1</v>
      </c>
      <c r="AB738" s="23">
        <f t="shared" si="105"/>
        <v>1</v>
      </c>
    </row>
    <row r="739" spans="11:28" x14ac:dyDescent="0.2">
      <c r="K739" s="32" t="s">
        <v>390</v>
      </c>
      <c r="L739" s="33">
        <f>L736/L738</f>
        <v>0.94482758620689655</v>
      </c>
      <c r="M739" s="33">
        <f>M737/M738</f>
        <v>0.92727272727272725</v>
      </c>
      <c r="N739" s="33">
        <f>N736/N738</f>
        <v>0.80579710144927541</v>
      </c>
      <c r="O739" s="32"/>
      <c r="T739" s="13">
        <v>2560</v>
      </c>
      <c r="U739" s="13">
        <v>1475</v>
      </c>
      <c r="V739" s="26">
        <f t="shared" si="100"/>
        <v>1</v>
      </c>
      <c r="W739" s="26">
        <f t="shared" si="101"/>
        <v>1</v>
      </c>
      <c r="X739" s="26">
        <f t="shared" si="102"/>
        <v>1</v>
      </c>
      <c r="Z739" s="23">
        <f t="shared" si="103"/>
        <v>1</v>
      </c>
      <c r="AA739" s="23">
        <f t="shared" si="104"/>
        <v>1</v>
      </c>
      <c r="AB739" s="23">
        <f t="shared" si="105"/>
        <v>1</v>
      </c>
    </row>
    <row r="740" spans="11:28" x14ac:dyDescent="0.2">
      <c r="T740" s="13">
        <v>80</v>
      </c>
      <c r="U740" s="13">
        <v>19</v>
      </c>
      <c r="V740" s="26">
        <f t="shared" si="100"/>
        <v>1</v>
      </c>
      <c r="W740" s="26">
        <f t="shared" si="101"/>
        <v>0</v>
      </c>
      <c r="X740" s="26">
        <f t="shared" si="102"/>
        <v>0</v>
      </c>
      <c r="Z740" s="23">
        <f t="shared" si="103"/>
        <v>0</v>
      </c>
      <c r="AA740" s="23">
        <f t="shared" si="104"/>
        <v>0</v>
      </c>
      <c r="AB740" s="23">
        <f t="shared" si="105"/>
        <v>0</v>
      </c>
    </row>
    <row r="741" spans="11:28" x14ac:dyDescent="0.2">
      <c r="T741" s="13">
        <v>640</v>
      </c>
      <c r="U741" s="13">
        <v>287</v>
      </c>
      <c r="V741" s="26">
        <f t="shared" si="100"/>
        <v>1</v>
      </c>
      <c r="W741" s="26">
        <f t="shared" si="101"/>
        <v>1</v>
      </c>
      <c r="X741" s="26">
        <f t="shared" si="102"/>
        <v>1</v>
      </c>
      <c r="Z741" s="23">
        <f t="shared" si="103"/>
        <v>1</v>
      </c>
      <c r="AA741" s="23">
        <f t="shared" si="104"/>
        <v>1</v>
      </c>
      <c r="AB741" s="23">
        <f t="shared" si="105"/>
        <v>1</v>
      </c>
    </row>
    <row r="742" spans="11:28" x14ac:dyDescent="0.2">
      <c r="T742" s="13">
        <v>160</v>
      </c>
      <c r="U742" s="13">
        <v>38</v>
      </c>
      <c r="V742" s="26">
        <f t="shared" si="100"/>
        <v>1</v>
      </c>
      <c r="W742" s="26">
        <f t="shared" si="101"/>
        <v>1</v>
      </c>
      <c r="X742" s="26">
        <f t="shared" si="102"/>
        <v>1</v>
      </c>
      <c r="Z742" s="23">
        <f t="shared" si="103"/>
        <v>0</v>
      </c>
      <c r="AA742" s="23">
        <f t="shared" si="104"/>
        <v>0</v>
      </c>
      <c r="AB742" s="23">
        <f t="shared" si="105"/>
        <v>0</v>
      </c>
    </row>
    <row r="743" spans="11:28" x14ac:dyDescent="0.2">
      <c r="T743" s="13">
        <v>5</v>
      </c>
      <c r="U743" s="13">
        <v>5</v>
      </c>
      <c r="V743" s="26">
        <f t="shared" si="100"/>
        <v>0</v>
      </c>
      <c r="W743" s="26">
        <f t="shared" si="101"/>
        <v>0</v>
      </c>
      <c r="X743" s="26">
        <f t="shared" si="102"/>
        <v>0</v>
      </c>
      <c r="Z743" s="23">
        <f t="shared" si="103"/>
        <v>0</v>
      </c>
      <c r="AA743" s="23">
        <f t="shared" si="104"/>
        <v>0</v>
      </c>
      <c r="AB743" s="23">
        <f t="shared" si="105"/>
        <v>0</v>
      </c>
    </row>
    <row r="744" spans="11:28" x14ac:dyDescent="0.2">
      <c r="T744" s="13">
        <v>320</v>
      </c>
      <c r="U744" s="13">
        <v>67</v>
      </c>
      <c r="V744" s="26">
        <f t="shared" si="100"/>
        <v>1</v>
      </c>
      <c r="W744" s="26">
        <f t="shared" si="101"/>
        <v>1</v>
      </c>
      <c r="X744" s="26">
        <f t="shared" si="102"/>
        <v>1</v>
      </c>
      <c r="Z744" s="23">
        <f t="shared" si="103"/>
        <v>0</v>
      </c>
      <c r="AA744" s="23">
        <f t="shared" si="104"/>
        <v>0</v>
      </c>
      <c r="AB744" s="23">
        <f t="shared" si="105"/>
        <v>0</v>
      </c>
    </row>
    <row r="745" spans="11:28" x14ac:dyDescent="0.2">
      <c r="T745" s="13">
        <v>320</v>
      </c>
      <c r="U745" s="13">
        <v>67</v>
      </c>
      <c r="V745" s="26">
        <f t="shared" si="100"/>
        <v>1</v>
      </c>
      <c r="W745" s="26">
        <f t="shared" si="101"/>
        <v>1</v>
      </c>
      <c r="X745" s="26">
        <f t="shared" si="102"/>
        <v>1</v>
      </c>
      <c r="Z745" s="23">
        <f t="shared" si="103"/>
        <v>0</v>
      </c>
      <c r="AA745" s="23">
        <f t="shared" si="104"/>
        <v>0</v>
      </c>
      <c r="AB745" s="23">
        <f t="shared" si="105"/>
        <v>0</v>
      </c>
    </row>
    <row r="746" spans="11:28" x14ac:dyDescent="0.2">
      <c r="T746" s="13">
        <v>2560</v>
      </c>
      <c r="U746" s="13">
        <v>394</v>
      </c>
      <c r="V746" s="26">
        <f t="shared" si="100"/>
        <v>1</v>
      </c>
      <c r="W746" s="26">
        <f t="shared" si="101"/>
        <v>1</v>
      </c>
      <c r="X746" s="26">
        <f t="shared" si="102"/>
        <v>1</v>
      </c>
      <c r="Z746" s="23">
        <f t="shared" si="103"/>
        <v>1</v>
      </c>
      <c r="AA746" s="23">
        <f t="shared" si="104"/>
        <v>1</v>
      </c>
      <c r="AB746" s="23">
        <f t="shared" si="105"/>
        <v>1</v>
      </c>
    </row>
    <row r="747" spans="11:28" x14ac:dyDescent="0.2">
      <c r="T747" s="13">
        <v>5</v>
      </c>
      <c r="U747" s="13">
        <v>5</v>
      </c>
      <c r="V747" s="26">
        <f t="shared" si="100"/>
        <v>0</v>
      </c>
      <c r="W747" s="26">
        <f t="shared" si="101"/>
        <v>0</v>
      </c>
      <c r="X747" s="26">
        <f t="shared" si="102"/>
        <v>0</v>
      </c>
      <c r="Z747" s="23">
        <f t="shared" si="103"/>
        <v>0</v>
      </c>
      <c r="AA747" s="23">
        <f t="shared" si="104"/>
        <v>0</v>
      </c>
      <c r="AB747" s="23">
        <f t="shared" si="105"/>
        <v>0</v>
      </c>
    </row>
    <row r="748" spans="11:28" x14ac:dyDescent="0.2">
      <c r="T748" s="13">
        <v>320</v>
      </c>
      <c r="U748" s="13">
        <v>35</v>
      </c>
      <c r="V748" s="26">
        <f t="shared" si="100"/>
        <v>1</v>
      </c>
      <c r="W748" s="26">
        <f t="shared" si="101"/>
        <v>1</v>
      </c>
      <c r="X748" s="26">
        <f t="shared" si="102"/>
        <v>1</v>
      </c>
      <c r="Z748" s="23">
        <f t="shared" si="103"/>
        <v>0</v>
      </c>
      <c r="AA748" s="23">
        <f t="shared" si="104"/>
        <v>0</v>
      </c>
      <c r="AB748" s="23">
        <f t="shared" si="105"/>
        <v>0</v>
      </c>
    </row>
    <row r="749" spans="11:28" x14ac:dyDescent="0.2">
      <c r="T749" s="13">
        <v>40</v>
      </c>
      <c r="U749" s="13">
        <v>18</v>
      </c>
      <c r="V749" s="26">
        <f t="shared" si="100"/>
        <v>1</v>
      </c>
      <c r="W749" s="26">
        <f t="shared" si="101"/>
        <v>0</v>
      </c>
      <c r="X749" s="26">
        <f t="shared" si="102"/>
        <v>0</v>
      </c>
      <c r="Z749" s="23">
        <f t="shared" si="103"/>
        <v>0</v>
      </c>
      <c r="AA749" s="23">
        <f t="shared" si="104"/>
        <v>0</v>
      </c>
      <c r="AB749" s="23">
        <f t="shared" si="105"/>
        <v>0</v>
      </c>
    </row>
    <row r="750" spans="11:28" x14ac:dyDescent="0.2">
      <c r="T750" s="13">
        <v>5</v>
      </c>
      <c r="U750" s="13">
        <v>5</v>
      </c>
      <c r="V750" s="26">
        <f t="shared" si="100"/>
        <v>0</v>
      </c>
      <c r="W750" s="26">
        <f t="shared" si="101"/>
        <v>0</v>
      </c>
      <c r="X750" s="26">
        <f t="shared" si="102"/>
        <v>0</v>
      </c>
      <c r="Z750" s="23">
        <f t="shared" si="103"/>
        <v>0</v>
      </c>
      <c r="AA750" s="23">
        <f t="shared" si="104"/>
        <v>0</v>
      </c>
      <c r="AB750" s="23">
        <f t="shared" si="105"/>
        <v>0</v>
      </c>
    </row>
    <row r="751" spans="11:28" x14ac:dyDescent="0.2">
      <c r="T751" s="13">
        <v>40</v>
      </c>
      <c r="U751" s="13">
        <v>5</v>
      </c>
      <c r="V751" s="26">
        <f t="shared" si="100"/>
        <v>1</v>
      </c>
      <c r="W751" s="26">
        <f t="shared" si="101"/>
        <v>0</v>
      </c>
      <c r="X751" s="26">
        <f t="shared" si="102"/>
        <v>0</v>
      </c>
      <c r="Z751" s="23">
        <f t="shared" si="103"/>
        <v>0</v>
      </c>
      <c r="AA751" s="23">
        <f t="shared" si="104"/>
        <v>0</v>
      </c>
      <c r="AB751" s="23">
        <f t="shared" si="105"/>
        <v>0</v>
      </c>
    </row>
    <row r="752" spans="11:28" x14ac:dyDescent="0.2">
      <c r="T752" s="13">
        <v>640</v>
      </c>
      <c r="U752" s="13">
        <v>236</v>
      </c>
      <c r="V752" s="26">
        <f t="shared" si="100"/>
        <v>1</v>
      </c>
      <c r="W752" s="26">
        <f t="shared" si="101"/>
        <v>1</v>
      </c>
      <c r="X752" s="26">
        <f t="shared" si="102"/>
        <v>1</v>
      </c>
      <c r="Z752" s="23">
        <f t="shared" si="103"/>
        <v>1</v>
      </c>
      <c r="AA752" s="23">
        <f t="shared" si="104"/>
        <v>1</v>
      </c>
      <c r="AB752" s="23">
        <f t="shared" si="105"/>
        <v>1</v>
      </c>
    </row>
    <row r="753" spans="20:28" x14ac:dyDescent="0.2">
      <c r="T753" s="13">
        <v>5</v>
      </c>
      <c r="U753" s="13">
        <v>5</v>
      </c>
      <c r="V753" s="26">
        <f t="shared" si="100"/>
        <v>0</v>
      </c>
      <c r="W753" s="26">
        <f t="shared" si="101"/>
        <v>0</v>
      </c>
      <c r="X753" s="26">
        <f t="shared" si="102"/>
        <v>0</v>
      </c>
      <c r="Z753" s="23">
        <f t="shared" si="103"/>
        <v>0</v>
      </c>
      <c r="AA753" s="23">
        <f t="shared" si="104"/>
        <v>0</v>
      </c>
      <c r="AB753" s="23">
        <f t="shared" si="105"/>
        <v>0</v>
      </c>
    </row>
    <row r="754" spans="20:28" x14ac:dyDescent="0.2">
      <c r="T754" s="13">
        <v>80</v>
      </c>
      <c r="U754" s="13">
        <v>37</v>
      </c>
      <c r="V754" s="26">
        <f t="shared" si="100"/>
        <v>1</v>
      </c>
      <c r="W754" s="26">
        <f t="shared" si="101"/>
        <v>1</v>
      </c>
      <c r="X754" s="26">
        <f t="shared" si="102"/>
        <v>1</v>
      </c>
      <c r="Z754" s="23">
        <f t="shared" si="103"/>
        <v>0</v>
      </c>
      <c r="AA754" s="23">
        <f t="shared" si="104"/>
        <v>0</v>
      </c>
      <c r="AB754" s="23">
        <f t="shared" si="105"/>
        <v>0</v>
      </c>
    </row>
    <row r="755" spans="20:28" x14ac:dyDescent="0.2">
      <c r="T755" s="13">
        <v>160</v>
      </c>
      <c r="U755" s="13">
        <v>5</v>
      </c>
      <c r="V755" s="26">
        <f t="shared" si="100"/>
        <v>1</v>
      </c>
      <c r="W755" s="26">
        <f t="shared" si="101"/>
        <v>0</v>
      </c>
      <c r="X755" s="26">
        <f t="shared" si="102"/>
        <v>0</v>
      </c>
      <c r="Z755" s="23">
        <f t="shared" si="103"/>
        <v>0</v>
      </c>
      <c r="AA755" s="23">
        <f t="shared" si="104"/>
        <v>0</v>
      </c>
      <c r="AB755" s="23">
        <f t="shared" si="105"/>
        <v>0</v>
      </c>
    </row>
    <row r="756" spans="20:28" x14ac:dyDescent="0.2">
      <c r="T756" s="13">
        <v>5120</v>
      </c>
      <c r="U756" s="13">
        <v>1841</v>
      </c>
      <c r="V756" s="26">
        <f t="shared" si="100"/>
        <v>1</v>
      </c>
      <c r="W756" s="26">
        <f t="shared" si="101"/>
        <v>1</v>
      </c>
      <c r="X756" s="26">
        <f t="shared" si="102"/>
        <v>1</v>
      </c>
      <c r="Z756" s="23">
        <f t="shared" si="103"/>
        <v>1</v>
      </c>
      <c r="AA756" s="23">
        <f t="shared" si="104"/>
        <v>1</v>
      </c>
      <c r="AB756" s="23">
        <f t="shared" si="105"/>
        <v>1</v>
      </c>
    </row>
    <row r="757" spans="20:28" x14ac:dyDescent="0.2">
      <c r="T757" s="13">
        <v>320</v>
      </c>
      <c r="U757" s="13">
        <v>214</v>
      </c>
      <c r="V757" s="26">
        <f t="shared" si="100"/>
        <v>1</v>
      </c>
      <c r="W757" s="26">
        <f t="shared" si="101"/>
        <v>1</v>
      </c>
      <c r="X757" s="26">
        <f t="shared" si="102"/>
        <v>1</v>
      </c>
      <c r="Z757" s="23">
        <f t="shared" si="103"/>
        <v>0</v>
      </c>
      <c r="AA757" s="23">
        <f t="shared" si="104"/>
        <v>1</v>
      </c>
      <c r="AB757" s="23">
        <f t="shared" si="105"/>
        <v>0</v>
      </c>
    </row>
    <row r="758" spans="20:28" x14ac:dyDescent="0.2">
      <c r="T758" s="13">
        <v>320</v>
      </c>
      <c r="U758" s="13">
        <v>366</v>
      </c>
      <c r="V758" s="26">
        <f t="shared" si="100"/>
        <v>1</v>
      </c>
      <c r="W758" s="26">
        <f t="shared" si="101"/>
        <v>1</v>
      </c>
      <c r="X758" s="26">
        <f t="shared" si="102"/>
        <v>1</v>
      </c>
      <c r="Z758" s="23">
        <f t="shared" si="103"/>
        <v>0</v>
      </c>
      <c r="AA758" s="23">
        <f t="shared" si="104"/>
        <v>1</v>
      </c>
      <c r="AB758" s="23">
        <f t="shared" si="105"/>
        <v>0</v>
      </c>
    </row>
    <row r="759" spans="20:28" x14ac:dyDescent="0.2">
      <c r="T759" s="13">
        <v>640</v>
      </c>
      <c r="U759" s="13">
        <v>441</v>
      </c>
      <c r="V759" s="26">
        <f t="shared" si="100"/>
        <v>1</v>
      </c>
      <c r="W759" s="26">
        <f t="shared" si="101"/>
        <v>1</v>
      </c>
      <c r="X759" s="26">
        <f t="shared" si="102"/>
        <v>1</v>
      </c>
      <c r="Z759" s="23">
        <f t="shared" si="103"/>
        <v>1</v>
      </c>
      <c r="AA759" s="23">
        <f t="shared" si="104"/>
        <v>1</v>
      </c>
      <c r="AB759" s="23">
        <f t="shared" si="105"/>
        <v>1</v>
      </c>
    </row>
    <row r="760" spans="20:28" x14ac:dyDescent="0.2">
      <c r="T760" s="13">
        <v>5</v>
      </c>
      <c r="U760" s="13">
        <v>5</v>
      </c>
      <c r="V760" s="26">
        <f t="shared" si="100"/>
        <v>0</v>
      </c>
      <c r="W760" s="26">
        <f t="shared" si="101"/>
        <v>0</v>
      </c>
      <c r="X760" s="26">
        <f t="shared" si="102"/>
        <v>0</v>
      </c>
      <c r="Z760" s="23">
        <f t="shared" si="103"/>
        <v>0</v>
      </c>
      <c r="AA760" s="23">
        <f t="shared" si="104"/>
        <v>0</v>
      </c>
      <c r="AB760" s="23">
        <f t="shared" si="105"/>
        <v>0</v>
      </c>
    </row>
    <row r="761" spans="20:28" x14ac:dyDescent="0.2">
      <c r="T761" s="13">
        <v>1280</v>
      </c>
      <c r="U761" s="13">
        <v>536</v>
      </c>
      <c r="V761" s="26">
        <f t="shared" si="100"/>
        <v>1</v>
      </c>
      <c r="W761" s="26">
        <f t="shared" si="101"/>
        <v>1</v>
      </c>
      <c r="X761" s="26">
        <f t="shared" si="102"/>
        <v>1</v>
      </c>
      <c r="Z761" s="23">
        <f t="shared" si="103"/>
        <v>1</v>
      </c>
      <c r="AA761" s="23">
        <f t="shared" si="104"/>
        <v>1</v>
      </c>
      <c r="AB761" s="23">
        <f t="shared" si="105"/>
        <v>1</v>
      </c>
    </row>
    <row r="762" spans="20:28" x14ac:dyDescent="0.2">
      <c r="T762" s="13">
        <v>5120</v>
      </c>
      <c r="U762" s="13">
        <v>448</v>
      </c>
      <c r="V762" s="26">
        <f t="shared" si="100"/>
        <v>1</v>
      </c>
      <c r="W762" s="26">
        <f t="shared" si="101"/>
        <v>1</v>
      </c>
      <c r="X762" s="26">
        <f t="shared" si="102"/>
        <v>1</v>
      </c>
      <c r="Z762" s="23">
        <f t="shared" si="103"/>
        <v>1</v>
      </c>
      <c r="AA762" s="23">
        <f t="shared" si="104"/>
        <v>1</v>
      </c>
      <c r="AB762" s="23">
        <f t="shared" si="105"/>
        <v>1</v>
      </c>
    </row>
    <row r="763" spans="20:28" x14ac:dyDescent="0.2">
      <c r="T763" s="13">
        <v>640</v>
      </c>
      <c r="U763" s="13">
        <v>142</v>
      </c>
      <c r="V763" s="26">
        <f t="shared" si="100"/>
        <v>1</v>
      </c>
      <c r="W763" s="26">
        <f t="shared" si="101"/>
        <v>1</v>
      </c>
      <c r="X763" s="26">
        <f t="shared" si="102"/>
        <v>1</v>
      </c>
      <c r="Z763" s="23">
        <f t="shared" si="103"/>
        <v>1</v>
      </c>
      <c r="AA763" s="23">
        <f t="shared" si="104"/>
        <v>1</v>
      </c>
      <c r="AB763" s="23">
        <f t="shared" si="105"/>
        <v>1</v>
      </c>
    </row>
    <row r="764" spans="20:28" x14ac:dyDescent="0.2">
      <c r="T764" s="13">
        <v>5</v>
      </c>
      <c r="U764" s="13">
        <v>5</v>
      </c>
      <c r="V764" s="26">
        <f t="shared" si="100"/>
        <v>0</v>
      </c>
      <c r="W764" s="26">
        <f t="shared" si="101"/>
        <v>0</v>
      </c>
      <c r="X764" s="26">
        <f t="shared" si="102"/>
        <v>0</v>
      </c>
      <c r="Z764" s="23">
        <f t="shared" si="103"/>
        <v>0</v>
      </c>
      <c r="AA764" s="23">
        <f t="shared" si="104"/>
        <v>0</v>
      </c>
      <c r="AB764" s="23">
        <f t="shared" si="105"/>
        <v>0</v>
      </c>
    </row>
    <row r="765" spans="20:28" x14ac:dyDescent="0.2">
      <c r="T765" s="13">
        <v>5</v>
      </c>
      <c r="U765" s="13">
        <v>5</v>
      </c>
      <c r="V765" s="26">
        <f t="shared" si="100"/>
        <v>0</v>
      </c>
      <c r="W765" s="26">
        <f t="shared" si="101"/>
        <v>0</v>
      </c>
      <c r="X765" s="26">
        <f t="shared" si="102"/>
        <v>0</v>
      </c>
      <c r="Z765" s="23">
        <f t="shared" si="103"/>
        <v>0</v>
      </c>
      <c r="AA765" s="23">
        <f t="shared" si="104"/>
        <v>0</v>
      </c>
      <c r="AB765" s="23">
        <f t="shared" si="105"/>
        <v>0</v>
      </c>
    </row>
    <row r="766" spans="20:28" x14ac:dyDescent="0.2">
      <c r="T766" s="13">
        <v>640</v>
      </c>
      <c r="U766" s="13">
        <v>17</v>
      </c>
      <c r="V766" s="26">
        <f t="shared" si="100"/>
        <v>1</v>
      </c>
      <c r="W766" s="26">
        <f t="shared" si="101"/>
        <v>0</v>
      </c>
      <c r="X766" s="26">
        <f t="shared" si="102"/>
        <v>0</v>
      </c>
      <c r="Z766" s="23">
        <f t="shared" si="103"/>
        <v>1</v>
      </c>
      <c r="AA766" s="23">
        <f t="shared" si="104"/>
        <v>0</v>
      </c>
      <c r="AB766" s="23">
        <f t="shared" si="105"/>
        <v>0</v>
      </c>
    </row>
    <row r="767" spans="20:28" x14ac:dyDescent="0.2">
      <c r="T767" s="13">
        <v>5</v>
      </c>
      <c r="U767" s="13">
        <v>5</v>
      </c>
      <c r="V767" s="26">
        <f t="shared" si="100"/>
        <v>0</v>
      </c>
      <c r="W767" s="26">
        <f t="shared" si="101"/>
        <v>0</v>
      </c>
      <c r="X767" s="26">
        <f t="shared" si="102"/>
        <v>0</v>
      </c>
      <c r="Z767" s="23">
        <f t="shared" si="103"/>
        <v>0</v>
      </c>
      <c r="AA767" s="23">
        <f t="shared" si="104"/>
        <v>0</v>
      </c>
      <c r="AB767" s="23">
        <f t="shared" si="105"/>
        <v>0</v>
      </c>
    </row>
    <row r="768" spans="20:28" x14ac:dyDescent="0.2">
      <c r="T768" s="13">
        <v>5</v>
      </c>
      <c r="U768" s="13">
        <v>5</v>
      </c>
      <c r="V768" s="26">
        <f t="shared" si="100"/>
        <v>0</v>
      </c>
      <c r="W768" s="26">
        <f t="shared" si="101"/>
        <v>0</v>
      </c>
      <c r="X768" s="26">
        <f t="shared" si="102"/>
        <v>0</v>
      </c>
      <c r="Z768" s="23">
        <f t="shared" si="103"/>
        <v>0</v>
      </c>
      <c r="AA768" s="23">
        <f t="shared" si="104"/>
        <v>0</v>
      </c>
      <c r="AB768" s="23">
        <f t="shared" si="105"/>
        <v>0</v>
      </c>
    </row>
    <row r="769" spans="20:28" x14ac:dyDescent="0.2">
      <c r="T769" s="13">
        <v>5</v>
      </c>
      <c r="U769" s="13">
        <v>5</v>
      </c>
      <c r="V769" s="26">
        <f t="shared" ref="V769:V804" si="108">IF(T769&gt;=40,1,0)</f>
        <v>0</v>
      </c>
      <c r="W769" s="26">
        <f t="shared" ref="W769:W804" si="109">IF(U769&gt;=20,1,0)</f>
        <v>0</v>
      </c>
      <c r="X769" s="26">
        <f t="shared" ref="X769:X832" si="110">IF(V769+W769=2,1,0)</f>
        <v>0</v>
      </c>
      <c r="Z769" s="23">
        <f t="shared" ref="Z769:Z804" si="111">IF(T769&gt;480,1,0)</f>
        <v>0</v>
      </c>
      <c r="AA769" s="23">
        <f t="shared" ref="AA769:AA804" si="112">IF(U769&gt;100,1,0)</f>
        <v>0</v>
      </c>
      <c r="AB769" s="23">
        <f t="shared" ref="AB769:AB832" si="113">IF(Z769+AA769=2,1,0)</f>
        <v>0</v>
      </c>
    </row>
    <row r="770" spans="20:28" x14ac:dyDescent="0.2">
      <c r="T770" s="13">
        <v>1280</v>
      </c>
      <c r="U770" s="13">
        <v>568</v>
      </c>
      <c r="V770" s="26">
        <f t="shared" si="108"/>
        <v>1</v>
      </c>
      <c r="W770" s="26">
        <f t="shared" si="109"/>
        <v>1</v>
      </c>
      <c r="X770" s="26">
        <f t="shared" si="110"/>
        <v>1</v>
      </c>
      <c r="Z770" s="23">
        <f t="shared" si="111"/>
        <v>1</v>
      </c>
      <c r="AA770" s="23">
        <f t="shared" si="112"/>
        <v>1</v>
      </c>
      <c r="AB770" s="23">
        <f t="shared" si="113"/>
        <v>1</v>
      </c>
    </row>
    <row r="771" spans="20:28" x14ac:dyDescent="0.2">
      <c r="T771" s="13">
        <v>640</v>
      </c>
      <c r="U771" s="13">
        <v>210</v>
      </c>
      <c r="V771" s="26">
        <f t="shared" si="108"/>
        <v>1</v>
      </c>
      <c r="W771" s="26">
        <f t="shared" si="109"/>
        <v>1</v>
      </c>
      <c r="X771" s="26">
        <f t="shared" si="110"/>
        <v>1</v>
      </c>
      <c r="Z771" s="23">
        <f t="shared" si="111"/>
        <v>1</v>
      </c>
      <c r="AA771" s="23">
        <f t="shared" si="112"/>
        <v>1</v>
      </c>
      <c r="AB771" s="23">
        <f t="shared" si="113"/>
        <v>1</v>
      </c>
    </row>
    <row r="772" spans="20:28" x14ac:dyDescent="0.2">
      <c r="T772" s="13">
        <v>1280</v>
      </c>
      <c r="U772" s="13">
        <v>404</v>
      </c>
      <c r="V772" s="26">
        <f t="shared" si="108"/>
        <v>1</v>
      </c>
      <c r="W772" s="26">
        <f t="shared" si="109"/>
        <v>1</v>
      </c>
      <c r="X772" s="26">
        <f t="shared" si="110"/>
        <v>1</v>
      </c>
      <c r="Z772" s="23">
        <f t="shared" si="111"/>
        <v>1</v>
      </c>
      <c r="AA772" s="23">
        <f t="shared" si="112"/>
        <v>1</v>
      </c>
      <c r="AB772" s="23">
        <f t="shared" si="113"/>
        <v>1</v>
      </c>
    </row>
    <row r="773" spans="20:28" x14ac:dyDescent="0.2">
      <c r="T773" s="13">
        <v>640</v>
      </c>
      <c r="U773" s="13">
        <v>74</v>
      </c>
      <c r="V773" s="26">
        <f t="shared" si="108"/>
        <v>1</v>
      </c>
      <c r="W773" s="26">
        <f t="shared" si="109"/>
        <v>1</v>
      </c>
      <c r="X773" s="26">
        <f t="shared" si="110"/>
        <v>1</v>
      </c>
      <c r="Z773" s="23">
        <f t="shared" si="111"/>
        <v>1</v>
      </c>
      <c r="AA773" s="23">
        <f t="shared" si="112"/>
        <v>0</v>
      </c>
      <c r="AB773" s="23">
        <f t="shared" si="113"/>
        <v>0</v>
      </c>
    </row>
    <row r="774" spans="20:28" x14ac:dyDescent="0.2">
      <c r="T774" s="13">
        <v>160</v>
      </c>
      <c r="U774" s="13">
        <v>127</v>
      </c>
      <c r="V774" s="26">
        <f t="shared" si="108"/>
        <v>1</v>
      </c>
      <c r="W774" s="26">
        <f t="shared" si="109"/>
        <v>1</v>
      </c>
      <c r="X774" s="26">
        <f t="shared" si="110"/>
        <v>1</v>
      </c>
      <c r="Z774" s="23">
        <f t="shared" si="111"/>
        <v>0</v>
      </c>
      <c r="AA774" s="23">
        <f t="shared" si="112"/>
        <v>1</v>
      </c>
      <c r="AB774" s="23">
        <f t="shared" si="113"/>
        <v>0</v>
      </c>
    </row>
    <row r="775" spans="20:28" x14ac:dyDescent="0.2">
      <c r="T775" s="13">
        <v>80</v>
      </c>
      <c r="U775" s="13">
        <v>33</v>
      </c>
      <c r="V775" s="26">
        <f t="shared" si="108"/>
        <v>1</v>
      </c>
      <c r="W775" s="26">
        <f t="shared" si="109"/>
        <v>1</v>
      </c>
      <c r="X775" s="26">
        <f t="shared" si="110"/>
        <v>1</v>
      </c>
      <c r="Z775" s="23">
        <f t="shared" si="111"/>
        <v>0</v>
      </c>
      <c r="AA775" s="23">
        <f t="shared" si="112"/>
        <v>0</v>
      </c>
      <c r="AB775" s="23">
        <f t="shared" si="113"/>
        <v>0</v>
      </c>
    </row>
    <row r="776" spans="20:28" x14ac:dyDescent="0.2">
      <c r="T776" s="13">
        <v>320</v>
      </c>
      <c r="U776" s="13">
        <v>71</v>
      </c>
      <c r="V776" s="26">
        <f t="shared" si="108"/>
        <v>1</v>
      </c>
      <c r="W776" s="26">
        <f t="shared" si="109"/>
        <v>1</v>
      </c>
      <c r="X776" s="26">
        <f t="shared" si="110"/>
        <v>1</v>
      </c>
      <c r="Z776" s="23">
        <f t="shared" si="111"/>
        <v>0</v>
      </c>
      <c r="AA776" s="23">
        <f t="shared" si="112"/>
        <v>0</v>
      </c>
      <c r="AB776" s="23">
        <f t="shared" si="113"/>
        <v>0</v>
      </c>
    </row>
    <row r="777" spans="20:28" x14ac:dyDescent="0.2">
      <c r="T777" s="13">
        <v>40</v>
      </c>
      <c r="U777" s="13">
        <v>5</v>
      </c>
      <c r="V777" s="26">
        <f t="shared" si="108"/>
        <v>1</v>
      </c>
      <c r="W777" s="26">
        <f t="shared" si="109"/>
        <v>0</v>
      </c>
      <c r="X777" s="26">
        <f t="shared" si="110"/>
        <v>0</v>
      </c>
      <c r="Z777" s="23">
        <f t="shared" si="111"/>
        <v>0</v>
      </c>
      <c r="AA777" s="23">
        <f t="shared" si="112"/>
        <v>0</v>
      </c>
      <c r="AB777" s="23">
        <f t="shared" si="113"/>
        <v>0</v>
      </c>
    </row>
    <row r="778" spans="20:28" x14ac:dyDescent="0.2">
      <c r="T778" s="13">
        <v>80</v>
      </c>
      <c r="U778" s="13">
        <v>16</v>
      </c>
      <c r="V778" s="26">
        <f t="shared" si="108"/>
        <v>1</v>
      </c>
      <c r="W778" s="26">
        <f t="shared" si="109"/>
        <v>0</v>
      </c>
      <c r="X778" s="26">
        <f t="shared" si="110"/>
        <v>0</v>
      </c>
      <c r="Z778" s="23">
        <f t="shared" si="111"/>
        <v>0</v>
      </c>
      <c r="AA778" s="23">
        <f t="shared" si="112"/>
        <v>0</v>
      </c>
      <c r="AB778" s="23">
        <f t="shared" si="113"/>
        <v>0</v>
      </c>
    </row>
    <row r="779" spans="20:28" x14ac:dyDescent="0.2">
      <c r="T779" s="13">
        <v>2560</v>
      </c>
      <c r="U779" s="13">
        <v>838</v>
      </c>
      <c r="V779" s="26">
        <f t="shared" si="108"/>
        <v>1</v>
      </c>
      <c r="W779" s="26">
        <f t="shared" si="109"/>
        <v>1</v>
      </c>
      <c r="X779" s="26">
        <f t="shared" si="110"/>
        <v>1</v>
      </c>
      <c r="Z779" s="23">
        <f t="shared" si="111"/>
        <v>1</v>
      </c>
      <c r="AA779" s="23">
        <f t="shared" si="112"/>
        <v>1</v>
      </c>
      <c r="AB779" s="23">
        <f t="shared" si="113"/>
        <v>1</v>
      </c>
    </row>
    <row r="780" spans="20:28" x14ac:dyDescent="0.2">
      <c r="T780" s="13">
        <v>80</v>
      </c>
      <c r="U780" s="13">
        <v>41</v>
      </c>
      <c r="V780" s="26">
        <f t="shared" si="108"/>
        <v>1</v>
      </c>
      <c r="W780" s="26">
        <f t="shared" si="109"/>
        <v>1</v>
      </c>
      <c r="X780" s="26">
        <f t="shared" si="110"/>
        <v>1</v>
      </c>
      <c r="Z780" s="23">
        <f t="shared" si="111"/>
        <v>0</v>
      </c>
      <c r="AA780" s="23">
        <f t="shared" si="112"/>
        <v>0</v>
      </c>
      <c r="AB780" s="23">
        <f t="shared" si="113"/>
        <v>0</v>
      </c>
    </row>
    <row r="781" spans="20:28" x14ac:dyDescent="0.2">
      <c r="T781" s="13">
        <v>320</v>
      </c>
      <c r="U781" s="13">
        <v>69</v>
      </c>
      <c r="V781" s="26">
        <f t="shared" si="108"/>
        <v>1</v>
      </c>
      <c r="W781" s="26">
        <f t="shared" si="109"/>
        <v>1</v>
      </c>
      <c r="X781" s="26">
        <f t="shared" si="110"/>
        <v>1</v>
      </c>
      <c r="Z781" s="23">
        <f t="shared" si="111"/>
        <v>0</v>
      </c>
      <c r="AA781" s="23">
        <f t="shared" si="112"/>
        <v>0</v>
      </c>
      <c r="AB781" s="23">
        <f t="shared" si="113"/>
        <v>0</v>
      </c>
    </row>
    <row r="782" spans="20:28" x14ac:dyDescent="0.2">
      <c r="T782" s="13">
        <v>640</v>
      </c>
      <c r="U782" s="13">
        <v>43</v>
      </c>
      <c r="V782" s="26">
        <f t="shared" si="108"/>
        <v>1</v>
      </c>
      <c r="W782" s="26">
        <f t="shared" si="109"/>
        <v>1</v>
      </c>
      <c r="X782" s="26">
        <f t="shared" si="110"/>
        <v>1</v>
      </c>
      <c r="Z782" s="23">
        <f t="shared" si="111"/>
        <v>1</v>
      </c>
      <c r="AA782" s="23">
        <f t="shared" si="112"/>
        <v>0</v>
      </c>
      <c r="AB782" s="23">
        <f t="shared" si="113"/>
        <v>0</v>
      </c>
    </row>
    <row r="783" spans="20:28" x14ac:dyDescent="0.2">
      <c r="T783" s="13">
        <v>1280</v>
      </c>
      <c r="U783" s="13">
        <v>545</v>
      </c>
      <c r="V783" s="26">
        <f t="shared" si="108"/>
        <v>1</v>
      </c>
      <c r="W783" s="26">
        <f t="shared" si="109"/>
        <v>1</v>
      </c>
      <c r="X783" s="26">
        <f t="shared" si="110"/>
        <v>1</v>
      </c>
      <c r="Z783" s="23">
        <f t="shared" si="111"/>
        <v>1</v>
      </c>
      <c r="AA783" s="23">
        <f t="shared" si="112"/>
        <v>1</v>
      </c>
      <c r="AB783" s="23">
        <f t="shared" si="113"/>
        <v>1</v>
      </c>
    </row>
    <row r="784" spans="20:28" x14ac:dyDescent="0.2">
      <c r="T784" s="13">
        <v>80</v>
      </c>
      <c r="U784" s="13">
        <v>21</v>
      </c>
      <c r="V784" s="26">
        <f t="shared" si="108"/>
        <v>1</v>
      </c>
      <c r="W784" s="26">
        <f t="shared" si="109"/>
        <v>1</v>
      </c>
      <c r="X784" s="26">
        <f t="shared" si="110"/>
        <v>1</v>
      </c>
      <c r="Z784" s="23">
        <f t="shared" si="111"/>
        <v>0</v>
      </c>
      <c r="AA784" s="23">
        <f t="shared" si="112"/>
        <v>0</v>
      </c>
      <c r="AB784" s="23">
        <f t="shared" si="113"/>
        <v>0</v>
      </c>
    </row>
    <row r="785" spans="20:28" x14ac:dyDescent="0.2">
      <c r="T785" s="13">
        <v>320</v>
      </c>
      <c r="U785" s="13">
        <v>117</v>
      </c>
      <c r="V785" s="26">
        <f t="shared" si="108"/>
        <v>1</v>
      </c>
      <c r="W785" s="26">
        <f t="shared" si="109"/>
        <v>1</v>
      </c>
      <c r="X785" s="26">
        <f t="shared" si="110"/>
        <v>1</v>
      </c>
      <c r="Z785" s="23">
        <f t="shared" si="111"/>
        <v>0</v>
      </c>
      <c r="AA785" s="23">
        <f t="shared" si="112"/>
        <v>1</v>
      </c>
      <c r="AB785" s="23">
        <f t="shared" si="113"/>
        <v>0</v>
      </c>
    </row>
    <row r="786" spans="20:28" x14ac:dyDescent="0.2">
      <c r="T786" s="13">
        <v>160</v>
      </c>
      <c r="U786" s="13">
        <v>41</v>
      </c>
      <c r="V786" s="26">
        <f t="shared" si="108"/>
        <v>1</v>
      </c>
      <c r="W786" s="26">
        <f t="shared" si="109"/>
        <v>1</v>
      </c>
      <c r="X786" s="26">
        <f t="shared" si="110"/>
        <v>1</v>
      </c>
      <c r="Z786" s="23">
        <f t="shared" si="111"/>
        <v>0</v>
      </c>
      <c r="AA786" s="23">
        <f t="shared" si="112"/>
        <v>0</v>
      </c>
      <c r="AB786" s="23">
        <f t="shared" si="113"/>
        <v>0</v>
      </c>
    </row>
    <row r="787" spans="20:28" x14ac:dyDescent="0.2">
      <c r="T787" s="13">
        <v>80</v>
      </c>
      <c r="U787" s="13">
        <v>33</v>
      </c>
      <c r="V787" s="26">
        <f t="shared" si="108"/>
        <v>1</v>
      </c>
      <c r="W787" s="26">
        <f t="shared" si="109"/>
        <v>1</v>
      </c>
      <c r="X787" s="26">
        <f t="shared" si="110"/>
        <v>1</v>
      </c>
      <c r="Z787" s="23">
        <f t="shared" si="111"/>
        <v>0</v>
      </c>
      <c r="AA787" s="23">
        <f t="shared" si="112"/>
        <v>0</v>
      </c>
      <c r="AB787" s="23">
        <f t="shared" si="113"/>
        <v>0</v>
      </c>
    </row>
    <row r="788" spans="20:28" x14ac:dyDescent="0.2">
      <c r="T788" s="13">
        <v>320</v>
      </c>
      <c r="U788" s="13">
        <v>42</v>
      </c>
      <c r="V788" s="26">
        <f t="shared" si="108"/>
        <v>1</v>
      </c>
      <c r="W788" s="26">
        <f t="shared" si="109"/>
        <v>1</v>
      </c>
      <c r="X788" s="26">
        <f t="shared" si="110"/>
        <v>1</v>
      </c>
      <c r="Z788" s="23">
        <f t="shared" si="111"/>
        <v>0</v>
      </c>
      <c r="AA788" s="23">
        <f t="shared" si="112"/>
        <v>0</v>
      </c>
      <c r="AB788" s="23">
        <f t="shared" si="113"/>
        <v>0</v>
      </c>
    </row>
    <row r="789" spans="20:28" x14ac:dyDescent="0.2">
      <c r="T789" s="13">
        <v>40</v>
      </c>
      <c r="U789" s="13">
        <v>5</v>
      </c>
      <c r="V789" s="26">
        <f t="shared" si="108"/>
        <v>1</v>
      </c>
      <c r="W789" s="26">
        <f t="shared" si="109"/>
        <v>0</v>
      </c>
      <c r="X789" s="26">
        <f t="shared" si="110"/>
        <v>0</v>
      </c>
      <c r="Z789" s="23">
        <f t="shared" si="111"/>
        <v>0</v>
      </c>
      <c r="AA789" s="23">
        <f t="shared" si="112"/>
        <v>0</v>
      </c>
      <c r="AB789" s="23">
        <f t="shared" si="113"/>
        <v>0</v>
      </c>
    </row>
    <row r="790" spans="20:28" x14ac:dyDescent="0.2">
      <c r="T790" s="13">
        <v>160</v>
      </c>
      <c r="U790" s="13">
        <v>54</v>
      </c>
      <c r="V790" s="26">
        <f t="shared" si="108"/>
        <v>1</v>
      </c>
      <c r="W790" s="26">
        <f t="shared" si="109"/>
        <v>1</v>
      </c>
      <c r="X790" s="26">
        <f t="shared" si="110"/>
        <v>1</v>
      </c>
      <c r="Z790" s="23">
        <f t="shared" si="111"/>
        <v>0</v>
      </c>
      <c r="AA790" s="23">
        <f t="shared" si="112"/>
        <v>0</v>
      </c>
      <c r="AB790" s="23">
        <f t="shared" si="113"/>
        <v>0</v>
      </c>
    </row>
    <row r="791" spans="20:28" x14ac:dyDescent="0.2">
      <c r="T791" s="13">
        <v>320</v>
      </c>
      <c r="U791" s="13">
        <v>95</v>
      </c>
      <c r="V791" s="26">
        <f t="shared" si="108"/>
        <v>1</v>
      </c>
      <c r="W791" s="26">
        <f t="shared" si="109"/>
        <v>1</v>
      </c>
      <c r="X791" s="26">
        <f t="shared" si="110"/>
        <v>1</v>
      </c>
      <c r="Z791" s="23">
        <f t="shared" si="111"/>
        <v>0</v>
      </c>
      <c r="AA791" s="23">
        <f t="shared" si="112"/>
        <v>0</v>
      </c>
      <c r="AB791" s="23">
        <f t="shared" si="113"/>
        <v>0</v>
      </c>
    </row>
    <row r="792" spans="20:28" x14ac:dyDescent="0.2">
      <c r="T792" s="13">
        <v>1280</v>
      </c>
      <c r="U792" s="13">
        <v>136</v>
      </c>
      <c r="V792" s="26">
        <f t="shared" si="108"/>
        <v>1</v>
      </c>
      <c r="W792" s="26">
        <f t="shared" si="109"/>
        <v>1</v>
      </c>
      <c r="X792" s="26">
        <f t="shared" si="110"/>
        <v>1</v>
      </c>
      <c r="Z792" s="23">
        <f t="shared" si="111"/>
        <v>1</v>
      </c>
      <c r="AA792" s="23">
        <f t="shared" si="112"/>
        <v>1</v>
      </c>
      <c r="AB792" s="23">
        <f t="shared" si="113"/>
        <v>1</v>
      </c>
    </row>
    <row r="793" spans="20:28" x14ac:dyDescent="0.2">
      <c r="T793" s="13">
        <v>40</v>
      </c>
      <c r="U793" s="13">
        <v>5</v>
      </c>
      <c r="V793" s="26">
        <f t="shared" si="108"/>
        <v>1</v>
      </c>
      <c r="W793" s="26">
        <f t="shared" si="109"/>
        <v>0</v>
      </c>
      <c r="X793" s="26">
        <f t="shared" si="110"/>
        <v>0</v>
      </c>
      <c r="Z793" s="23">
        <f t="shared" si="111"/>
        <v>0</v>
      </c>
      <c r="AA793" s="23">
        <f t="shared" si="112"/>
        <v>0</v>
      </c>
      <c r="AB793" s="23">
        <f t="shared" si="113"/>
        <v>0</v>
      </c>
    </row>
    <row r="794" spans="20:28" x14ac:dyDescent="0.2">
      <c r="T794" s="13">
        <v>5120</v>
      </c>
      <c r="U794" s="13">
        <v>414</v>
      </c>
      <c r="V794" s="26">
        <f t="shared" si="108"/>
        <v>1</v>
      </c>
      <c r="W794" s="26">
        <f t="shared" si="109"/>
        <v>1</v>
      </c>
      <c r="X794" s="26">
        <f t="shared" si="110"/>
        <v>1</v>
      </c>
      <c r="Z794" s="23">
        <f t="shared" si="111"/>
        <v>1</v>
      </c>
      <c r="AA794" s="23">
        <f t="shared" si="112"/>
        <v>1</v>
      </c>
      <c r="AB794" s="23">
        <f t="shared" si="113"/>
        <v>1</v>
      </c>
    </row>
    <row r="795" spans="20:28" x14ac:dyDescent="0.2">
      <c r="T795" s="13">
        <v>160</v>
      </c>
      <c r="U795" s="13">
        <v>41</v>
      </c>
      <c r="V795" s="26">
        <f t="shared" si="108"/>
        <v>1</v>
      </c>
      <c r="W795" s="26">
        <f t="shared" si="109"/>
        <v>1</v>
      </c>
      <c r="X795" s="26">
        <f t="shared" si="110"/>
        <v>1</v>
      </c>
      <c r="Z795" s="23">
        <f t="shared" si="111"/>
        <v>0</v>
      </c>
      <c r="AA795" s="23">
        <f t="shared" si="112"/>
        <v>0</v>
      </c>
      <c r="AB795" s="23">
        <f t="shared" si="113"/>
        <v>0</v>
      </c>
    </row>
    <row r="796" spans="20:28" x14ac:dyDescent="0.2">
      <c r="T796" s="13">
        <v>320</v>
      </c>
      <c r="U796" s="13">
        <v>37</v>
      </c>
      <c r="V796" s="26">
        <f t="shared" si="108"/>
        <v>1</v>
      </c>
      <c r="W796" s="26">
        <f t="shared" si="109"/>
        <v>1</v>
      </c>
      <c r="X796" s="26">
        <f t="shared" si="110"/>
        <v>1</v>
      </c>
      <c r="Z796" s="23">
        <f t="shared" si="111"/>
        <v>0</v>
      </c>
      <c r="AA796" s="23">
        <f t="shared" si="112"/>
        <v>0</v>
      </c>
      <c r="AB796" s="23">
        <f t="shared" si="113"/>
        <v>0</v>
      </c>
    </row>
    <row r="797" spans="20:28" x14ac:dyDescent="0.2">
      <c r="T797" s="13">
        <v>160</v>
      </c>
      <c r="U797" s="13">
        <v>28</v>
      </c>
      <c r="V797" s="26">
        <f t="shared" si="108"/>
        <v>1</v>
      </c>
      <c r="W797" s="26">
        <f t="shared" si="109"/>
        <v>1</v>
      </c>
      <c r="X797" s="26">
        <f t="shared" si="110"/>
        <v>1</v>
      </c>
      <c r="Z797" s="23">
        <f t="shared" si="111"/>
        <v>0</v>
      </c>
      <c r="AA797" s="23">
        <f t="shared" si="112"/>
        <v>0</v>
      </c>
      <c r="AB797" s="23">
        <f t="shared" si="113"/>
        <v>0</v>
      </c>
    </row>
    <row r="798" spans="20:28" x14ac:dyDescent="0.2">
      <c r="T798" s="13">
        <v>320</v>
      </c>
      <c r="U798" s="13">
        <v>172</v>
      </c>
      <c r="V798" s="26">
        <f t="shared" si="108"/>
        <v>1</v>
      </c>
      <c r="W798" s="26">
        <f t="shared" si="109"/>
        <v>1</v>
      </c>
      <c r="X798" s="26">
        <f t="shared" si="110"/>
        <v>1</v>
      </c>
      <c r="Z798" s="23">
        <f t="shared" si="111"/>
        <v>0</v>
      </c>
      <c r="AA798" s="23">
        <f t="shared" si="112"/>
        <v>1</v>
      </c>
      <c r="AB798" s="23">
        <f t="shared" si="113"/>
        <v>0</v>
      </c>
    </row>
    <row r="799" spans="20:28" x14ac:dyDescent="0.2">
      <c r="T799" s="13">
        <v>320</v>
      </c>
      <c r="U799" s="13">
        <v>171</v>
      </c>
      <c r="V799" s="26">
        <f t="shared" si="108"/>
        <v>1</v>
      </c>
      <c r="W799" s="26">
        <f t="shared" si="109"/>
        <v>1</v>
      </c>
      <c r="X799" s="26">
        <f t="shared" si="110"/>
        <v>1</v>
      </c>
      <c r="Z799" s="23">
        <f t="shared" si="111"/>
        <v>0</v>
      </c>
      <c r="AA799" s="23">
        <f t="shared" si="112"/>
        <v>1</v>
      </c>
      <c r="AB799" s="23">
        <f t="shared" si="113"/>
        <v>0</v>
      </c>
    </row>
    <row r="800" spans="20:28" x14ac:dyDescent="0.2">
      <c r="T800" s="13">
        <v>80</v>
      </c>
      <c r="U800" s="13">
        <v>21</v>
      </c>
      <c r="V800" s="26">
        <f t="shared" si="108"/>
        <v>1</v>
      </c>
      <c r="W800" s="26">
        <f t="shared" si="109"/>
        <v>1</v>
      </c>
      <c r="X800" s="26">
        <f t="shared" si="110"/>
        <v>1</v>
      </c>
      <c r="Z800" s="23">
        <f t="shared" si="111"/>
        <v>0</v>
      </c>
      <c r="AA800" s="23">
        <f t="shared" si="112"/>
        <v>0</v>
      </c>
      <c r="AB800" s="23">
        <f t="shared" si="113"/>
        <v>0</v>
      </c>
    </row>
    <row r="801" spans="20:30" x14ac:dyDescent="0.2">
      <c r="T801" s="13">
        <v>160</v>
      </c>
      <c r="U801" s="13">
        <v>29</v>
      </c>
      <c r="V801" s="26">
        <f t="shared" si="108"/>
        <v>1</v>
      </c>
      <c r="W801" s="26">
        <f t="shared" si="109"/>
        <v>1</v>
      </c>
      <c r="X801" s="26">
        <f t="shared" si="110"/>
        <v>1</v>
      </c>
      <c r="Z801" s="23">
        <f t="shared" si="111"/>
        <v>0</v>
      </c>
      <c r="AA801" s="23">
        <f t="shared" si="112"/>
        <v>0</v>
      </c>
      <c r="AB801" s="23">
        <f t="shared" si="113"/>
        <v>0</v>
      </c>
    </row>
    <row r="802" spans="20:30" x14ac:dyDescent="0.2">
      <c r="T802" s="13">
        <v>80</v>
      </c>
      <c r="U802" s="13">
        <v>23</v>
      </c>
      <c r="V802" s="26">
        <f t="shared" si="108"/>
        <v>1</v>
      </c>
      <c r="W802" s="26">
        <f t="shared" si="109"/>
        <v>1</v>
      </c>
      <c r="X802" s="26">
        <f t="shared" si="110"/>
        <v>1</v>
      </c>
      <c r="Z802" s="23">
        <f t="shared" si="111"/>
        <v>0</v>
      </c>
      <c r="AA802" s="23">
        <f t="shared" si="112"/>
        <v>0</v>
      </c>
      <c r="AB802" s="23">
        <f t="shared" si="113"/>
        <v>0</v>
      </c>
    </row>
    <row r="803" spans="20:30" x14ac:dyDescent="0.2">
      <c r="T803" s="13">
        <v>640</v>
      </c>
      <c r="U803" s="13">
        <v>440</v>
      </c>
      <c r="V803" s="26">
        <f t="shared" si="108"/>
        <v>1</v>
      </c>
      <c r="W803" s="26">
        <f t="shared" si="109"/>
        <v>1</v>
      </c>
      <c r="X803" s="26">
        <f t="shared" si="110"/>
        <v>1</v>
      </c>
      <c r="Z803" s="23">
        <f t="shared" si="111"/>
        <v>1</v>
      </c>
      <c r="AA803" s="23">
        <f t="shared" si="112"/>
        <v>1</v>
      </c>
      <c r="AB803" s="23">
        <f t="shared" si="113"/>
        <v>1</v>
      </c>
    </row>
    <row r="804" spans="20:30" x14ac:dyDescent="0.2">
      <c r="T804" s="13">
        <v>80</v>
      </c>
      <c r="U804" s="13">
        <v>47</v>
      </c>
      <c r="V804" s="26">
        <f t="shared" si="108"/>
        <v>1</v>
      </c>
      <c r="W804" s="26">
        <f t="shared" si="109"/>
        <v>1</v>
      </c>
      <c r="X804" s="26">
        <f t="shared" si="110"/>
        <v>1</v>
      </c>
      <c r="Z804" s="23">
        <f t="shared" si="111"/>
        <v>0</v>
      </c>
      <c r="AA804" s="23">
        <f t="shared" si="112"/>
        <v>0</v>
      </c>
      <c r="AB804" s="23">
        <f t="shared" si="113"/>
        <v>0</v>
      </c>
    </row>
    <row r="805" spans="20:30" x14ac:dyDescent="0.2">
      <c r="T805" s="38"/>
    </row>
    <row r="806" spans="20:30" x14ac:dyDescent="0.2">
      <c r="T806">
        <f>COUNT(T385:T805)</f>
        <v>420</v>
      </c>
      <c r="V806">
        <f>SUM(V385:V804)</f>
        <v>335</v>
      </c>
      <c r="W806">
        <f>SUM(W385:W804)</f>
        <v>296</v>
      </c>
      <c r="X806">
        <f>SUM(X385:X804)</f>
        <v>290</v>
      </c>
      <c r="Z806">
        <f>SUM(Z385:Z804)</f>
        <v>118</v>
      </c>
      <c r="AA806">
        <f t="shared" ref="AA806:AB806" si="114">SUM(AA385:AA804)</f>
        <v>135</v>
      </c>
      <c r="AB806">
        <f t="shared" si="114"/>
        <v>101</v>
      </c>
    </row>
    <row r="807" spans="20:30" x14ac:dyDescent="0.2">
      <c r="T807" s="38"/>
    </row>
    <row r="808" spans="20:30" x14ac:dyDescent="0.2">
      <c r="T808" s="38"/>
    </row>
    <row r="809" spans="20:30" x14ac:dyDescent="0.2">
      <c r="T809" s="32"/>
      <c r="U809" s="32" t="s">
        <v>386</v>
      </c>
      <c r="V809" s="32" t="s">
        <v>388</v>
      </c>
      <c r="W809" s="32" t="s">
        <v>389</v>
      </c>
      <c r="X809" s="32" t="s">
        <v>390</v>
      </c>
      <c r="Z809" s="32"/>
      <c r="AA809" s="32" t="s">
        <v>405</v>
      </c>
      <c r="AB809" s="32" t="s">
        <v>417</v>
      </c>
      <c r="AC809" s="32" t="s">
        <v>389</v>
      </c>
      <c r="AD809" s="32" t="s">
        <v>390</v>
      </c>
    </row>
    <row r="810" spans="20:30" x14ac:dyDescent="0.2">
      <c r="T810" s="32" t="s">
        <v>403</v>
      </c>
      <c r="U810" s="32">
        <v>290</v>
      </c>
      <c r="V810" s="32">
        <v>6</v>
      </c>
      <c r="W810" s="32">
        <v>296</v>
      </c>
      <c r="X810" s="33"/>
      <c r="Z810" s="32" t="s">
        <v>416</v>
      </c>
      <c r="AA810" s="32">
        <v>101</v>
      </c>
      <c r="AB810" s="32">
        <v>34</v>
      </c>
      <c r="AC810" s="32">
        <v>135</v>
      </c>
      <c r="AD810" s="33">
        <f>AA810/AC810</f>
        <v>0.74814814814814812</v>
      </c>
    </row>
    <row r="811" spans="20:30" x14ac:dyDescent="0.2">
      <c r="T811" s="32" t="s">
        <v>406</v>
      </c>
      <c r="U811" s="32">
        <v>45</v>
      </c>
      <c r="V811" s="32">
        <v>79</v>
      </c>
      <c r="W811" s="32">
        <v>124</v>
      </c>
      <c r="X811" s="33"/>
      <c r="Z811" s="32" t="s">
        <v>418</v>
      </c>
      <c r="AA811" s="32">
        <v>17</v>
      </c>
      <c r="AB811" s="32">
        <v>286</v>
      </c>
      <c r="AC811" s="32">
        <v>285</v>
      </c>
      <c r="AD811" s="33"/>
    </row>
    <row r="812" spans="20:30" x14ac:dyDescent="0.2">
      <c r="T812" s="32" t="s">
        <v>389</v>
      </c>
      <c r="U812" s="32">
        <v>335</v>
      </c>
      <c r="V812" s="32">
        <v>85</v>
      </c>
      <c r="W812" s="32">
        <v>420</v>
      </c>
      <c r="X812" s="33"/>
      <c r="Z812" s="32" t="s">
        <v>389</v>
      </c>
      <c r="AA812" s="32">
        <v>118</v>
      </c>
      <c r="AB812" s="32">
        <v>302</v>
      </c>
      <c r="AC812" s="32">
        <v>420</v>
      </c>
      <c r="AD812" s="33"/>
    </row>
    <row r="813" spans="20:30" x14ac:dyDescent="0.2">
      <c r="T813" s="32" t="s">
        <v>390</v>
      </c>
      <c r="U813" s="33"/>
      <c r="V813" s="33"/>
      <c r="W813" s="33"/>
      <c r="X813" s="32"/>
      <c r="Z813" s="32" t="s">
        <v>390</v>
      </c>
      <c r="AA813" s="33">
        <f>AA810/AA812</f>
        <v>0.85593220338983056</v>
      </c>
      <c r="AB813" s="33"/>
      <c r="AC813" s="33"/>
      <c r="AD813" s="32"/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E5B27-C215-7949-B90A-E753E53E92F7}">
  <dimension ref="A1:AL856"/>
  <sheetViews>
    <sheetView topLeftCell="A75" workbookViewId="0">
      <selection activeCell="C419" sqref="C419"/>
    </sheetView>
  </sheetViews>
  <sheetFormatPr baseColWidth="10" defaultRowHeight="16" x14ac:dyDescent="0.2"/>
  <cols>
    <col min="1" max="1" width="13.83203125" customWidth="1"/>
    <col min="20" max="20" width="20.1640625" customWidth="1"/>
    <col min="27" max="27" width="16.5" customWidth="1"/>
    <col min="36" max="36" width="18.83203125" customWidth="1"/>
    <col min="37" max="37" width="17" customWidth="1"/>
  </cols>
  <sheetData>
    <row r="1" spans="1:38" x14ac:dyDescent="0.2">
      <c r="A1" t="s">
        <v>919</v>
      </c>
      <c r="Z1" t="s">
        <v>918</v>
      </c>
    </row>
    <row r="2" spans="1:38" x14ac:dyDescent="0.2">
      <c r="A2" t="s">
        <v>929</v>
      </c>
    </row>
    <row r="3" spans="1:38" ht="51" x14ac:dyDescent="0.2">
      <c r="A3" s="111" t="s">
        <v>419</v>
      </c>
      <c r="B3" s="111" t="s">
        <v>0</v>
      </c>
      <c r="C3" s="127" t="s">
        <v>420</v>
      </c>
      <c r="D3" s="127"/>
      <c r="E3" s="127"/>
      <c r="F3" s="127" t="s">
        <v>421</v>
      </c>
      <c r="G3" s="127"/>
      <c r="H3" s="127"/>
      <c r="I3" s="127" t="s">
        <v>422</v>
      </c>
      <c r="J3" s="127"/>
      <c r="K3" s="127"/>
      <c r="L3" s="127" t="s">
        <v>423</v>
      </c>
      <c r="M3" s="127"/>
      <c r="N3" s="127"/>
      <c r="O3" s="127" t="s">
        <v>424</v>
      </c>
      <c r="P3" s="127"/>
      <c r="Q3" s="127"/>
      <c r="Z3" s="112" t="s">
        <v>840</v>
      </c>
      <c r="AA3" s="51" t="s">
        <v>841</v>
      </c>
      <c r="AB3" s="117" t="s">
        <v>420</v>
      </c>
      <c r="AC3" s="117" t="s">
        <v>421</v>
      </c>
      <c r="AD3" s="117" t="s">
        <v>422</v>
      </c>
      <c r="AE3" s="117" t="s">
        <v>423</v>
      </c>
      <c r="AF3" s="117" t="s">
        <v>424</v>
      </c>
    </row>
    <row r="4" spans="1:38" ht="17" thickBot="1" x14ac:dyDescent="0.25">
      <c r="A4" s="22"/>
      <c r="B4" s="22"/>
      <c r="C4" s="32" t="s">
        <v>425</v>
      </c>
      <c r="D4" s="32" t="s">
        <v>426</v>
      </c>
      <c r="E4" s="32" t="s">
        <v>427</v>
      </c>
      <c r="F4" s="32" t="s">
        <v>425</v>
      </c>
      <c r="G4" s="32" t="s">
        <v>426</v>
      </c>
      <c r="H4" s="32" t="s">
        <v>427</v>
      </c>
      <c r="I4" s="32" t="s">
        <v>425</v>
      </c>
      <c r="J4" s="32" t="s">
        <v>426</v>
      </c>
      <c r="K4" s="32" t="s">
        <v>427</v>
      </c>
      <c r="L4" s="32" t="s">
        <v>425</v>
      </c>
      <c r="M4" s="32" t="s">
        <v>426</v>
      </c>
      <c r="N4" s="32" t="s">
        <v>427</v>
      </c>
      <c r="O4" s="32" t="s">
        <v>425</v>
      </c>
      <c r="P4" s="32" t="s">
        <v>426</v>
      </c>
      <c r="Q4" s="32" t="s">
        <v>427</v>
      </c>
      <c r="U4" s="39" t="s">
        <v>426</v>
      </c>
      <c r="V4" s="39" t="s">
        <v>427</v>
      </c>
      <c r="W4" t="s">
        <v>978</v>
      </c>
      <c r="Z4" s="115">
        <v>1</v>
      </c>
      <c r="AA4" s="51" t="s">
        <v>7</v>
      </c>
      <c r="AB4" s="112">
        <v>5</v>
      </c>
      <c r="AC4" s="112">
        <v>5</v>
      </c>
      <c r="AD4" s="112">
        <v>5</v>
      </c>
      <c r="AE4" s="112">
        <v>5</v>
      </c>
      <c r="AF4" s="112">
        <v>5</v>
      </c>
    </row>
    <row r="5" spans="1:38" x14ac:dyDescent="0.2">
      <c r="A5" s="22">
        <v>1</v>
      </c>
      <c r="B5" s="55" t="s">
        <v>430</v>
      </c>
      <c r="C5" s="22"/>
      <c r="D5" s="22">
        <v>5</v>
      </c>
      <c r="E5" s="22">
        <v>640</v>
      </c>
      <c r="F5" s="22"/>
      <c r="G5" s="22">
        <v>5</v>
      </c>
      <c r="H5" s="22">
        <v>640</v>
      </c>
      <c r="I5" s="22"/>
      <c r="J5" s="22">
        <v>5</v>
      </c>
      <c r="K5" s="22">
        <v>640</v>
      </c>
      <c r="L5" s="22"/>
      <c r="M5" s="22">
        <v>5</v>
      </c>
      <c r="N5" s="22">
        <v>640</v>
      </c>
      <c r="O5" s="22"/>
      <c r="P5" s="22">
        <v>5</v>
      </c>
      <c r="Q5" s="22">
        <v>320</v>
      </c>
      <c r="S5" s="63" t="s">
        <v>921</v>
      </c>
      <c r="T5" s="64" t="s">
        <v>926</v>
      </c>
      <c r="U5" s="65">
        <f>COUNTIF(D5:D93,"&gt;= 40")</f>
        <v>28</v>
      </c>
      <c r="V5" s="66">
        <f>COUNTIF(E5:E93,"&gt;= 40")</f>
        <v>70</v>
      </c>
      <c r="W5" s="39">
        <f>COUNT(A5:A93)</f>
        <v>89</v>
      </c>
      <c r="Z5" s="115">
        <v>2</v>
      </c>
      <c r="AA5" s="51" t="s">
        <v>8</v>
      </c>
      <c r="AB5" s="113">
        <v>640</v>
      </c>
      <c r="AC5" s="112">
        <v>640</v>
      </c>
      <c r="AD5" s="112">
        <v>640</v>
      </c>
      <c r="AE5" s="112">
        <v>640</v>
      </c>
      <c r="AF5" s="112">
        <v>480</v>
      </c>
    </row>
    <row r="6" spans="1:38" ht="17" thickBot="1" x14ac:dyDescent="0.25">
      <c r="A6" s="22">
        <v>2</v>
      </c>
      <c r="B6" s="110" t="s">
        <v>432</v>
      </c>
      <c r="C6" s="83"/>
      <c r="D6" s="83">
        <v>5</v>
      </c>
      <c r="E6" s="83">
        <v>160</v>
      </c>
      <c r="F6" s="83"/>
      <c r="G6" s="83">
        <v>5</v>
      </c>
      <c r="H6" s="83">
        <v>160</v>
      </c>
      <c r="I6" s="83"/>
      <c r="J6" s="83">
        <v>5</v>
      </c>
      <c r="K6" s="83">
        <v>80</v>
      </c>
      <c r="L6" s="83"/>
      <c r="M6" s="83">
        <v>5</v>
      </c>
      <c r="N6" s="83">
        <v>80</v>
      </c>
      <c r="O6" s="83"/>
      <c r="P6" s="83">
        <v>5</v>
      </c>
      <c r="Q6" s="83">
        <v>80</v>
      </c>
      <c r="S6" s="67"/>
      <c r="T6" s="71" t="s">
        <v>979</v>
      </c>
      <c r="U6" s="68">
        <f>U5/W5*100</f>
        <v>31.460674157303369</v>
      </c>
      <c r="V6" s="73">
        <f>V5/W5*100</f>
        <v>78.651685393258433</v>
      </c>
      <c r="Z6" s="115">
        <v>3</v>
      </c>
      <c r="AA6" s="51" t="s">
        <v>9</v>
      </c>
      <c r="AB6" s="112">
        <v>1280</v>
      </c>
      <c r="AC6" s="112">
        <v>1280</v>
      </c>
      <c r="AD6" s="112">
        <v>160</v>
      </c>
      <c r="AE6" s="112">
        <v>160</v>
      </c>
      <c r="AF6" s="112">
        <v>960</v>
      </c>
      <c r="AL6" t="s">
        <v>978</v>
      </c>
    </row>
    <row r="7" spans="1:38" x14ac:dyDescent="0.2">
      <c r="A7" s="22">
        <v>3</v>
      </c>
      <c r="B7" s="42" t="s">
        <v>433</v>
      </c>
      <c r="C7" s="22"/>
      <c r="D7" s="22">
        <v>5</v>
      </c>
      <c r="E7" s="22">
        <v>5</v>
      </c>
      <c r="F7" s="22"/>
      <c r="G7" s="22">
        <v>5</v>
      </c>
      <c r="H7" s="22">
        <v>5</v>
      </c>
      <c r="I7" s="22"/>
      <c r="J7" s="22">
        <v>5</v>
      </c>
      <c r="K7" s="22">
        <v>5</v>
      </c>
      <c r="L7" s="22"/>
      <c r="M7" s="22">
        <v>5</v>
      </c>
      <c r="N7" s="22">
        <v>5</v>
      </c>
      <c r="O7" s="22"/>
      <c r="P7" s="22">
        <v>5</v>
      </c>
      <c r="Q7" s="22">
        <v>5</v>
      </c>
      <c r="S7" s="63" t="s">
        <v>922</v>
      </c>
      <c r="T7" s="64" t="s">
        <v>926</v>
      </c>
      <c r="U7" s="65">
        <f>COUNTIF(G5:G93,"&gt;= 40")</f>
        <v>26</v>
      </c>
      <c r="V7" s="66">
        <f>COUNTIF(H5:H93,"&gt;= 40")</f>
        <v>68</v>
      </c>
      <c r="Z7" s="115">
        <v>4</v>
      </c>
      <c r="AA7" s="51" t="s">
        <v>10</v>
      </c>
      <c r="AB7" s="112">
        <v>1280</v>
      </c>
      <c r="AC7" s="112">
        <v>640</v>
      </c>
      <c r="AD7" s="112">
        <v>120</v>
      </c>
      <c r="AE7" s="112">
        <v>120</v>
      </c>
      <c r="AF7" s="112">
        <v>640</v>
      </c>
      <c r="AI7" s="63" t="s">
        <v>921</v>
      </c>
      <c r="AJ7" s="64" t="s">
        <v>926</v>
      </c>
      <c r="AK7" s="95">
        <f>COUNTIF(AB4:AB310,"&gt;= 40")</f>
        <v>289</v>
      </c>
      <c r="AL7">
        <f>COUNT(Z4:Z310)</f>
        <v>307</v>
      </c>
    </row>
    <row r="8" spans="1:38" ht="17" thickBot="1" x14ac:dyDescent="0.25">
      <c r="A8" s="22">
        <v>4</v>
      </c>
      <c r="B8" s="42" t="s">
        <v>434</v>
      </c>
      <c r="C8" s="22"/>
      <c r="D8" s="22">
        <v>5</v>
      </c>
      <c r="E8" s="22">
        <v>80</v>
      </c>
      <c r="F8" s="22"/>
      <c r="G8" s="22">
        <v>5</v>
      </c>
      <c r="H8" s="22">
        <v>80</v>
      </c>
      <c r="I8" s="22"/>
      <c r="J8" s="22">
        <v>5</v>
      </c>
      <c r="K8" s="22">
        <v>5</v>
      </c>
      <c r="L8" s="22"/>
      <c r="M8" s="22">
        <v>5</v>
      </c>
      <c r="N8" s="22">
        <v>5</v>
      </c>
      <c r="O8" s="22"/>
      <c r="P8" s="22">
        <v>5</v>
      </c>
      <c r="Q8" s="22">
        <v>5</v>
      </c>
      <c r="S8" s="67"/>
      <c r="T8" s="71" t="s">
        <v>979</v>
      </c>
      <c r="U8" s="68">
        <f>U7/W5*100</f>
        <v>29.213483146067414</v>
      </c>
      <c r="V8" s="73">
        <f>V7/W5*100</f>
        <v>76.404494382022463</v>
      </c>
      <c r="Z8" s="115">
        <v>5</v>
      </c>
      <c r="AA8" s="51" t="s">
        <v>11</v>
      </c>
      <c r="AB8" s="112">
        <v>1280</v>
      </c>
      <c r="AC8" s="112">
        <v>480</v>
      </c>
      <c r="AD8" s="112">
        <v>80</v>
      </c>
      <c r="AE8" s="112">
        <v>240</v>
      </c>
      <c r="AF8" s="112">
        <v>1280</v>
      </c>
      <c r="AI8" s="70"/>
      <c r="AJ8" s="71" t="s">
        <v>979</v>
      </c>
      <c r="AK8" s="72">
        <f>289/307*100</f>
        <v>94.13680781758957</v>
      </c>
    </row>
    <row r="9" spans="1:38" x14ac:dyDescent="0.2">
      <c r="A9" s="22">
        <v>5</v>
      </c>
      <c r="B9" s="42" t="s">
        <v>436</v>
      </c>
      <c r="C9" s="22"/>
      <c r="D9" s="22">
        <v>5</v>
      </c>
      <c r="E9" s="22">
        <v>240</v>
      </c>
      <c r="F9" s="22"/>
      <c r="G9" s="22">
        <v>5</v>
      </c>
      <c r="H9" s="22">
        <v>320</v>
      </c>
      <c r="I9" s="22"/>
      <c r="J9" s="22">
        <v>5</v>
      </c>
      <c r="K9" s="22">
        <v>160</v>
      </c>
      <c r="L9" s="22"/>
      <c r="M9" s="22">
        <v>5</v>
      </c>
      <c r="N9" s="22">
        <v>160</v>
      </c>
      <c r="O9" s="22"/>
      <c r="P9" s="22">
        <v>5</v>
      </c>
      <c r="Q9" s="22">
        <v>160</v>
      </c>
      <c r="S9" s="63" t="s">
        <v>928</v>
      </c>
      <c r="T9" s="64" t="s">
        <v>926</v>
      </c>
      <c r="U9" s="65">
        <f>COUNTIF(J5:J93,"&gt;= 40")</f>
        <v>18</v>
      </c>
      <c r="V9" s="66">
        <f>COUNTIF(K5:K93,"&gt;= 40")</f>
        <v>55</v>
      </c>
      <c r="Z9" s="115">
        <v>6</v>
      </c>
      <c r="AA9" s="51" t="s">
        <v>12</v>
      </c>
      <c r="AB9" s="112">
        <v>320</v>
      </c>
      <c r="AC9" s="112">
        <v>320</v>
      </c>
      <c r="AD9" s="112">
        <v>160</v>
      </c>
      <c r="AE9" s="112">
        <v>240</v>
      </c>
      <c r="AF9" s="112">
        <v>80</v>
      </c>
      <c r="AI9" s="94" t="s">
        <v>922</v>
      </c>
      <c r="AJ9" s="20" t="s">
        <v>926</v>
      </c>
      <c r="AK9" s="95">
        <f>COUNTIF(AC4:AC310,"&gt;= 40")</f>
        <v>284</v>
      </c>
    </row>
    <row r="10" spans="1:38" ht="17" thickBot="1" x14ac:dyDescent="0.25">
      <c r="A10" s="22">
        <v>6</v>
      </c>
      <c r="B10" s="42" t="s">
        <v>437</v>
      </c>
      <c r="C10" s="22"/>
      <c r="D10" s="22">
        <v>5</v>
      </c>
      <c r="E10" s="22">
        <v>5</v>
      </c>
      <c r="F10" s="22"/>
      <c r="G10" s="22">
        <v>5</v>
      </c>
      <c r="H10" s="22">
        <v>5</v>
      </c>
      <c r="I10" s="22"/>
      <c r="J10" s="22">
        <v>5</v>
      </c>
      <c r="K10" s="22">
        <v>5</v>
      </c>
      <c r="L10" s="22"/>
      <c r="M10" s="22">
        <v>5</v>
      </c>
      <c r="N10" s="22">
        <v>5</v>
      </c>
      <c r="O10" s="22"/>
      <c r="P10" s="22">
        <v>5</v>
      </c>
      <c r="Q10" s="22">
        <v>5</v>
      </c>
      <c r="S10" s="67"/>
      <c r="T10" s="71" t="s">
        <v>979</v>
      </c>
      <c r="U10" s="68">
        <f>U9/W5*100</f>
        <v>20.224719101123593</v>
      </c>
      <c r="V10" s="73">
        <f>V9/W5*100</f>
        <v>61.797752808988761</v>
      </c>
      <c r="Z10" s="115">
        <v>7</v>
      </c>
      <c r="AA10" s="51" t="s">
        <v>13</v>
      </c>
      <c r="AB10" s="112">
        <v>2560</v>
      </c>
      <c r="AC10" s="112">
        <v>1280</v>
      </c>
      <c r="AD10" s="112">
        <v>960</v>
      </c>
      <c r="AE10" s="112">
        <v>320</v>
      </c>
      <c r="AF10" s="112">
        <v>1280</v>
      </c>
      <c r="AI10" s="94"/>
      <c r="AJ10" s="71" t="s">
        <v>979</v>
      </c>
      <c r="AK10" s="96">
        <f>284/307*100</f>
        <v>92.508143322475561</v>
      </c>
    </row>
    <row r="11" spans="1:38" x14ac:dyDescent="0.2">
      <c r="A11" s="22">
        <v>7</v>
      </c>
      <c r="B11" s="42" t="s">
        <v>438</v>
      </c>
      <c r="C11" s="22"/>
      <c r="D11" s="22">
        <v>5</v>
      </c>
      <c r="E11" s="22">
        <v>5</v>
      </c>
      <c r="F11" s="22"/>
      <c r="G11" s="22">
        <v>5</v>
      </c>
      <c r="H11" s="22">
        <v>5</v>
      </c>
      <c r="I11" s="22"/>
      <c r="J11" s="22">
        <v>5</v>
      </c>
      <c r="K11" s="22">
        <v>5</v>
      </c>
      <c r="L11" s="22"/>
      <c r="M11" s="22">
        <v>5</v>
      </c>
      <c r="N11" s="22">
        <v>5</v>
      </c>
      <c r="O11" s="22"/>
      <c r="P11" s="22">
        <v>5</v>
      </c>
      <c r="Q11" s="22">
        <v>5</v>
      </c>
      <c r="S11" s="63" t="s">
        <v>923</v>
      </c>
      <c r="T11" s="64" t="s">
        <v>926</v>
      </c>
      <c r="U11" s="65">
        <f>COUNTIF(M5:M93,"&gt;= 40")</f>
        <v>22</v>
      </c>
      <c r="V11" s="66">
        <f>COUNTIF(N5:N93,"&gt;= 40")</f>
        <v>52</v>
      </c>
      <c r="Z11" s="115">
        <v>8</v>
      </c>
      <c r="AA11" s="51" t="s">
        <v>14</v>
      </c>
      <c r="AB11" s="112">
        <v>480</v>
      </c>
      <c r="AC11" s="112">
        <v>320</v>
      </c>
      <c r="AD11" s="112">
        <v>80</v>
      </c>
      <c r="AE11" s="112">
        <v>40</v>
      </c>
      <c r="AF11" s="112">
        <v>80</v>
      </c>
      <c r="AI11" s="63" t="s">
        <v>928</v>
      </c>
      <c r="AJ11" s="64" t="s">
        <v>926</v>
      </c>
      <c r="AK11" s="95">
        <f>COUNTIF(AD4:AD310,"&gt;= 40")</f>
        <v>233</v>
      </c>
    </row>
    <row r="12" spans="1:38" ht="17" thickBot="1" x14ac:dyDescent="0.25">
      <c r="A12" s="22">
        <v>8</v>
      </c>
      <c r="B12" s="43" t="s">
        <v>439</v>
      </c>
      <c r="C12" s="22"/>
      <c r="D12" s="22">
        <v>5</v>
      </c>
      <c r="E12" s="22">
        <v>80</v>
      </c>
      <c r="F12" s="22"/>
      <c r="G12" s="22">
        <v>5</v>
      </c>
      <c r="H12" s="22">
        <v>80</v>
      </c>
      <c r="I12" s="22"/>
      <c r="J12" s="22">
        <v>5</v>
      </c>
      <c r="K12" s="22">
        <v>5</v>
      </c>
      <c r="L12" s="22"/>
      <c r="M12" s="22">
        <v>5</v>
      </c>
      <c r="N12" s="22">
        <v>5</v>
      </c>
      <c r="O12" s="22"/>
      <c r="P12" s="22">
        <v>5</v>
      </c>
      <c r="Q12" s="22">
        <v>60</v>
      </c>
      <c r="S12" s="67"/>
      <c r="T12" s="71" t="s">
        <v>979</v>
      </c>
      <c r="U12" s="75">
        <f>U11/W5*100</f>
        <v>24.719101123595504</v>
      </c>
      <c r="V12" s="69">
        <f>V11/W5*100</f>
        <v>58.426966292134829</v>
      </c>
      <c r="Z12" s="115">
        <v>9</v>
      </c>
      <c r="AA12" s="51" t="s">
        <v>15</v>
      </c>
      <c r="AB12" s="112">
        <v>320</v>
      </c>
      <c r="AC12" s="112">
        <v>240</v>
      </c>
      <c r="AD12" s="112">
        <v>80</v>
      </c>
      <c r="AE12" s="112">
        <v>80</v>
      </c>
      <c r="AF12" s="112">
        <v>160</v>
      </c>
      <c r="AI12" s="70"/>
      <c r="AJ12" s="71" t="s">
        <v>979</v>
      </c>
      <c r="AK12" s="72">
        <f>233/307*100</f>
        <v>75.895765472312704</v>
      </c>
    </row>
    <row r="13" spans="1:38" x14ac:dyDescent="0.2">
      <c r="A13" s="22">
        <v>9</v>
      </c>
      <c r="B13" s="43" t="s">
        <v>440</v>
      </c>
      <c r="C13" s="22"/>
      <c r="D13" s="22">
        <v>5</v>
      </c>
      <c r="E13" s="22">
        <v>160</v>
      </c>
      <c r="F13" s="22"/>
      <c r="G13" s="22">
        <v>40</v>
      </c>
      <c r="H13" s="22">
        <v>160</v>
      </c>
      <c r="I13" s="22"/>
      <c r="J13" s="22">
        <v>5</v>
      </c>
      <c r="K13" s="22">
        <v>80</v>
      </c>
      <c r="L13" s="22"/>
      <c r="M13" s="22">
        <v>5</v>
      </c>
      <c r="N13" s="22">
        <v>120</v>
      </c>
      <c r="O13" s="22"/>
      <c r="P13" s="22">
        <v>5</v>
      </c>
      <c r="Q13" s="22">
        <v>80</v>
      </c>
      <c r="S13" s="63" t="s">
        <v>924</v>
      </c>
      <c r="T13" s="64" t="s">
        <v>926</v>
      </c>
      <c r="U13" s="65">
        <f>COUNTIF(P5:P93,"&gt;= 40")</f>
        <v>21</v>
      </c>
      <c r="V13" s="66">
        <f>COUNTIF(Q5:Q93,"&gt;= 40")</f>
        <v>64</v>
      </c>
      <c r="Z13" s="115">
        <v>10</v>
      </c>
      <c r="AA13" s="51" t="s">
        <v>16</v>
      </c>
      <c r="AB13" s="112">
        <v>640</v>
      </c>
      <c r="AC13" s="112">
        <v>480</v>
      </c>
      <c r="AD13" s="112">
        <v>320</v>
      </c>
      <c r="AE13" s="112">
        <v>480</v>
      </c>
      <c r="AF13" s="112">
        <v>320</v>
      </c>
      <c r="AI13" s="94" t="s">
        <v>923</v>
      </c>
      <c r="AJ13" s="20" t="s">
        <v>926</v>
      </c>
      <c r="AK13" s="95">
        <f>COUNTIF(AE4:AE310,"&gt;= 40")</f>
        <v>209</v>
      </c>
    </row>
    <row r="14" spans="1:38" ht="17" thickBot="1" x14ac:dyDescent="0.25">
      <c r="A14" s="22">
        <v>10</v>
      </c>
      <c r="B14" s="42" t="s">
        <v>441</v>
      </c>
      <c r="C14" s="22">
        <v>5</v>
      </c>
      <c r="D14" s="22">
        <v>40</v>
      </c>
      <c r="E14" s="22">
        <v>160</v>
      </c>
      <c r="F14" s="22"/>
      <c r="G14" s="22">
        <v>5</v>
      </c>
      <c r="H14" s="22">
        <v>160</v>
      </c>
      <c r="I14" s="22"/>
      <c r="J14" s="22">
        <v>5</v>
      </c>
      <c r="K14" s="22">
        <v>120</v>
      </c>
      <c r="L14" s="22"/>
      <c r="M14" s="22">
        <v>5</v>
      </c>
      <c r="N14" s="22">
        <v>160</v>
      </c>
      <c r="O14" s="22"/>
      <c r="P14" s="22">
        <v>5</v>
      </c>
      <c r="Q14" s="22">
        <v>160</v>
      </c>
      <c r="S14" s="70"/>
      <c r="T14" s="71" t="s">
        <v>979</v>
      </c>
      <c r="U14" s="74">
        <f>U13/W5*100</f>
        <v>23.595505617977526</v>
      </c>
      <c r="V14" s="72">
        <f>V13/W5*100</f>
        <v>71.910112359550567</v>
      </c>
      <c r="Z14" s="115">
        <v>11</v>
      </c>
      <c r="AA14" s="51" t="s">
        <v>17</v>
      </c>
      <c r="AB14" s="112">
        <v>640</v>
      </c>
      <c r="AC14" s="112">
        <v>480</v>
      </c>
      <c r="AD14" s="112">
        <v>240</v>
      </c>
      <c r="AE14" s="112">
        <v>320</v>
      </c>
      <c r="AF14" s="112">
        <v>320</v>
      </c>
      <c r="AI14" s="94"/>
      <c r="AJ14" s="71" t="s">
        <v>979</v>
      </c>
      <c r="AK14" s="96">
        <f>209/307*100</f>
        <v>68.078175895765469</v>
      </c>
    </row>
    <row r="15" spans="1:38" x14ac:dyDescent="0.2">
      <c r="A15" s="22">
        <v>11</v>
      </c>
      <c r="B15" s="42" t="s">
        <v>442</v>
      </c>
      <c r="C15" s="22"/>
      <c r="D15" s="22">
        <v>5</v>
      </c>
      <c r="E15" s="22">
        <v>5</v>
      </c>
      <c r="F15" s="22"/>
      <c r="G15" s="22">
        <v>5</v>
      </c>
      <c r="H15" s="22">
        <v>5</v>
      </c>
      <c r="I15" s="22"/>
      <c r="J15" s="22">
        <v>5</v>
      </c>
      <c r="K15" s="22">
        <v>5</v>
      </c>
      <c r="L15" s="22"/>
      <c r="M15" s="22">
        <v>5</v>
      </c>
      <c r="N15" s="22">
        <v>5</v>
      </c>
      <c r="O15" s="22"/>
      <c r="P15" s="22">
        <v>5</v>
      </c>
      <c r="Q15" s="22">
        <v>5</v>
      </c>
      <c r="W15" s="39"/>
      <c r="Z15" s="115">
        <v>12</v>
      </c>
      <c r="AA15" s="51" t="s">
        <v>18</v>
      </c>
      <c r="AB15" s="112">
        <v>120</v>
      </c>
      <c r="AC15" s="112">
        <v>80</v>
      </c>
      <c r="AD15" s="112">
        <v>40</v>
      </c>
      <c r="AE15" s="112">
        <v>40</v>
      </c>
      <c r="AF15" s="112">
        <v>40</v>
      </c>
      <c r="AI15" s="63" t="s">
        <v>924</v>
      </c>
      <c r="AJ15" s="64" t="s">
        <v>926</v>
      </c>
      <c r="AK15" s="95">
        <f>COUNTIF(AF4:AF310,"&gt;= 40")</f>
        <v>253</v>
      </c>
    </row>
    <row r="16" spans="1:38" ht="17" thickBot="1" x14ac:dyDescent="0.25">
      <c r="A16" s="22">
        <v>12</v>
      </c>
      <c r="B16" s="43" t="s">
        <v>443</v>
      </c>
      <c r="C16" s="22"/>
      <c r="D16" s="22">
        <v>160</v>
      </c>
      <c r="E16" s="22">
        <v>320</v>
      </c>
      <c r="F16" s="22"/>
      <c r="G16" s="22">
        <v>160</v>
      </c>
      <c r="H16" s="22">
        <v>320</v>
      </c>
      <c r="I16" s="22"/>
      <c r="J16" s="22">
        <v>160</v>
      </c>
      <c r="K16" s="22">
        <v>320</v>
      </c>
      <c r="L16" s="22"/>
      <c r="M16" s="22">
        <v>160</v>
      </c>
      <c r="N16" s="22">
        <v>320</v>
      </c>
      <c r="O16" s="22"/>
      <c r="P16" s="22">
        <v>80</v>
      </c>
      <c r="Q16" s="22">
        <v>320</v>
      </c>
      <c r="W16" s="39"/>
      <c r="Z16" s="115">
        <v>13</v>
      </c>
      <c r="AA16" s="51" t="s">
        <v>19</v>
      </c>
      <c r="AB16" s="112">
        <v>1280</v>
      </c>
      <c r="AC16" s="112">
        <v>1280</v>
      </c>
      <c r="AD16" s="112">
        <v>320</v>
      </c>
      <c r="AE16" s="112">
        <v>320</v>
      </c>
      <c r="AF16" s="112">
        <v>640</v>
      </c>
      <c r="AI16" s="70"/>
      <c r="AJ16" s="71" t="s">
        <v>979</v>
      </c>
      <c r="AK16" s="72">
        <f>253/307*100</f>
        <v>82.41042345276874</v>
      </c>
    </row>
    <row r="17" spans="1:37" x14ac:dyDescent="0.2">
      <c r="A17" s="22">
        <v>13</v>
      </c>
      <c r="B17" s="43" t="s">
        <v>444</v>
      </c>
      <c r="C17" s="22">
        <v>5</v>
      </c>
      <c r="D17" s="22">
        <v>5</v>
      </c>
      <c r="E17" s="22">
        <v>1280</v>
      </c>
      <c r="F17" s="22"/>
      <c r="G17" s="22">
        <v>5</v>
      </c>
      <c r="H17" s="22">
        <v>1280</v>
      </c>
      <c r="I17" s="22"/>
      <c r="J17" s="22">
        <v>5</v>
      </c>
      <c r="K17" s="22">
        <v>640</v>
      </c>
      <c r="L17" s="22"/>
      <c r="M17" s="22">
        <v>5</v>
      </c>
      <c r="N17" s="22">
        <v>640</v>
      </c>
      <c r="O17" s="22"/>
      <c r="P17" s="22">
        <v>5</v>
      </c>
      <c r="Q17" s="22">
        <v>480</v>
      </c>
      <c r="S17" s="60"/>
      <c r="T17" s="60"/>
      <c r="U17" s="62"/>
      <c r="V17" s="62"/>
      <c r="W17" s="39"/>
      <c r="Z17" s="115">
        <v>14</v>
      </c>
      <c r="AA17" s="51" t="s">
        <v>20</v>
      </c>
      <c r="AB17" s="112">
        <v>1280</v>
      </c>
      <c r="AC17" s="112">
        <v>1280</v>
      </c>
      <c r="AD17" s="112">
        <v>320</v>
      </c>
      <c r="AE17" s="112">
        <v>80</v>
      </c>
      <c r="AF17" s="112">
        <v>1920</v>
      </c>
      <c r="AI17" s="20"/>
      <c r="AK17" s="93"/>
    </row>
    <row r="18" spans="1:37" x14ac:dyDescent="0.2">
      <c r="A18" s="22">
        <v>14</v>
      </c>
      <c r="B18" s="43" t="s">
        <v>445</v>
      </c>
      <c r="C18" s="22"/>
      <c r="D18" s="22">
        <v>5</v>
      </c>
      <c r="E18" s="22">
        <v>160</v>
      </c>
      <c r="F18" s="22"/>
      <c r="G18" s="22">
        <v>5</v>
      </c>
      <c r="H18" s="22">
        <v>160</v>
      </c>
      <c r="I18" s="22"/>
      <c r="J18" s="22">
        <v>5</v>
      </c>
      <c r="K18" s="22">
        <v>80</v>
      </c>
      <c r="L18" s="22"/>
      <c r="M18" s="22">
        <v>5</v>
      </c>
      <c r="N18" s="22">
        <v>80</v>
      </c>
      <c r="O18" s="22"/>
      <c r="P18" s="22">
        <v>5</v>
      </c>
      <c r="Q18" s="22">
        <v>160</v>
      </c>
      <c r="S18" s="60"/>
      <c r="T18" s="60"/>
      <c r="U18" s="59"/>
      <c r="V18" s="59"/>
      <c r="W18" s="39"/>
      <c r="Z18" s="115">
        <v>15</v>
      </c>
      <c r="AA18" s="51" t="s">
        <v>21</v>
      </c>
      <c r="AB18" s="112">
        <v>480</v>
      </c>
      <c r="AC18" s="112">
        <v>160</v>
      </c>
      <c r="AD18" s="112">
        <v>160</v>
      </c>
      <c r="AE18" s="112">
        <v>60</v>
      </c>
      <c r="AF18" s="112">
        <v>120</v>
      </c>
      <c r="AI18" s="20"/>
      <c r="AJ18" s="20"/>
      <c r="AK18" s="93"/>
    </row>
    <row r="19" spans="1:37" x14ac:dyDescent="0.2">
      <c r="A19" s="22">
        <v>15</v>
      </c>
      <c r="B19" s="43" t="s">
        <v>446</v>
      </c>
      <c r="C19" s="22"/>
      <c r="D19" s="22">
        <v>5</v>
      </c>
      <c r="E19" s="22">
        <v>40</v>
      </c>
      <c r="F19" s="22"/>
      <c r="G19" s="22">
        <v>5</v>
      </c>
      <c r="H19" s="22">
        <v>160</v>
      </c>
      <c r="I19" s="22"/>
      <c r="J19" s="22">
        <v>5</v>
      </c>
      <c r="K19" s="22">
        <v>160</v>
      </c>
      <c r="L19" s="22"/>
      <c r="M19" s="22">
        <v>5</v>
      </c>
      <c r="N19" s="22">
        <v>160</v>
      </c>
      <c r="O19" s="22"/>
      <c r="P19" s="22">
        <v>5</v>
      </c>
      <c r="Q19" s="22">
        <v>120</v>
      </c>
      <c r="S19" s="60"/>
      <c r="T19" s="60"/>
      <c r="U19" s="60"/>
      <c r="V19" s="60"/>
      <c r="W19" s="39"/>
      <c r="Z19" s="115">
        <v>16</v>
      </c>
      <c r="AA19" s="51" t="s">
        <v>22</v>
      </c>
      <c r="AB19" s="112">
        <v>540</v>
      </c>
      <c r="AC19" s="112">
        <v>320</v>
      </c>
      <c r="AD19" s="112">
        <v>320</v>
      </c>
      <c r="AE19" s="112">
        <v>320</v>
      </c>
      <c r="AF19" s="112">
        <v>320</v>
      </c>
      <c r="AI19" s="20"/>
      <c r="AJ19" s="20"/>
    </row>
    <row r="20" spans="1:37" x14ac:dyDescent="0.2">
      <c r="A20" s="22">
        <v>16</v>
      </c>
      <c r="B20" s="43" t="s">
        <v>447</v>
      </c>
      <c r="C20" s="22"/>
      <c r="D20" s="22">
        <v>5</v>
      </c>
      <c r="E20" s="22">
        <v>640</v>
      </c>
      <c r="F20" s="22"/>
      <c r="G20" s="22">
        <v>5</v>
      </c>
      <c r="H20" s="22">
        <v>480</v>
      </c>
      <c r="I20" s="22"/>
      <c r="J20" s="22">
        <v>5</v>
      </c>
      <c r="K20" s="22">
        <v>160</v>
      </c>
      <c r="L20" s="22"/>
      <c r="M20" s="22">
        <v>5</v>
      </c>
      <c r="N20" s="22">
        <v>240</v>
      </c>
      <c r="O20" s="22"/>
      <c r="P20" s="22">
        <v>5</v>
      </c>
      <c r="Q20" s="22">
        <v>320</v>
      </c>
      <c r="S20" s="60"/>
      <c r="T20" s="60"/>
      <c r="U20" s="60"/>
      <c r="V20" s="60"/>
      <c r="W20" s="39"/>
      <c r="Z20" s="115">
        <v>17</v>
      </c>
      <c r="AA20" s="51" t="s">
        <v>23</v>
      </c>
      <c r="AB20" s="112">
        <v>320</v>
      </c>
      <c r="AC20" s="112">
        <v>320</v>
      </c>
      <c r="AD20" s="112">
        <v>160</v>
      </c>
      <c r="AE20" s="112">
        <v>60</v>
      </c>
      <c r="AF20" s="112">
        <v>240</v>
      </c>
      <c r="AI20" s="20"/>
      <c r="AJ20" s="20"/>
    </row>
    <row r="21" spans="1:37" x14ac:dyDescent="0.2">
      <c r="A21" s="22">
        <v>17</v>
      </c>
      <c r="B21" s="43" t="s">
        <v>448</v>
      </c>
      <c r="C21" s="22"/>
      <c r="D21" s="22">
        <v>80</v>
      </c>
      <c r="E21" s="22">
        <v>5</v>
      </c>
      <c r="F21" s="22"/>
      <c r="G21" s="22">
        <v>80</v>
      </c>
      <c r="H21" s="22">
        <v>40</v>
      </c>
      <c r="I21" s="22"/>
      <c r="J21" s="22">
        <v>80</v>
      </c>
      <c r="K21" s="22">
        <v>40</v>
      </c>
      <c r="L21" s="22"/>
      <c r="M21" s="22">
        <v>80</v>
      </c>
      <c r="N21" s="22">
        <v>5</v>
      </c>
      <c r="O21" s="22"/>
      <c r="P21" s="22">
        <v>160</v>
      </c>
      <c r="Q21" s="22">
        <v>5</v>
      </c>
      <c r="S21" s="60"/>
      <c r="T21" s="60"/>
      <c r="U21" s="62"/>
      <c r="V21" s="62"/>
      <c r="W21" s="39"/>
      <c r="Z21" s="115">
        <v>18</v>
      </c>
      <c r="AA21" s="51" t="s">
        <v>24</v>
      </c>
      <c r="AB21" s="112">
        <v>160</v>
      </c>
      <c r="AC21" s="112">
        <v>160</v>
      </c>
      <c r="AD21" s="112">
        <v>120</v>
      </c>
      <c r="AE21" s="112">
        <v>40</v>
      </c>
      <c r="AF21" s="112">
        <v>120</v>
      </c>
      <c r="AI21" s="20"/>
      <c r="AJ21" s="20"/>
      <c r="AK21" s="93"/>
    </row>
    <row r="22" spans="1:37" x14ac:dyDescent="0.2">
      <c r="A22" s="22">
        <v>18</v>
      </c>
      <c r="B22" s="43" t="s">
        <v>449</v>
      </c>
      <c r="C22" s="22"/>
      <c r="D22" s="22">
        <v>5</v>
      </c>
      <c r="E22" s="22">
        <v>80</v>
      </c>
      <c r="F22" s="22"/>
      <c r="G22" s="22">
        <v>5</v>
      </c>
      <c r="H22" s="22">
        <v>80</v>
      </c>
      <c r="I22" s="22"/>
      <c r="J22" s="22">
        <v>5</v>
      </c>
      <c r="K22" s="22">
        <v>5</v>
      </c>
      <c r="L22" s="22"/>
      <c r="M22" s="22">
        <v>5</v>
      </c>
      <c r="N22" s="22">
        <v>80</v>
      </c>
      <c r="O22" s="22"/>
      <c r="P22" s="22">
        <v>5</v>
      </c>
      <c r="Q22" s="22">
        <v>60</v>
      </c>
      <c r="S22" s="60"/>
      <c r="T22" s="60"/>
      <c r="U22" s="60"/>
      <c r="V22" s="60"/>
      <c r="W22" s="39"/>
      <c r="Z22" s="115">
        <v>19</v>
      </c>
      <c r="AA22" s="51" t="s">
        <v>25</v>
      </c>
      <c r="AB22" s="112">
        <v>5120</v>
      </c>
      <c r="AC22" s="112">
        <v>3840</v>
      </c>
      <c r="AD22" s="112">
        <v>640</v>
      </c>
      <c r="AE22" s="112">
        <v>640</v>
      </c>
      <c r="AF22" s="112">
        <v>2560</v>
      </c>
      <c r="AI22" s="20"/>
      <c r="AJ22" s="20"/>
      <c r="AK22" s="93"/>
    </row>
    <row r="23" spans="1:37" x14ac:dyDescent="0.2">
      <c r="A23" s="22">
        <v>19</v>
      </c>
      <c r="B23" s="43" t="s">
        <v>450</v>
      </c>
      <c r="C23" s="22"/>
      <c r="D23" s="22">
        <v>80</v>
      </c>
      <c r="E23" s="22">
        <v>320</v>
      </c>
      <c r="F23" s="22"/>
      <c r="G23" s="22">
        <v>80</v>
      </c>
      <c r="H23" s="22">
        <v>320</v>
      </c>
      <c r="I23" s="22"/>
      <c r="J23" s="22">
        <v>5</v>
      </c>
      <c r="K23" s="22">
        <v>160</v>
      </c>
      <c r="L23" s="22"/>
      <c r="M23" s="22">
        <v>20</v>
      </c>
      <c r="N23" s="22">
        <v>160</v>
      </c>
      <c r="O23" s="22"/>
      <c r="P23" s="22">
        <v>40</v>
      </c>
      <c r="Q23" s="22">
        <v>160</v>
      </c>
      <c r="W23" s="39"/>
      <c r="Z23" s="115">
        <v>20</v>
      </c>
      <c r="AA23" s="51" t="s">
        <v>26</v>
      </c>
      <c r="AB23" s="112">
        <v>160</v>
      </c>
      <c r="AC23" s="112">
        <v>80</v>
      </c>
      <c r="AD23" s="112">
        <v>40</v>
      </c>
      <c r="AE23" s="112">
        <v>40</v>
      </c>
      <c r="AF23" s="112">
        <v>60</v>
      </c>
      <c r="AI23" s="20"/>
      <c r="AJ23" s="20"/>
    </row>
    <row r="24" spans="1:37" x14ac:dyDescent="0.2">
      <c r="A24" s="22">
        <v>20</v>
      </c>
      <c r="B24" s="44" t="s">
        <v>451</v>
      </c>
      <c r="C24" s="22"/>
      <c r="D24" s="22">
        <v>5</v>
      </c>
      <c r="E24" s="22">
        <v>160</v>
      </c>
      <c r="F24" s="22"/>
      <c r="G24" s="22">
        <v>5</v>
      </c>
      <c r="H24" s="22">
        <v>80</v>
      </c>
      <c r="I24" s="22"/>
      <c r="J24" s="22">
        <v>5</v>
      </c>
      <c r="K24" s="22">
        <v>5</v>
      </c>
      <c r="L24" s="22"/>
      <c r="M24" s="22">
        <v>5</v>
      </c>
      <c r="N24" s="22">
        <v>80</v>
      </c>
      <c r="O24" s="22"/>
      <c r="P24" s="22">
        <v>5</v>
      </c>
      <c r="Q24" s="22">
        <v>80</v>
      </c>
      <c r="Z24" s="115">
        <v>21</v>
      </c>
      <c r="AA24" s="51" t="s">
        <v>27</v>
      </c>
      <c r="AB24" s="112">
        <v>240</v>
      </c>
      <c r="AC24" s="112">
        <v>640</v>
      </c>
      <c r="AD24" s="112">
        <v>120</v>
      </c>
      <c r="AE24" s="112">
        <v>320</v>
      </c>
      <c r="AF24" s="112">
        <v>480</v>
      </c>
      <c r="AI24" s="20"/>
      <c r="AJ24" s="20"/>
    </row>
    <row r="25" spans="1:37" x14ac:dyDescent="0.2">
      <c r="A25" s="22">
        <v>21</v>
      </c>
      <c r="B25" s="42" t="s">
        <v>452</v>
      </c>
      <c r="C25" s="22"/>
      <c r="D25" s="22">
        <v>5</v>
      </c>
      <c r="E25" s="22">
        <v>240</v>
      </c>
      <c r="F25" s="22"/>
      <c r="G25" s="22">
        <v>5</v>
      </c>
      <c r="H25" s="22">
        <v>320</v>
      </c>
      <c r="I25" s="22"/>
      <c r="J25" s="22">
        <v>5</v>
      </c>
      <c r="K25" s="22">
        <v>5</v>
      </c>
      <c r="L25" s="22"/>
      <c r="M25" s="22">
        <v>5</v>
      </c>
      <c r="N25" s="22">
        <v>5</v>
      </c>
      <c r="O25" s="22"/>
      <c r="P25" s="22">
        <v>5</v>
      </c>
      <c r="Q25" s="22">
        <v>160</v>
      </c>
      <c r="Z25" s="115">
        <v>22</v>
      </c>
      <c r="AA25" s="51" t="s">
        <v>28</v>
      </c>
      <c r="AB25" s="112">
        <v>640</v>
      </c>
      <c r="AC25" s="112">
        <v>320</v>
      </c>
      <c r="AD25" s="112">
        <v>320</v>
      </c>
      <c r="AE25" s="112">
        <v>320</v>
      </c>
      <c r="AF25" s="112">
        <v>320</v>
      </c>
      <c r="AI25" s="20"/>
      <c r="AJ25" s="20"/>
      <c r="AK25" s="93"/>
    </row>
    <row r="26" spans="1:37" x14ac:dyDescent="0.2">
      <c r="A26" s="22">
        <v>22</v>
      </c>
      <c r="B26" s="43" t="s">
        <v>453</v>
      </c>
      <c r="C26" s="22"/>
      <c r="D26" s="22">
        <v>160</v>
      </c>
      <c r="E26" s="22">
        <v>640</v>
      </c>
      <c r="F26" s="22"/>
      <c r="G26" s="22">
        <v>160</v>
      </c>
      <c r="H26" s="22">
        <v>640</v>
      </c>
      <c r="I26" s="22"/>
      <c r="J26" s="22">
        <v>80</v>
      </c>
      <c r="K26" s="22">
        <v>320</v>
      </c>
      <c r="L26" s="22"/>
      <c r="M26" s="22">
        <v>80</v>
      </c>
      <c r="N26" s="22">
        <v>320</v>
      </c>
      <c r="O26" s="22"/>
      <c r="P26" s="22">
        <v>60</v>
      </c>
      <c r="Q26" s="22">
        <v>640</v>
      </c>
      <c r="Z26" s="115">
        <v>23</v>
      </c>
      <c r="AA26" s="51" t="s">
        <v>29</v>
      </c>
      <c r="AB26" s="112">
        <v>1920</v>
      </c>
      <c r="AC26" s="113">
        <v>1280</v>
      </c>
      <c r="AD26" s="113">
        <v>80</v>
      </c>
      <c r="AE26" s="112">
        <v>60</v>
      </c>
      <c r="AF26" s="112">
        <v>160</v>
      </c>
      <c r="AI26" s="20"/>
      <c r="AJ26" s="20"/>
      <c r="AK26" s="93"/>
    </row>
    <row r="27" spans="1:37" x14ac:dyDescent="0.2">
      <c r="A27" s="22">
        <v>23</v>
      </c>
      <c r="B27" s="43" t="s">
        <v>454</v>
      </c>
      <c r="C27" s="22"/>
      <c r="D27" s="22">
        <v>80</v>
      </c>
      <c r="E27" s="22">
        <v>240</v>
      </c>
      <c r="F27" s="22"/>
      <c r="G27" s="22">
        <v>80</v>
      </c>
      <c r="H27" s="22">
        <v>320</v>
      </c>
      <c r="I27" s="22"/>
      <c r="J27" s="22">
        <v>80</v>
      </c>
      <c r="K27" s="22">
        <v>80</v>
      </c>
      <c r="L27" s="22"/>
      <c r="M27" s="22">
        <v>80</v>
      </c>
      <c r="N27" s="22">
        <v>160</v>
      </c>
      <c r="O27" s="22"/>
      <c r="P27" s="22">
        <v>40</v>
      </c>
      <c r="Q27" s="22">
        <v>160</v>
      </c>
      <c r="Z27" s="115">
        <v>24</v>
      </c>
      <c r="AA27" s="114" t="s">
        <v>842</v>
      </c>
      <c r="AB27" s="112">
        <v>20</v>
      </c>
      <c r="AC27" s="50">
        <v>40</v>
      </c>
      <c r="AD27" s="112">
        <v>60</v>
      </c>
      <c r="AE27" s="112">
        <v>5</v>
      </c>
      <c r="AF27" s="112">
        <v>5</v>
      </c>
      <c r="AI27" s="20"/>
      <c r="AJ27" s="20"/>
    </row>
    <row r="28" spans="1:37" x14ac:dyDescent="0.2">
      <c r="A28" s="22">
        <v>24</v>
      </c>
      <c r="B28" s="42" t="s">
        <v>455</v>
      </c>
      <c r="C28" s="22"/>
      <c r="D28" s="22">
        <v>5</v>
      </c>
      <c r="E28" s="22">
        <v>5</v>
      </c>
      <c r="F28" s="22"/>
      <c r="G28" s="22">
        <v>5</v>
      </c>
      <c r="H28" s="22">
        <v>5</v>
      </c>
      <c r="I28" s="22"/>
      <c r="J28" s="22">
        <v>5</v>
      </c>
      <c r="K28" s="22">
        <v>5</v>
      </c>
      <c r="L28" s="22"/>
      <c r="M28" s="22">
        <v>5</v>
      </c>
      <c r="N28" s="22">
        <v>5</v>
      </c>
      <c r="O28" s="22"/>
      <c r="P28" s="22">
        <v>5</v>
      </c>
      <c r="Q28" s="22">
        <v>60</v>
      </c>
      <c r="Z28" s="115">
        <v>25</v>
      </c>
      <c r="AA28" s="51" t="s">
        <v>32</v>
      </c>
      <c r="AB28" s="112">
        <v>5</v>
      </c>
      <c r="AC28" s="113">
        <v>5</v>
      </c>
      <c r="AD28" s="113">
        <v>5</v>
      </c>
      <c r="AE28" s="112">
        <v>5</v>
      </c>
      <c r="AF28" s="112">
        <v>5</v>
      </c>
    </row>
    <row r="29" spans="1:37" x14ac:dyDescent="0.2">
      <c r="A29" s="22">
        <v>25</v>
      </c>
      <c r="B29" s="42" t="s">
        <v>456</v>
      </c>
      <c r="C29" s="22"/>
      <c r="D29" s="22">
        <v>5</v>
      </c>
      <c r="E29" s="22">
        <v>80</v>
      </c>
      <c r="F29" s="22"/>
      <c r="G29" s="22">
        <v>5</v>
      </c>
      <c r="H29" s="22">
        <v>80</v>
      </c>
      <c r="I29" s="22"/>
      <c r="J29" s="22">
        <v>5</v>
      </c>
      <c r="K29" s="22">
        <v>5</v>
      </c>
      <c r="L29" s="22"/>
      <c r="M29" s="22">
        <v>5</v>
      </c>
      <c r="N29" s="22">
        <v>5</v>
      </c>
      <c r="O29" s="22"/>
      <c r="P29" s="22">
        <v>5</v>
      </c>
      <c r="Q29" s="22">
        <v>60</v>
      </c>
      <c r="Z29" s="115">
        <v>26</v>
      </c>
      <c r="AA29" s="51" t="s">
        <v>33</v>
      </c>
      <c r="AB29" s="112">
        <v>160</v>
      </c>
      <c r="AC29" s="113">
        <v>320</v>
      </c>
      <c r="AD29" s="113">
        <v>40</v>
      </c>
      <c r="AE29" s="112">
        <v>5</v>
      </c>
      <c r="AF29" s="112">
        <v>80</v>
      </c>
    </row>
    <row r="30" spans="1:37" x14ac:dyDescent="0.2">
      <c r="A30" s="22">
        <v>26</v>
      </c>
      <c r="B30" s="43" t="s">
        <v>457</v>
      </c>
      <c r="C30" s="22">
        <v>5</v>
      </c>
      <c r="D30" s="22">
        <v>480</v>
      </c>
      <c r="E30" s="22">
        <v>1280</v>
      </c>
      <c r="F30" s="22"/>
      <c r="G30" s="22">
        <v>320</v>
      </c>
      <c r="H30" s="22">
        <v>1280</v>
      </c>
      <c r="I30" s="22"/>
      <c r="J30" s="22">
        <v>320</v>
      </c>
      <c r="K30" s="22">
        <v>640</v>
      </c>
      <c r="L30" s="22"/>
      <c r="M30" s="22">
        <v>240</v>
      </c>
      <c r="N30" s="22">
        <v>1280</v>
      </c>
      <c r="O30" s="22"/>
      <c r="P30" s="22">
        <v>240</v>
      </c>
      <c r="Q30" s="22">
        <v>1280</v>
      </c>
      <c r="Z30" s="115">
        <v>27</v>
      </c>
      <c r="AA30" s="114" t="s">
        <v>34</v>
      </c>
      <c r="AB30" s="112">
        <v>5120</v>
      </c>
      <c r="AC30" s="50">
        <v>3840</v>
      </c>
      <c r="AD30" s="112">
        <v>640</v>
      </c>
      <c r="AE30" s="112">
        <v>1280</v>
      </c>
      <c r="AF30" s="112">
        <v>2560</v>
      </c>
    </row>
    <row r="31" spans="1:37" x14ac:dyDescent="0.2">
      <c r="A31" s="22">
        <v>27</v>
      </c>
      <c r="B31" s="43" t="s">
        <v>459</v>
      </c>
      <c r="C31" s="22"/>
      <c r="D31" s="22">
        <v>80</v>
      </c>
      <c r="E31" s="22">
        <v>320</v>
      </c>
      <c r="F31" s="22"/>
      <c r="G31" s="22">
        <v>80</v>
      </c>
      <c r="H31" s="22">
        <v>640</v>
      </c>
      <c r="I31" s="22"/>
      <c r="J31" s="22">
        <v>5</v>
      </c>
      <c r="K31" s="22">
        <v>160</v>
      </c>
      <c r="L31" s="22"/>
      <c r="M31" s="22">
        <v>5</v>
      </c>
      <c r="N31" s="22">
        <v>160</v>
      </c>
      <c r="O31" s="22"/>
      <c r="P31" s="22">
        <v>5</v>
      </c>
      <c r="Q31" s="22">
        <v>160</v>
      </c>
      <c r="Z31" s="115">
        <v>28</v>
      </c>
      <c r="AA31" s="51" t="s">
        <v>36</v>
      </c>
      <c r="AB31" s="112">
        <v>2560</v>
      </c>
      <c r="AC31" s="112">
        <v>640</v>
      </c>
      <c r="AD31" s="112">
        <v>320</v>
      </c>
      <c r="AE31" s="112">
        <v>320</v>
      </c>
      <c r="AF31" s="112">
        <v>80</v>
      </c>
    </row>
    <row r="32" spans="1:37" x14ac:dyDescent="0.2">
      <c r="A32" s="22">
        <v>28</v>
      </c>
      <c r="B32" s="42" t="s">
        <v>460</v>
      </c>
      <c r="C32" s="22"/>
      <c r="D32" s="22">
        <v>5</v>
      </c>
      <c r="E32" s="22">
        <v>80</v>
      </c>
      <c r="F32" s="22"/>
      <c r="G32" s="22">
        <v>5</v>
      </c>
      <c r="H32" s="22">
        <v>320</v>
      </c>
      <c r="I32" s="22"/>
      <c r="J32" s="22">
        <v>5</v>
      </c>
      <c r="K32" s="22">
        <v>80</v>
      </c>
      <c r="L32" s="22"/>
      <c r="M32" s="22">
        <v>5</v>
      </c>
      <c r="N32" s="22">
        <v>5</v>
      </c>
      <c r="O32" s="22"/>
      <c r="P32" s="22">
        <v>5</v>
      </c>
      <c r="Q32" s="22">
        <v>40</v>
      </c>
      <c r="Z32" s="115">
        <v>29</v>
      </c>
      <c r="AA32" s="51" t="s">
        <v>37</v>
      </c>
      <c r="AB32" s="112">
        <v>640</v>
      </c>
      <c r="AC32" s="112">
        <v>1280</v>
      </c>
      <c r="AD32" s="112">
        <v>40</v>
      </c>
      <c r="AE32" s="112">
        <v>60</v>
      </c>
      <c r="AF32" s="112">
        <v>960</v>
      </c>
    </row>
    <row r="33" spans="1:32" x14ac:dyDescent="0.2">
      <c r="A33" s="22">
        <v>29</v>
      </c>
      <c r="B33" s="42" t="s">
        <v>461</v>
      </c>
      <c r="C33" s="22"/>
      <c r="D33" s="22">
        <v>5</v>
      </c>
      <c r="E33" s="22">
        <v>80</v>
      </c>
      <c r="F33" s="22"/>
      <c r="G33" s="22">
        <v>5</v>
      </c>
      <c r="H33" s="22">
        <v>80</v>
      </c>
      <c r="I33" s="22"/>
      <c r="J33" s="22">
        <v>5</v>
      </c>
      <c r="K33" s="22">
        <v>5</v>
      </c>
      <c r="L33" s="22"/>
      <c r="M33" s="22">
        <v>5</v>
      </c>
      <c r="N33" s="22">
        <v>5</v>
      </c>
      <c r="O33" s="22"/>
      <c r="P33" s="39">
        <v>5</v>
      </c>
      <c r="Q33" s="22">
        <v>40</v>
      </c>
      <c r="Z33" s="115">
        <v>30</v>
      </c>
      <c r="AA33" s="51" t="s">
        <v>38</v>
      </c>
      <c r="AB33" s="112">
        <v>1280</v>
      </c>
      <c r="AC33" s="112">
        <v>1280</v>
      </c>
      <c r="AD33" s="112">
        <v>160</v>
      </c>
      <c r="AE33" s="112">
        <v>120</v>
      </c>
      <c r="AF33" s="112">
        <v>2560</v>
      </c>
    </row>
    <row r="34" spans="1:32" x14ac:dyDescent="0.2">
      <c r="A34" s="22">
        <v>30</v>
      </c>
      <c r="B34" s="42" t="s">
        <v>462</v>
      </c>
      <c r="C34" s="22"/>
      <c r="D34" s="22">
        <v>40</v>
      </c>
      <c r="E34" s="22">
        <v>640</v>
      </c>
      <c r="F34" s="22"/>
      <c r="G34" s="22">
        <v>5</v>
      </c>
      <c r="H34" s="22">
        <v>960</v>
      </c>
      <c r="I34" s="22"/>
      <c r="J34" s="22">
        <v>5</v>
      </c>
      <c r="K34" s="22">
        <v>640</v>
      </c>
      <c r="L34" s="22"/>
      <c r="M34" s="22">
        <v>5</v>
      </c>
      <c r="N34" s="22">
        <v>480</v>
      </c>
      <c r="O34" s="22"/>
      <c r="P34" s="22">
        <v>80</v>
      </c>
      <c r="Q34" s="22">
        <v>320</v>
      </c>
      <c r="Z34" s="115">
        <v>31</v>
      </c>
      <c r="AA34" s="51" t="s">
        <v>39</v>
      </c>
      <c r="AB34" s="112">
        <v>320</v>
      </c>
      <c r="AC34" s="112">
        <v>320</v>
      </c>
      <c r="AD34" s="112">
        <v>320</v>
      </c>
      <c r="AE34" s="112">
        <v>160</v>
      </c>
      <c r="AF34" s="112">
        <v>120</v>
      </c>
    </row>
    <row r="35" spans="1:32" x14ac:dyDescent="0.2">
      <c r="A35" s="22">
        <v>31</v>
      </c>
      <c r="B35" s="43" t="s">
        <v>463</v>
      </c>
      <c r="C35" s="22"/>
      <c r="D35" s="22">
        <v>640</v>
      </c>
      <c r="E35" s="22">
        <v>160</v>
      </c>
      <c r="F35" s="22"/>
      <c r="G35" s="22">
        <v>640</v>
      </c>
      <c r="H35" s="22">
        <v>240</v>
      </c>
      <c r="I35" s="22"/>
      <c r="J35" s="22">
        <v>480</v>
      </c>
      <c r="K35" s="22">
        <v>160</v>
      </c>
      <c r="L35" s="22"/>
      <c r="M35" s="22">
        <v>480</v>
      </c>
      <c r="N35" s="22">
        <v>160</v>
      </c>
      <c r="O35" s="22"/>
      <c r="P35" s="22">
        <v>320</v>
      </c>
      <c r="Q35" s="22">
        <v>160</v>
      </c>
      <c r="Z35" s="115">
        <v>32</v>
      </c>
      <c r="AA35" s="51" t="s">
        <v>41</v>
      </c>
      <c r="AB35" s="112">
        <v>640</v>
      </c>
      <c r="AC35" s="112">
        <v>640</v>
      </c>
      <c r="AD35" s="112">
        <v>480</v>
      </c>
      <c r="AE35" s="112">
        <v>480</v>
      </c>
      <c r="AF35" s="112">
        <v>480</v>
      </c>
    </row>
    <row r="36" spans="1:32" x14ac:dyDescent="0.2">
      <c r="A36" s="22">
        <v>32</v>
      </c>
      <c r="B36" s="42" t="s">
        <v>464</v>
      </c>
      <c r="C36" s="22"/>
      <c r="D36" s="22">
        <v>5</v>
      </c>
      <c r="E36" s="22">
        <v>5</v>
      </c>
      <c r="F36" s="22"/>
      <c r="G36" s="22">
        <v>5</v>
      </c>
      <c r="H36" s="22">
        <v>5</v>
      </c>
      <c r="I36" s="22"/>
      <c r="J36" s="22">
        <v>5</v>
      </c>
      <c r="K36" s="22">
        <v>5</v>
      </c>
      <c r="L36" s="22"/>
      <c r="M36" s="22">
        <v>5</v>
      </c>
      <c r="N36" s="22">
        <v>5</v>
      </c>
      <c r="O36" s="22"/>
      <c r="P36" s="22">
        <v>5</v>
      </c>
      <c r="Q36" s="22">
        <v>5</v>
      </c>
      <c r="Z36" s="115">
        <v>33</v>
      </c>
      <c r="AA36" s="51" t="s">
        <v>42</v>
      </c>
      <c r="AB36" s="112">
        <v>40</v>
      </c>
      <c r="AC36" s="112">
        <v>80</v>
      </c>
      <c r="AD36" s="112">
        <v>160</v>
      </c>
      <c r="AE36" s="112">
        <v>80</v>
      </c>
      <c r="AF36" s="112">
        <v>40</v>
      </c>
    </row>
    <row r="37" spans="1:32" x14ac:dyDescent="0.2">
      <c r="A37" s="22">
        <v>33</v>
      </c>
      <c r="B37" s="42" t="s">
        <v>465</v>
      </c>
      <c r="C37" s="22"/>
      <c r="D37" s="22">
        <v>5</v>
      </c>
      <c r="E37" s="22">
        <v>40</v>
      </c>
      <c r="F37" s="22"/>
      <c r="G37" s="22">
        <v>5</v>
      </c>
      <c r="H37" s="22">
        <v>5</v>
      </c>
      <c r="I37" s="22"/>
      <c r="J37" s="22">
        <v>5</v>
      </c>
      <c r="K37" s="22">
        <v>40</v>
      </c>
      <c r="L37" s="22"/>
      <c r="M37" s="22">
        <v>5</v>
      </c>
      <c r="N37" s="22">
        <v>40</v>
      </c>
      <c r="O37" s="22"/>
      <c r="P37" s="22">
        <v>5</v>
      </c>
      <c r="Q37" s="22">
        <v>40</v>
      </c>
      <c r="Z37" s="115">
        <v>34</v>
      </c>
      <c r="AA37" s="51" t="s">
        <v>43</v>
      </c>
      <c r="AB37" s="112">
        <v>320</v>
      </c>
      <c r="AC37" s="112">
        <v>160</v>
      </c>
      <c r="AD37" s="112">
        <v>120</v>
      </c>
      <c r="AE37" s="112">
        <v>40</v>
      </c>
      <c r="AF37" s="112">
        <v>120</v>
      </c>
    </row>
    <row r="38" spans="1:32" x14ac:dyDescent="0.2">
      <c r="A38" s="22">
        <v>34</v>
      </c>
      <c r="B38" s="43" t="s">
        <v>466</v>
      </c>
      <c r="C38" s="22"/>
      <c r="D38" s="22">
        <v>5</v>
      </c>
      <c r="E38" s="22">
        <v>640</v>
      </c>
      <c r="F38" s="22"/>
      <c r="G38" s="22">
        <v>5</v>
      </c>
      <c r="H38" s="22">
        <v>640</v>
      </c>
      <c r="I38" s="22"/>
      <c r="J38" s="22">
        <v>5</v>
      </c>
      <c r="K38" s="22">
        <v>320</v>
      </c>
      <c r="L38" s="22"/>
      <c r="M38" s="22">
        <v>5</v>
      </c>
      <c r="N38" s="22">
        <v>320</v>
      </c>
      <c r="O38" s="22"/>
      <c r="P38" s="22">
        <v>5</v>
      </c>
      <c r="Q38" s="22">
        <v>320</v>
      </c>
      <c r="Z38" s="115">
        <v>35</v>
      </c>
      <c r="AA38" s="51" t="s">
        <v>44</v>
      </c>
      <c r="AB38" s="112">
        <v>80</v>
      </c>
      <c r="AC38" s="112">
        <v>20</v>
      </c>
      <c r="AD38" s="112">
        <v>5</v>
      </c>
      <c r="AE38" s="112">
        <v>5</v>
      </c>
      <c r="AF38" s="112">
        <v>60</v>
      </c>
    </row>
    <row r="39" spans="1:32" x14ac:dyDescent="0.2">
      <c r="A39" s="22">
        <v>35</v>
      </c>
      <c r="B39" s="43" t="s">
        <v>467</v>
      </c>
      <c r="C39" s="22">
        <v>5</v>
      </c>
      <c r="D39" s="22">
        <v>120</v>
      </c>
      <c r="E39" s="22">
        <v>320</v>
      </c>
      <c r="F39" s="22">
        <v>5</v>
      </c>
      <c r="G39" s="22">
        <v>80</v>
      </c>
      <c r="H39" s="22">
        <v>320</v>
      </c>
      <c r="I39" s="22">
        <v>5</v>
      </c>
      <c r="J39" s="22">
        <v>80</v>
      </c>
      <c r="K39" s="22">
        <v>160</v>
      </c>
      <c r="L39" s="22">
        <v>5</v>
      </c>
      <c r="M39" s="22">
        <v>40</v>
      </c>
      <c r="N39" s="22">
        <v>240</v>
      </c>
      <c r="O39" s="22">
        <v>5</v>
      </c>
      <c r="P39" s="22">
        <v>40</v>
      </c>
      <c r="Q39" s="22">
        <v>160</v>
      </c>
      <c r="Z39" s="115">
        <v>36</v>
      </c>
      <c r="AA39" s="51" t="s">
        <v>45</v>
      </c>
      <c r="AB39" s="112">
        <v>320</v>
      </c>
      <c r="AC39" s="112">
        <v>320</v>
      </c>
      <c r="AD39" s="112">
        <v>80</v>
      </c>
      <c r="AE39" s="112">
        <v>40</v>
      </c>
      <c r="AF39" s="112">
        <v>120</v>
      </c>
    </row>
    <row r="40" spans="1:32" x14ac:dyDescent="0.2">
      <c r="A40" s="22">
        <v>36</v>
      </c>
      <c r="B40" s="43" t="s">
        <v>468</v>
      </c>
      <c r="C40" s="22"/>
      <c r="D40" s="22">
        <v>40</v>
      </c>
      <c r="E40" s="22">
        <v>320</v>
      </c>
      <c r="F40" s="22"/>
      <c r="G40" s="22">
        <v>5</v>
      </c>
      <c r="H40" s="22">
        <v>320</v>
      </c>
      <c r="I40" s="22"/>
      <c r="J40" s="22">
        <v>5</v>
      </c>
      <c r="K40" s="22">
        <v>160</v>
      </c>
      <c r="L40" s="22"/>
      <c r="M40" s="22">
        <v>5</v>
      </c>
      <c r="N40" s="22">
        <v>160</v>
      </c>
      <c r="O40" s="22"/>
      <c r="P40" s="22">
        <v>5</v>
      </c>
      <c r="Q40" s="22">
        <v>160</v>
      </c>
      <c r="Z40" s="115">
        <v>37</v>
      </c>
      <c r="AA40" s="51" t="s">
        <v>46</v>
      </c>
      <c r="AB40" s="112">
        <v>160</v>
      </c>
      <c r="AC40" s="112">
        <v>60</v>
      </c>
      <c r="AD40" s="112">
        <v>5</v>
      </c>
      <c r="AE40" s="112">
        <v>5</v>
      </c>
      <c r="AF40" s="112">
        <v>5</v>
      </c>
    </row>
    <row r="41" spans="1:32" x14ac:dyDescent="0.2">
      <c r="A41" s="22">
        <v>37</v>
      </c>
      <c r="B41" s="43" t="s">
        <v>469</v>
      </c>
      <c r="C41" s="22"/>
      <c r="D41" s="22">
        <v>80</v>
      </c>
      <c r="E41" s="22">
        <v>120</v>
      </c>
      <c r="F41" s="22"/>
      <c r="G41" s="22">
        <v>80</v>
      </c>
      <c r="H41" s="22">
        <v>162</v>
      </c>
      <c r="I41" s="22"/>
      <c r="J41" s="22">
        <v>80</v>
      </c>
      <c r="K41" s="22">
        <v>80</v>
      </c>
      <c r="L41" s="22"/>
      <c r="M41" s="22">
        <v>80</v>
      </c>
      <c r="N41" s="22">
        <v>5</v>
      </c>
      <c r="O41" s="22"/>
      <c r="P41" s="22">
        <v>60</v>
      </c>
      <c r="Q41" s="22">
        <v>80</v>
      </c>
      <c r="Z41" s="115">
        <v>38</v>
      </c>
      <c r="AA41" s="51" t="s">
        <v>47</v>
      </c>
      <c r="AB41" s="112">
        <v>1280</v>
      </c>
      <c r="AC41" s="112">
        <v>640</v>
      </c>
      <c r="AD41" s="112">
        <v>320</v>
      </c>
      <c r="AE41" s="112">
        <v>240</v>
      </c>
      <c r="AF41" s="112">
        <v>480</v>
      </c>
    </row>
    <row r="42" spans="1:32" x14ac:dyDescent="0.2">
      <c r="A42" s="22">
        <v>38</v>
      </c>
      <c r="B42" s="43" t="s">
        <v>470</v>
      </c>
      <c r="C42" s="22"/>
      <c r="D42" s="22">
        <v>5</v>
      </c>
      <c r="E42" s="22">
        <v>5</v>
      </c>
      <c r="F42" s="22"/>
      <c r="G42" s="22">
        <v>5</v>
      </c>
      <c r="H42" s="22">
        <v>5</v>
      </c>
      <c r="I42" s="22"/>
      <c r="J42" s="22">
        <v>5</v>
      </c>
      <c r="K42" s="22">
        <v>5</v>
      </c>
      <c r="L42" s="22"/>
      <c r="M42" s="22">
        <v>5</v>
      </c>
      <c r="N42" s="22">
        <v>5</v>
      </c>
      <c r="O42" s="22"/>
      <c r="P42" s="22">
        <v>5</v>
      </c>
      <c r="Q42" s="22">
        <v>5</v>
      </c>
      <c r="Z42" s="115">
        <v>39</v>
      </c>
      <c r="AA42" s="51" t="s">
        <v>843</v>
      </c>
      <c r="AB42" s="112">
        <v>20</v>
      </c>
      <c r="AC42" s="112">
        <v>5</v>
      </c>
      <c r="AD42" s="112">
        <v>5</v>
      </c>
      <c r="AE42" s="112">
        <v>5</v>
      </c>
      <c r="AF42" s="112">
        <v>5</v>
      </c>
    </row>
    <row r="43" spans="1:32" x14ac:dyDescent="0.2">
      <c r="A43" s="22">
        <v>39</v>
      </c>
      <c r="B43" s="43" t="s">
        <v>471</v>
      </c>
      <c r="C43" s="22"/>
      <c r="D43" s="22">
        <v>5</v>
      </c>
      <c r="E43" s="22">
        <v>80</v>
      </c>
      <c r="F43" s="22"/>
      <c r="G43" s="22">
        <v>5</v>
      </c>
      <c r="H43" s="22">
        <v>80</v>
      </c>
      <c r="I43" s="22"/>
      <c r="J43" s="22">
        <v>5</v>
      </c>
      <c r="K43" s="22">
        <v>160</v>
      </c>
      <c r="L43" s="22"/>
      <c r="M43" s="22">
        <v>5</v>
      </c>
      <c r="N43" s="22">
        <v>160</v>
      </c>
      <c r="O43" s="22"/>
      <c r="P43" s="22">
        <v>5</v>
      </c>
      <c r="Q43" s="22">
        <v>5</v>
      </c>
      <c r="Z43" s="115">
        <v>40</v>
      </c>
      <c r="AA43" s="51" t="s">
        <v>48</v>
      </c>
      <c r="AB43" s="112">
        <v>160</v>
      </c>
      <c r="AC43" s="112">
        <v>120</v>
      </c>
      <c r="AD43" s="112">
        <v>80</v>
      </c>
      <c r="AE43" s="112">
        <v>5</v>
      </c>
      <c r="AF43" s="112">
        <v>40</v>
      </c>
    </row>
    <row r="44" spans="1:32" x14ac:dyDescent="0.2">
      <c r="A44" s="22">
        <v>40</v>
      </c>
      <c r="B44" s="43" t="s">
        <v>472</v>
      </c>
      <c r="C44" s="22"/>
      <c r="D44" s="22">
        <v>320</v>
      </c>
      <c r="E44" s="22">
        <v>640</v>
      </c>
      <c r="F44" s="22"/>
      <c r="G44" s="22">
        <v>320</v>
      </c>
      <c r="H44" s="22">
        <v>1280</v>
      </c>
      <c r="I44" s="22"/>
      <c r="J44" s="22">
        <v>320</v>
      </c>
      <c r="K44" s="22">
        <v>320</v>
      </c>
      <c r="L44" s="22"/>
      <c r="M44" s="22">
        <v>160</v>
      </c>
      <c r="N44" s="22">
        <v>320</v>
      </c>
      <c r="O44" s="22"/>
      <c r="P44" s="22">
        <v>240</v>
      </c>
      <c r="Q44" s="22">
        <v>640</v>
      </c>
      <c r="Z44" s="115">
        <v>41</v>
      </c>
      <c r="AA44" s="51" t="s">
        <v>49</v>
      </c>
      <c r="AB44" s="112">
        <v>640</v>
      </c>
      <c r="AC44" s="112">
        <v>320</v>
      </c>
      <c r="AD44" s="112">
        <v>160</v>
      </c>
      <c r="AE44" s="112">
        <v>80</v>
      </c>
      <c r="AF44" s="112">
        <v>120</v>
      </c>
    </row>
    <row r="45" spans="1:32" x14ac:dyDescent="0.2">
      <c r="A45" s="22">
        <v>41</v>
      </c>
      <c r="B45" s="43" t="s">
        <v>473</v>
      </c>
      <c r="C45" s="22"/>
      <c r="D45" s="22">
        <v>80</v>
      </c>
      <c r="E45" s="22">
        <v>160</v>
      </c>
      <c r="F45" s="22"/>
      <c r="G45" s="22">
        <v>80</v>
      </c>
      <c r="H45" s="22">
        <v>160</v>
      </c>
      <c r="I45" s="22"/>
      <c r="J45" s="22">
        <v>80</v>
      </c>
      <c r="K45" s="22">
        <v>160</v>
      </c>
      <c r="L45" s="22"/>
      <c r="M45" s="22">
        <v>80</v>
      </c>
      <c r="N45" s="22">
        <v>160</v>
      </c>
      <c r="O45" s="22"/>
      <c r="P45" s="22">
        <v>40</v>
      </c>
      <c r="Q45" s="22">
        <v>80</v>
      </c>
      <c r="Z45" s="115">
        <v>42</v>
      </c>
      <c r="AA45" s="51" t="s">
        <v>50</v>
      </c>
      <c r="AB45" s="112">
        <v>5120</v>
      </c>
      <c r="AC45" s="112">
        <v>2560</v>
      </c>
      <c r="AD45" s="112">
        <v>1280</v>
      </c>
      <c r="AE45" s="112">
        <v>1280</v>
      </c>
      <c r="AF45" s="112">
        <v>1280</v>
      </c>
    </row>
    <row r="46" spans="1:32" x14ac:dyDescent="0.2">
      <c r="A46" s="22">
        <v>42</v>
      </c>
      <c r="B46" s="42" t="s">
        <v>474</v>
      </c>
      <c r="C46" s="22"/>
      <c r="D46" s="22">
        <v>5</v>
      </c>
      <c r="E46" s="22">
        <v>240</v>
      </c>
      <c r="F46" s="22"/>
      <c r="G46" s="22">
        <v>5</v>
      </c>
      <c r="H46" s="22">
        <v>320</v>
      </c>
      <c r="I46" s="22"/>
      <c r="J46" s="22">
        <v>5</v>
      </c>
      <c r="K46" s="22">
        <v>160</v>
      </c>
      <c r="L46" s="22"/>
      <c r="M46" s="22">
        <v>5</v>
      </c>
      <c r="N46" s="22">
        <v>160</v>
      </c>
      <c r="O46" s="22"/>
      <c r="P46" s="22">
        <v>5</v>
      </c>
      <c r="Q46" s="22">
        <v>320</v>
      </c>
      <c r="Z46" s="115">
        <v>43</v>
      </c>
      <c r="AA46" s="51" t="s">
        <v>51</v>
      </c>
      <c r="AB46" s="112">
        <v>1280</v>
      </c>
      <c r="AC46" s="112">
        <v>640</v>
      </c>
      <c r="AD46" s="112">
        <v>320</v>
      </c>
      <c r="AE46" s="112">
        <v>640</v>
      </c>
      <c r="AF46" s="112">
        <v>640</v>
      </c>
    </row>
    <row r="47" spans="1:32" x14ac:dyDescent="0.2">
      <c r="A47" s="22">
        <v>43</v>
      </c>
      <c r="B47" s="42" t="s">
        <v>475</v>
      </c>
      <c r="C47" s="22"/>
      <c r="D47" s="22">
        <v>5</v>
      </c>
      <c r="E47" s="22">
        <v>320</v>
      </c>
      <c r="F47" s="22"/>
      <c r="G47" s="22">
        <v>5</v>
      </c>
      <c r="H47" s="22">
        <v>320</v>
      </c>
      <c r="I47" s="22"/>
      <c r="J47" s="22">
        <v>5</v>
      </c>
      <c r="K47" s="22">
        <v>160</v>
      </c>
      <c r="L47" s="22"/>
      <c r="M47" s="22">
        <v>5</v>
      </c>
      <c r="N47" s="22">
        <v>120</v>
      </c>
      <c r="O47" s="22"/>
      <c r="P47" s="22">
        <v>5</v>
      </c>
      <c r="Q47" s="22">
        <v>80</v>
      </c>
      <c r="Z47" s="115">
        <v>44</v>
      </c>
      <c r="AA47" s="51" t="s">
        <v>52</v>
      </c>
      <c r="AB47" s="112">
        <v>320</v>
      </c>
      <c r="AC47" s="112">
        <v>320</v>
      </c>
      <c r="AD47" s="112">
        <v>60</v>
      </c>
      <c r="AE47" s="112">
        <v>80</v>
      </c>
      <c r="AF47" s="112">
        <v>120</v>
      </c>
    </row>
    <row r="48" spans="1:32" x14ac:dyDescent="0.2">
      <c r="A48" s="22">
        <v>44</v>
      </c>
      <c r="B48" s="42" t="s">
        <v>476</v>
      </c>
      <c r="C48" s="22"/>
      <c r="D48" s="22">
        <v>5</v>
      </c>
      <c r="E48" s="22">
        <v>40</v>
      </c>
      <c r="F48" s="22"/>
      <c r="G48" s="22">
        <v>5</v>
      </c>
      <c r="H48" s="22">
        <v>5</v>
      </c>
      <c r="I48" s="22"/>
      <c r="J48" s="22">
        <v>5</v>
      </c>
      <c r="K48" s="22">
        <v>5</v>
      </c>
      <c r="L48" s="22"/>
      <c r="M48" s="22">
        <v>5</v>
      </c>
      <c r="N48" s="22">
        <v>5</v>
      </c>
      <c r="O48" s="22"/>
      <c r="P48" s="22">
        <v>5</v>
      </c>
      <c r="Q48" s="22">
        <v>5</v>
      </c>
      <c r="Z48" s="115">
        <v>45</v>
      </c>
      <c r="AA48" s="51" t="s">
        <v>53</v>
      </c>
      <c r="AB48" s="112">
        <v>320</v>
      </c>
      <c r="AC48" s="112">
        <v>160</v>
      </c>
      <c r="AD48" s="112">
        <v>60</v>
      </c>
      <c r="AE48" s="112">
        <v>20</v>
      </c>
      <c r="AF48" s="112">
        <v>160</v>
      </c>
    </row>
    <row r="49" spans="1:32" x14ac:dyDescent="0.2">
      <c r="A49" s="22">
        <v>45</v>
      </c>
      <c r="B49" s="42" t="s">
        <v>477</v>
      </c>
      <c r="C49" s="22"/>
      <c r="D49" s="22">
        <v>5</v>
      </c>
      <c r="E49" s="22">
        <v>5</v>
      </c>
      <c r="F49" s="22"/>
      <c r="G49" s="22">
        <v>5</v>
      </c>
      <c r="H49" s="22">
        <v>5</v>
      </c>
      <c r="I49" s="22"/>
      <c r="J49" s="22">
        <v>5</v>
      </c>
      <c r="K49" s="22">
        <v>5</v>
      </c>
      <c r="L49" s="22"/>
      <c r="M49" s="22">
        <v>5</v>
      </c>
      <c r="N49" s="22">
        <v>5</v>
      </c>
      <c r="O49" s="22"/>
      <c r="P49" s="22">
        <v>5</v>
      </c>
      <c r="Q49" s="22">
        <v>5</v>
      </c>
      <c r="Z49" s="115">
        <v>46</v>
      </c>
      <c r="AA49" s="51" t="s">
        <v>54</v>
      </c>
      <c r="AB49" s="112">
        <v>40</v>
      </c>
      <c r="AC49" s="112">
        <v>40</v>
      </c>
      <c r="AD49" s="112">
        <v>40</v>
      </c>
      <c r="AE49" s="112">
        <v>5</v>
      </c>
      <c r="AF49" s="112">
        <v>5</v>
      </c>
    </row>
    <row r="50" spans="1:32" x14ac:dyDescent="0.2">
      <c r="A50" s="22">
        <v>46</v>
      </c>
      <c r="B50" s="42" t="s">
        <v>478</v>
      </c>
      <c r="C50" s="22"/>
      <c r="D50" s="22">
        <v>5</v>
      </c>
      <c r="E50" s="22">
        <v>20</v>
      </c>
      <c r="F50" s="22"/>
      <c r="G50" s="22">
        <v>5</v>
      </c>
      <c r="H50" s="22">
        <v>20</v>
      </c>
      <c r="I50" s="22"/>
      <c r="J50" s="22">
        <v>5</v>
      </c>
      <c r="K50" s="22">
        <v>320</v>
      </c>
      <c r="L50" s="22"/>
      <c r="M50" s="22">
        <v>5</v>
      </c>
      <c r="N50" s="22">
        <v>480</v>
      </c>
      <c r="O50" s="22"/>
      <c r="P50" s="22">
        <v>5</v>
      </c>
      <c r="Q50" s="22">
        <v>5</v>
      </c>
      <c r="Z50" s="115">
        <v>47</v>
      </c>
      <c r="AA50" s="51" t="s">
        <v>55</v>
      </c>
      <c r="AB50" s="112">
        <v>320</v>
      </c>
      <c r="AC50" s="112">
        <v>320</v>
      </c>
      <c r="AD50" s="112">
        <v>80</v>
      </c>
      <c r="AE50" s="112">
        <v>80</v>
      </c>
      <c r="AF50" s="112">
        <v>240</v>
      </c>
    </row>
    <row r="51" spans="1:32" x14ac:dyDescent="0.2">
      <c r="A51" s="22">
        <v>47</v>
      </c>
      <c r="B51" s="32" t="s">
        <v>479</v>
      </c>
      <c r="C51" s="22"/>
      <c r="D51" s="22">
        <v>5</v>
      </c>
      <c r="E51" s="22">
        <v>40</v>
      </c>
      <c r="F51" s="22"/>
      <c r="G51" s="22">
        <v>5</v>
      </c>
      <c r="H51" s="22">
        <v>5</v>
      </c>
      <c r="I51" s="22"/>
      <c r="J51" s="22">
        <v>5</v>
      </c>
      <c r="K51" s="22">
        <v>5</v>
      </c>
      <c r="L51" s="22"/>
      <c r="M51" s="22">
        <v>5</v>
      </c>
      <c r="N51" s="22">
        <v>5</v>
      </c>
      <c r="O51" s="22"/>
      <c r="P51" s="22">
        <v>5</v>
      </c>
      <c r="Q51" s="22">
        <v>5</v>
      </c>
      <c r="Z51" s="115">
        <v>48</v>
      </c>
      <c r="AA51" s="51" t="s">
        <v>56</v>
      </c>
      <c r="AB51" s="112">
        <v>2560</v>
      </c>
      <c r="AC51" s="112">
        <v>1920</v>
      </c>
      <c r="AD51" s="112">
        <v>2560</v>
      </c>
      <c r="AE51" s="112">
        <v>2560</v>
      </c>
      <c r="AF51" s="112">
        <v>1280</v>
      </c>
    </row>
    <row r="52" spans="1:32" x14ac:dyDescent="0.2">
      <c r="A52" s="22">
        <v>48</v>
      </c>
      <c r="B52" s="42" t="s">
        <v>480</v>
      </c>
      <c r="C52" s="22"/>
      <c r="D52" s="22">
        <v>5</v>
      </c>
      <c r="E52" s="22">
        <v>160</v>
      </c>
      <c r="F52" s="22"/>
      <c r="G52" s="22">
        <v>5</v>
      </c>
      <c r="H52" s="22">
        <v>160</v>
      </c>
      <c r="I52" s="22"/>
      <c r="J52" s="22">
        <v>5</v>
      </c>
      <c r="K52" s="22">
        <v>160</v>
      </c>
      <c r="L52" s="22"/>
      <c r="M52" s="22">
        <v>5</v>
      </c>
      <c r="N52" s="22">
        <v>160</v>
      </c>
      <c r="O52" s="22"/>
      <c r="P52" s="22">
        <v>5</v>
      </c>
      <c r="Q52" s="22">
        <v>120</v>
      </c>
      <c r="Z52" s="115">
        <v>49</v>
      </c>
      <c r="AA52" s="51" t="s">
        <v>57</v>
      </c>
      <c r="AB52" s="112">
        <v>160</v>
      </c>
      <c r="AC52" s="112">
        <v>160</v>
      </c>
      <c r="AD52" s="112">
        <v>240</v>
      </c>
      <c r="AE52" s="112">
        <v>60</v>
      </c>
      <c r="AF52" s="112">
        <v>80</v>
      </c>
    </row>
    <row r="53" spans="1:32" x14ac:dyDescent="0.2">
      <c r="A53" s="22">
        <v>49</v>
      </c>
      <c r="B53" s="43" t="s">
        <v>481</v>
      </c>
      <c r="C53" s="22"/>
      <c r="D53" s="22">
        <v>120</v>
      </c>
      <c r="E53" s="22">
        <v>320</v>
      </c>
      <c r="F53" s="22"/>
      <c r="G53" s="22">
        <v>80</v>
      </c>
      <c r="H53" s="22">
        <v>320</v>
      </c>
      <c r="I53" s="22"/>
      <c r="J53" s="22">
        <v>160</v>
      </c>
      <c r="K53" s="22">
        <v>160</v>
      </c>
      <c r="L53" s="22"/>
      <c r="M53" s="22">
        <v>160</v>
      </c>
      <c r="N53" s="22">
        <v>160</v>
      </c>
      <c r="O53" s="22"/>
      <c r="P53" s="22">
        <v>60</v>
      </c>
      <c r="Q53" s="22">
        <v>160</v>
      </c>
      <c r="Z53" s="115">
        <v>50</v>
      </c>
      <c r="AA53" s="51" t="s">
        <v>58</v>
      </c>
      <c r="AB53" s="112">
        <v>10240</v>
      </c>
      <c r="AC53" s="112">
        <v>10240</v>
      </c>
      <c r="AD53" s="112">
        <v>1920</v>
      </c>
      <c r="AE53" s="112">
        <v>2560</v>
      </c>
      <c r="AF53" s="112">
        <v>5120</v>
      </c>
    </row>
    <row r="54" spans="1:32" x14ac:dyDescent="0.2">
      <c r="A54" s="22">
        <v>50</v>
      </c>
      <c r="B54" s="43" t="s">
        <v>482</v>
      </c>
      <c r="C54" s="22"/>
      <c r="D54" s="22">
        <v>80</v>
      </c>
      <c r="E54" s="22">
        <v>240</v>
      </c>
      <c r="F54" s="22"/>
      <c r="G54" s="22">
        <v>80</v>
      </c>
      <c r="H54" s="22">
        <v>160</v>
      </c>
      <c r="I54" s="22"/>
      <c r="J54" s="22">
        <v>5</v>
      </c>
      <c r="K54" s="22">
        <v>80</v>
      </c>
      <c r="L54" s="22"/>
      <c r="M54" s="22">
        <v>40</v>
      </c>
      <c r="N54" s="22">
        <v>80</v>
      </c>
      <c r="O54" s="22"/>
      <c r="P54" s="22">
        <v>20</v>
      </c>
      <c r="Q54" s="22">
        <v>120</v>
      </c>
      <c r="Z54" s="115">
        <v>51</v>
      </c>
      <c r="AA54" s="51" t="s">
        <v>59</v>
      </c>
      <c r="AB54" s="112">
        <v>240</v>
      </c>
      <c r="AC54" s="112">
        <v>280</v>
      </c>
      <c r="AD54" s="112">
        <v>160</v>
      </c>
      <c r="AE54" s="112">
        <v>60</v>
      </c>
      <c r="AF54" s="112">
        <v>320</v>
      </c>
    </row>
    <row r="55" spans="1:32" x14ac:dyDescent="0.2">
      <c r="A55" s="22">
        <v>51</v>
      </c>
      <c r="B55" s="42" t="s">
        <v>483</v>
      </c>
      <c r="C55" s="22"/>
      <c r="D55" s="22">
        <v>5</v>
      </c>
      <c r="E55" s="22">
        <v>5</v>
      </c>
      <c r="F55" s="22"/>
      <c r="G55" s="22">
        <v>5</v>
      </c>
      <c r="H55" s="22">
        <v>5</v>
      </c>
      <c r="I55" s="22"/>
      <c r="J55" s="22">
        <v>5</v>
      </c>
      <c r="K55" s="22">
        <v>5</v>
      </c>
      <c r="L55" s="22"/>
      <c r="M55" s="22">
        <v>5</v>
      </c>
      <c r="N55" s="22">
        <v>5</v>
      </c>
      <c r="O55" s="22"/>
      <c r="P55" s="22">
        <v>5</v>
      </c>
      <c r="Q55" s="22">
        <v>5</v>
      </c>
      <c r="Z55" s="115">
        <v>52</v>
      </c>
      <c r="AA55" s="114" t="s">
        <v>60</v>
      </c>
      <c r="AB55" s="113">
        <v>320</v>
      </c>
      <c r="AC55" s="50">
        <v>160</v>
      </c>
      <c r="AD55" s="112">
        <v>80</v>
      </c>
      <c r="AE55" s="112">
        <v>40</v>
      </c>
      <c r="AF55" s="112">
        <v>240</v>
      </c>
    </row>
    <row r="56" spans="1:32" x14ac:dyDescent="0.2">
      <c r="A56" s="22">
        <v>52</v>
      </c>
      <c r="B56" s="42" t="s">
        <v>484</v>
      </c>
      <c r="C56" s="22"/>
      <c r="D56" s="22">
        <v>5</v>
      </c>
      <c r="E56" s="22">
        <v>5</v>
      </c>
      <c r="F56" s="22"/>
      <c r="G56" s="22">
        <v>5</v>
      </c>
      <c r="H56" s="22">
        <v>5</v>
      </c>
      <c r="I56" s="22"/>
      <c r="J56" s="22">
        <v>5</v>
      </c>
      <c r="K56" s="22">
        <v>5</v>
      </c>
      <c r="L56" s="22"/>
      <c r="M56" s="22">
        <v>5</v>
      </c>
      <c r="N56" s="22">
        <v>5</v>
      </c>
      <c r="O56" s="22"/>
      <c r="P56" s="22">
        <v>5</v>
      </c>
      <c r="Q56" s="22">
        <v>5</v>
      </c>
      <c r="Z56" s="115">
        <v>53</v>
      </c>
      <c r="AA56" s="51" t="s">
        <v>61</v>
      </c>
      <c r="AB56" s="112">
        <v>120</v>
      </c>
      <c r="AC56" s="112">
        <v>40</v>
      </c>
      <c r="AD56" s="112">
        <v>5</v>
      </c>
      <c r="AE56" s="112">
        <v>5</v>
      </c>
      <c r="AF56" s="112">
        <v>5</v>
      </c>
    </row>
    <row r="57" spans="1:32" x14ac:dyDescent="0.2">
      <c r="A57" s="22">
        <v>53</v>
      </c>
      <c r="B57" s="42" t="s">
        <v>485</v>
      </c>
      <c r="C57" s="22"/>
      <c r="D57" s="22">
        <v>5</v>
      </c>
      <c r="E57" s="22">
        <v>240</v>
      </c>
      <c r="F57" s="22"/>
      <c r="G57" s="22">
        <v>5</v>
      </c>
      <c r="H57" s="22">
        <v>320</v>
      </c>
      <c r="I57" s="22"/>
      <c r="J57" s="22">
        <v>5</v>
      </c>
      <c r="K57" s="22">
        <v>120</v>
      </c>
      <c r="L57" s="22"/>
      <c r="M57" s="22">
        <v>5</v>
      </c>
      <c r="N57" s="22">
        <v>160</v>
      </c>
      <c r="O57" s="22"/>
      <c r="P57" s="22">
        <v>5</v>
      </c>
      <c r="Q57" s="22">
        <v>120</v>
      </c>
      <c r="Z57" s="115">
        <v>54</v>
      </c>
      <c r="AA57" s="51" t="s">
        <v>62</v>
      </c>
      <c r="AB57" s="112">
        <v>640</v>
      </c>
      <c r="AC57" s="112">
        <v>160</v>
      </c>
      <c r="AD57" s="112">
        <v>120</v>
      </c>
      <c r="AE57" s="112">
        <v>40</v>
      </c>
      <c r="AF57" s="112">
        <v>160</v>
      </c>
    </row>
    <row r="58" spans="1:32" x14ac:dyDescent="0.2">
      <c r="A58" s="22">
        <v>54</v>
      </c>
      <c r="B58" s="42" t="s">
        <v>486</v>
      </c>
      <c r="C58" s="22">
        <v>5</v>
      </c>
      <c r="D58" s="22">
        <v>5</v>
      </c>
      <c r="E58" s="22">
        <v>5</v>
      </c>
      <c r="F58" s="22"/>
      <c r="G58" s="22">
        <v>5</v>
      </c>
      <c r="H58" s="22">
        <v>5</v>
      </c>
      <c r="I58" s="22"/>
      <c r="J58" s="22">
        <v>5</v>
      </c>
      <c r="K58" s="22">
        <v>5</v>
      </c>
      <c r="L58" s="22"/>
      <c r="M58" s="22">
        <v>5</v>
      </c>
      <c r="N58" s="22">
        <v>5</v>
      </c>
      <c r="O58" s="22"/>
      <c r="P58" s="22">
        <v>5</v>
      </c>
      <c r="Q58" s="22">
        <v>5</v>
      </c>
      <c r="Z58" s="115">
        <v>55</v>
      </c>
      <c r="AA58" s="51" t="s">
        <v>63</v>
      </c>
      <c r="AB58" s="112">
        <v>320</v>
      </c>
      <c r="AC58" s="112">
        <v>160</v>
      </c>
      <c r="AD58" s="112">
        <v>5</v>
      </c>
      <c r="AE58" s="112">
        <v>20</v>
      </c>
      <c r="AF58" s="112">
        <v>40</v>
      </c>
    </row>
    <row r="59" spans="1:32" x14ac:dyDescent="0.2">
      <c r="A59" s="22">
        <v>55</v>
      </c>
      <c r="B59" s="43" t="s">
        <v>487</v>
      </c>
      <c r="C59" s="22"/>
      <c r="D59" s="22">
        <v>160</v>
      </c>
      <c r="E59" s="22">
        <v>640</v>
      </c>
      <c r="F59" s="22"/>
      <c r="G59" s="22">
        <v>80</v>
      </c>
      <c r="H59" s="22">
        <v>640</v>
      </c>
      <c r="I59" s="22"/>
      <c r="J59" s="22">
        <v>80</v>
      </c>
      <c r="K59" s="22">
        <v>320</v>
      </c>
      <c r="L59" s="22"/>
      <c r="M59" s="22">
        <v>80</v>
      </c>
      <c r="N59" s="22">
        <v>640</v>
      </c>
      <c r="O59" s="22"/>
      <c r="P59" s="22">
        <v>40</v>
      </c>
      <c r="Q59" s="22">
        <v>320</v>
      </c>
      <c r="Z59" s="115">
        <v>56</v>
      </c>
      <c r="AA59" s="51" t="s">
        <v>64</v>
      </c>
      <c r="AB59" s="112">
        <v>20</v>
      </c>
      <c r="AC59" s="112">
        <v>5</v>
      </c>
      <c r="AD59" s="112">
        <v>5</v>
      </c>
      <c r="AE59" s="112">
        <v>5</v>
      </c>
      <c r="AF59" s="112">
        <v>5</v>
      </c>
    </row>
    <row r="60" spans="1:32" x14ac:dyDescent="0.2">
      <c r="A60" s="22">
        <v>56</v>
      </c>
      <c r="B60" s="42" t="s">
        <v>488</v>
      </c>
      <c r="C60" s="22"/>
      <c r="D60" s="22">
        <v>5</v>
      </c>
      <c r="E60" s="22">
        <v>5</v>
      </c>
      <c r="F60" s="22"/>
      <c r="G60" s="22">
        <v>5</v>
      </c>
      <c r="H60" s="22">
        <v>5</v>
      </c>
      <c r="I60" s="22"/>
      <c r="J60" s="22">
        <v>5</v>
      </c>
      <c r="K60" s="22">
        <v>5</v>
      </c>
      <c r="L60" s="22"/>
      <c r="M60" s="22">
        <v>5</v>
      </c>
      <c r="N60" s="22">
        <v>5</v>
      </c>
      <c r="O60" s="22"/>
      <c r="P60" s="22">
        <v>5</v>
      </c>
      <c r="Q60" s="22">
        <v>5</v>
      </c>
      <c r="Z60" s="115">
        <v>57</v>
      </c>
      <c r="AA60" s="51" t="s">
        <v>65</v>
      </c>
      <c r="AB60" s="112">
        <v>320</v>
      </c>
      <c r="AC60" s="112">
        <v>160</v>
      </c>
      <c r="AD60" s="112">
        <v>80</v>
      </c>
      <c r="AE60" s="112">
        <v>40</v>
      </c>
      <c r="AF60" s="112">
        <v>160</v>
      </c>
    </row>
    <row r="61" spans="1:32" x14ac:dyDescent="0.2">
      <c r="A61" s="22">
        <v>57</v>
      </c>
      <c r="B61" s="42" t="s">
        <v>489</v>
      </c>
      <c r="C61" s="22">
        <v>5</v>
      </c>
      <c r="D61" s="22">
        <v>5</v>
      </c>
      <c r="E61" s="22">
        <v>320</v>
      </c>
      <c r="F61" s="22"/>
      <c r="G61" s="22">
        <v>5</v>
      </c>
      <c r="H61" s="22">
        <v>320</v>
      </c>
      <c r="I61" s="22"/>
      <c r="J61" s="22">
        <v>5</v>
      </c>
      <c r="K61" s="22">
        <v>160</v>
      </c>
      <c r="L61" s="22"/>
      <c r="M61" s="22">
        <v>5</v>
      </c>
      <c r="N61" s="22">
        <v>160</v>
      </c>
      <c r="O61" s="22"/>
      <c r="P61" s="22">
        <v>5</v>
      </c>
      <c r="Q61" s="22">
        <v>160</v>
      </c>
      <c r="Z61" s="115">
        <v>58</v>
      </c>
      <c r="AA61" s="51" t="s">
        <v>66</v>
      </c>
      <c r="AB61" s="112">
        <v>640</v>
      </c>
      <c r="AC61" s="112">
        <v>1280</v>
      </c>
      <c r="AD61" s="112">
        <v>5120</v>
      </c>
      <c r="AE61" s="112">
        <v>5120</v>
      </c>
      <c r="AF61" s="112">
        <v>960</v>
      </c>
    </row>
    <row r="62" spans="1:32" x14ac:dyDescent="0.2">
      <c r="A62" s="22">
        <v>58</v>
      </c>
      <c r="B62" s="43" t="s">
        <v>490</v>
      </c>
      <c r="C62" s="22"/>
      <c r="D62" s="22">
        <v>5</v>
      </c>
      <c r="E62" s="22">
        <v>160</v>
      </c>
      <c r="F62" s="22"/>
      <c r="G62" s="22">
        <v>5</v>
      </c>
      <c r="H62" s="22">
        <v>160</v>
      </c>
      <c r="I62" s="22"/>
      <c r="J62" s="22">
        <v>5</v>
      </c>
      <c r="K62" s="22">
        <v>5</v>
      </c>
      <c r="L62" s="22"/>
      <c r="M62" s="22">
        <v>5</v>
      </c>
      <c r="N62" s="22">
        <v>5</v>
      </c>
      <c r="O62" s="22"/>
      <c r="P62" s="22">
        <v>5</v>
      </c>
      <c r="Q62" s="22">
        <v>60</v>
      </c>
      <c r="Z62" s="115">
        <v>59</v>
      </c>
      <c r="AA62" s="51" t="s">
        <v>67</v>
      </c>
      <c r="AB62" s="112">
        <v>480</v>
      </c>
      <c r="AC62" s="112">
        <v>320</v>
      </c>
      <c r="AD62" s="112">
        <v>40</v>
      </c>
      <c r="AE62" s="112">
        <v>5</v>
      </c>
      <c r="AF62" s="112">
        <v>160</v>
      </c>
    </row>
    <row r="63" spans="1:32" x14ac:dyDescent="0.2">
      <c r="A63" s="22">
        <v>59</v>
      </c>
      <c r="B63" s="43" t="s">
        <v>491</v>
      </c>
      <c r="C63" s="22"/>
      <c r="D63" s="22">
        <v>320</v>
      </c>
      <c r="E63" s="22">
        <v>80</v>
      </c>
      <c r="F63" s="22"/>
      <c r="G63" s="22">
        <v>320</v>
      </c>
      <c r="H63" s="22">
        <v>80</v>
      </c>
      <c r="I63" s="22"/>
      <c r="J63" s="22">
        <v>160</v>
      </c>
      <c r="K63" s="22">
        <v>5</v>
      </c>
      <c r="L63" s="22"/>
      <c r="M63" s="22">
        <v>160</v>
      </c>
      <c r="N63" s="22">
        <v>5</v>
      </c>
      <c r="O63" s="22"/>
      <c r="P63" s="22">
        <v>160</v>
      </c>
      <c r="Q63" s="22">
        <v>20</v>
      </c>
      <c r="Z63" s="115">
        <v>60</v>
      </c>
      <c r="AA63" s="51" t="s">
        <v>68</v>
      </c>
      <c r="AB63" s="112">
        <v>240</v>
      </c>
      <c r="AC63" s="112">
        <v>160</v>
      </c>
      <c r="AD63" s="112">
        <v>40</v>
      </c>
      <c r="AE63" s="112">
        <v>20</v>
      </c>
      <c r="AF63" s="112">
        <v>60</v>
      </c>
    </row>
    <row r="64" spans="1:32" x14ac:dyDescent="0.2">
      <c r="A64" s="22">
        <v>60</v>
      </c>
      <c r="B64" s="43" t="s">
        <v>492</v>
      </c>
      <c r="C64" s="22"/>
      <c r="D64" s="22">
        <v>5</v>
      </c>
      <c r="E64" s="22">
        <v>160</v>
      </c>
      <c r="F64" s="22"/>
      <c r="G64" s="22">
        <v>5</v>
      </c>
      <c r="H64" s="22">
        <v>160</v>
      </c>
      <c r="I64" s="22"/>
      <c r="J64" s="22">
        <v>5</v>
      </c>
      <c r="K64" s="22">
        <v>80</v>
      </c>
      <c r="L64" s="22"/>
      <c r="M64" s="22">
        <v>5</v>
      </c>
      <c r="N64" s="22">
        <v>80</v>
      </c>
      <c r="O64" s="22"/>
      <c r="P64" s="22">
        <v>5</v>
      </c>
      <c r="Q64" s="22">
        <v>80</v>
      </c>
      <c r="Z64" s="115">
        <v>61</v>
      </c>
      <c r="AA64" s="114" t="s">
        <v>69</v>
      </c>
      <c r="AB64" s="113">
        <v>100</v>
      </c>
      <c r="AC64" s="50">
        <v>80</v>
      </c>
      <c r="AD64" s="112">
        <v>80</v>
      </c>
      <c r="AE64" s="112">
        <v>40</v>
      </c>
      <c r="AF64" s="112">
        <v>60</v>
      </c>
    </row>
    <row r="65" spans="1:32" x14ac:dyDescent="0.2">
      <c r="A65" s="22">
        <v>61</v>
      </c>
      <c r="B65" s="43" t="s">
        <v>493</v>
      </c>
      <c r="C65" s="22"/>
      <c r="D65" s="22">
        <v>5</v>
      </c>
      <c r="E65" s="22">
        <v>5</v>
      </c>
      <c r="F65" s="22"/>
      <c r="G65" s="22">
        <v>5</v>
      </c>
      <c r="H65" s="22">
        <v>5</v>
      </c>
      <c r="I65" s="22"/>
      <c r="J65" s="22">
        <v>5</v>
      </c>
      <c r="K65" s="22">
        <v>5</v>
      </c>
      <c r="L65" s="22"/>
      <c r="M65" s="22">
        <v>5</v>
      </c>
      <c r="N65" s="22">
        <v>5</v>
      </c>
      <c r="O65" s="22"/>
      <c r="P65" s="22">
        <v>5</v>
      </c>
      <c r="Q65" s="22">
        <v>5</v>
      </c>
      <c r="Z65" s="115">
        <v>62</v>
      </c>
      <c r="AA65" s="51" t="s">
        <v>70</v>
      </c>
      <c r="AB65" s="112">
        <v>10240</v>
      </c>
      <c r="AC65" s="112">
        <v>5120</v>
      </c>
      <c r="AD65" s="112">
        <v>320</v>
      </c>
      <c r="AE65" s="112">
        <v>480</v>
      </c>
      <c r="AF65" s="112">
        <v>320</v>
      </c>
    </row>
    <row r="66" spans="1:32" x14ac:dyDescent="0.2">
      <c r="A66" s="22">
        <v>62</v>
      </c>
      <c r="B66" s="43" t="s">
        <v>494</v>
      </c>
      <c r="C66" s="22"/>
      <c r="D66" s="22">
        <v>5</v>
      </c>
      <c r="E66" s="22">
        <v>40</v>
      </c>
      <c r="F66" s="22"/>
      <c r="G66" s="22">
        <v>5</v>
      </c>
      <c r="H66" s="22">
        <v>60</v>
      </c>
      <c r="I66" s="22"/>
      <c r="J66" s="22">
        <v>5</v>
      </c>
      <c r="K66" s="22">
        <v>5</v>
      </c>
      <c r="L66" s="22"/>
      <c r="M66" s="22">
        <v>5</v>
      </c>
      <c r="N66" s="22">
        <v>5</v>
      </c>
      <c r="O66" s="22"/>
      <c r="P66" s="22">
        <v>5</v>
      </c>
      <c r="Q66" s="22">
        <v>40</v>
      </c>
      <c r="Z66" s="115">
        <v>63</v>
      </c>
      <c r="AA66" s="51" t="s">
        <v>71</v>
      </c>
      <c r="AB66" s="112">
        <v>640</v>
      </c>
      <c r="AC66" s="112">
        <v>640</v>
      </c>
      <c r="AD66" s="112">
        <v>40</v>
      </c>
      <c r="AE66" s="112">
        <v>5</v>
      </c>
      <c r="AF66" s="112">
        <v>120</v>
      </c>
    </row>
    <row r="67" spans="1:32" x14ac:dyDescent="0.2">
      <c r="A67" s="22">
        <v>63</v>
      </c>
      <c r="B67" s="43" t="s">
        <v>495</v>
      </c>
      <c r="C67" s="22"/>
      <c r="D67" s="22">
        <v>5</v>
      </c>
      <c r="E67" s="22">
        <v>5</v>
      </c>
      <c r="F67" s="22"/>
      <c r="G67" s="22">
        <v>5</v>
      </c>
      <c r="H67" s="22">
        <v>5</v>
      </c>
      <c r="I67" s="22"/>
      <c r="J67" s="22">
        <v>5</v>
      </c>
      <c r="K67" s="22">
        <v>5</v>
      </c>
      <c r="L67" s="22"/>
      <c r="M67" s="22">
        <v>5</v>
      </c>
      <c r="N67" s="22">
        <v>5</v>
      </c>
      <c r="O67" s="22"/>
      <c r="P67" s="22">
        <v>5</v>
      </c>
      <c r="Q67" s="22">
        <v>5</v>
      </c>
      <c r="Z67" s="115">
        <v>64</v>
      </c>
      <c r="AA67" s="51" t="s">
        <v>72</v>
      </c>
      <c r="AB67" s="112">
        <v>80</v>
      </c>
      <c r="AC67" s="112">
        <v>120</v>
      </c>
      <c r="AD67" s="112">
        <v>60</v>
      </c>
      <c r="AE67" s="112">
        <v>5</v>
      </c>
      <c r="AF67" s="112">
        <v>5</v>
      </c>
    </row>
    <row r="68" spans="1:32" x14ac:dyDescent="0.2">
      <c r="A68" s="22">
        <v>64</v>
      </c>
      <c r="B68" s="43" t="s">
        <v>496</v>
      </c>
      <c r="C68" s="22"/>
      <c r="D68" s="22">
        <v>240</v>
      </c>
      <c r="E68" s="22">
        <v>640</v>
      </c>
      <c r="F68" s="22"/>
      <c r="G68" s="22">
        <v>160</v>
      </c>
      <c r="H68" s="22">
        <v>320</v>
      </c>
      <c r="I68" s="22"/>
      <c r="J68" s="22">
        <v>160</v>
      </c>
      <c r="K68" s="22">
        <v>320</v>
      </c>
      <c r="L68" s="22"/>
      <c r="M68" s="22">
        <v>160</v>
      </c>
      <c r="N68" s="22">
        <v>240</v>
      </c>
      <c r="O68" s="22"/>
      <c r="P68" s="22">
        <v>240</v>
      </c>
      <c r="Q68" s="22">
        <v>320</v>
      </c>
      <c r="Z68" s="115">
        <v>65</v>
      </c>
      <c r="AA68" s="51" t="s">
        <v>73</v>
      </c>
      <c r="AB68" s="112">
        <v>640</v>
      </c>
      <c r="AC68" s="112">
        <v>480</v>
      </c>
      <c r="AD68" s="112">
        <v>120</v>
      </c>
      <c r="AE68" s="112">
        <v>120</v>
      </c>
      <c r="AF68" s="112">
        <v>480</v>
      </c>
    </row>
    <row r="69" spans="1:32" x14ac:dyDescent="0.2">
      <c r="A69" s="22">
        <v>65</v>
      </c>
      <c r="B69" s="43" t="s">
        <v>497</v>
      </c>
      <c r="C69" s="22"/>
      <c r="D69" s="22">
        <v>5</v>
      </c>
      <c r="E69" s="22">
        <v>320</v>
      </c>
      <c r="F69" s="22"/>
      <c r="G69" s="22">
        <v>5</v>
      </c>
      <c r="H69" s="22">
        <v>160</v>
      </c>
      <c r="I69" s="22"/>
      <c r="J69" s="22">
        <v>5</v>
      </c>
      <c r="K69" s="22">
        <v>80</v>
      </c>
      <c r="L69" s="22"/>
      <c r="M69" s="22">
        <v>5</v>
      </c>
      <c r="N69" s="22">
        <v>80</v>
      </c>
      <c r="O69" s="22"/>
      <c r="P69" s="22">
        <v>5</v>
      </c>
      <c r="Q69" s="22">
        <v>60</v>
      </c>
      <c r="Z69" s="115">
        <v>66</v>
      </c>
      <c r="AA69" s="51" t="s">
        <v>74</v>
      </c>
      <c r="AB69" s="112">
        <v>2560</v>
      </c>
      <c r="AC69" s="112">
        <v>1920</v>
      </c>
      <c r="AD69" s="112">
        <v>80</v>
      </c>
      <c r="AE69" s="112">
        <v>80</v>
      </c>
      <c r="AF69" s="112">
        <v>960</v>
      </c>
    </row>
    <row r="70" spans="1:32" x14ac:dyDescent="0.2">
      <c r="A70" s="22">
        <v>66</v>
      </c>
      <c r="B70" s="43" t="s">
        <v>498</v>
      </c>
      <c r="C70" s="22"/>
      <c r="D70" s="22">
        <v>5</v>
      </c>
      <c r="E70" s="22">
        <v>160</v>
      </c>
      <c r="F70" s="22"/>
      <c r="G70" s="22">
        <v>5</v>
      </c>
      <c r="H70" s="22">
        <v>80</v>
      </c>
      <c r="I70" s="22"/>
      <c r="J70" s="22">
        <v>5</v>
      </c>
      <c r="K70" s="22">
        <v>5</v>
      </c>
      <c r="L70" s="22"/>
      <c r="M70" s="22">
        <v>5</v>
      </c>
      <c r="N70" s="22">
        <v>5</v>
      </c>
      <c r="O70" s="22"/>
      <c r="P70" s="22">
        <v>5</v>
      </c>
      <c r="Q70" s="22">
        <v>40</v>
      </c>
      <c r="Z70" s="115">
        <v>67</v>
      </c>
      <c r="AA70" s="51" t="s">
        <v>75</v>
      </c>
      <c r="AB70" s="112">
        <v>640</v>
      </c>
      <c r="AC70" s="112">
        <v>1280</v>
      </c>
      <c r="AD70" s="112">
        <v>160</v>
      </c>
      <c r="AE70" s="112">
        <v>240</v>
      </c>
      <c r="AF70" s="112">
        <v>640</v>
      </c>
    </row>
    <row r="71" spans="1:32" x14ac:dyDescent="0.2">
      <c r="A71" s="22">
        <v>67</v>
      </c>
      <c r="B71" s="43" t="s">
        <v>499</v>
      </c>
      <c r="C71" s="22"/>
      <c r="D71" s="22">
        <v>5</v>
      </c>
      <c r="E71" s="22">
        <v>320</v>
      </c>
      <c r="F71" s="22"/>
      <c r="G71" s="22">
        <v>5</v>
      </c>
      <c r="H71" s="22">
        <v>160</v>
      </c>
      <c r="I71" s="22"/>
      <c r="J71" s="22">
        <v>5</v>
      </c>
      <c r="K71" s="22">
        <v>80</v>
      </c>
      <c r="L71" s="22"/>
      <c r="M71" s="22">
        <v>5</v>
      </c>
      <c r="N71" s="22">
        <v>80</v>
      </c>
      <c r="O71" s="22"/>
      <c r="P71" s="22">
        <v>5</v>
      </c>
      <c r="Q71" s="22">
        <v>160</v>
      </c>
      <c r="Z71" s="115">
        <v>68</v>
      </c>
      <c r="AA71" s="51" t="s">
        <v>76</v>
      </c>
      <c r="AB71" s="112">
        <v>1280</v>
      </c>
      <c r="AC71" s="112">
        <v>640</v>
      </c>
      <c r="AD71" s="112">
        <v>5</v>
      </c>
      <c r="AE71" s="112">
        <v>5</v>
      </c>
      <c r="AF71" s="112">
        <v>40</v>
      </c>
    </row>
    <row r="72" spans="1:32" x14ac:dyDescent="0.2">
      <c r="A72" s="22">
        <v>68</v>
      </c>
      <c r="B72" s="43" t="s">
        <v>500</v>
      </c>
      <c r="C72" s="22"/>
      <c r="D72" s="22">
        <v>1280</v>
      </c>
      <c r="E72" s="22">
        <v>2560</v>
      </c>
      <c r="F72" s="22"/>
      <c r="G72" s="22">
        <v>1280</v>
      </c>
      <c r="H72" s="22">
        <v>2560</v>
      </c>
      <c r="I72" s="22"/>
      <c r="J72" s="22">
        <v>640</v>
      </c>
      <c r="K72" s="22">
        <v>640</v>
      </c>
      <c r="L72" s="22"/>
      <c r="M72" s="22">
        <v>640</v>
      </c>
      <c r="N72" s="22">
        <v>1280</v>
      </c>
      <c r="O72" s="22"/>
      <c r="P72" s="22">
        <v>640</v>
      </c>
      <c r="Q72" s="22">
        <v>960</v>
      </c>
      <c r="Z72" s="115">
        <v>69</v>
      </c>
      <c r="AA72" s="51" t="s">
        <v>77</v>
      </c>
      <c r="AB72" s="112">
        <v>80</v>
      </c>
      <c r="AC72" s="112">
        <v>40</v>
      </c>
      <c r="AD72" s="112">
        <v>5</v>
      </c>
      <c r="AE72" s="112">
        <v>5</v>
      </c>
      <c r="AF72" s="112">
        <v>5</v>
      </c>
    </row>
    <row r="73" spans="1:32" x14ac:dyDescent="0.2">
      <c r="A73" s="22">
        <v>69</v>
      </c>
      <c r="B73" s="32" t="s">
        <v>501</v>
      </c>
      <c r="C73" s="22">
        <v>5</v>
      </c>
      <c r="D73" s="22">
        <v>5</v>
      </c>
      <c r="E73" s="22">
        <v>80</v>
      </c>
      <c r="F73" s="22">
        <v>5</v>
      </c>
      <c r="G73" s="22">
        <v>5</v>
      </c>
      <c r="H73" s="22">
        <v>80</v>
      </c>
      <c r="I73" s="22">
        <v>5</v>
      </c>
      <c r="J73" s="22">
        <v>5</v>
      </c>
      <c r="K73" s="22">
        <v>5</v>
      </c>
      <c r="L73" s="22">
        <v>5</v>
      </c>
      <c r="M73" s="22">
        <v>5</v>
      </c>
      <c r="N73" s="22">
        <v>5</v>
      </c>
      <c r="O73" s="22">
        <v>5</v>
      </c>
      <c r="P73" s="22">
        <v>5</v>
      </c>
      <c r="Q73" s="22">
        <v>5</v>
      </c>
      <c r="Z73" s="115">
        <v>70</v>
      </c>
      <c r="AA73" s="51" t="s">
        <v>78</v>
      </c>
      <c r="AB73" s="112">
        <v>180</v>
      </c>
      <c r="AC73" s="112">
        <v>80</v>
      </c>
      <c r="AD73" s="112">
        <v>80</v>
      </c>
      <c r="AE73" s="112">
        <v>5</v>
      </c>
      <c r="AF73" s="112">
        <v>40</v>
      </c>
    </row>
    <row r="74" spans="1:32" x14ac:dyDescent="0.2">
      <c r="A74" s="22">
        <v>70</v>
      </c>
      <c r="B74" s="43" t="s">
        <v>502</v>
      </c>
      <c r="C74" s="22">
        <v>5</v>
      </c>
      <c r="D74" s="22">
        <v>80</v>
      </c>
      <c r="E74" s="22">
        <v>160</v>
      </c>
      <c r="F74" s="22">
        <v>5</v>
      </c>
      <c r="G74" s="22">
        <v>60</v>
      </c>
      <c r="H74" s="22">
        <v>80</v>
      </c>
      <c r="I74" s="22">
        <v>5</v>
      </c>
      <c r="J74" s="22">
        <v>40</v>
      </c>
      <c r="K74" s="22">
        <v>5</v>
      </c>
      <c r="L74" s="22">
        <v>5</v>
      </c>
      <c r="M74" s="22">
        <v>40</v>
      </c>
      <c r="N74" s="22">
        <v>5</v>
      </c>
      <c r="O74" s="22">
        <v>5</v>
      </c>
      <c r="P74" s="22">
        <v>5</v>
      </c>
      <c r="Q74" s="22">
        <v>60</v>
      </c>
      <c r="Z74" s="115">
        <v>71</v>
      </c>
      <c r="AA74" s="51" t="s">
        <v>79</v>
      </c>
      <c r="AB74" s="112">
        <v>320</v>
      </c>
      <c r="AC74" s="112">
        <v>640</v>
      </c>
      <c r="AD74" s="112">
        <v>320</v>
      </c>
      <c r="AE74" s="112">
        <v>60</v>
      </c>
      <c r="AF74" s="112">
        <v>60</v>
      </c>
    </row>
    <row r="75" spans="1:32" x14ac:dyDescent="0.2">
      <c r="A75" s="22">
        <v>71</v>
      </c>
      <c r="B75" s="43" t="s">
        <v>503</v>
      </c>
      <c r="C75" s="22">
        <v>5</v>
      </c>
      <c r="D75" s="22">
        <v>5</v>
      </c>
      <c r="E75" s="22">
        <v>640</v>
      </c>
      <c r="F75" s="22">
        <v>5</v>
      </c>
      <c r="G75" s="22">
        <v>5</v>
      </c>
      <c r="H75" s="22">
        <v>640</v>
      </c>
      <c r="I75" s="22">
        <v>5</v>
      </c>
      <c r="J75" s="22">
        <v>5</v>
      </c>
      <c r="K75" s="22">
        <v>160</v>
      </c>
      <c r="L75" s="22">
        <v>5</v>
      </c>
      <c r="M75" s="22">
        <v>5</v>
      </c>
      <c r="N75" s="22">
        <v>160</v>
      </c>
      <c r="O75" s="22">
        <v>5</v>
      </c>
      <c r="P75" s="22">
        <v>5</v>
      </c>
      <c r="Q75" s="22">
        <v>320</v>
      </c>
      <c r="Z75" s="115">
        <v>72</v>
      </c>
      <c r="AA75" s="51" t="s">
        <v>80</v>
      </c>
      <c r="AB75" s="112">
        <v>640</v>
      </c>
      <c r="AC75" s="112">
        <v>320</v>
      </c>
      <c r="AD75" s="112">
        <v>320</v>
      </c>
      <c r="AE75" s="112">
        <v>240</v>
      </c>
      <c r="AF75" s="112">
        <v>320</v>
      </c>
    </row>
    <row r="76" spans="1:32" x14ac:dyDescent="0.2">
      <c r="A76" s="22">
        <v>72</v>
      </c>
      <c r="B76" s="43" t="s">
        <v>504</v>
      </c>
      <c r="C76" s="22">
        <v>5</v>
      </c>
      <c r="D76" s="22">
        <v>5</v>
      </c>
      <c r="E76" s="22">
        <v>320</v>
      </c>
      <c r="F76" s="22">
        <v>5</v>
      </c>
      <c r="G76" s="22">
        <v>5</v>
      </c>
      <c r="H76" s="22">
        <v>640</v>
      </c>
      <c r="I76" s="22">
        <v>5</v>
      </c>
      <c r="J76" s="22">
        <v>5</v>
      </c>
      <c r="K76" s="22">
        <v>320</v>
      </c>
      <c r="L76" s="22">
        <v>5</v>
      </c>
      <c r="M76" s="22">
        <v>5</v>
      </c>
      <c r="N76" s="22">
        <v>320</v>
      </c>
      <c r="O76" s="22">
        <v>5</v>
      </c>
      <c r="P76" s="22">
        <v>5</v>
      </c>
      <c r="Q76" s="22">
        <v>160</v>
      </c>
      <c r="Z76" s="115">
        <v>73</v>
      </c>
      <c r="AA76" s="51" t="s">
        <v>81</v>
      </c>
      <c r="AB76" s="112">
        <v>640</v>
      </c>
      <c r="AC76" s="112">
        <v>640</v>
      </c>
      <c r="AD76" s="112">
        <v>320</v>
      </c>
      <c r="AE76" s="112">
        <v>60</v>
      </c>
      <c r="AF76" s="112">
        <v>240</v>
      </c>
    </row>
    <row r="77" spans="1:32" x14ac:dyDescent="0.2">
      <c r="A77" s="22">
        <v>73</v>
      </c>
      <c r="B77" s="43" t="s">
        <v>505</v>
      </c>
      <c r="C77" s="22">
        <v>5</v>
      </c>
      <c r="D77" s="22">
        <v>80</v>
      </c>
      <c r="E77" s="22">
        <v>320</v>
      </c>
      <c r="F77" s="22">
        <v>5</v>
      </c>
      <c r="G77" s="22">
        <v>80</v>
      </c>
      <c r="H77" s="22">
        <v>640</v>
      </c>
      <c r="I77" s="22">
        <v>5</v>
      </c>
      <c r="J77" s="22">
        <v>5</v>
      </c>
      <c r="K77" s="22">
        <v>240</v>
      </c>
      <c r="L77" s="22">
        <v>5</v>
      </c>
      <c r="M77" s="22">
        <v>60</v>
      </c>
      <c r="N77" s="22">
        <v>160</v>
      </c>
      <c r="O77" s="22">
        <v>5</v>
      </c>
      <c r="P77" s="22">
        <v>5</v>
      </c>
      <c r="Q77" s="22">
        <v>160</v>
      </c>
      <c r="Z77" s="115">
        <v>74</v>
      </c>
      <c r="AA77" s="51" t="s">
        <v>82</v>
      </c>
      <c r="AB77" s="112">
        <v>1280</v>
      </c>
      <c r="AC77" s="112">
        <v>320</v>
      </c>
      <c r="AD77" s="112">
        <v>80</v>
      </c>
      <c r="AE77" s="112">
        <v>640</v>
      </c>
      <c r="AF77" s="112">
        <v>960</v>
      </c>
    </row>
    <row r="78" spans="1:32" x14ac:dyDescent="0.2">
      <c r="A78" s="22">
        <v>74</v>
      </c>
      <c r="B78" s="43" t="s">
        <v>506</v>
      </c>
      <c r="C78" s="22">
        <v>5</v>
      </c>
      <c r="D78" s="22">
        <v>5</v>
      </c>
      <c r="E78" s="22">
        <v>5</v>
      </c>
      <c r="F78" s="22">
        <v>5</v>
      </c>
      <c r="G78" s="22">
        <v>5</v>
      </c>
      <c r="H78" s="22">
        <v>5</v>
      </c>
      <c r="I78" s="22">
        <v>5</v>
      </c>
      <c r="J78" s="22">
        <v>5</v>
      </c>
      <c r="K78" s="22">
        <v>5</v>
      </c>
      <c r="L78" s="22">
        <v>5</v>
      </c>
      <c r="M78" s="22">
        <v>5</v>
      </c>
      <c r="N78" s="22">
        <v>5</v>
      </c>
      <c r="O78" s="22">
        <v>5</v>
      </c>
      <c r="P78" s="22">
        <v>5</v>
      </c>
      <c r="Q78" s="22">
        <v>5</v>
      </c>
      <c r="Z78" s="115">
        <v>75</v>
      </c>
      <c r="AA78" s="51" t="s">
        <v>83</v>
      </c>
      <c r="AB78" s="112">
        <v>160</v>
      </c>
      <c r="AC78" s="112">
        <v>40</v>
      </c>
      <c r="AD78" s="112">
        <v>80</v>
      </c>
      <c r="AE78" s="112">
        <v>60</v>
      </c>
      <c r="AF78" s="112">
        <v>40</v>
      </c>
    </row>
    <row r="79" spans="1:32" x14ac:dyDescent="0.2">
      <c r="A79" s="22">
        <v>75</v>
      </c>
      <c r="B79" s="43" t="s">
        <v>507</v>
      </c>
      <c r="C79" s="22">
        <v>5</v>
      </c>
      <c r="D79" s="22">
        <v>80</v>
      </c>
      <c r="E79" s="22">
        <v>320</v>
      </c>
      <c r="F79" s="22">
        <v>5</v>
      </c>
      <c r="G79" s="22">
        <v>80</v>
      </c>
      <c r="H79" s="22">
        <v>320</v>
      </c>
      <c r="I79" s="22">
        <v>5</v>
      </c>
      <c r="J79" s="22">
        <v>5</v>
      </c>
      <c r="K79" s="22">
        <v>160</v>
      </c>
      <c r="L79" s="22">
        <v>5</v>
      </c>
      <c r="M79" s="22">
        <v>40</v>
      </c>
      <c r="N79" s="22">
        <v>240</v>
      </c>
      <c r="O79" s="22">
        <v>5</v>
      </c>
      <c r="P79" s="22">
        <v>5</v>
      </c>
      <c r="Q79" s="22">
        <v>160</v>
      </c>
      <c r="Z79" s="115">
        <v>76</v>
      </c>
      <c r="AA79" s="51" t="s">
        <v>84</v>
      </c>
      <c r="AB79" s="112">
        <v>320</v>
      </c>
      <c r="AC79" s="112">
        <v>320</v>
      </c>
      <c r="AD79" s="112">
        <v>160</v>
      </c>
      <c r="AE79" s="112">
        <v>120</v>
      </c>
      <c r="AF79" s="112">
        <v>160</v>
      </c>
    </row>
    <row r="80" spans="1:32" x14ac:dyDescent="0.2">
      <c r="A80" s="22">
        <v>76</v>
      </c>
      <c r="B80" s="43" t="s">
        <v>508</v>
      </c>
      <c r="C80" s="22">
        <v>5</v>
      </c>
      <c r="D80" s="22">
        <v>5</v>
      </c>
      <c r="E80" s="22">
        <v>80</v>
      </c>
      <c r="F80" s="22">
        <v>5</v>
      </c>
      <c r="G80" s="22">
        <v>5</v>
      </c>
      <c r="H80" s="22">
        <v>80</v>
      </c>
      <c r="I80" s="22">
        <v>5</v>
      </c>
      <c r="J80" s="22">
        <v>5</v>
      </c>
      <c r="K80" s="22">
        <v>5</v>
      </c>
      <c r="L80" s="22">
        <v>5</v>
      </c>
      <c r="M80" s="22">
        <v>5</v>
      </c>
      <c r="N80" s="22">
        <v>5</v>
      </c>
      <c r="O80" s="22">
        <v>5</v>
      </c>
      <c r="P80" s="22">
        <v>5</v>
      </c>
      <c r="Q80" s="22">
        <v>20</v>
      </c>
      <c r="Z80" s="115">
        <v>77</v>
      </c>
      <c r="AA80" s="51" t="s">
        <v>86</v>
      </c>
      <c r="AB80" s="112">
        <v>2560</v>
      </c>
      <c r="AC80" s="112">
        <v>1280</v>
      </c>
      <c r="AD80" s="112">
        <v>160</v>
      </c>
      <c r="AE80" s="112">
        <v>120</v>
      </c>
      <c r="AF80" s="112">
        <v>320</v>
      </c>
    </row>
    <row r="81" spans="1:32" x14ac:dyDescent="0.2">
      <c r="A81" s="22">
        <v>77</v>
      </c>
      <c r="B81" s="43" t="s">
        <v>510</v>
      </c>
      <c r="C81" s="22">
        <v>5</v>
      </c>
      <c r="D81" s="22">
        <v>320</v>
      </c>
      <c r="E81" s="22">
        <v>2560</v>
      </c>
      <c r="F81" s="22">
        <v>5</v>
      </c>
      <c r="G81" s="22">
        <v>320</v>
      </c>
      <c r="H81" s="22">
        <v>1280</v>
      </c>
      <c r="I81" s="22">
        <v>5</v>
      </c>
      <c r="J81" s="22">
        <v>320</v>
      </c>
      <c r="K81" s="22">
        <v>640</v>
      </c>
      <c r="L81" s="22">
        <v>5</v>
      </c>
      <c r="M81" s="22">
        <v>320</v>
      </c>
      <c r="N81" s="22">
        <v>640</v>
      </c>
      <c r="O81" s="22">
        <v>5</v>
      </c>
      <c r="P81" s="22">
        <v>160</v>
      </c>
      <c r="Q81" s="22">
        <v>640</v>
      </c>
      <c r="Z81" s="115">
        <v>78</v>
      </c>
      <c r="AA81" s="51" t="s">
        <v>87</v>
      </c>
      <c r="AB81" s="112">
        <v>320</v>
      </c>
      <c r="AC81" s="112">
        <v>20</v>
      </c>
      <c r="AD81" s="112">
        <v>40</v>
      </c>
      <c r="AE81" s="112">
        <v>5</v>
      </c>
      <c r="AF81" s="112">
        <v>40</v>
      </c>
    </row>
    <row r="82" spans="1:32" x14ac:dyDescent="0.2">
      <c r="A82" s="22">
        <v>78</v>
      </c>
      <c r="B82" s="43" t="s">
        <v>511</v>
      </c>
      <c r="C82" s="22">
        <v>5</v>
      </c>
      <c r="D82" s="22">
        <v>160</v>
      </c>
      <c r="E82" s="22">
        <v>1280</v>
      </c>
      <c r="F82" s="22">
        <v>5</v>
      </c>
      <c r="G82" s="22">
        <v>160</v>
      </c>
      <c r="H82" s="22">
        <v>1280</v>
      </c>
      <c r="I82" s="22">
        <v>5</v>
      </c>
      <c r="J82" s="22">
        <v>5</v>
      </c>
      <c r="K82" s="22">
        <v>1280</v>
      </c>
      <c r="L82" s="22">
        <v>5</v>
      </c>
      <c r="M82" s="22">
        <v>60</v>
      </c>
      <c r="N82" s="22">
        <v>1280</v>
      </c>
      <c r="O82" s="22">
        <v>5</v>
      </c>
      <c r="P82" s="22">
        <v>40</v>
      </c>
      <c r="Q82" s="22">
        <v>1280</v>
      </c>
      <c r="Z82" s="115">
        <v>79</v>
      </c>
      <c r="AA82" s="51" t="s">
        <v>88</v>
      </c>
      <c r="AB82" s="112">
        <v>320</v>
      </c>
      <c r="AC82" s="112">
        <v>640</v>
      </c>
      <c r="AD82" s="112">
        <v>20</v>
      </c>
      <c r="AE82" s="112">
        <v>20</v>
      </c>
      <c r="AF82" s="112">
        <v>320</v>
      </c>
    </row>
    <row r="83" spans="1:32" x14ac:dyDescent="0.2">
      <c r="A83" s="22">
        <v>79</v>
      </c>
      <c r="B83" s="43" t="s">
        <v>512</v>
      </c>
      <c r="C83" s="22">
        <v>5</v>
      </c>
      <c r="D83" s="22">
        <v>5</v>
      </c>
      <c r="E83" s="22">
        <v>5</v>
      </c>
      <c r="F83" s="22">
        <v>5</v>
      </c>
      <c r="G83" s="22">
        <v>5</v>
      </c>
      <c r="H83" s="22">
        <v>5</v>
      </c>
      <c r="I83" s="22">
        <v>5</v>
      </c>
      <c r="J83" s="22">
        <v>5</v>
      </c>
      <c r="K83" s="22">
        <v>5</v>
      </c>
      <c r="L83" s="22">
        <v>5</v>
      </c>
      <c r="M83" s="22">
        <v>5</v>
      </c>
      <c r="N83" s="22">
        <v>5</v>
      </c>
      <c r="O83" s="22">
        <v>5</v>
      </c>
      <c r="P83" s="22">
        <v>5</v>
      </c>
      <c r="Q83" s="22">
        <v>5</v>
      </c>
      <c r="Z83" s="115">
        <v>80</v>
      </c>
      <c r="AA83" s="51" t="s">
        <v>89</v>
      </c>
      <c r="AB83" s="112">
        <v>160</v>
      </c>
      <c r="AC83" s="112">
        <v>80</v>
      </c>
      <c r="AD83" s="112">
        <v>40</v>
      </c>
      <c r="AE83" s="112">
        <v>40</v>
      </c>
      <c r="AF83" s="112">
        <v>60</v>
      </c>
    </row>
    <row r="84" spans="1:32" x14ac:dyDescent="0.2">
      <c r="A84" s="22">
        <v>80</v>
      </c>
      <c r="B84" s="43" t="s">
        <v>513</v>
      </c>
      <c r="C84" s="22">
        <v>5</v>
      </c>
      <c r="D84" s="22">
        <v>5</v>
      </c>
      <c r="E84" s="22">
        <v>320</v>
      </c>
      <c r="F84" s="22">
        <v>5</v>
      </c>
      <c r="G84" s="22">
        <v>5</v>
      </c>
      <c r="H84" s="22">
        <v>320</v>
      </c>
      <c r="I84" s="22">
        <v>5</v>
      </c>
      <c r="J84" s="22">
        <v>5</v>
      </c>
      <c r="K84" s="22">
        <v>160</v>
      </c>
      <c r="L84" s="22">
        <v>5</v>
      </c>
      <c r="M84" s="22">
        <v>5</v>
      </c>
      <c r="N84" s="22">
        <v>160</v>
      </c>
      <c r="O84" s="22">
        <v>5</v>
      </c>
      <c r="P84" s="22">
        <v>5</v>
      </c>
      <c r="Q84" s="22">
        <v>160</v>
      </c>
      <c r="Z84" s="115">
        <v>81</v>
      </c>
      <c r="AA84" s="51" t="s">
        <v>90</v>
      </c>
      <c r="AB84" s="112">
        <v>640</v>
      </c>
      <c r="AC84" s="112">
        <v>320</v>
      </c>
      <c r="AD84" s="112">
        <v>240</v>
      </c>
      <c r="AE84" s="112">
        <v>240</v>
      </c>
      <c r="AF84" s="112">
        <v>60</v>
      </c>
    </row>
    <row r="85" spans="1:32" x14ac:dyDescent="0.2">
      <c r="A85" s="22">
        <v>81</v>
      </c>
      <c r="B85" s="43" t="s">
        <v>514</v>
      </c>
      <c r="C85" s="22">
        <v>5</v>
      </c>
      <c r="D85" s="22">
        <v>5</v>
      </c>
      <c r="E85" s="22">
        <v>320</v>
      </c>
      <c r="F85" s="22">
        <v>5</v>
      </c>
      <c r="G85" s="22">
        <v>5</v>
      </c>
      <c r="H85" s="22">
        <v>160</v>
      </c>
      <c r="I85" s="22">
        <v>5</v>
      </c>
      <c r="J85" s="22">
        <v>5</v>
      </c>
      <c r="K85" s="22">
        <v>5</v>
      </c>
      <c r="L85" s="22">
        <v>5</v>
      </c>
      <c r="M85" s="22">
        <v>5</v>
      </c>
      <c r="N85" s="22">
        <v>5</v>
      </c>
      <c r="O85" s="22">
        <v>5</v>
      </c>
      <c r="P85" s="22">
        <v>5</v>
      </c>
      <c r="Q85" s="22">
        <v>160</v>
      </c>
      <c r="Z85" s="115">
        <v>82</v>
      </c>
      <c r="AA85" s="51" t="s">
        <v>91</v>
      </c>
      <c r="AB85" s="112">
        <v>160</v>
      </c>
      <c r="AC85" s="112">
        <v>80</v>
      </c>
      <c r="AD85" s="112">
        <v>20</v>
      </c>
      <c r="AE85" s="112">
        <v>40</v>
      </c>
      <c r="AF85" s="112">
        <v>80</v>
      </c>
    </row>
    <row r="86" spans="1:32" x14ac:dyDescent="0.2">
      <c r="A86" s="22">
        <v>82</v>
      </c>
      <c r="B86" s="43" t="s">
        <v>516</v>
      </c>
      <c r="C86" s="22">
        <v>5</v>
      </c>
      <c r="D86" s="22">
        <v>5</v>
      </c>
      <c r="E86" s="22">
        <v>160</v>
      </c>
      <c r="F86" s="22">
        <v>5</v>
      </c>
      <c r="G86" s="22">
        <v>5</v>
      </c>
      <c r="H86" s="22">
        <v>160</v>
      </c>
      <c r="I86" s="22">
        <v>5</v>
      </c>
      <c r="J86" s="22">
        <v>5</v>
      </c>
      <c r="K86" s="22">
        <v>160</v>
      </c>
      <c r="L86" s="22">
        <v>5</v>
      </c>
      <c r="M86" s="22">
        <v>5</v>
      </c>
      <c r="N86" s="22">
        <v>120</v>
      </c>
      <c r="O86" s="22">
        <v>5</v>
      </c>
      <c r="P86" s="22">
        <v>5</v>
      </c>
      <c r="Q86" s="22">
        <v>60</v>
      </c>
      <c r="Z86" s="115">
        <v>83</v>
      </c>
      <c r="AA86" s="51" t="s">
        <v>92</v>
      </c>
      <c r="AB86" s="112">
        <v>3840</v>
      </c>
      <c r="AC86" s="112">
        <v>1280</v>
      </c>
      <c r="AD86" s="112">
        <v>240</v>
      </c>
      <c r="AE86" s="112">
        <v>320</v>
      </c>
      <c r="AF86" s="112">
        <v>240</v>
      </c>
    </row>
    <row r="87" spans="1:32" x14ac:dyDescent="0.2">
      <c r="A87" s="22">
        <v>83</v>
      </c>
      <c r="B87" s="43" t="s">
        <v>517</v>
      </c>
      <c r="C87" s="22">
        <v>5</v>
      </c>
      <c r="D87" s="22">
        <v>5</v>
      </c>
      <c r="E87" s="22">
        <v>5</v>
      </c>
      <c r="F87" s="22">
        <v>5</v>
      </c>
      <c r="G87" s="22">
        <v>20</v>
      </c>
      <c r="H87" s="22">
        <v>5</v>
      </c>
      <c r="I87" s="22">
        <v>5</v>
      </c>
      <c r="J87" s="22">
        <v>5</v>
      </c>
      <c r="K87" s="22">
        <v>5</v>
      </c>
      <c r="L87" s="22">
        <v>5</v>
      </c>
      <c r="M87" s="22">
        <v>5</v>
      </c>
      <c r="N87" s="22">
        <v>5</v>
      </c>
      <c r="O87" s="22">
        <v>5</v>
      </c>
      <c r="P87" s="22">
        <v>5</v>
      </c>
      <c r="Q87" s="22">
        <v>5</v>
      </c>
      <c r="Z87" s="115">
        <v>84</v>
      </c>
      <c r="AA87" s="51" t="s">
        <v>93</v>
      </c>
      <c r="AB87" s="112">
        <v>5</v>
      </c>
      <c r="AC87" s="112">
        <v>5</v>
      </c>
      <c r="AD87" s="112">
        <v>5</v>
      </c>
      <c r="AE87" s="112">
        <v>5</v>
      </c>
      <c r="AF87" s="112">
        <v>5</v>
      </c>
    </row>
    <row r="88" spans="1:32" x14ac:dyDescent="0.2">
      <c r="A88" s="22">
        <v>84</v>
      </c>
      <c r="B88" s="43" t="s">
        <v>518</v>
      </c>
      <c r="C88" s="22">
        <v>5</v>
      </c>
      <c r="D88" s="22">
        <v>5</v>
      </c>
      <c r="E88" s="22">
        <v>1280</v>
      </c>
      <c r="F88" s="22">
        <v>5</v>
      </c>
      <c r="G88" s="22">
        <v>5</v>
      </c>
      <c r="H88" s="22">
        <v>1280</v>
      </c>
      <c r="I88" s="22">
        <v>5</v>
      </c>
      <c r="J88" s="22">
        <v>5</v>
      </c>
      <c r="K88" s="22">
        <v>640</v>
      </c>
      <c r="L88" s="22">
        <v>5</v>
      </c>
      <c r="M88" s="22">
        <v>5</v>
      </c>
      <c r="N88" s="22">
        <v>960</v>
      </c>
      <c r="O88" s="22">
        <v>5</v>
      </c>
      <c r="P88" s="22">
        <v>5</v>
      </c>
      <c r="Q88" s="22">
        <v>320</v>
      </c>
      <c r="Z88" s="115">
        <v>85</v>
      </c>
      <c r="AA88" s="51" t="s">
        <v>95</v>
      </c>
      <c r="AB88" s="112">
        <v>320</v>
      </c>
      <c r="AC88" s="112">
        <v>160</v>
      </c>
      <c r="AD88" s="112">
        <v>40</v>
      </c>
      <c r="AE88" s="112">
        <v>5</v>
      </c>
      <c r="AF88" s="112">
        <v>120</v>
      </c>
    </row>
    <row r="89" spans="1:32" x14ac:dyDescent="0.2">
      <c r="A89" s="22">
        <v>85</v>
      </c>
      <c r="B89" s="43" t="s">
        <v>519</v>
      </c>
      <c r="C89" s="22">
        <v>5</v>
      </c>
      <c r="D89" s="22">
        <v>160</v>
      </c>
      <c r="E89" s="22">
        <v>320</v>
      </c>
      <c r="F89" s="22">
        <v>5</v>
      </c>
      <c r="G89" s="22">
        <v>80</v>
      </c>
      <c r="H89" s="22">
        <v>240</v>
      </c>
      <c r="I89" s="22">
        <v>5</v>
      </c>
      <c r="J89" s="22">
        <v>5</v>
      </c>
      <c r="K89" s="22">
        <v>80</v>
      </c>
      <c r="L89" s="22">
        <v>5</v>
      </c>
      <c r="M89" s="22">
        <v>5</v>
      </c>
      <c r="N89" s="22">
        <v>160</v>
      </c>
      <c r="O89" s="22">
        <v>5</v>
      </c>
      <c r="P89" s="22">
        <v>60</v>
      </c>
      <c r="Q89" s="22">
        <v>80</v>
      </c>
      <c r="Z89" s="115">
        <v>86</v>
      </c>
      <c r="AA89" s="51" t="s">
        <v>96</v>
      </c>
      <c r="AB89" s="112">
        <v>80</v>
      </c>
      <c r="AC89" s="112">
        <v>80</v>
      </c>
      <c r="AD89" s="112">
        <v>40</v>
      </c>
      <c r="AE89" s="112">
        <v>5</v>
      </c>
      <c r="AF89" s="112">
        <v>80</v>
      </c>
    </row>
    <row r="90" spans="1:32" x14ac:dyDescent="0.2">
      <c r="A90" s="22">
        <v>86</v>
      </c>
      <c r="B90" s="43" t="s">
        <v>520</v>
      </c>
      <c r="C90" s="22">
        <v>5</v>
      </c>
      <c r="D90" s="22">
        <v>5</v>
      </c>
      <c r="E90" s="22">
        <v>80</v>
      </c>
      <c r="F90" s="22">
        <v>5</v>
      </c>
      <c r="G90" s="22">
        <v>5</v>
      </c>
      <c r="H90" s="22">
        <v>80</v>
      </c>
      <c r="I90" s="22">
        <v>5</v>
      </c>
      <c r="J90" s="22">
        <v>5</v>
      </c>
      <c r="K90" s="22">
        <v>80</v>
      </c>
      <c r="L90" s="22">
        <v>5</v>
      </c>
      <c r="M90" s="22">
        <v>5</v>
      </c>
      <c r="N90" s="22">
        <v>5</v>
      </c>
      <c r="O90" s="22">
        <v>5</v>
      </c>
      <c r="P90" s="22">
        <v>5</v>
      </c>
      <c r="Q90" s="22">
        <v>40</v>
      </c>
      <c r="Z90" s="115">
        <v>87</v>
      </c>
      <c r="AA90" s="51" t="s">
        <v>97</v>
      </c>
      <c r="AB90" s="112">
        <v>160</v>
      </c>
      <c r="AC90" s="112">
        <v>60</v>
      </c>
      <c r="AD90" s="112">
        <v>20</v>
      </c>
      <c r="AE90" s="112">
        <v>5</v>
      </c>
      <c r="AF90" s="112">
        <v>80</v>
      </c>
    </row>
    <row r="91" spans="1:32" x14ac:dyDescent="0.2">
      <c r="A91" s="22">
        <v>87</v>
      </c>
      <c r="B91" s="43" t="s">
        <v>521</v>
      </c>
      <c r="C91" s="22">
        <v>5</v>
      </c>
      <c r="D91" s="22">
        <v>5</v>
      </c>
      <c r="E91" s="22">
        <v>160</v>
      </c>
      <c r="F91" s="22">
        <v>5</v>
      </c>
      <c r="G91" s="22">
        <v>5</v>
      </c>
      <c r="H91" s="22">
        <v>320</v>
      </c>
      <c r="I91" s="22">
        <v>5</v>
      </c>
      <c r="J91" s="22">
        <v>5</v>
      </c>
      <c r="K91" s="22">
        <v>160</v>
      </c>
      <c r="L91" s="22">
        <v>5</v>
      </c>
      <c r="M91" s="22">
        <v>5</v>
      </c>
      <c r="N91" s="22">
        <v>160</v>
      </c>
      <c r="O91" s="22">
        <v>5</v>
      </c>
      <c r="P91" s="22">
        <v>5</v>
      </c>
      <c r="Q91" s="22">
        <v>320</v>
      </c>
      <c r="Z91" s="115">
        <v>88</v>
      </c>
      <c r="AA91" s="51" t="s">
        <v>98</v>
      </c>
      <c r="AB91" s="112">
        <v>320</v>
      </c>
      <c r="AC91" s="112">
        <v>640</v>
      </c>
      <c r="AD91" s="112">
        <v>160</v>
      </c>
      <c r="AE91" s="112">
        <v>160</v>
      </c>
      <c r="AF91" s="112">
        <v>120</v>
      </c>
    </row>
    <row r="92" spans="1:32" x14ac:dyDescent="0.2">
      <c r="A92" s="22">
        <v>88</v>
      </c>
      <c r="B92" s="43" t="s">
        <v>522</v>
      </c>
      <c r="C92" s="22">
        <v>5</v>
      </c>
      <c r="D92" s="22">
        <v>5</v>
      </c>
      <c r="E92" s="22">
        <v>160</v>
      </c>
      <c r="F92" s="22">
        <v>5</v>
      </c>
      <c r="G92" s="22">
        <v>5</v>
      </c>
      <c r="H92" s="22">
        <v>80</v>
      </c>
      <c r="I92" s="22">
        <v>5</v>
      </c>
      <c r="J92" s="22">
        <v>5</v>
      </c>
      <c r="K92" s="22">
        <v>80</v>
      </c>
      <c r="L92" s="22">
        <v>5</v>
      </c>
      <c r="M92" s="22">
        <v>5</v>
      </c>
      <c r="N92" s="22">
        <v>5</v>
      </c>
      <c r="O92" s="22">
        <v>5</v>
      </c>
      <c r="P92" s="22">
        <v>5</v>
      </c>
      <c r="Q92" s="22">
        <v>40</v>
      </c>
      <c r="Z92" s="115">
        <v>89</v>
      </c>
      <c r="AA92" s="114" t="s">
        <v>99</v>
      </c>
      <c r="AB92" s="113">
        <v>240</v>
      </c>
      <c r="AC92" s="50">
        <v>160</v>
      </c>
      <c r="AD92" s="112">
        <v>160</v>
      </c>
      <c r="AE92" s="112">
        <v>240</v>
      </c>
      <c r="AF92" s="112">
        <v>160</v>
      </c>
    </row>
    <row r="93" spans="1:32" x14ac:dyDescent="0.2">
      <c r="A93" s="22">
        <v>89</v>
      </c>
      <c r="B93" s="43" t="s">
        <v>523</v>
      </c>
      <c r="C93" s="22">
        <v>5</v>
      </c>
      <c r="D93" s="22">
        <v>320</v>
      </c>
      <c r="E93" s="22">
        <v>320</v>
      </c>
      <c r="F93" s="22">
        <v>5</v>
      </c>
      <c r="G93" s="22">
        <v>320</v>
      </c>
      <c r="H93" s="22">
        <v>320</v>
      </c>
      <c r="I93" s="22">
        <v>5</v>
      </c>
      <c r="J93" s="22">
        <v>320</v>
      </c>
      <c r="K93" s="22">
        <v>160</v>
      </c>
      <c r="L93" s="22">
        <v>5</v>
      </c>
      <c r="M93" s="22">
        <v>240</v>
      </c>
      <c r="N93" s="22">
        <v>160</v>
      </c>
      <c r="O93" s="22">
        <v>5</v>
      </c>
      <c r="P93" s="22">
        <v>160</v>
      </c>
      <c r="Q93" s="22">
        <v>160</v>
      </c>
      <c r="Z93" s="115">
        <v>90</v>
      </c>
      <c r="AA93" s="51" t="s">
        <v>100</v>
      </c>
      <c r="AB93" s="112">
        <v>160</v>
      </c>
      <c r="AC93" s="112">
        <v>160</v>
      </c>
      <c r="AD93" s="112">
        <v>120</v>
      </c>
      <c r="AE93" s="112">
        <v>80</v>
      </c>
      <c r="AF93" s="112">
        <v>120</v>
      </c>
    </row>
    <row r="94" spans="1:32" x14ac:dyDescent="0.2">
      <c r="Z94" s="115">
        <v>91</v>
      </c>
      <c r="AA94" s="51" t="s">
        <v>101</v>
      </c>
      <c r="AB94" s="112">
        <v>120</v>
      </c>
      <c r="AC94" s="112">
        <v>80</v>
      </c>
      <c r="AD94" s="112">
        <v>40</v>
      </c>
      <c r="AE94" s="112">
        <v>5</v>
      </c>
      <c r="AF94" s="112">
        <v>80</v>
      </c>
    </row>
    <row r="95" spans="1:32" x14ac:dyDescent="0.2">
      <c r="Z95" s="115">
        <v>92</v>
      </c>
      <c r="AA95" s="51" t="s">
        <v>102</v>
      </c>
      <c r="AB95" s="112">
        <v>80</v>
      </c>
      <c r="AC95" s="112">
        <v>60</v>
      </c>
      <c r="AD95" s="112">
        <v>5</v>
      </c>
      <c r="AE95" s="112">
        <v>5</v>
      </c>
      <c r="AF95" s="112">
        <v>60</v>
      </c>
    </row>
    <row r="96" spans="1:32" x14ac:dyDescent="0.2">
      <c r="A96" t="s">
        <v>930</v>
      </c>
      <c r="Z96" s="115">
        <v>93</v>
      </c>
      <c r="AA96" s="51" t="s">
        <v>103</v>
      </c>
      <c r="AB96" s="112">
        <v>160</v>
      </c>
      <c r="AC96" s="112">
        <v>320</v>
      </c>
      <c r="AD96" s="112">
        <v>120</v>
      </c>
      <c r="AE96" s="112">
        <v>5</v>
      </c>
      <c r="AF96" s="112">
        <v>5</v>
      </c>
    </row>
    <row r="97" spans="1:32" ht="17" thickBot="1" x14ac:dyDescent="0.25">
      <c r="A97" s="48">
        <v>1</v>
      </c>
      <c r="B97" s="84" t="s">
        <v>524</v>
      </c>
      <c r="C97" s="48">
        <v>5</v>
      </c>
      <c r="D97" s="48">
        <v>160</v>
      </c>
      <c r="E97" s="48">
        <v>640</v>
      </c>
      <c r="F97" s="48">
        <v>5</v>
      </c>
      <c r="G97" s="48">
        <v>160</v>
      </c>
      <c r="H97" s="48">
        <v>640</v>
      </c>
      <c r="I97" s="48">
        <v>5</v>
      </c>
      <c r="J97" s="48">
        <v>160</v>
      </c>
      <c r="K97" s="48">
        <v>320</v>
      </c>
      <c r="L97" s="48">
        <v>5</v>
      </c>
      <c r="M97" s="48">
        <v>80</v>
      </c>
      <c r="N97" s="48">
        <v>320</v>
      </c>
      <c r="O97" s="48">
        <v>5</v>
      </c>
      <c r="P97" s="48">
        <v>160</v>
      </c>
      <c r="Q97" s="48">
        <v>640</v>
      </c>
      <c r="U97" s="39" t="s">
        <v>426</v>
      </c>
      <c r="V97" s="39" t="s">
        <v>427</v>
      </c>
      <c r="W97" t="s">
        <v>925</v>
      </c>
      <c r="Z97" s="115">
        <v>94</v>
      </c>
      <c r="AA97" s="51" t="s">
        <v>104</v>
      </c>
      <c r="AB97" s="112">
        <v>5120</v>
      </c>
      <c r="AC97" s="112">
        <v>5120</v>
      </c>
      <c r="AD97" s="112">
        <v>60</v>
      </c>
      <c r="AE97" s="112">
        <v>60</v>
      </c>
      <c r="AF97" s="112">
        <v>2560</v>
      </c>
    </row>
    <row r="98" spans="1:32" x14ac:dyDescent="0.2">
      <c r="A98" s="48">
        <v>2</v>
      </c>
      <c r="B98" s="84" t="s">
        <v>525</v>
      </c>
      <c r="C98" s="48"/>
      <c r="D98" s="48">
        <v>80</v>
      </c>
      <c r="E98" s="48">
        <v>160</v>
      </c>
      <c r="F98" s="48"/>
      <c r="G98" s="48">
        <v>40</v>
      </c>
      <c r="H98" s="48">
        <v>80</v>
      </c>
      <c r="I98" s="48"/>
      <c r="J98" s="48">
        <v>5</v>
      </c>
      <c r="K98" s="48">
        <v>80</v>
      </c>
      <c r="L98" s="48"/>
      <c r="M98" s="48">
        <v>5</v>
      </c>
      <c r="N98" s="48">
        <v>80</v>
      </c>
      <c r="O98" s="48"/>
      <c r="P98" s="48">
        <v>40</v>
      </c>
      <c r="Q98" s="48">
        <v>120</v>
      </c>
      <c r="S98" s="76" t="s">
        <v>921</v>
      </c>
      <c r="T98" s="77" t="s">
        <v>926</v>
      </c>
      <c r="U98" s="78">
        <f>COUNTIF(D97:D405,"&gt;= 40")</f>
        <v>228</v>
      </c>
      <c r="V98" s="78">
        <f>COUNTIF(E97:E405,"&gt;= 40")</f>
        <v>308</v>
      </c>
      <c r="W98">
        <f>COUNT(A97:A405)</f>
        <v>309</v>
      </c>
      <c r="Z98" s="115">
        <v>95</v>
      </c>
      <c r="AA98" s="51" t="s">
        <v>106</v>
      </c>
      <c r="AB98" s="112">
        <v>160</v>
      </c>
      <c r="AC98" s="112">
        <v>160</v>
      </c>
      <c r="AD98" s="112">
        <v>60</v>
      </c>
      <c r="AE98" s="112">
        <v>5</v>
      </c>
      <c r="AF98" s="112">
        <v>80</v>
      </c>
    </row>
    <row r="99" spans="1:32" ht="17" thickBot="1" x14ac:dyDescent="0.25">
      <c r="A99" s="48">
        <v>3</v>
      </c>
      <c r="B99" s="84" t="s">
        <v>526</v>
      </c>
      <c r="C99" s="48"/>
      <c r="D99" s="48">
        <v>160</v>
      </c>
      <c r="E99" s="48">
        <v>320</v>
      </c>
      <c r="F99" s="48"/>
      <c r="G99" s="48">
        <v>80</v>
      </c>
      <c r="H99" s="48">
        <v>160</v>
      </c>
      <c r="I99" s="48"/>
      <c r="J99" s="48">
        <v>80</v>
      </c>
      <c r="K99" s="48">
        <v>160</v>
      </c>
      <c r="L99" s="48"/>
      <c r="M99" s="48">
        <v>80</v>
      </c>
      <c r="N99" s="48">
        <v>160</v>
      </c>
      <c r="O99" s="48"/>
      <c r="P99" s="48">
        <v>80</v>
      </c>
      <c r="Q99" s="48">
        <v>160</v>
      </c>
      <c r="S99" s="79"/>
      <c r="T99" s="80" t="s">
        <v>927</v>
      </c>
      <c r="U99" s="88">
        <f>U98/W98*100</f>
        <v>73.786407766990294</v>
      </c>
      <c r="V99" s="88">
        <f>V98/W98*100</f>
        <v>99.676375404530745</v>
      </c>
      <c r="Z99" s="115">
        <v>96</v>
      </c>
      <c r="AA99" s="51" t="s">
        <v>107</v>
      </c>
      <c r="AB99" s="112">
        <v>1280</v>
      </c>
      <c r="AC99" s="112">
        <v>640</v>
      </c>
      <c r="AD99" s="112">
        <v>80</v>
      </c>
      <c r="AE99" s="112">
        <v>20</v>
      </c>
      <c r="AF99" s="112">
        <v>320</v>
      </c>
    </row>
    <row r="100" spans="1:32" x14ac:dyDescent="0.2">
      <c r="A100" s="48">
        <v>4</v>
      </c>
      <c r="B100" s="84" t="s">
        <v>527</v>
      </c>
      <c r="C100" s="48"/>
      <c r="D100" s="48">
        <v>480</v>
      </c>
      <c r="E100" s="48">
        <v>640</v>
      </c>
      <c r="F100" s="48"/>
      <c r="G100" s="48">
        <v>320</v>
      </c>
      <c r="H100" s="48">
        <v>320</v>
      </c>
      <c r="I100" s="48"/>
      <c r="J100" s="48">
        <v>320</v>
      </c>
      <c r="K100" s="48">
        <v>480</v>
      </c>
      <c r="L100" s="48"/>
      <c r="M100" s="48">
        <v>240</v>
      </c>
      <c r="N100" s="48">
        <v>320</v>
      </c>
      <c r="O100" s="48"/>
      <c r="P100" s="48">
        <v>320</v>
      </c>
      <c r="Q100" s="48">
        <v>640</v>
      </c>
      <c r="S100" s="76" t="s">
        <v>922</v>
      </c>
      <c r="T100" s="77" t="s">
        <v>926</v>
      </c>
      <c r="U100" s="78">
        <f>COUNTIF(G97:G405,"&gt;= 40")</f>
        <v>177</v>
      </c>
      <c r="V100" s="78">
        <f>COUNTIF(H97:H405,"&gt;= 40")</f>
        <v>307</v>
      </c>
      <c r="Z100" s="115">
        <v>97</v>
      </c>
      <c r="AA100" s="51" t="s">
        <v>108</v>
      </c>
      <c r="AB100" s="112">
        <v>1280</v>
      </c>
      <c r="AC100" s="112">
        <v>640</v>
      </c>
      <c r="AD100" s="112">
        <v>40</v>
      </c>
      <c r="AE100" s="112">
        <v>60</v>
      </c>
      <c r="AF100" s="112">
        <v>960</v>
      </c>
    </row>
    <row r="101" spans="1:32" ht="17" thickBot="1" x14ac:dyDescent="0.25">
      <c r="A101" s="48">
        <v>5</v>
      </c>
      <c r="B101" s="84" t="s">
        <v>528</v>
      </c>
      <c r="C101" s="48">
        <v>5</v>
      </c>
      <c r="D101" s="48">
        <v>20</v>
      </c>
      <c r="E101" s="48">
        <v>160</v>
      </c>
      <c r="F101" s="48">
        <v>5</v>
      </c>
      <c r="G101" s="48">
        <v>80</v>
      </c>
      <c r="H101" s="48">
        <v>160</v>
      </c>
      <c r="I101" s="48">
        <v>5</v>
      </c>
      <c r="J101" s="48">
        <v>5</v>
      </c>
      <c r="K101" s="48">
        <v>160</v>
      </c>
      <c r="L101" s="48">
        <v>5</v>
      </c>
      <c r="M101" s="48">
        <v>5</v>
      </c>
      <c r="N101" s="48">
        <v>60</v>
      </c>
      <c r="O101" s="48">
        <v>5</v>
      </c>
      <c r="P101" s="48">
        <v>40</v>
      </c>
      <c r="Q101" s="48">
        <v>80</v>
      </c>
      <c r="S101" s="79"/>
      <c r="T101" s="80" t="s">
        <v>927</v>
      </c>
      <c r="U101" s="88">
        <f>U100/W98*100</f>
        <v>57.28155339805825</v>
      </c>
      <c r="V101" s="89">
        <f>V100/W98*100</f>
        <v>99.35275080906149</v>
      </c>
      <c r="Z101" s="115">
        <v>98</v>
      </c>
      <c r="AA101" s="51" t="s">
        <v>109</v>
      </c>
      <c r="AB101" s="112">
        <v>5120</v>
      </c>
      <c r="AC101" s="112">
        <v>5120</v>
      </c>
      <c r="AD101" s="112">
        <v>640</v>
      </c>
      <c r="AE101" s="112">
        <v>320</v>
      </c>
      <c r="AF101" s="112">
        <v>2560</v>
      </c>
    </row>
    <row r="102" spans="1:32" x14ac:dyDescent="0.2">
      <c r="A102" s="48">
        <v>6</v>
      </c>
      <c r="B102" s="84" t="s">
        <v>529</v>
      </c>
      <c r="C102" s="48"/>
      <c r="D102" s="48">
        <v>5</v>
      </c>
      <c r="E102" s="48">
        <v>80</v>
      </c>
      <c r="F102" s="48"/>
      <c r="G102" s="48">
        <v>5</v>
      </c>
      <c r="H102" s="48">
        <v>40</v>
      </c>
      <c r="I102" s="48"/>
      <c r="J102" s="48">
        <v>5</v>
      </c>
      <c r="K102" s="48">
        <v>40</v>
      </c>
      <c r="L102" s="48"/>
      <c r="M102" s="48">
        <v>5</v>
      </c>
      <c r="N102" s="48">
        <v>40</v>
      </c>
      <c r="O102" s="48"/>
      <c r="P102" s="48">
        <v>5</v>
      </c>
      <c r="Q102" s="48">
        <v>40</v>
      </c>
      <c r="S102" s="76" t="s">
        <v>928</v>
      </c>
      <c r="T102" s="77" t="s">
        <v>926</v>
      </c>
      <c r="U102" s="78">
        <f>COUNTIF(J97:J405,"&gt;= 40")</f>
        <v>168</v>
      </c>
      <c r="V102" s="78">
        <f>COUNTIF(K97:K405,"&gt;= 40")</f>
        <v>298</v>
      </c>
      <c r="Z102" s="115">
        <v>99</v>
      </c>
      <c r="AA102" s="51" t="s">
        <v>110</v>
      </c>
      <c r="AB102" s="112">
        <v>40</v>
      </c>
      <c r="AC102" s="112">
        <v>5</v>
      </c>
      <c r="AD102" s="112">
        <v>5</v>
      </c>
      <c r="AE102" s="112">
        <v>5</v>
      </c>
      <c r="AF102" s="112">
        <v>5</v>
      </c>
    </row>
    <row r="103" spans="1:32" ht="17" thickBot="1" x14ac:dyDescent="0.25">
      <c r="A103" s="48">
        <v>7</v>
      </c>
      <c r="B103" s="84" t="s">
        <v>530</v>
      </c>
      <c r="C103" s="48"/>
      <c r="D103" s="48">
        <v>80</v>
      </c>
      <c r="E103" s="48">
        <v>640</v>
      </c>
      <c r="F103" s="48"/>
      <c r="G103" s="48">
        <v>40</v>
      </c>
      <c r="H103" s="48">
        <v>480</v>
      </c>
      <c r="I103" s="48"/>
      <c r="J103" s="48">
        <v>40</v>
      </c>
      <c r="K103" s="48">
        <v>320</v>
      </c>
      <c r="L103" s="48"/>
      <c r="M103" s="48">
        <v>40</v>
      </c>
      <c r="N103" s="48">
        <v>320</v>
      </c>
      <c r="O103" s="48"/>
      <c r="P103" s="48">
        <v>60</v>
      </c>
      <c r="Q103" s="48">
        <v>480</v>
      </c>
      <c r="S103" s="79"/>
      <c r="T103" s="80" t="s">
        <v>927</v>
      </c>
      <c r="U103" s="88">
        <f>U102/W98*100</f>
        <v>54.368932038834949</v>
      </c>
      <c r="V103" s="89">
        <f>V102/W98*100</f>
        <v>96.440129449838182</v>
      </c>
      <c r="Z103" s="115">
        <v>100</v>
      </c>
      <c r="AA103" s="51" t="s">
        <v>111</v>
      </c>
      <c r="AB103" s="112">
        <v>160</v>
      </c>
      <c r="AC103" s="112">
        <v>120</v>
      </c>
      <c r="AD103" s="112">
        <v>80</v>
      </c>
      <c r="AE103" s="112">
        <v>5</v>
      </c>
      <c r="AF103" s="112">
        <v>60</v>
      </c>
    </row>
    <row r="104" spans="1:32" x14ac:dyDescent="0.2">
      <c r="A104" s="48">
        <v>8</v>
      </c>
      <c r="B104" s="84" t="s">
        <v>531</v>
      </c>
      <c r="C104" s="48"/>
      <c r="D104" s="48">
        <v>120</v>
      </c>
      <c r="E104" s="48">
        <v>320</v>
      </c>
      <c r="F104" s="48"/>
      <c r="G104" s="48">
        <v>80</v>
      </c>
      <c r="H104" s="48">
        <v>240</v>
      </c>
      <c r="I104" s="48"/>
      <c r="J104" s="48">
        <v>40</v>
      </c>
      <c r="K104" s="48">
        <v>160</v>
      </c>
      <c r="L104" s="48"/>
      <c r="M104" s="48">
        <v>40</v>
      </c>
      <c r="N104" s="48">
        <v>120</v>
      </c>
      <c r="O104" s="48"/>
      <c r="P104" s="48">
        <v>80</v>
      </c>
      <c r="Q104" s="48">
        <v>240</v>
      </c>
      <c r="S104" s="76" t="s">
        <v>923</v>
      </c>
      <c r="T104" s="77" t="s">
        <v>926</v>
      </c>
      <c r="U104" s="78">
        <f>COUNTIF(M97:M405,"&gt;= 40")</f>
        <v>171</v>
      </c>
      <c r="V104" s="78">
        <f>COUNTIF(N97:N405,"&gt;= 40")</f>
        <v>299</v>
      </c>
      <c r="Z104" s="115">
        <v>101</v>
      </c>
      <c r="AA104" s="116" t="s">
        <v>112</v>
      </c>
      <c r="AB104" s="113">
        <v>60</v>
      </c>
      <c r="AC104" s="50">
        <v>40</v>
      </c>
      <c r="AD104" s="112">
        <v>40</v>
      </c>
      <c r="AE104" s="112">
        <v>40</v>
      </c>
      <c r="AF104" s="112">
        <v>5</v>
      </c>
    </row>
    <row r="105" spans="1:32" ht="17" thickBot="1" x14ac:dyDescent="0.25">
      <c r="A105" s="48">
        <v>9</v>
      </c>
      <c r="B105" s="84" t="s">
        <v>532</v>
      </c>
      <c r="C105" s="48"/>
      <c r="D105" s="48">
        <v>40</v>
      </c>
      <c r="E105" s="48">
        <v>240</v>
      </c>
      <c r="F105" s="48"/>
      <c r="G105" s="48">
        <v>40</v>
      </c>
      <c r="H105" s="48">
        <v>160</v>
      </c>
      <c r="I105" s="48"/>
      <c r="J105" s="48">
        <v>20</v>
      </c>
      <c r="K105" s="48">
        <v>80</v>
      </c>
      <c r="L105" s="48"/>
      <c r="M105" s="48">
        <v>5</v>
      </c>
      <c r="N105" s="48">
        <v>120</v>
      </c>
      <c r="O105" s="48"/>
      <c r="P105" s="48">
        <v>5</v>
      </c>
      <c r="Q105" s="48">
        <v>160</v>
      </c>
      <c r="S105" s="79"/>
      <c r="T105" s="80" t="s">
        <v>927</v>
      </c>
      <c r="U105" s="88">
        <f>U104/W98*100</f>
        <v>55.339805825242713</v>
      </c>
      <c r="V105" s="89">
        <f>V104/W98*100</f>
        <v>96.763754045307451</v>
      </c>
      <c r="Z105" s="115">
        <v>102</v>
      </c>
      <c r="AA105" s="51" t="s">
        <v>113</v>
      </c>
      <c r="AB105" s="112">
        <v>320</v>
      </c>
      <c r="AC105" s="112">
        <v>80</v>
      </c>
      <c r="AD105" s="112">
        <v>40</v>
      </c>
      <c r="AE105" s="112">
        <v>5</v>
      </c>
      <c r="AF105" s="112">
        <v>120</v>
      </c>
    </row>
    <row r="106" spans="1:32" x14ac:dyDescent="0.2">
      <c r="A106" s="48">
        <v>10</v>
      </c>
      <c r="B106" s="84" t="s">
        <v>533</v>
      </c>
      <c r="C106" s="48">
        <v>5</v>
      </c>
      <c r="D106" s="48">
        <v>320</v>
      </c>
      <c r="E106" s="48">
        <v>320</v>
      </c>
      <c r="F106" s="48">
        <v>5</v>
      </c>
      <c r="G106" s="48">
        <v>320</v>
      </c>
      <c r="H106" s="48">
        <v>240</v>
      </c>
      <c r="I106" s="48">
        <v>5</v>
      </c>
      <c r="J106" s="48">
        <v>5</v>
      </c>
      <c r="K106" s="48">
        <v>5</v>
      </c>
      <c r="L106" s="48">
        <v>5</v>
      </c>
      <c r="M106" s="48">
        <v>5</v>
      </c>
      <c r="N106" s="48">
        <v>5</v>
      </c>
      <c r="O106" s="48">
        <v>5</v>
      </c>
      <c r="P106" s="48">
        <v>240</v>
      </c>
      <c r="Q106" s="48">
        <v>160</v>
      </c>
      <c r="S106" s="81" t="s">
        <v>924</v>
      </c>
      <c r="T106" s="82" t="s">
        <v>926</v>
      </c>
      <c r="U106" s="83">
        <f>COUNTIF(P97:P405,"&gt;= 40")</f>
        <v>204</v>
      </c>
      <c r="V106" s="83">
        <f>COUNTIF(Q97:Q405,"&gt;= 40")</f>
        <v>309</v>
      </c>
      <c r="Z106" s="115">
        <v>103</v>
      </c>
      <c r="AA106" s="51" t="s">
        <v>114</v>
      </c>
      <c r="AB106" s="112">
        <v>640</v>
      </c>
      <c r="AC106" s="112">
        <v>640</v>
      </c>
      <c r="AD106" s="112">
        <v>160</v>
      </c>
      <c r="AE106" s="112">
        <v>160</v>
      </c>
      <c r="AF106" s="112">
        <v>480</v>
      </c>
    </row>
    <row r="107" spans="1:32" ht="17" thickBot="1" x14ac:dyDescent="0.25">
      <c r="A107" s="48">
        <v>11</v>
      </c>
      <c r="B107" s="84" t="s">
        <v>534</v>
      </c>
      <c r="C107" s="48"/>
      <c r="D107" s="48">
        <v>60</v>
      </c>
      <c r="E107" s="48">
        <v>160</v>
      </c>
      <c r="F107" s="48"/>
      <c r="G107" s="48">
        <v>5</v>
      </c>
      <c r="H107" s="48">
        <v>80</v>
      </c>
      <c r="I107" s="48"/>
      <c r="J107" s="48">
        <v>5</v>
      </c>
      <c r="K107" s="48">
        <v>80</v>
      </c>
      <c r="L107" s="48"/>
      <c r="M107" s="48">
        <v>5</v>
      </c>
      <c r="N107" s="48">
        <v>80</v>
      </c>
      <c r="O107" s="48"/>
      <c r="P107" s="48">
        <v>20</v>
      </c>
      <c r="Q107" s="48">
        <v>80</v>
      </c>
      <c r="S107" s="79"/>
      <c r="T107" s="80" t="s">
        <v>927</v>
      </c>
      <c r="U107" s="88">
        <f>U106/W98*100</f>
        <v>66.019417475728162</v>
      </c>
      <c r="V107" s="89">
        <f>V106/W98*100</f>
        <v>100</v>
      </c>
      <c r="Z107" s="115">
        <v>104</v>
      </c>
      <c r="AA107" s="51" t="s">
        <v>115</v>
      </c>
      <c r="AB107" s="112">
        <v>640</v>
      </c>
      <c r="AC107" s="112">
        <v>640</v>
      </c>
      <c r="AD107" s="112">
        <v>320</v>
      </c>
      <c r="AE107" s="112">
        <v>320</v>
      </c>
      <c r="AF107" s="112">
        <v>640</v>
      </c>
    </row>
    <row r="108" spans="1:32" x14ac:dyDescent="0.2">
      <c r="A108" s="48">
        <v>12</v>
      </c>
      <c r="B108" s="84" t="s">
        <v>535</v>
      </c>
      <c r="C108" s="48"/>
      <c r="D108" s="48">
        <v>320</v>
      </c>
      <c r="E108" s="48">
        <v>320</v>
      </c>
      <c r="F108" s="48"/>
      <c r="G108" s="48">
        <v>160</v>
      </c>
      <c r="H108" s="48">
        <v>320</v>
      </c>
      <c r="I108" s="48"/>
      <c r="J108" s="48">
        <v>160</v>
      </c>
      <c r="K108" s="48">
        <v>240</v>
      </c>
      <c r="L108" s="48"/>
      <c r="M108" s="48">
        <v>160</v>
      </c>
      <c r="N108" s="48">
        <v>160</v>
      </c>
      <c r="O108" s="48"/>
      <c r="P108" s="48">
        <v>160</v>
      </c>
      <c r="Q108" s="48">
        <v>240</v>
      </c>
      <c r="S108" s="20"/>
      <c r="T108" s="20"/>
      <c r="U108" s="39"/>
      <c r="V108" s="39"/>
      <c r="Z108" s="115">
        <v>105</v>
      </c>
      <c r="AA108" s="51" t="s">
        <v>116</v>
      </c>
      <c r="AB108" s="112">
        <v>320</v>
      </c>
      <c r="AC108" s="112">
        <v>80</v>
      </c>
      <c r="AD108" s="112">
        <v>5</v>
      </c>
      <c r="AE108" s="112">
        <v>5</v>
      </c>
      <c r="AF108" s="112">
        <v>40</v>
      </c>
    </row>
    <row r="109" spans="1:32" x14ac:dyDescent="0.2">
      <c r="A109" s="48">
        <v>13</v>
      </c>
      <c r="B109" s="84" t="s">
        <v>536</v>
      </c>
      <c r="C109" s="48"/>
      <c r="D109" s="48">
        <v>160</v>
      </c>
      <c r="E109" s="48">
        <v>160</v>
      </c>
      <c r="F109" s="48"/>
      <c r="G109" s="48">
        <v>80</v>
      </c>
      <c r="H109" s="48">
        <v>160</v>
      </c>
      <c r="I109" s="48"/>
      <c r="J109" s="48">
        <v>80</v>
      </c>
      <c r="K109" s="48">
        <v>160</v>
      </c>
      <c r="L109" s="48"/>
      <c r="M109" s="48">
        <v>80</v>
      </c>
      <c r="N109" s="48">
        <v>160</v>
      </c>
      <c r="O109" s="48"/>
      <c r="P109" s="48">
        <v>80</v>
      </c>
      <c r="Q109" s="48">
        <v>160</v>
      </c>
      <c r="S109" s="20"/>
      <c r="T109" s="20"/>
      <c r="U109" s="39"/>
      <c r="V109" s="39"/>
      <c r="Z109" s="115">
        <v>106</v>
      </c>
      <c r="AA109" s="51" t="s">
        <v>117</v>
      </c>
      <c r="AB109" s="112">
        <v>2560</v>
      </c>
      <c r="AC109" s="112">
        <v>1920</v>
      </c>
      <c r="AD109" s="112">
        <v>1280</v>
      </c>
      <c r="AE109" s="112">
        <v>1280</v>
      </c>
      <c r="AF109" s="112">
        <v>1280</v>
      </c>
    </row>
    <row r="110" spans="1:32" x14ac:dyDescent="0.2">
      <c r="A110" s="48">
        <v>14</v>
      </c>
      <c r="B110" s="84" t="s">
        <v>537</v>
      </c>
      <c r="C110" s="48"/>
      <c r="D110" s="48">
        <v>160</v>
      </c>
      <c r="E110" s="48">
        <v>320</v>
      </c>
      <c r="F110" s="48"/>
      <c r="G110" s="48">
        <v>80</v>
      </c>
      <c r="H110" s="48">
        <v>160</v>
      </c>
      <c r="I110" s="48"/>
      <c r="J110" s="48">
        <v>80</v>
      </c>
      <c r="K110" s="48">
        <v>160</v>
      </c>
      <c r="L110" s="48"/>
      <c r="M110" s="48">
        <v>80</v>
      </c>
      <c r="N110" s="48">
        <v>160</v>
      </c>
      <c r="O110" s="48"/>
      <c r="P110" s="48">
        <v>80</v>
      </c>
      <c r="Q110" s="48">
        <v>160</v>
      </c>
      <c r="S110" s="20"/>
      <c r="T110" s="20"/>
      <c r="Z110" s="115">
        <v>107</v>
      </c>
      <c r="AA110" s="51" t="s">
        <v>118</v>
      </c>
      <c r="AB110" s="112">
        <v>960</v>
      </c>
      <c r="AC110" s="112">
        <v>640</v>
      </c>
      <c r="AD110" s="112">
        <v>320</v>
      </c>
      <c r="AE110" s="112">
        <v>240</v>
      </c>
      <c r="AF110" s="112">
        <v>640</v>
      </c>
    </row>
    <row r="111" spans="1:32" x14ac:dyDescent="0.2">
      <c r="A111" s="48">
        <v>15</v>
      </c>
      <c r="B111" s="84" t="s">
        <v>538</v>
      </c>
      <c r="C111" s="48"/>
      <c r="D111" s="48">
        <v>320</v>
      </c>
      <c r="E111" s="48">
        <v>320</v>
      </c>
      <c r="F111" s="48"/>
      <c r="G111" s="48">
        <v>160</v>
      </c>
      <c r="H111" s="48">
        <v>160</v>
      </c>
      <c r="I111" s="48"/>
      <c r="J111" s="48">
        <v>160</v>
      </c>
      <c r="K111" s="48">
        <v>160</v>
      </c>
      <c r="L111" s="48"/>
      <c r="M111" s="48">
        <v>160</v>
      </c>
      <c r="N111" s="48">
        <v>160</v>
      </c>
      <c r="O111" s="48"/>
      <c r="P111" s="48">
        <v>160</v>
      </c>
      <c r="Q111" s="48">
        <v>160</v>
      </c>
      <c r="S111" s="20"/>
      <c r="T111" s="20"/>
      <c r="Z111" s="115">
        <v>108</v>
      </c>
      <c r="AA111" s="51" t="s">
        <v>119</v>
      </c>
      <c r="AB111" s="112">
        <v>5</v>
      </c>
      <c r="AC111" s="112">
        <v>5</v>
      </c>
      <c r="AD111" s="112">
        <v>5</v>
      </c>
      <c r="AE111" s="112">
        <v>5</v>
      </c>
      <c r="AF111" s="112">
        <v>5</v>
      </c>
    </row>
    <row r="112" spans="1:32" x14ac:dyDescent="0.2">
      <c r="A112" s="48">
        <v>16</v>
      </c>
      <c r="B112" s="84" t="s">
        <v>539</v>
      </c>
      <c r="C112" s="48"/>
      <c r="D112" s="48">
        <v>320</v>
      </c>
      <c r="E112" s="48">
        <v>320</v>
      </c>
      <c r="F112" s="48"/>
      <c r="G112" s="48">
        <v>160</v>
      </c>
      <c r="H112" s="48">
        <v>320</v>
      </c>
      <c r="I112" s="48"/>
      <c r="J112" s="48">
        <v>160</v>
      </c>
      <c r="K112" s="48">
        <v>240</v>
      </c>
      <c r="L112" s="48"/>
      <c r="M112" s="48">
        <v>160</v>
      </c>
      <c r="N112" s="48">
        <v>160</v>
      </c>
      <c r="O112" s="48"/>
      <c r="P112" s="48">
        <v>160</v>
      </c>
      <c r="Q112" s="48">
        <v>320</v>
      </c>
      <c r="S112" s="20"/>
      <c r="T112" s="20"/>
      <c r="U112" s="39"/>
      <c r="V112" s="39"/>
      <c r="Z112" s="115">
        <v>109</v>
      </c>
      <c r="AA112" s="51" t="s">
        <v>120</v>
      </c>
      <c r="AB112" s="112">
        <v>1280</v>
      </c>
      <c r="AC112" s="112">
        <v>640</v>
      </c>
      <c r="AD112" s="112">
        <v>40</v>
      </c>
      <c r="AE112" s="112">
        <v>5</v>
      </c>
      <c r="AF112" s="112">
        <v>120</v>
      </c>
    </row>
    <row r="113" spans="1:32" x14ac:dyDescent="0.2">
      <c r="A113" s="48">
        <v>17</v>
      </c>
      <c r="B113" s="84" t="s">
        <v>540</v>
      </c>
      <c r="C113" s="48"/>
      <c r="D113" s="48">
        <v>5</v>
      </c>
      <c r="E113" s="48">
        <v>160</v>
      </c>
      <c r="F113" s="48"/>
      <c r="G113" s="48">
        <v>5</v>
      </c>
      <c r="H113" s="48">
        <v>160</v>
      </c>
      <c r="I113" s="48"/>
      <c r="J113" s="48">
        <v>5</v>
      </c>
      <c r="K113" s="48">
        <v>80</v>
      </c>
      <c r="L113" s="48"/>
      <c r="M113" s="48">
        <v>5</v>
      </c>
      <c r="N113" s="48">
        <v>80</v>
      </c>
      <c r="O113" s="48"/>
      <c r="P113" s="48">
        <v>5</v>
      </c>
      <c r="Q113" s="48">
        <v>160</v>
      </c>
      <c r="S113" s="20"/>
      <c r="T113" s="20"/>
      <c r="U113" s="39"/>
      <c r="V113" s="39"/>
      <c r="Z113" s="115">
        <v>110</v>
      </c>
      <c r="AA113" s="51" t="s">
        <v>121</v>
      </c>
      <c r="AB113" s="112">
        <v>640</v>
      </c>
      <c r="AC113" s="112">
        <v>640</v>
      </c>
      <c r="AD113" s="112">
        <v>80</v>
      </c>
      <c r="AE113" s="112">
        <v>80</v>
      </c>
      <c r="AF113" s="112">
        <v>480</v>
      </c>
    </row>
    <row r="114" spans="1:32" x14ac:dyDescent="0.2">
      <c r="A114" s="48">
        <v>18</v>
      </c>
      <c r="B114" s="84" t="s">
        <v>541</v>
      </c>
      <c r="C114" s="48"/>
      <c r="D114" s="48">
        <v>20</v>
      </c>
      <c r="E114" s="48">
        <v>80</v>
      </c>
      <c r="F114" s="48"/>
      <c r="G114" s="48">
        <v>5</v>
      </c>
      <c r="H114" s="48">
        <v>60</v>
      </c>
      <c r="I114" s="48"/>
      <c r="J114" s="48">
        <v>5</v>
      </c>
      <c r="K114" s="48">
        <v>5</v>
      </c>
      <c r="L114" s="48"/>
      <c r="M114" s="48">
        <v>5</v>
      </c>
      <c r="N114" s="48">
        <v>5</v>
      </c>
      <c r="O114" s="48"/>
      <c r="P114" s="48">
        <v>5</v>
      </c>
      <c r="Q114" s="48">
        <v>60</v>
      </c>
      <c r="Z114" s="115">
        <v>111</v>
      </c>
      <c r="AA114" s="51" t="s">
        <v>122</v>
      </c>
      <c r="AB114" s="112">
        <v>80</v>
      </c>
      <c r="AC114" s="112">
        <v>60</v>
      </c>
      <c r="AD114" s="112">
        <v>40</v>
      </c>
      <c r="AE114" s="112">
        <v>5</v>
      </c>
      <c r="AF114" s="112">
        <v>40</v>
      </c>
    </row>
    <row r="115" spans="1:32" x14ac:dyDescent="0.2">
      <c r="A115" s="48">
        <v>19</v>
      </c>
      <c r="B115" s="84" t="s">
        <v>542</v>
      </c>
      <c r="C115" s="48"/>
      <c r="D115" s="48">
        <v>120</v>
      </c>
      <c r="E115" s="48">
        <v>320</v>
      </c>
      <c r="F115" s="48"/>
      <c r="G115" s="48">
        <v>60</v>
      </c>
      <c r="H115" s="48">
        <v>320</v>
      </c>
      <c r="I115" s="48"/>
      <c r="J115" s="48">
        <v>80</v>
      </c>
      <c r="K115" s="48">
        <v>160</v>
      </c>
      <c r="L115" s="48"/>
      <c r="M115" s="48">
        <v>80</v>
      </c>
      <c r="N115" s="48">
        <v>240</v>
      </c>
      <c r="O115" s="48"/>
      <c r="P115" s="48">
        <v>80</v>
      </c>
      <c r="Q115" s="48">
        <v>320</v>
      </c>
      <c r="Z115" s="115">
        <v>112</v>
      </c>
      <c r="AA115" s="51" t="s">
        <v>123</v>
      </c>
      <c r="AB115" s="112">
        <v>640</v>
      </c>
      <c r="AC115" s="112">
        <v>80</v>
      </c>
      <c r="AD115" s="112">
        <v>5</v>
      </c>
      <c r="AE115" s="112">
        <v>20</v>
      </c>
      <c r="AF115" s="112">
        <v>640</v>
      </c>
    </row>
    <row r="116" spans="1:32" x14ac:dyDescent="0.2">
      <c r="A116" s="48">
        <v>20</v>
      </c>
      <c r="B116" s="84" t="s">
        <v>543</v>
      </c>
      <c r="C116" s="48"/>
      <c r="D116" s="48">
        <v>80</v>
      </c>
      <c r="E116" s="48">
        <v>160</v>
      </c>
      <c r="F116" s="48"/>
      <c r="G116" s="48">
        <v>5</v>
      </c>
      <c r="H116" s="48">
        <v>80</v>
      </c>
      <c r="I116" s="48"/>
      <c r="J116" s="48">
        <v>5</v>
      </c>
      <c r="K116" s="48">
        <v>80</v>
      </c>
      <c r="L116" s="48"/>
      <c r="M116" s="48">
        <v>5</v>
      </c>
      <c r="N116" s="48">
        <v>80</v>
      </c>
      <c r="O116" s="48"/>
      <c r="P116" s="48">
        <v>5</v>
      </c>
      <c r="Q116" s="48">
        <v>160</v>
      </c>
      <c r="Z116" s="115">
        <v>113</v>
      </c>
      <c r="AA116" s="51" t="s">
        <v>124</v>
      </c>
      <c r="AB116" s="112">
        <v>2560</v>
      </c>
      <c r="AC116" s="112">
        <v>480</v>
      </c>
      <c r="AD116" s="112">
        <v>320</v>
      </c>
      <c r="AE116" s="112">
        <v>320</v>
      </c>
      <c r="AF116" s="112">
        <v>320</v>
      </c>
    </row>
    <row r="117" spans="1:32" x14ac:dyDescent="0.2">
      <c r="A117" s="48">
        <v>21</v>
      </c>
      <c r="B117" s="84" t="s">
        <v>544</v>
      </c>
      <c r="C117" s="48"/>
      <c r="D117" s="48">
        <v>40</v>
      </c>
      <c r="E117" s="48">
        <v>320</v>
      </c>
      <c r="F117" s="48"/>
      <c r="G117" s="48">
        <v>5</v>
      </c>
      <c r="H117" s="48">
        <v>120</v>
      </c>
      <c r="I117" s="48"/>
      <c r="J117" s="48">
        <v>20</v>
      </c>
      <c r="K117" s="48">
        <v>80</v>
      </c>
      <c r="L117" s="48"/>
      <c r="M117" s="48">
        <v>5</v>
      </c>
      <c r="N117" s="48">
        <v>80</v>
      </c>
      <c r="O117" s="48"/>
      <c r="P117" s="48">
        <v>20</v>
      </c>
      <c r="Q117" s="48">
        <v>320</v>
      </c>
      <c r="Z117" s="115">
        <v>114</v>
      </c>
      <c r="AA117" s="51" t="s">
        <v>125</v>
      </c>
      <c r="AB117" s="112">
        <v>320</v>
      </c>
      <c r="AC117" s="112">
        <v>160</v>
      </c>
      <c r="AD117" s="112">
        <v>160</v>
      </c>
      <c r="AE117" s="112">
        <v>120</v>
      </c>
      <c r="AF117" s="112">
        <v>160</v>
      </c>
    </row>
    <row r="118" spans="1:32" x14ac:dyDescent="0.2">
      <c r="A118" s="48">
        <v>22</v>
      </c>
      <c r="B118" s="84" t="s">
        <v>545</v>
      </c>
      <c r="C118" s="48"/>
      <c r="D118" s="48">
        <v>20</v>
      </c>
      <c r="E118" s="48">
        <v>160</v>
      </c>
      <c r="F118" s="48"/>
      <c r="G118" s="48">
        <v>5</v>
      </c>
      <c r="H118" s="48">
        <v>80</v>
      </c>
      <c r="I118" s="48"/>
      <c r="J118" s="48">
        <v>5</v>
      </c>
      <c r="K118" s="48">
        <v>80</v>
      </c>
      <c r="L118" s="48"/>
      <c r="M118" s="48">
        <v>5</v>
      </c>
      <c r="N118" s="48">
        <v>80</v>
      </c>
      <c r="O118" s="48"/>
      <c r="P118" s="48">
        <v>5</v>
      </c>
      <c r="Q118" s="48">
        <v>160</v>
      </c>
      <c r="Z118" s="115">
        <v>115</v>
      </c>
      <c r="AA118" s="51" t="s">
        <v>126</v>
      </c>
      <c r="AB118" s="112">
        <v>240</v>
      </c>
      <c r="AC118" s="112">
        <v>160</v>
      </c>
      <c r="AD118" s="112">
        <v>80</v>
      </c>
      <c r="AE118" s="112">
        <v>80</v>
      </c>
      <c r="AF118" s="112">
        <v>80</v>
      </c>
    </row>
    <row r="119" spans="1:32" x14ac:dyDescent="0.2">
      <c r="A119" s="48">
        <v>23</v>
      </c>
      <c r="B119" s="84" t="s">
        <v>546</v>
      </c>
      <c r="C119" s="48">
        <v>5</v>
      </c>
      <c r="D119" s="48">
        <v>80</v>
      </c>
      <c r="E119" s="48">
        <v>320</v>
      </c>
      <c r="F119" s="48">
        <v>5</v>
      </c>
      <c r="G119" s="48">
        <v>120</v>
      </c>
      <c r="H119" s="48">
        <v>160</v>
      </c>
      <c r="I119" s="48">
        <v>5</v>
      </c>
      <c r="J119" s="48">
        <v>160</v>
      </c>
      <c r="K119" s="48">
        <v>160</v>
      </c>
      <c r="L119" s="48">
        <v>5</v>
      </c>
      <c r="M119" s="48">
        <v>60</v>
      </c>
      <c r="N119" s="48">
        <v>160</v>
      </c>
      <c r="O119" s="48">
        <v>5</v>
      </c>
      <c r="P119" s="48">
        <v>80</v>
      </c>
      <c r="Q119" s="48">
        <v>320</v>
      </c>
      <c r="Z119" s="115">
        <v>116</v>
      </c>
      <c r="AA119" s="51" t="s">
        <v>127</v>
      </c>
      <c r="AB119" s="112">
        <v>5120</v>
      </c>
      <c r="AC119" s="112">
        <v>3840</v>
      </c>
      <c r="AD119" s="112">
        <v>2560</v>
      </c>
      <c r="AE119" s="112">
        <v>1280</v>
      </c>
      <c r="AF119" s="112">
        <v>1280</v>
      </c>
    </row>
    <row r="120" spans="1:32" x14ac:dyDescent="0.2">
      <c r="A120" s="48">
        <v>24</v>
      </c>
      <c r="B120" s="84" t="s">
        <v>547</v>
      </c>
      <c r="C120" s="48"/>
      <c r="D120" s="48">
        <v>80</v>
      </c>
      <c r="E120" s="48">
        <v>160</v>
      </c>
      <c r="F120" s="48"/>
      <c r="G120" s="48">
        <v>40</v>
      </c>
      <c r="H120" s="48">
        <v>120</v>
      </c>
      <c r="I120" s="48"/>
      <c r="J120" s="48">
        <v>40</v>
      </c>
      <c r="K120" s="48">
        <v>80</v>
      </c>
      <c r="L120" s="48"/>
      <c r="M120" s="48">
        <v>40</v>
      </c>
      <c r="N120" s="48">
        <v>80</v>
      </c>
      <c r="O120" s="48"/>
      <c r="P120" s="48">
        <v>640</v>
      </c>
      <c r="Q120" s="48">
        <v>1280</v>
      </c>
      <c r="Z120" s="115">
        <v>117</v>
      </c>
      <c r="AA120" s="51" t="s">
        <v>128</v>
      </c>
      <c r="AB120" s="112">
        <v>320</v>
      </c>
      <c r="AC120" s="112">
        <v>160</v>
      </c>
      <c r="AD120" s="112">
        <v>160</v>
      </c>
      <c r="AE120" s="112">
        <v>80</v>
      </c>
      <c r="AF120" s="112">
        <v>80</v>
      </c>
    </row>
    <row r="121" spans="1:32" x14ac:dyDescent="0.2">
      <c r="A121" s="48">
        <v>25</v>
      </c>
      <c r="B121" s="84" t="s">
        <v>548</v>
      </c>
      <c r="C121" s="48"/>
      <c r="D121" s="48">
        <v>5</v>
      </c>
      <c r="E121" s="48">
        <v>160</v>
      </c>
      <c r="F121" s="48"/>
      <c r="G121" s="48">
        <v>5</v>
      </c>
      <c r="H121" s="48">
        <v>160</v>
      </c>
      <c r="I121" s="48"/>
      <c r="J121" s="48">
        <v>5</v>
      </c>
      <c r="K121" s="48">
        <v>160</v>
      </c>
      <c r="L121" s="48"/>
      <c r="M121" s="48">
        <v>5</v>
      </c>
      <c r="N121" s="48">
        <v>160</v>
      </c>
      <c r="O121" s="48"/>
      <c r="P121" s="48">
        <v>5</v>
      </c>
      <c r="Q121" s="48">
        <v>160</v>
      </c>
      <c r="Z121" s="115">
        <v>118</v>
      </c>
      <c r="AA121" s="51" t="s">
        <v>129</v>
      </c>
      <c r="AB121" s="112">
        <v>160</v>
      </c>
      <c r="AC121" s="112">
        <v>80</v>
      </c>
      <c r="AD121" s="112">
        <v>5</v>
      </c>
      <c r="AE121" s="112">
        <v>5</v>
      </c>
      <c r="AF121" s="112">
        <v>5</v>
      </c>
    </row>
    <row r="122" spans="1:32" x14ac:dyDescent="0.2">
      <c r="A122" s="48">
        <v>26</v>
      </c>
      <c r="B122" s="84" t="s">
        <v>549</v>
      </c>
      <c r="C122" s="48"/>
      <c r="D122" s="48">
        <v>20</v>
      </c>
      <c r="E122" s="48">
        <v>160</v>
      </c>
      <c r="F122" s="48"/>
      <c r="G122" s="48">
        <v>5</v>
      </c>
      <c r="H122" s="48">
        <v>80</v>
      </c>
      <c r="I122" s="48"/>
      <c r="J122" s="48">
        <v>5</v>
      </c>
      <c r="K122" s="48">
        <v>80</v>
      </c>
      <c r="L122" s="48"/>
      <c r="M122" s="48">
        <v>5</v>
      </c>
      <c r="N122" s="48">
        <v>40</v>
      </c>
      <c r="O122" s="48"/>
      <c r="P122" s="48">
        <v>20</v>
      </c>
      <c r="Q122" s="48">
        <v>80</v>
      </c>
      <c r="Z122" s="115">
        <v>119</v>
      </c>
      <c r="AA122" s="51" t="s">
        <v>130</v>
      </c>
      <c r="AB122" s="112">
        <v>160</v>
      </c>
      <c r="AC122" s="112">
        <v>80</v>
      </c>
      <c r="AD122" s="112">
        <v>40</v>
      </c>
      <c r="AE122" s="112">
        <v>5</v>
      </c>
      <c r="AF122" s="112">
        <v>40</v>
      </c>
    </row>
    <row r="123" spans="1:32" x14ac:dyDescent="0.2">
      <c r="A123" s="48">
        <v>27</v>
      </c>
      <c r="B123" s="84" t="s">
        <v>550</v>
      </c>
      <c r="C123" s="48"/>
      <c r="D123" s="48">
        <v>80</v>
      </c>
      <c r="E123" s="48">
        <v>160</v>
      </c>
      <c r="F123" s="48"/>
      <c r="G123" s="48">
        <v>40</v>
      </c>
      <c r="H123" s="48">
        <v>80</v>
      </c>
      <c r="I123" s="48"/>
      <c r="J123" s="48">
        <v>40</v>
      </c>
      <c r="K123" s="48">
        <v>80</v>
      </c>
      <c r="L123" s="48"/>
      <c r="M123" s="48">
        <v>40</v>
      </c>
      <c r="N123" s="48">
        <v>80</v>
      </c>
      <c r="O123" s="48"/>
      <c r="P123" s="48">
        <v>40</v>
      </c>
      <c r="Q123" s="48">
        <v>160</v>
      </c>
      <c r="Z123" s="115">
        <v>120</v>
      </c>
      <c r="AA123" s="51" t="s">
        <v>131</v>
      </c>
      <c r="AB123" s="112">
        <v>120</v>
      </c>
      <c r="AC123" s="112">
        <v>80</v>
      </c>
      <c r="AD123" s="112">
        <v>40</v>
      </c>
      <c r="AE123" s="112">
        <v>5</v>
      </c>
      <c r="AF123" s="112">
        <v>60</v>
      </c>
    </row>
    <row r="124" spans="1:32" x14ac:dyDescent="0.2">
      <c r="A124" s="48">
        <v>28</v>
      </c>
      <c r="B124" s="84" t="s">
        <v>551</v>
      </c>
      <c r="C124" s="48"/>
      <c r="D124" s="48">
        <v>5</v>
      </c>
      <c r="E124" s="48">
        <v>160</v>
      </c>
      <c r="F124" s="48"/>
      <c r="G124" s="48">
        <v>5</v>
      </c>
      <c r="H124" s="48">
        <v>80</v>
      </c>
      <c r="I124" s="48"/>
      <c r="J124" s="48">
        <v>5</v>
      </c>
      <c r="K124" s="48">
        <v>80</v>
      </c>
      <c r="L124" s="48"/>
      <c r="M124" s="48">
        <v>5</v>
      </c>
      <c r="N124" s="48">
        <v>80</v>
      </c>
      <c r="O124" s="48"/>
      <c r="P124" s="48">
        <v>5</v>
      </c>
      <c r="Q124" s="48">
        <v>160</v>
      </c>
      <c r="Z124" s="115">
        <v>121</v>
      </c>
      <c r="AA124" s="51" t="s">
        <v>132</v>
      </c>
      <c r="AB124" s="112">
        <v>480</v>
      </c>
      <c r="AC124" s="112">
        <v>160</v>
      </c>
      <c r="AD124" s="112">
        <v>20</v>
      </c>
      <c r="AE124" s="112">
        <v>20</v>
      </c>
      <c r="AF124" s="112">
        <v>80</v>
      </c>
    </row>
    <row r="125" spans="1:32" x14ac:dyDescent="0.2">
      <c r="A125" s="48">
        <v>29</v>
      </c>
      <c r="B125" s="84" t="s">
        <v>552</v>
      </c>
      <c r="C125" s="48"/>
      <c r="D125" s="48">
        <v>5</v>
      </c>
      <c r="E125" s="48">
        <v>160</v>
      </c>
      <c r="F125" s="48"/>
      <c r="G125" s="48">
        <v>5</v>
      </c>
      <c r="H125" s="48">
        <v>80</v>
      </c>
      <c r="I125" s="48"/>
      <c r="J125" s="48">
        <v>5</v>
      </c>
      <c r="K125" s="48">
        <v>80</v>
      </c>
      <c r="L125" s="48"/>
      <c r="M125" s="48">
        <v>5</v>
      </c>
      <c r="N125" s="48">
        <v>80</v>
      </c>
      <c r="O125" s="48"/>
      <c r="P125" s="48">
        <v>5</v>
      </c>
      <c r="Q125" s="48">
        <v>80</v>
      </c>
      <c r="Z125" s="115">
        <v>122</v>
      </c>
      <c r="AA125" s="51" t="s">
        <v>133</v>
      </c>
      <c r="AB125" s="112">
        <v>40</v>
      </c>
      <c r="AC125" s="112">
        <v>80</v>
      </c>
      <c r="AD125" s="112">
        <v>20</v>
      </c>
      <c r="AE125" s="112">
        <v>5</v>
      </c>
      <c r="AF125" s="112">
        <v>5</v>
      </c>
    </row>
    <row r="126" spans="1:32" x14ac:dyDescent="0.2">
      <c r="A126" s="48">
        <v>30</v>
      </c>
      <c r="B126" s="84" t="s">
        <v>553</v>
      </c>
      <c r="C126" s="48"/>
      <c r="D126" s="48">
        <v>160</v>
      </c>
      <c r="E126" s="48">
        <v>320</v>
      </c>
      <c r="F126" s="48"/>
      <c r="G126" s="48">
        <v>80</v>
      </c>
      <c r="H126" s="48">
        <v>240</v>
      </c>
      <c r="I126" s="48"/>
      <c r="J126" s="48">
        <v>160</v>
      </c>
      <c r="K126" s="48">
        <v>160</v>
      </c>
      <c r="L126" s="48"/>
      <c r="M126" s="48">
        <v>160</v>
      </c>
      <c r="N126" s="48">
        <v>240</v>
      </c>
      <c r="O126" s="48"/>
      <c r="P126" s="48">
        <v>160</v>
      </c>
      <c r="Q126" s="48">
        <v>160</v>
      </c>
      <c r="Z126" s="115">
        <v>123</v>
      </c>
      <c r="AA126" s="51" t="s">
        <v>134</v>
      </c>
      <c r="AB126" s="112">
        <v>40</v>
      </c>
      <c r="AC126" s="112">
        <v>80</v>
      </c>
      <c r="AD126" s="112">
        <v>40</v>
      </c>
      <c r="AE126" s="112">
        <v>20</v>
      </c>
      <c r="AF126" s="112">
        <v>5</v>
      </c>
    </row>
    <row r="127" spans="1:32" x14ac:dyDescent="0.2">
      <c r="A127" s="48">
        <v>31</v>
      </c>
      <c r="B127" s="84" t="s">
        <v>554</v>
      </c>
      <c r="C127" s="48"/>
      <c r="D127" s="48">
        <v>240</v>
      </c>
      <c r="E127" s="48">
        <v>320</v>
      </c>
      <c r="F127" s="48"/>
      <c r="G127" s="48">
        <v>80</v>
      </c>
      <c r="H127" s="48">
        <v>160</v>
      </c>
      <c r="I127" s="48"/>
      <c r="J127" s="48">
        <v>160</v>
      </c>
      <c r="K127" s="48">
        <v>240</v>
      </c>
      <c r="L127" s="48"/>
      <c r="M127" s="48">
        <v>160</v>
      </c>
      <c r="N127" s="48">
        <v>160</v>
      </c>
      <c r="O127" s="48"/>
      <c r="P127" s="48">
        <v>160</v>
      </c>
      <c r="Q127" s="48">
        <v>320</v>
      </c>
      <c r="Z127" s="115">
        <v>124</v>
      </c>
      <c r="AA127" s="51" t="s">
        <v>135</v>
      </c>
      <c r="AB127" s="112">
        <v>2560</v>
      </c>
      <c r="AC127" s="112">
        <v>1280</v>
      </c>
      <c r="AD127" s="112">
        <v>160</v>
      </c>
      <c r="AE127" s="112">
        <v>240</v>
      </c>
      <c r="AF127" s="112">
        <v>1280</v>
      </c>
    </row>
    <row r="128" spans="1:32" x14ac:dyDescent="0.2">
      <c r="A128" s="48">
        <v>32</v>
      </c>
      <c r="B128" s="84" t="s">
        <v>555</v>
      </c>
      <c r="C128" s="48"/>
      <c r="D128" s="48">
        <v>120</v>
      </c>
      <c r="E128" s="48">
        <v>240</v>
      </c>
      <c r="F128" s="48"/>
      <c r="G128" s="48">
        <v>80</v>
      </c>
      <c r="H128" s="48">
        <v>160</v>
      </c>
      <c r="I128" s="48"/>
      <c r="J128" s="48">
        <v>40</v>
      </c>
      <c r="K128" s="48">
        <v>160</v>
      </c>
      <c r="L128" s="48"/>
      <c r="M128" s="48">
        <v>80</v>
      </c>
      <c r="N128" s="48">
        <v>160</v>
      </c>
      <c r="O128" s="48"/>
      <c r="P128" s="48">
        <v>80</v>
      </c>
      <c r="Q128" s="48">
        <v>160</v>
      </c>
      <c r="Z128" s="115">
        <v>125</v>
      </c>
      <c r="AA128" s="51" t="s">
        <v>844</v>
      </c>
      <c r="AB128" s="112">
        <v>40</v>
      </c>
      <c r="AC128" s="112">
        <v>5</v>
      </c>
      <c r="AD128" s="112">
        <v>5</v>
      </c>
      <c r="AE128" s="112">
        <v>5</v>
      </c>
      <c r="AF128" s="112">
        <v>5</v>
      </c>
    </row>
    <row r="129" spans="1:32" x14ac:dyDescent="0.2">
      <c r="A129" s="48">
        <v>33</v>
      </c>
      <c r="B129" s="84" t="s">
        <v>556</v>
      </c>
      <c r="C129" s="48"/>
      <c r="D129" s="48">
        <v>240</v>
      </c>
      <c r="E129" s="48">
        <v>640</v>
      </c>
      <c r="F129" s="48"/>
      <c r="G129" s="48">
        <v>160</v>
      </c>
      <c r="H129" s="48">
        <v>320</v>
      </c>
      <c r="I129" s="48"/>
      <c r="J129" s="48">
        <v>320</v>
      </c>
      <c r="K129" s="48">
        <v>320</v>
      </c>
      <c r="L129" s="48"/>
      <c r="M129" s="48">
        <v>160</v>
      </c>
      <c r="N129" s="48">
        <v>320</v>
      </c>
      <c r="O129" s="48"/>
      <c r="P129" s="48">
        <v>160</v>
      </c>
      <c r="Q129" s="48">
        <v>320</v>
      </c>
      <c r="Z129" s="115">
        <v>126</v>
      </c>
      <c r="AA129" s="51" t="s">
        <v>136</v>
      </c>
      <c r="AB129" s="112">
        <v>320</v>
      </c>
      <c r="AC129" s="112">
        <v>80</v>
      </c>
      <c r="AD129" s="112">
        <v>60</v>
      </c>
      <c r="AE129" s="112">
        <v>20</v>
      </c>
      <c r="AF129" s="112">
        <v>80</v>
      </c>
    </row>
    <row r="130" spans="1:32" x14ac:dyDescent="0.2">
      <c r="A130" s="48">
        <v>34</v>
      </c>
      <c r="B130" s="84" t="s">
        <v>557</v>
      </c>
      <c r="C130" s="48"/>
      <c r="D130" s="48">
        <v>5</v>
      </c>
      <c r="E130" s="48">
        <v>160</v>
      </c>
      <c r="F130" s="48"/>
      <c r="G130" s="48">
        <v>5</v>
      </c>
      <c r="H130" s="48">
        <v>80</v>
      </c>
      <c r="I130" s="48"/>
      <c r="J130" s="48">
        <v>5</v>
      </c>
      <c r="K130" s="48">
        <v>80</v>
      </c>
      <c r="L130" s="48"/>
      <c r="M130" s="48">
        <v>5</v>
      </c>
      <c r="N130" s="48">
        <v>40</v>
      </c>
      <c r="O130" s="48"/>
      <c r="P130" s="48">
        <v>5</v>
      </c>
      <c r="Q130" s="48">
        <v>160</v>
      </c>
      <c r="Z130" s="115">
        <v>127</v>
      </c>
      <c r="AA130" s="51" t="s">
        <v>137</v>
      </c>
      <c r="AB130" s="112">
        <v>20580</v>
      </c>
      <c r="AC130" s="112">
        <v>10240</v>
      </c>
      <c r="AD130" s="112">
        <v>640</v>
      </c>
      <c r="AE130" s="112">
        <v>640</v>
      </c>
      <c r="AF130" s="112">
        <v>2560</v>
      </c>
    </row>
    <row r="131" spans="1:32" x14ac:dyDescent="0.2">
      <c r="A131" s="48">
        <v>35</v>
      </c>
      <c r="B131" s="84" t="s">
        <v>558</v>
      </c>
      <c r="C131" s="48"/>
      <c r="D131" s="48">
        <v>60</v>
      </c>
      <c r="E131" s="48">
        <v>80</v>
      </c>
      <c r="F131" s="48"/>
      <c r="G131" s="48">
        <v>5</v>
      </c>
      <c r="H131" s="48">
        <v>80</v>
      </c>
      <c r="I131" s="48"/>
      <c r="J131" s="48">
        <v>20</v>
      </c>
      <c r="K131" s="48">
        <v>40</v>
      </c>
      <c r="L131" s="48"/>
      <c r="M131" s="48">
        <v>5</v>
      </c>
      <c r="N131" s="48">
        <v>40</v>
      </c>
      <c r="O131" s="48"/>
      <c r="P131" s="48">
        <v>20</v>
      </c>
      <c r="Q131" s="48">
        <v>80</v>
      </c>
      <c r="Z131" s="115">
        <v>128</v>
      </c>
      <c r="AA131" s="51" t="s">
        <v>845</v>
      </c>
      <c r="AB131" s="112">
        <v>20</v>
      </c>
      <c r="AC131" s="112">
        <v>5</v>
      </c>
      <c r="AD131" s="112">
        <v>5</v>
      </c>
      <c r="AE131" s="112">
        <v>5</v>
      </c>
      <c r="AF131" s="112">
        <v>5</v>
      </c>
    </row>
    <row r="132" spans="1:32" x14ac:dyDescent="0.2">
      <c r="A132" s="48">
        <v>36</v>
      </c>
      <c r="B132" s="84" t="s">
        <v>559</v>
      </c>
      <c r="C132" s="48"/>
      <c r="D132" s="48">
        <v>160</v>
      </c>
      <c r="E132" s="48">
        <v>320</v>
      </c>
      <c r="F132" s="48"/>
      <c r="G132" s="48">
        <v>80</v>
      </c>
      <c r="H132" s="48">
        <v>160</v>
      </c>
      <c r="I132" s="48"/>
      <c r="J132" s="48">
        <v>80</v>
      </c>
      <c r="K132" s="48">
        <v>160</v>
      </c>
      <c r="L132" s="48"/>
      <c r="M132" s="48">
        <v>80</v>
      </c>
      <c r="N132" s="48">
        <v>160</v>
      </c>
      <c r="O132" s="48"/>
      <c r="P132" s="48">
        <v>160</v>
      </c>
      <c r="Q132" s="48">
        <v>320</v>
      </c>
      <c r="Z132" s="115">
        <v>129</v>
      </c>
      <c r="AA132" s="51" t="s">
        <v>138</v>
      </c>
      <c r="AB132" s="112">
        <v>640</v>
      </c>
      <c r="AC132" s="112">
        <v>320</v>
      </c>
      <c r="AD132" s="112">
        <v>20</v>
      </c>
      <c r="AE132" s="112">
        <v>20</v>
      </c>
      <c r="AF132" s="112">
        <v>320</v>
      </c>
    </row>
    <row r="133" spans="1:32" x14ac:dyDescent="0.2">
      <c r="A133" s="48">
        <v>37</v>
      </c>
      <c r="B133" s="84" t="s">
        <v>560</v>
      </c>
      <c r="C133" s="48"/>
      <c r="D133" s="48">
        <v>40</v>
      </c>
      <c r="E133" s="48">
        <v>160</v>
      </c>
      <c r="F133" s="48"/>
      <c r="G133" s="48">
        <v>5</v>
      </c>
      <c r="H133" s="48">
        <v>240</v>
      </c>
      <c r="I133" s="48"/>
      <c r="J133" s="48">
        <v>120</v>
      </c>
      <c r="K133" s="48">
        <v>320</v>
      </c>
      <c r="L133" s="48"/>
      <c r="M133" s="48">
        <v>160</v>
      </c>
      <c r="N133" s="48">
        <v>320</v>
      </c>
      <c r="O133" s="48"/>
      <c r="P133" s="48">
        <v>5</v>
      </c>
      <c r="Q133" s="48">
        <v>120</v>
      </c>
      <c r="Z133" s="115">
        <v>130</v>
      </c>
      <c r="AA133" s="51" t="s">
        <v>139</v>
      </c>
      <c r="AB133" s="112">
        <v>240</v>
      </c>
      <c r="AC133" s="112">
        <v>160</v>
      </c>
      <c r="AD133" s="112">
        <v>160</v>
      </c>
      <c r="AE133" s="112">
        <v>80</v>
      </c>
      <c r="AF133" s="112">
        <v>120</v>
      </c>
    </row>
    <row r="134" spans="1:32" x14ac:dyDescent="0.2">
      <c r="A134" s="48">
        <v>38</v>
      </c>
      <c r="B134" s="84" t="s">
        <v>561</v>
      </c>
      <c r="C134" s="48"/>
      <c r="D134" s="48">
        <v>160</v>
      </c>
      <c r="E134" s="48">
        <v>320</v>
      </c>
      <c r="F134" s="48"/>
      <c r="G134" s="48">
        <v>80</v>
      </c>
      <c r="H134" s="48">
        <v>160</v>
      </c>
      <c r="I134" s="48"/>
      <c r="J134" s="48">
        <v>80</v>
      </c>
      <c r="K134" s="48">
        <v>80</v>
      </c>
      <c r="L134" s="48"/>
      <c r="M134" s="48">
        <v>120</v>
      </c>
      <c r="N134" s="48">
        <v>160</v>
      </c>
      <c r="O134" s="48"/>
      <c r="P134" s="48">
        <v>160</v>
      </c>
      <c r="Q134" s="48">
        <v>160</v>
      </c>
      <c r="Z134" s="115">
        <v>131</v>
      </c>
      <c r="AA134" s="51" t="s">
        <v>140</v>
      </c>
      <c r="AB134" s="112">
        <v>960</v>
      </c>
      <c r="AC134" s="112">
        <v>640</v>
      </c>
      <c r="AD134" s="112">
        <v>640</v>
      </c>
      <c r="AE134" s="112">
        <v>640</v>
      </c>
      <c r="AF134" s="112">
        <v>320</v>
      </c>
    </row>
    <row r="135" spans="1:32" x14ac:dyDescent="0.2">
      <c r="A135" s="48">
        <v>39</v>
      </c>
      <c r="B135" s="84" t="s">
        <v>562</v>
      </c>
      <c r="C135" s="48"/>
      <c r="D135" s="48">
        <v>80</v>
      </c>
      <c r="E135" s="48">
        <v>320</v>
      </c>
      <c r="F135" s="48"/>
      <c r="G135" s="48">
        <v>40</v>
      </c>
      <c r="H135" s="48">
        <v>120</v>
      </c>
      <c r="I135" s="48"/>
      <c r="J135" s="48">
        <v>40</v>
      </c>
      <c r="K135" s="48">
        <v>160</v>
      </c>
      <c r="L135" s="48"/>
      <c r="M135" s="48">
        <v>60</v>
      </c>
      <c r="N135" s="48">
        <v>160</v>
      </c>
      <c r="O135" s="48"/>
      <c r="P135" s="48">
        <v>60</v>
      </c>
      <c r="Q135" s="48">
        <v>240</v>
      </c>
      <c r="Z135" s="115">
        <v>132</v>
      </c>
      <c r="AA135" s="51" t="s">
        <v>141</v>
      </c>
      <c r="AB135" s="112">
        <v>320</v>
      </c>
      <c r="AC135" s="112">
        <v>120</v>
      </c>
      <c r="AD135" s="112">
        <v>80</v>
      </c>
      <c r="AE135" s="112">
        <v>40</v>
      </c>
      <c r="AF135" s="112">
        <v>80</v>
      </c>
    </row>
    <row r="136" spans="1:32" x14ac:dyDescent="0.2">
      <c r="A136" s="48">
        <v>40</v>
      </c>
      <c r="B136" s="84" t="s">
        <v>563</v>
      </c>
      <c r="C136" s="48"/>
      <c r="D136" s="48">
        <v>5</v>
      </c>
      <c r="E136" s="48">
        <v>160</v>
      </c>
      <c r="F136" s="48"/>
      <c r="G136" s="48">
        <v>5</v>
      </c>
      <c r="H136" s="48">
        <v>80</v>
      </c>
      <c r="I136" s="48"/>
      <c r="J136" s="48">
        <v>5</v>
      </c>
      <c r="K136" s="48">
        <v>80</v>
      </c>
      <c r="L136" s="48"/>
      <c r="M136" s="48">
        <v>5</v>
      </c>
      <c r="N136" s="48">
        <v>80</v>
      </c>
      <c r="O136" s="48"/>
      <c r="P136" s="48">
        <v>5</v>
      </c>
      <c r="Q136" s="48">
        <v>80</v>
      </c>
      <c r="Z136" s="115">
        <v>133</v>
      </c>
      <c r="AA136" s="51" t="s">
        <v>142</v>
      </c>
      <c r="AB136" s="112">
        <v>5</v>
      </c>
      <c r="AC136" s="112">
        <v>5</v>
      </c>
      <c r="AD136" s="112">
        <v>5</v>
      </c>
      <c r="AE136" s="112">
        <v>5</v>
      </c>
      <c r="AF136" s="112">
        <v>5</v>
      </c>
    </row>
    <row r="137" spans="1:32" x14ac:dyDescent="0.2">
      <c r="A137" s="48">
        <v>41</v>
      </c>
      <c r="B137" s="84" t="s">
        <v>564</v>
      </c>
      <c r="C137" s="48"/>
      <c r="D137" s="48">
        <v>5</v>
      </c>
      <c r="E137" s="48">
        <v>160</v>
      </c>
      <c r="F137" s="48"/>
      <c r="G137" s="48">
        <v>5</v>
      </c>
      <c r="H137" s="48">
        <v>80</v>
      </c>
      <c r="I137" s="48"/>
      <c r="J137" s="48">
        <v>5</v>
      </c>
      <c r="K137" s="48">
        <v>80</v>
      </c>
      <c r="L137" s="48"/>
      <c r="M137" s="48">
        <v>5</v>
      </c>
      <c r="N137" s="48">
        <v>80</v>
      </c>
      <c r="O137" s="48"/>
      <c r="P137" s="48">
        <v>5</v>
      </c>
      <c r="Q137" s="48">
        <v>160</v>
      </c>
      <c r="Z137" s="115">
        <v>134</v>
      </c>
      <c r="AA137" s="51" t="s">
        <v>143</v>
      </c>
      <c r="AB137" s="112">
        <v>1280</v>
      </c>
      <c r="AC137" s="112">
        <v>930</v>
      </c>
      <c r="AD137" s="112">
        <v>40</v>
      </c>
      <c r="AE137" s="112">
        <v>40</v>
      </c>
      <c r="AF137" s="112">
        <v>640</v>
      </c>
    </row>
    <row r="138" spans="1:32" x14ac:dyDescent="0.2">
      <c r="A138" s="48">
        <v>42</v>
      </c>
      <c r="B138" s="84" t="s">
        <v>565</v>
      </c>
      <c r="C138" s="48"/>
      <c r="D138" s="48">
        <v>80</v>
      </c>
      <c r="E138" s="48">
        <v>160</v>
      </c>
      <c r="F138" s="48"/>
      <c r="G138" s="48">
        <v>40</v>
      </c>
      <c r="H138" s="48">
        <v>160</v>
      </c>
      <c r="I138" s="48"/>
      <c r="J138" s="48">
        <v>40</v>
      </c>
      <c r="K138" s="48">
        <v>80</v>
      </c>
      <c r="L138" s="48"/>
      <c r="M138" s="48">
        <v>40</v>
      </c>
      <c r="N138" s="48">
        <v>80</v>
      </c>
      <c r="O138" s="48"/>
      <c r="P138" s="48">
        <v>40</v>
      </c>
      <c r="Q138" s="48">
        <v>120</v>
      </c>
      <c r="Z138" s="115">
        <v>135</v>
      </c>
      <c r="AA138" s="51" t="s">
        <v>144</v>
      </c>
      <c r="AB138" s="112">
        <v>80</v>
      </c>
      <c r="AC138" s="112">
        <v>40</v>
      </c>
      <c r="AD138" s="112">
        <v>5</v>
      </c>
      <c r="AE138" s="112">
        <v>5</v>
      </c>
      <c r="AF138" s="112">
        <v>5</v>
      </c>
    </row>
    <row r="139" spans="1:32" x14ac:dyDescent="0.2">
      <c r="A139" s="48">
        <v>43</v>
      </c>
      <c r="B139" s="84" t="s">
        <v>566</v>
      </c>
      <c r="C139" s="48"/>
      <c r="D139" s="48">
        <v>320</v>
      </c>
      <c r="E139" s="48">
        <v>480</v>
      </c>
      <c r="F139" s="48"/>
      <c r="G139" s="48">
        <v>320</v>
      </c>
      <c r="H139" s="48">
        <v>240</v>
      </c>
      <c r="I139" s="48"/>
      <c r="J139" s="48">
        <v>320</v>
      </c>
      <c r="K139" s="48">
        <v>320</v>
      </c>
      <c r="L139" s="48"/>
      <c r="M139" s="48">
        <v>320</v>
      </c>
      <c r="N139" s="48">
        <v>320</v>
      </c>
      <c r="O139" s="48"/>
      <c r="P139" s="48">
        <v>320</v>
      </c>
      <c r="Q139" s="48">
        <v>320</v>
      </c>
      <c r="Z139" s="115">
        <v>136</v>
      </c>
      <c r="AA139" s="51" t="s">
        <v>145</v>
      </c>
      <c r="AB139" s="112">
        <v>640</v>
      </c>
      <c r="AC139" s="112">
        <v>640</v>
      </c>
      <c r="AD139" s="112">
        <v>320</v>
      </c>
      <c r="AE139" s="112">
        <v>320</v>
      </c>
      <c r="AF139" s="112">
        <v>640</v>
      </c>
    </row>
    <row r="140" spans="1:32" x14ac:dyDescent="0.2">
      <c r="A140" s="48">
        <v>44</v>
      </c>
      <c r="B140" s="47" t="s">
        <v>567</v>
      </c>
      <c r="C140" s="48"/>
      <c r="D140" s="48">
        <v>60</v>
      </c>
      <c r="E140" s="48">
        <v>640</v>
      </c>
      <c r="F140" s="48"/>
      <c r="G140" s="48">
        <v>5</v>
      </c>
      <c r="H140" s="48">
        <v>320</v>
      </c>
      <c r="I140" s="48"/>
      <c r="J140" s="48">
        <v>20</v>
      </c>
      <c r="K140" s="48">
        <v>320</v>
      </c>
      <c r="L140" s="48"/>
      <c r="M140" s="48">
        <v>20</v>
      </c>
      <c r="N140" s="48">
        <v>320</v>
      </c>
      <c r="O140" s="48"/>
      <c r="P140" s="48">
        <v>40</v>
      </c>
      <c r="Q140" s="48">
        <v>320</v>
      </c>
      <c r="Z140" s="115">
        <v>137</v>
      </c>
      <c r="AA140" s="51" t="s">
        <v>146</v>
      </c>
      <c r="AB140" s="112">
        <v>2560</v>
      </c>
      <c r="AC140" s="112">
        <v>2560</v>
      </c>
      <c r="AD140" s="112">
        <v>320</v>
      </c>
      <c r="AE140" s="112">
        <v>320</v>
      </c>
      <c r="AF140" s="112">
        <v>960</v>
      </c>
    </row>
    <row r="141" spans="1:32" x14ac:dyDescent="0.2">
      <c r="A141" s="48">
        <v>45</v>
      </c>
      <c r="B141" s="47" t="s">
        <v>568</v>
      </c>
      <c r="C141" s="48"/>
      <c r="D141" s="48">
        <v>640</v>
      </c>
      <c r="E141" s="48">
        <v>640</v>
      </c>
      <c r="F141" s="48"/>
      <c r="G141" s="48">
        <v>160</v>
      </c>
      <c r="H141" s="48">
        <v>320</v>
      </c>
      <c r="I141" s="48"/>
      <c r="J141" s="48">
        <v>240</v>
      </c>
      <c r="K141" s="48">
        <v>320</v>
      </c>
      <c r="L141" s="48"/>
      <c r="M141" s="48">
        <v>320</v>
      </c>
      <c r="N141" s="48">
        <v>320</v>
      </c>
      <c r="O141" s="48"/>
      <c r="P141" s="48">
        <v>320</v>
      </c>
      <c r="Q141" s="48">
        <v>320</v>
      </c>
      <c r="Z141" s="115">
        <v>138</v>
      </c>
      <c r="AA141" s="51" t="s">
        <v>147</v>
      </c>
      <c r="AB141" s="112">
        <v>640</v>
      </c>
      <c r="AC141" s="112">
        <v>160</v>
      </c>
      <c r="AD141" s="112">
        <v>20</v>
      </c>
      <c r="AE141" s="112">
        <v>5</v>
      </c>
      <c r="AF141" s="112">
        <v>80</v>
      </c>
    </row>
    <row r="142" spans="1:32" x14ac:dyDescent="0.2">
      <c r="A142" s="48">
        <v>46</v>
      </c>
      <c r="B142" s="84" t="s">
        <v>569</v>
      </c>
      <c r="C142" s="48"/>
      <c r="D142" s="48">
        <v>40</v>
      </c>
      <c r="E142" s="48">
        <v>240</v>
      </c>
      <c r="F142" s="48"/>
      <c r="G142" s="48">
        <v>5</v>
      </c>
      <c r="H142" s="48">
        <v>160</v>
      </c>
      <c r="I142" s="48"/>
      <c r="J142" s="48">
        <v>5</v>
      </c>
      <c r="K142" s="48">
        <v>80</v>
      </c>
      <c r="L142" s="48"/>
      <c r="M142" s="48">
        <v>5</v>
      </c>
      <c r="N142" s="48">
        <v>80</v>
      </c>
      <c r="O142" s="48"/>
      <c r="P142" s="48">
        <v>5</v>
      </c>
      <c r="Q142" s="48">
        <v>80</v>
      </c>
      <c r="Z142" s="115">
        <v>139</v>
      </c>
      <c r="AA142" s="51" t="s">
        <v>149</v>
      </c>
      <c r="AB142" s="112">
        <v>320</v>
      </c>
      <c r="AC142" s="112">
        <v>160</v>
      </c>
      <c r="AD142" s="112">
        <v>80</v>
      </c>
      <c r="AE142" s="112">
        <v>40</v>
      </c>
      <c r="AF142" s="112">
        <v>160</v>
      </c>
    </row>
    <row r="143" spans="1:32" x14ac:dyDescent="0.2">
      <c r="A143" s="48">
        <v>47</v>
      </c>
      <c r="B143" s="84" t="s">
        <v>570</v>
      </c>
      <c r="C143" s="48">
        <v>5</v>
      </c>
      <c r="D143" s="48">
        <v>120</v>
      </c>
      <c r="E143" s="48">
        <v>320</v>
      </c>
      <c r="F143" s="48">
        <v>5</v>
      </c>
      <c r="G143" s="48">
        <v>160</v>
      </c>
      <c r="H143" s="48">
        <v>160</v>
      </c>
      <c r="I143" s="48">
        <v>5</v>
      </c>
      <c r="J143" s="48">
        <v>160</v>
      </c>
      <c r="K143" s="48">
        <v>160</v>
      </c>
      <c r="L143" s="48">
        <v>5</v>
      </c>
      <c r="M143" s="48">
        <v>160</v>
      </c>
      <c r="N143" s="48">
        <v>160</v>
      </c>
      <c r="O143" s="48">
        <v>5</v>
      </c>
      <c r="P143" s="48">
        <v>160</v>
      </c>
      <c r="Q143" s="48">
        <v>320</v>
      </c>
      <c r="Z143" s="115">
        <v>140</v>
      </c>
      <c r="AA143" s="51" t="s">
        <v>150</v>
      </c>
      <c r="AB143" s="112">
        <v>640</v>
      </c>
      <c r="AC143" s="112">
        <v>640</v>
      </c>
      <c r="AD143" s="112">
        <v>160</v>
      </c>
      <c r="AE143" s="112">
        <v>120</v>
      </c>
      <c r="AF143" s="112">
        <v>320</v>
      </c>
    </row>
    <row r="144" spans="1:32" x14ac:dyDescent="0.2">
      <c r="A144" s="48">
        <v>48</v>
      </c>
      <c r="B144" s="47" t="s">
        <v>571</v>
      </c>
      <c r="C144" s="48">
        <v>5</v>
      </c>
      <c r="D144" s="48">
        <v>160</v>
      </c>
      <c r="E144" s="48">
        <v>160</v>
      </c>
      <c r="F144" s="48">
        <v>5</v>
      </c>
      <c r="G144" s="48">
        <v>160</v>
      </c>
      <c r="H144" s="48">
        <v>160</v>
      </c>
      <c r="I144" s="48">
        <v>5</v>
      </c>
      <c r="J144" s="48">
        <v>160</v>
      </c>
      <c r="K144" s="48">
        <v>160</v>
      </c>
      <c r="L144" s="48">
        <v>5</v>
      </c>
      <c r="M144" s="48">
        <v>80</v>
      </c>
      <c r="N144" s="48">
        <v>160</v>
      </c>
      <c r="O144" s="48">
        <v>5</v>
      </c>
      <c r="P144" s="48">
        <v>120</v>
      </c>
      <c r="Q144" s="48">
        <v>480</v>
      </c>
      <c r="Z144" s="115">
        <v>141</v>
      </c>
      <c r="AA144" s="51" t="s">
        <v>151</v>
      </c>
      <c r="AB144" s="112">
        <v>640</v>
      </c>
      <c r="AC144" s="112">
        <v>480</v>
      </c>
      <c r="AD144" s="112">
        <v>320</v>
      </c>
      <c r="AE144" s="112">
        <v>320</v>
      </c>
      <c r="AF144" s="112">
        <v>640</v>
      </c>
    </row>
    <row r="145" spans="1:32" x14ac:dyDescent="0.2">
      <c r="A145" s="48">
        <v>49</v>
      </c>
      <c r="B145" s="84" t="s">
        <v>572</v>
      </c>
      <c r="C145" s="48"/>
      <c r="D145" s="48">
        <v>5</v>
      </c>
      <c r="E145" s="48">
        <v>120</v>
      </c>
      <c r="F145" s="48"/>
      <c r="G145" s="48">
        <v>5</v>
      </c>
      <c r="H145" s="48">
        <v>80</v>
      </c>
      <c r="I145" s="48"/>
      <c r="J145" s="48">
        <v>5</v>
      </c>
      <c r="K145" s="48">
        <v>40</v>
      </c>
      <c r="L145" s="48"/>
      <c r="M145" s="48">
        <v>5</v>
      </c>
      <c r="N145" s="48">
        <v>40</v>
      </c>
      <c r="O145" s="48"/>
      <c r="P145" s="48">
        <v>5</v>
      </c>
      <c r="Q145" s="48">
        <v>80</v>
      </c>
      <c r="Z145" s="115">
        <v>142</v>
      </c>
      <c r="AA145" s="51" t="s">
        <v>152</v>
      </c>
      <c r="AB145" s="112">
        <v>40</v>
      </c>
      <c r="AC145" s="112">
        <v>5</v>
      </c>
      <c r="AD145" s="112">
        <v>5</v>
      </c>
      <c r="AE145" s="112">
        <v>5</v>
      </c>
      <c r="AF145" s="112">
        <v>5</v>
      </c>
    </row>
    <row r="146" spans="1:32" x14ac:dyDescent="0.2">
      <c r="A146" s="48">
        <v>50</v>
      </c>
      <c r="B146" s="47" t="s">
        <v>573</v>
      </c>
      <c r="C146" s="48"/>
      <c r="D146" s="48">
        <v>160</v>
      </c>
      <c r="E146" s="48">
        <v>320</v>
      </c>
      <c r="F146" s="48"/>
      <c r="G146" s="48">
        <v>80</v>
      </c>
      <c r="H146" s="48">
        <v>160</v>
      </c>
      <c r="I146" s="48"/>
      <c r="J146" s="48">
        <v>80</v>
      </c>
      <c r="K146" s="48">
        <v>160</v>
      </c>
      <c r="L146" s="48"/>
      <c r="M146" s="48">
        <v>80</v>
      </c>
      <c r="N146" s="48">
        <v>160</v>
      </c>
      <c r="O146" s="48"/>
      <c r="P146" s="48">
        <v>80</v>
      </c>
      <c r="Q146" s="48">
        <v>320</v>
      </c>
      <c r="Z146" s="115">
        <v>143</v>
      </c>
      <c r="AA146" s="51" t="s">
        <v>153</v>
      </c>
      <c r="AB146" s="112">
        <v>320</v>
      </c>
      <c r="AC146" s="112">
        <v>120</v>
      </c>
      <c r="AD146" s="112">
        <v>120</v>
      </c>
      <c r="AE146" s="112">
        <v>160</v>
      </c>
      <c r="AF146" s="112">
        <v>120</v>
      </c>
    </row>
    <row r="147" spans="1:32" x14ac:dyDescent="0.2">
      <c r="A147" s="48">
        <v>51</v>
      </c>
      <c r="B147" s="47" t="s">
        <v>574</v>
      </c>
      <c r="C147" s="48"/>
      <c r="D147" s="48">
        <v>80</v>
      </c>
      <c r="E147" s="48">
        <v>320</v>
      </c>
      <c r="F147" s="48"/>
      <c r="G147" s="48">
        <v>60</v>
      </c>
      <c r="H147" s="48">
        <v>160</v>
      </c>
      <c r="I147" s="48"/>
      <c r="J147" s="48">
        <v>40</v>
      </c>
      <c r="K147" s="48">
        <v>160</v>
      </c>
      <c r="L147" s="48"/>
      <c r="M147" s="48">
        <v>40</v>
      </c>
      <c r="N147" s="48">
        <v>120</v>
      </c>
      <c r="O147" s="48"/>
      <c r="P147" s="48">
        <v>60</v>
      </c>
      <c r="Q147" s="48">
        <v>160</v>
      </c>
      <c r="Z147" s="115">
        <v>144</v>
      </c>
      <c r="AA147" s="51" t="s">
        <v>154</v>
      </c>
      <c r="AB147" s="112">
        <v>10240</v>
      </c>
      <c r="AC147" s="112">
        <v>30720</v>
      </c>
      <c r="AD147" s="112">
        <v>80</v>
      </c>
      <c r="AE147" s="112">
        <v>80</v>
      </c>
      <c r="AF147" s="112">
        <v>5120</v>
      </c>
    </row>
    <row r="148" spans="1:32" x14ac:dyDescent="0.2">
      <c r="A148" s="48">
        <v>52</v>
      </c>
      <c r="B148" s="47" t="s">
        <v>575</v>
      </c>
      <c r="C148" s="48"/>
      <c r="D148" s="48">
        <v>40</v>
      </c>
      <c r="E148" s="48">
        <v>640</v>
      </c>
      <c r="F148" s="48"/>
      <c r="G148" s="48">
        <v>20</v>
      </c>
      <c r="H148" s="48">
        <v>480</v>
      </c>
      <c r="I148" s="48"/>
      <c r="J148" s="48">
        <v>40</v>
      </c>
      <c r="K148" s="48">
        <v>320</v>
      </c>
      <c r="L148" s="48"/>
      <c r="M148" s="48">
        <v>40</v>
      </c>
      <c r="N148" s="48">
        <v>320</v>
      </c>
      <c r="O148" s="48"/>
      <c r="P148" s="48">
        <v>20</v>
      </c>
      <c r="Q148" s="48">
        <v>640</v>
      </c>
      <c r="Z148" s="115">
        <v>145</v>
      </c>
      <c r="AA148" s="51" t="s">
        <v>155</v>
      </c>
      <c r="AB148" s="112">
        <v>10240</v>
      </c>
      <c r="AC148" s="112">
        <v>7680</v>
      </c>
      <c r="AD148" s="112">
        <v>640</v>
      </c>
      <c r="AE148" s="112">
        <v>640</v>
      </c>
      <c r="AF148" s="112">
        <v>10240</v>
      </c>
    </row>
    <row r="149" spans="1:32" x14ac:dyDescent="0.2">
      <c r="A149" s="48">
        <v>53</v>
      </c>
      <c r="B149" s="47" t="s">
        <v>576</v>
      </c>
      <c r="C149" s="48"/>
      <c r="D149" s="48">
        <v>160</v>
      </c>
      <c r="E149" s="48">
        <v>320</v>
      </c>
      <c r="F149" s="48"/>
      <c r="G149" s="48">
        <v>160</v>
      </c>
      <c r="H149" s="48">
        <v>240</v>
      </c>
      <c r="I149" s="48"/>
      <c r="J149" s="48">
        <v>640</v>
      </c>
      <c r="K149" s="48">
        <v>320</v>
      </c>
      <c r="L149" s="48"/>
      <c r="M149" s="48">
        <v>320</v>
      </c>
      <c r="N149" s="48">
        <v>320</v>
      </c>
      <c r="O149" s="48"/>
      <c r="P149" s="48">
        <v>80</v>
      </c>
      <c r="Q149" s="48">
        <v>320</v>
      </c>
      <c r="Z149" s="115">
        <v>146</v>
      </c>
      <c r="AA149" s="51" t="s">
        <v>156</v>
      </c>
      <c r="AB149" s="112">
        <v>80</v>
      </c>
      <c r="AC149" s="112">
        <v>5</v>
      </c>
      <c r="AD149" s="112">
        <v>5</v>
      </c>
      <c r="AE149" s="112">
        <v>5</v>
      </c>
      <c r="AF149" s="112">
        <v>5</v>
      </c>
    </row>
    <row r="150" spans="1:32" x14ac:dyDescent="0.2">
      <c r="A150" s="48">
        <v>54</v>
      </c>
      <c r="B150" s="47" t="s">
        <v>577</v>
      </c>
      <c r="C150" s="48"/>
      <c r="D150" s="48">
        <v>5</v>
      </c>
      <c r="E150" s="48">
        <v>160</v>
      </c>
      <c r="F150" s="48"/>
      <c r="G150" s="48">
        <v>5</v>
      </c>
      <c r="H150" s="48">
        <v>80</v>
      </c>
      <c r="I150" s="48"/>
      <c r="J150" s="48">
        <v>5</v>
      </c>
      <c r="K150" s="48">
        <v>80</v>
      </c>
      <c r="L150" s="48"/>
      <c r="M150" s="48">
        <v>5</v>
      </c>
      <c r="N150" s="48">
        <v>40</v>
      </c>
      <c r="O150" s="48"/>
      <c r="P150" s="48">
        <v>5</v>
      </c>
      <c r="Q150" s="48">
        <v>80</v>
      </c>
      <c r="Z150" s="115">
        <v>147</v>
      </c>
      <c r="AA150" s="51" t="s">
        <v>157</v>
      </c>
      <c r="AB150" s="112">
        <v>1280</v>
      </c>
      <c r="AC150" s="112">
        <v>1280</v>
      </c>
      <c r="AD150" s="112">
        <v>320</v>
      </c>
      <c r="AE150" s="112">
        <v>320</v>
      </c>
      <c r="AF150" s="112">
        <v>640</v>
      </c>
    </row>
    <row r="151" spans="1:32" x14ac:dyDescent="0.2">
      <c r="A151" s="48">
        <v>55</v>
      </c>
      <c r="B151" s="47" t="s">
        <v>578</v>
      </c>
      <c r="C151" s="48"/>
      <c r="D151" s="48">
        <v>40</v>
      </c>
      <c r="E151" s="48">
        <v>80</v>
      </c>
      <c r="F151" s="48"/>
      <c r="G151" s="48">
        <v>5</v>
      </c>
      <c r="H151" s="48">
        <v>120</v>
      </c>
      <c r="I151" s="48"/>
      <c r="J151" s="48">
        <v>5</v>
      </c>
      <c r="K151" s="48">
        <v>80</v>
      </c>
      <c r="L151" s="48"/>
      <c r="M151" s="48">
        <v>5</v>
      </c>
      <c r="N151" s="48">
        <v>20</v>
      </c>
      <c r="O151" s="48"/>
      <c r="P151" s="48">
        <v>5</v>
      </c>
      <c r="Q151" s="48">
        <v>80</v>
      </c>
      <c r="Z151" s="115">
        <v>148</v>
      </c>
      <c r="AA151" s="51" t="s">
        <v>158</v>
      </c>
      <c r="AB151" s="112">
        <v>80</v>
      </c>
      <c r="AC151" s="112">
        <v>40</v>
      </c>
      <c r="AD151" s="112">
        <v>40</v>
      </c>
      <c r="AE151" s="112">
        <v>5</v>
      </c>
      <c r="AF151" s="112">
        <v>40</v>
      </c>
    </row>
    <row r="152" spans="1:32" x14ac:dyDescent="0.2">
      <c r="A152" s="48">
        <v>56</v>
      </c>
      <c r="B152" s="47" t="s">
        <v>579</v>
      </c>
      <c r="C152" s="48"/>
      <c r="D152" s="48">
        <v>640</v>
      </c>
      <c r="E152" s="48">
        <v>320</v>
      </c>
      <c r="F152" s="48"/>
      <c r="G152" s="48">
        <v>640</v>
      </c>
      <c r="H152" s="48">
        <v>160</v>
      </c>
      <c r="I152" s="48"/>
      <c r="J152" s="48">
        <v>640</v>
      </c>
      <c r="K152" s="48">
        <v>320</v>
      </c>
      <c r="L152" s="48"/>
      <c r="M152" s="48">
        <v>640</v>
      </c>
      <c r="N152" s="48">
        <v>320</v>
      </c>
      <c r="O152" s="48"/>
      <c r="P152" s="48">
        <v>640</v>
      </c>
      <c r="Q152" s="48">
        <v>240</v>
      </c>
      <c r="Z152" s="115">
        <v>149</v>
      </c>
      <c r="AA152" s="51" t="s">
        <v>159</v>
      </c>
      <c r="AB152" s="112">
        <v>320</v>
      </c>
      <c r="AC152" s="112">
        <v>160</v>
      </c>
      <c r="AD152" s="112">
        <v>80</v>
      </c>
      <c r="AE152" s="112">
        <v>60</v>
      </c>
      <c r="AF152" s="112">
        <v>160</v>
      </c>
    </row>
    <row r="153" spans="1:32" x14ac:dyDescent="0.2">
      <c r="A153" s="48">
        <v>57</v>
      </c>
      <c r="B153" s="84" t="s">
        <v>581</v>
      </c>
      <c r="C153" s="48"/>
      <c r="D153" s="48">
        <v>80</v>
      </c>
      <c r="E153" s="48">
        <v>320</v>
      </c>
      <c r="F153" s="48"/>
      <c r="G153" s="48">
        <v>40</v>
      </c>
      <c r="H153" s="48">
        <v>160</v>
      </c>
      <c r="I153" s="48"/>
      <c r="J153" s="48">
        <v>20</v>
      </c>
      <c r="K153" s="48">
        <v>160</v>
      </c>
      <c r="L153" s="48"/>
      <c r="M153" s="48">
        <v>40</v>
      </c>
      <c r="N153" s="48">
        <v>160</v>
      </c>
      <c r="O153" s="48"/>
      <c r="P153" s="48">
        <v>40</v>
      </c>
      <c r="Q153" s="48">
        <v>160</v>
      </c>
      <c r="Z153" s="115">
        <v>150</v>
      </c>
      <c r="AA153" s="51" t="s">
        <v>160</v>
      </c>
      <c r="AB153" s="112">
        <v>240</v>
      </c>
      <c r="AC153" s="112">
        <v>160</v>
      </c>
      <c r="AD153" s="112">
        <v>80</v>
      </c>
      <c r="AE153" s="112">
        <v>40</v>
      </c>
      <c r="AF153" s="112">
        <v>60</v>
      </c>
    </row>
    <row r="154" spans="1:32" x14ac:dyDescent="0.2">
      <c r="A154" s="48">
        <v>58</v>
      </c>
      <c r="B154" s="84" t="s">
        <v>582</v>
      </c>
      <c r="C154" s="48">
        <v>5</v>
      </c>
      <c r="D154" s="48">
        <v>80</v>
      </c>
      <c r="E154" s="48">
        <v>160</v>
      </c>
      <c r="F154" s="48">
        <v>5</v>
      </c>
      <c r="G154" s="48">
        <v>80</v>
      </c>
      <c r="H154" s="48">
        <v>160</v>
      </c>
      <c r="I154" s="48">
        <v>5</v>
      </c>
      <c r="J154" s="48">
        <v>5</v>
      </c>
      <c r="K154" s="48">
        <v>160</v>
      </c>
      <c r="L154" s="48">
        <v>5</v>
      </c>
      <c r="M154" s="48">
        <v>5</v>
      </c>
      <c r="N154" s="48">
        <v>160</v>
      </c>
      <c r="O154" s="48">
        <v>5</v>
      </c>
      <c r="P154" s="48">
        <v>40</v>
      </c>
      <c r="Q154" s="48">
        <v>640</v>
      </c>
      <c r="Z154" s="115">
        <v>151</v>
      </c>
      <c r="AA154" s="51" t="s">
        <v>161</v>
      </c>
      <c r="AB154" s="112">
        <v>160</v>
      </c>
      <c r="AC154" s="112">
        <v>80</v>
      </c>
      <c r="AD154" s="112">
        <v>5</v>
      </c>
      <c r="AE154" s="112">
        <v>5</v>
      </c>
      <c r="AF154" s="112">
        <v>5</v>
      </c>
    </row>
    <row r="155" spans="1:32" x14ac:dyDescent="0.2">
      <c r="A155" s="48">
        <v>59</v>
      </c>
      <c r="B155" s="84" t="s">
        <v>583</v>
      </c>
      <c r="C155" s="48">
        <v>5</v>
      </c>
      <c r="D155" s="48">
        <v>160</v>
      </c>
      <c r="E155" s="48">
        <v>160</v>
      </c>
      <c r="F155" s="48">
        <v>5</v>
      </c>
      <c r="G155" s="48">
        <v>160</v>
      </c>
      <c r="H155" s="48">
        <v>160</v>
      </c>
      <c r="I155" s="48">
        <v>5</v>
      </c>
      <c r="J155" s="48">
        <v>160</v>
      </c>
      <c r="K155" s="48">
        <v>160</v>
      </c>
      <c r="L155" s="48">
        <v>5</v>
      </c>
      <c r="M155" s="48">
        <v>80</v>
      </c>
      <c r="N155" s="48">
        <v>160</v>
      </c>
      <c r="O155" s="48">
        <v>5</v>
      </c>
      <c r="P155" s="48">
        <v>160</v>
      </c>
      <c r="Q155" s="48">
        <v>640</v>
      </c>
      <c r="Z155" s="115">
        <v>152</v>
      </c>
      <c r="AA155" s="51" t="s">
        <v>162</v>
      </c>
      <c r="AB155" s="112">
        <v>80</v>
      </c>
      <c r="AC155" s="112">
        <v>60</v>
      </c>
      <c r="AD155" s="112">
        <v>5</v>
      </c>
      <c r="AE155" s="112">
        <v>5</v>
      </c>
      <c r="AF155" s="112">
        <v>5</v>
      </c>
    </row>
    <row r="156" spans="1:32" x14ac:dyDescent="0.2">
      <c r="A156" s="48">
        <v>60</v>
      </c>
      <c r="B156" s="84" t="s">
        <v>584</v>
      </c>
      <c r="C156" s="48"/>
      <c r="D156" s="48">
        <v>320</v>
      </c>
      <c r="E156" s="48">
        <v>640</v>
      </c>
      <c r="F156" s="48"/>
      <c r="G156" s="48">
        <v>160</v>
      </c>
      <c r="H156" s="48">
        <v>320</v>
      </c>
      <c r="I156" s="48"/>
      <c r="J156" s="48">
        <v>160</v>
      </c>
      <c r="K156" s="48">
        <v>320</v>
      </c>
      <c r="L156" s="48"/>
      <c r="M156" s="48">
        <v>160</v>
      </c>
      <c r="N156" s="48">
        <v>320</v>
      </c>
      <c r="O156" s="48"/>
      <c r="P156" s="48">
        <v>160</v>
      </c>
      <c r="Q156" s="48">
        <v>320</v>
      </c>
      <c r="Z156" s="115">
        <v>153</v>
      </c>
      <c r="AA156" s="51" t="s">
        <v>163</v>
      </c>
      <c r="AB156" s="112">
        <v>240</v>
      </c>
      <c r="AC156" s="112">
        <v>80</v>
      </c>
      <c r="AD156" s="112">
        <v>5</v>
      </c>
      <c r="AE156" s="112">
        <v>5</v>
      </c>
      <c r="AF156" s="112">
        <v>80</v>
      </c>
    </row>
    <row r="157" spans="1:32" x14ac:dyDescent="0.2">
      <c r="A157" s="48">
        <v>61</v>
      </c>
      <c r="B157" s="84" t="s">
        <v>585</v>
      </c>
      <c r="C157" s="48"/>
      <c r="D157" s="48">
        <v>40</v>
      </c>
      <c r="E157" s="48">
        <v>160</v>
      </c>
      <c r="F157" s="48"/>
      <c r="G157" s="48">
        <v>5</v>
      </c>
      <c r="H157" s="48">
        <v>80</v>
      </c>
      <c r="I157" s="48"/>
      <c r="J157" s="48">
        <v>5</v>
      </c>
      <c r="K157" s="48">
        <v>80</v>
      </c>
      <c r="L157" s="48"/>
      <c r="M157" s="48">
        <v>5</v>
      </c>
      <c r="N157" s="48">
        <v>80</v>
      </c>
      <c r="O157" s="48"/>
      <c r="P157" s="48">
        <v>5</v>
      </c>
      <c r="Q157" s="48">
        <v>80</v>
      </c>
      <c r="Z157" s="115">
        <v>154</v>
      </c>
      <c r="AA157" s="51" t="s">
        <v>164</v>
      </c>
      <c r="AB157" s="112">
        <v>640</v>
      </c>
      <c r="AC157" s="112">
        <v>320</v>
      </c>
      <c r="AD157" s="112">
        <v>160</v>
      </c>
      <c r="AE157" s="112">
        <v>120</v>
      </c>
      <c r="AF157" s="112">
        <v>240</v>
      </c>
    </row>
    <row r="158" spans="1:32" x14ac:dyDescent="0.2">
      <c r="A158" s="48">
        <v>62</v>
      </c>
      <c r="B158" s="84" t="s">
        <v>586</v>
      </c>
      <c r="C158" s="48"/>
      <c r="D158" s="48">
        <v>160</v>
      </c>
      <c r="E158" s="48">
        <v>640</v>
      </c>
      <c r="F158" s="48"/>
      <c r="G158" s="48">
        <v>160</v>
      </c>
      <c r="H158" s="48">
        <v>320</v>
      </c>
      <c r="I158" s="48"/>
      <c r="J158" s="48">
        <v>120</v>
      </c>
      <c r="K158" s="48">
        <v>320</v>
      </c>
      <c r="L158" s="48"/>
      <c r="M158" s="48">
        <v>80</v>
      </c>
      <c r="N158" s="48">
        <v>480</v>
      </c>
      <c r="O158" s="48"/>
      <c r="P158" s="48">
        <v>160</v>
      </c>
      <c r="Q158" s="48">
        <v>320</v>
      </c>
      <c r="Z158" s="115">
        <v>155</v>
      </c>
      <c r="AA158" s="51" t="s">
        <v>165</v>
      </c>
      <c r="AB158" s="112">
        <v>480</v>
      </c>
      <c r="AC158" s="112">
        <v>160</v>
      </c>
      <c r="AD158" s="112">
        <v>80</v>
      </c>
      <c r="AE158" s="112">
        <v>80</v>
      </c>
      <c r="AF158" s="112">
        <v>240</v>
      </c>
    </row>
    <row r="159" spans="1:32" x14ac:dyDescent="0.2">
      <c r="A159" s="48">
        <v>63</v>
      </c>
      <c r="B159" s="47" t="s">
        <v>588</v>
      </c>
      <c r="C159" s="48">
        <v>5</v>
      </c>
      <c r="D159" s="48">
        <v>5</v>
      </c>
      <c r="E159" s="48">
        <v>160</v>
      </c>
      <c r="F159" s="48"/>
      <c r="G159" s="48">
        <v>20</v>
      </c>
      <c r="H159" s="48">
        <v>240</v>
      </c>
      <c r="I159" s="48">
        <v>5</v>
      </c>
      <c r="J159" s="48">
        <v>5</v>
      </c>
      <c r="K159" s="48">
        <v>5</v>
      </c>
      <c r="L159" s="48">
        <v>5</v>
      </c>
      <c r="M159" s="48">
        <v>5</v>
      </c>
      <c r="N159" s="48">
        <v>80</v>
      </c>
      <c r="O159" s="48"/>
      <c r="P159" s="48">
        <v>60</v>
      </c>
      <c r="Q159" s="48">
        <v>240</v>
      </c>
      <c r="Z159" s="115">
        <v>156</v>
      </c>
      <c r="AA159" s="51" t="s">
        <v>166</v>
      </c>
      <c r="AB159" s="112">
        <v>640</v>
      </c>
      <c r="AC159" s="112">
        <v>1280</v>
      </c>
      <c r="AD159" s="112">
        <v>1280</v>
      </c>
      <c r="AE159" s="112">
        <v>960</v>
      </c>
      <c r="AF159" s="112">
        <v>1280</v>
      </c>
    </row>
    <row r="160" spans="1:32" x14ac:dyDescent="0.2">
      <c r="A160" s="48">
        <v>64</v>
      </c>
      <c r="B160" s="47" t="s">
        <v>589</v>
      </c>
      <c r="C160" s="48"/>
      <c r="D160" s="48">
        <v>160</v>
      </c>
      <c r="E160" s="48">
        <v>480</v>
      </c>
      <c r="F160" s="48"/>
      <c r="G160" s="48">
        <v>5</v>
      </c>
      <c r="H160" s="48">
        <v>160</v>
      </c>
      <c r="I160" s="48"/>
      <c r="J160" s="48">
        <v>80</v>
      </c>
      <c r="K160" s="48">
        <v>160</v>
      </c>
      <c r="L160" s="48"/>
      <c r="M160" s="48">
        <v>80</v>
      </c>
      <c r="N160" s="48">
        <v>160</v>
      </c>
      <c r="O160" s="48"/>
      <c r="P160" s="48">
        <v>5</v>
      </c>
      <c r="Q160" s="48">
        <v>160</v>
      </c>
      <c r="Z160" s="115">
        <v>157</v>
      </c>
      <c r="AA160" s="51" t="s">
        <v>167</v>
      </c>
      <c r="AB160" s="112">
        <v>320</v>
      </c>
      <c r="AC160" s="112">
        <v>320</v>
      </c>
      <c r="AD160" s="112">
        <v>60</v>
      </c>
      <c r="AE160" s="112">
        <v>40</v>
      </c>
      <c r="AF160" s="112">
        <v>80</v>
      </c>
    </row>
    <row r="161" spans="1:32" x14ac:dyDescent="0.2">
      <c r="A161" s="48">
        <v>65</v>
      </c>
      <c r="B161" s="47" t="s">
        <v>590</v>
      </c>
      <c r="C161" s="48">
        <v>5</v>
      </c>
      <c r="D161" s="48">
        <v>160</v>
      </c>
      <c r="E161" s="48">
        <v>160</v>
      </c>
      <c r="F161" s="48"/>
      <c r="G161" s="48">
        <v>80</v>
      </c>
      <c r="H161" s="48">
        <v>80</v>
      </c>
      <c r="I161" s="48">
        <v>5</v>
      </c>
      <c r="J161" s="48">
        <v>160</v>
      </c>
      <c r="K161" s="48">
        <v>160</v>
      </c>
      <c r="L161" s="48">
        <v>5</v>
      </c>
      <c r="M161" s="48">
        <v>80</v>
      </c>
      <c r="N161" s="48">
        <v>80</v>
      </c>
      <c r="O161" s="48"/>
      <c r="P161" s="48">
        <v>80</v>
      </c>
      <c r="Q161" s="48">
        <v>160</v>
      </c>
      <c r="Z161" s="115">
        <v>158</v>
      </c>
      <c r="AA161" s="51" t="s">
        <v>168</v>
      </c>
      <c r="AB161" s="112">
        <v>80</v>
      </c>
      <c r="AC161" s="112">
        <v>60</v>
      </c>
      <c r="AD161" s="112">
        <v>5</v>
      </c>
      <c r="AE161" s="112">
        <v>5</v>
      </c>
      <c r="AF161" s="112">
        <v>5</v>
      </c>
    </row>
    <row r="162" spans="1:32" x14ac:dyDescent="0.2">
      <c r="A162" s="48">
        <v>66</v>
      </c>
      <c r="B162" s="47" t="s">
        <v>591</v>
      </c>
      <c r="C162" s="48"/>
      <c r="D162" s="48">
        <v>40</v>
      </c>
      <c r="E162" s="48">
        <v>320</v>
      </c>
      <c r="F162" s="48"/>
      <c r="G162" s="48">
        <v>240</v>
      </c>
      <c r="H162" s="48">
        <v>320</v>
      </c>
      <c r="I162" s="48"/>
      <c r="J162" s="48">
        <v>5</v>
      </c>
      <c r="K162" s="48">
        <v>160</v>
      </c>
      <c r="L162" s="48"/>
      <c r="M162" s="48">
        <v>5</v>
      </c>
      <c r="N162" s="48">
        <v>160</v>
      </c>
      <c r="O162" s="48"/>
      <c r="P162" s="48">
        <v>160</v>
      </c>
      <c r="Q162" s="48">
        <v>320</v>
      </c>
      <c r="Z162" s="115">
        <v>159</v>
      </c>
      <c r="AA162" s="51" t="s">
        <v>169</v>
      </c>
      <c r="AB162" s="112">
        <v>1280</v>
      </c>
      <c r="AC162" s="112">
        <v>1280</v>
      </c>
      <c r="AD162" s="112">
        <v>120</v>
      </c>
      <c r="AE162" s="112">
        <v>120</v>
      </c>
      <c r="AF162" s="112">
        <v>240</v>
      </c>
    </row>
    <row r="163" spans="1:32" x14ac:dyDescent="0.2">
      <c r="A163" s="48">
        <v>67</v>
      </c>
      <c r="B163" s="47" t="s">
        <v>592</v>
      </c>
      <c r="C163" s="48">
        <v>5</v>
      </c>
      <c r="D163" s="48">
        <v>5</v>
      </c>
      <c r="E163" s="48">
        <v>120</v>
      </c>
      <c r="F163" s="48"/>
      <c r="G163" s="48">
        <v>5</v>
      </c>
      <c r="H163" s="48">
        <v>120</v>
      </c>
      <c r="I163" s="48">
        <v>5</v>
      </c>
      <c r="J163" s="48">
        <v>5</v>
      </c>
      <c r="K163" s="48">
        <v>160</v>
      </c>
      <c r="L163" s="48">
        <v>5</v>
      </c>
      <c r="M163" s="48">
        <v>5</v>
      </c>
      <c r="N163" s="48">
        <v>40</v>
      </c>
      <c r="O163" s="48"/>
      <c r="P163" s="48">
        <v>5</v>
      </c>
      <c r="Q163" s="48">
        <v>160</v>
      </c>
      <c r="Z163" s="115">
        <v>160</v>
      </c>
      <c r="AA163" s="51" t="s">
        <v>170</v>
      </c>
      <c r="AB163" s="112">
        <v>20</v>
      </c>
      <c r="AC163" s="112">
        <v>5</v>
      </c>
      <c r="AD163" s="112">
        <v>5</v>
      </c>
      <c r="AE163" s="112">
        <v>5</v>
      </c>
      <c r="AF163" s="112">
        <v>5</v>
      </c>
    </row>
    <row r="164" spans="1:32" x14ac:dyDescent="0.2">
      <c r="A164" s="48">
        <v>68</v>
      </c>
      <c r="B164" s="84" t="s">
        <v>593</v>
      </c>
      <c r="C164" s="48">
        <v>5</v>
      </c>
      <c r="D164" s="48">
        <v>5</v>
      </c>
      <c r="E164" s="48">
        <v>160</v>
      </c>
      <c r="F164" s="48">
        <v>5</v>
      </c>
      <c r="G164" s="48">
        <v>5</v>
      </c>
      <c r="H164" s="48">
        <v>160</v>
      </c>
      <c r="I164" s="48">
        <v>5</v>
      </c>
      <c r="J164" s="48">
        <v>5</v>
      </c>
      <c r="K164" s="48">
        <v>5</v>
      </c>
      <c r="L164" s="48">
        <v>5</v>
      </c>
      <c r="M164" s="48">
        <v>5</v>
      </c>
      <c r="N164" s="48">
        <v>80</v>
      </c>
      <c r="O164" s="48">
        <v>5</v>
      </c>
      <c r="P164" s="48">
        <v>5</v>
      </c>
      <c r="Q164" s="48">
        <v>80</v>
      </c>
      <c r="Z164" s="115">
        <v>161</v>
      </c>
      <c r="AA164" s="51" t="s">
        <v>171</v>
      </c>
      <c r="AB164" s="112">
        <v>320</v>
      </c>
      <c r="AC164" s="112">
        <v>160</v>
      </c>
      <c r="AD164" s="112">
        <v>20</v>
      </c>
      <c r="AE164" s="112">
        <v>40</v>
      </c>
      <c r="AF164" s="112">
        <v>320</v>
      </c>
    </row>
    <row r="165" spans="1:32" x14ac:dyDescent="0.2">
      <c r="A165" s="48">
        <v>69</v>
      </c>
      <c r="B165" s="84" t="s">
        <v>594</v>
      </c>
      <c r="C165" s="48"/>
      <c r="D165" s="48">
        <v>160</v>
      </c>
      <c r="E165" s="48">
        <v>480</v>
      </c>
      <c r="F165" s="48"/>
      <c r="G165" s="48">
        <v>80</v>
      </c>
      <c r="H165" s="48">
        <v>320</v>
      </c>
      <c r="I165" s="48"/>
      <c r="J165" s="48">
        <v>80</v>
      </c>
      <c r="K165" s="48">
        <v>160</v>
      </c>
      <c r="L165" s="48"/>
      <c r="M165" s="48">
        <v>80</v>
      </c>
      <c r="N165" s="48">
        <v>160</v>
      </c>
      <c r="O165" s="48"/>
      <c r="P165" s="48">
        <v>80</v>
      </c>
      <c r="Q165" s="48">
        <v>320</v>
      </c>
      <c r="Z165" s="115">
        <v>162</v>
      </c>
      <c r="AA165" s="51" t="s">
        <v>172</v>
      </c>
      <c r="AB165" s="112">
        <v>240</v>
      </c>
      <c r="AC165" s="112">
        <v>160</v>
      </c>
      <c r="AD165" s="112">
        <v>40</v>
      </c>
      <c r="AE165" s="112">
        <v>80</v>
      </c>
      <c r="AF165" s="112">
        <v>80</v>
      </c>
    </row>
    <row r="166" spans="1:32" x14ac:dyDescent="0.2">
      <c r="A166" s="48">
        <v>70</v>
      </c>
      <c r="B166" s="84" t="s">
        <v>595</v>
      </c>
      <c r="C166" s="48">
        <v>5</v>
      </c>
      <c r="D166" s="48">
        <v>160</v>
      </c>
      <c r="E166" s="48">
        <v>160</v>
      </c>
      <c r="F166" s="48">
        <v>5</v>
      </c>
      <c r="G166" s="48">
        <v>160</v>
      </c>
      <c r="H166" s="48">
        <v>160</v>
      </c>
      <c r="I166" s="48">
        <v>5</v>
      </c>
      <c r="J166" s="48">
        <v>160</v>
      </c>
      <c r="K166" s="48">
        <v>160</v>
      </c>
      <c r="L166" s="48">
        <v>5</v>
      </c>
      <c r="M166" s="48">
        <v>80</v>
      </c>
      <c r="N166" s="48">
        <v>80</v>
      </c>
      <c r="O166" s="48">
        <v>5</v>
      </c>
      <c r="P166" s="48">
        <v>160</v>
      </c>
      <c r="Q166" s="48">
        <v>320</v>
      </c>
      <c r="Z166" s="115">
        <v>163</v>
      </c>
      <c r="AA166" s="51" t="s">
        <v>173</v>
      </c>
      <c r="AB166" s="112">
        <v>320</v>
      </c>
      <c r="AC166" s="112">
        <v>480</v>
      </c>
      <c r="AD166" s="112">
        <v>80</v>
      </c>
      <c r="AE166" s="112">
        <v>60</v>
      </c>
      <c r="AF166" s="112">
        <v>160</v>
      </c>
    </row>
    <row r="167" spans="1:32" x14ac:dyDescent="0.2">
      <c r="A167" s="48">
        <v>71</v>
      </c>
      <c r="B167" s="84" t="s">
        <v>596</v>
      </c>
      <c r="C167" s="48"/>
      <c r="D167" s="48">
        <v>40</v>
      </c>
      <c r="E167" s="48">
        <v>320</v>
      </c>
      <c r="F167" s="48"/>
      <c r="G167" s="48">
        <v>5</v>
      </c>
      <c r="H167" s="48">
        <v>240</v>
      </c>
      <c r="I167" s="48"/>
      <c r="J167" s="48">
        <v>5</v>
      </c>
      <c r="K167" s="48">
        <v>160</v>
      </c>
      <c r="L167" s="48"/>
      <c r="M167" s="48">
        <v>5</v>
      </c>
      <c r="N167" s="48">
        <v>160</v>
      </c>
      <c r="O167" s="48"/>
      <c r="P167" s="48">
        <v>5</v>
      </c>
      <c r="Q167" s="48">
        <v>320</v>
      </c>
      <c r="Z167" s="115">
        <v>164</v>
      </c>
      <c r="AA167" s="51" t="s">
        <v>174</v>
      </c>
      <c r="AB167" s="112">
        <v>80</v>
      </c>
      <c r="AC167" s="112">
        <v>80</v>
      </c>
      <c r="AD167" s="112">
        <v>5</v>
      </c>
      <c r="AE167" s="112">
        <v>5</v>
      </c>
      <c r="AF167" s="112">
        <v>5</v>
      </c>
    </row>
    <row r="168" spans="1:32" x14ac:dyDescent="0.2">
      <c r="A168" s="48">
        <v>72</v>
      </c>
      <c r="B168" s="84" t="s">
        <v>597</v>
      </c>
      <c r="C168" s="48">
        <v>5</v>
      </c>
      <c r="D168" s="48">
        <v>5</v>
      </c>
      <c r="E168" s="48">
        <v>120</v>
      </c>
      <c r="F168" s="48">
        <v>5</v>
      </c>
      <c r="G168" s="48">
        <v>5</v>
      </c>
      <c r="H168" s="48">
        <v>160</v>
      </c>
      <c r="I168" s="48">
        <v>5</v>
      </c>
      <c r="J168" s="48">
        <v>5</v>
      </c>
      <c r="K168" s="48">
        <v>160</v>
      </c>
      <c r="L168" s="48">
        <v>5</v>
      </c>
      <c r="M168" s="48">
        <v>5</v>
      </c>
      <c r="N168" s="48">
        <v>40</v>
      </c>
      <c r="O168" s="48">
        <v>5</v>
      </c>
      <c r="P168" s="48">
        <v>20</v>
      </c>
      <c r="Q168" s="48">
        <v>240</v>
      </c>
      <c r="Z168" s="115">
        <v>165</v>
      </c>
      <c r="AA168" s="51" t="s">
        <v>175</v>
      </c>
      <c r="AB168" s="112">
        <v>640</v>
      </c>
      <c r="AC168" s="112">
        <v>480</v>
      </c>
      <c r="AD168" s="112">
        <v>320</v>
      </c>
      <c r="AE168" s="112">
        <v>240</v>
      </c>
      <c r="AF168" s="112">
        <v>320</v>
      </c>
    </row>
    <row r="169" spans="1:32" x14ac:dyDescent="0.2">
      <c r="A169" s="48">
        <v>73</v>
      </c>
      <c r="B169" s="84" t="s">
        <v>598</v>
      </c>
      <c r="C169" s="48"/>
      <c r="D169" s="48">
        <v>5</v>
      </c>
      <c r="E169" s="48">
        <v>120</v>
      </c>
      <c r="F169" s="48"/>
      <c r="G169" s="48">
        <v>5</v>
      </c>
      <c r="H169" s="48">
        <v>80</v>
      </c>
      <c r="I169" s="48"/>
      <c r="J169" s="48">
        <v>5</v>
      </c>
      <c r="K169" s="48">
        <v>40</v>
      </c>
      <c r="L169" s="48"/>
      <c r="M169" s="48">
        <v>5</v>
      </c>
      <c r="N169" s="48">
        <v>40</v>
      </c>
      <c r="O169" s="48"/>
      <c r="P169" s="48">
        <v>5</v>
      </c>
      <c r="Q169" s="48">
        <v>80</v>
      </c>
      <c r="Z169" s="115">
        <v>166</v>
      </c>
      <c r="AA169" s="51" t="s">
        <v>846</v>
      </c>
      <c r="AB169" s="112">
        <v>40</v>
      </c>
      <c r="AC169" s="112">
        <v>20</v>
      </c>
      <c r="AD169" s="112">
        <v>5</v>
      </c>
      <c r="AE169" s="112">
        <v>5</v>
      </c>
      <c r="AF169" s="112">
        <v>5</v>
      </c>
    </row>
    <row r="170" spans="1:32" x14ac:dyDescent="0.2">
      <c r="A170" s="48">
        <v>74</v>
      </c>
      <c r="B170" s="84" t="s">
        <v>599</v>
      </c>
      <c r="C170" s="48"/>
      <c r="D170" s="48">
        <v>80</v>
      </c>
      <c r="E170" s="48">
        <v>160</v>
      </c>
      <c r="F170" s="48"/>
      <c r="G170" s="48">
        <v>40</v>
      </c>
      <c r="H170" s="48">
        <v>160</v>
      </c>
      <c r="I170" s="48"/>
      <c r="J170" s="48">
        <v>40</v>
      </c>
      <c r="K170" s="48">
        <v>160</v>
      </c>
      <c r="L170" s="48"/>
      <c r="M170" s="48">
        <v>40</v>
      </c>
      <c r="N170" s="48">
        <v>160</v>
      </c>
      <c r="O170" s="48"/>
      <c r="P170" s="48">
        <v>40</v>
      </c>
      <c r="Q170" s="48">
        <v>160</v>
      </c>
      <c r="Z170" s="115">
        <v>167</v>
      </c>
      <c r="AA170" s="51" t="s">
        <v>176</v>
      </c>
      <c r="AB170" s="112">
        <v>160</v>
      </c>
      <c r="AC170" s="112">
        <v>160</v>
      </c>
      <c r="AD170" s="112">
        <v>80</v>
      </c>
      <c r="AE170" s="112">
        <v>160</v>
      </c>
      <c r="AF170" s="112">
        <v>80</v>
      </c>
    </row>
    <row r="171" spans="1:32" x14ac:dyDescent="0.2">
      <c r="A171" s="48">
        <v>75</v>
      </c>
      <c r="B171" s="84" t="s">
        <v>600</v>
      </c>
      <c r="C171" s="48"/>
      <c r="D171" s="48">
        <v>160</v>
      </c>
      <c r="E171" s="48">
        <v>320</v>
      </c>
      <c r="F171" s="48"/>
      <c r="G171" s="48">
        <v>40</v>
      </c>
      <c r="H171" s="48">
        <v>160</v>
      </c>
      <c r="I171" s="48"/>
      <c r="J171" s="48">
        <v>40</v>
      </c>
      <c r="K171" s="48">
        <v>80</v>
      </c>
      <c r="L171" s="48"/>
      <c r="M171" s="48">
        <v>20</v>
      </c>
      <c r="N171" s="48">
        <v>120</v>
      </c>
      <c r="O171" s="48"/>
      <c r="P171" s="48">
        <v>20</v>
      </c>
      <c r="Q171" s="48">
        <v>160</v>
      </c>
      <c r="Z171" s="115">
        <v>168</v>
      </c>
      <c r="AA171" s="51" t="s">
        <v>177</v>
      </c>
      <c r="AB171" s="112">
        <v>320</v>
      </c>
      <c r="AC171" s="112">
        <v>320</v>
      </c>
      <c r="AD171" s="112">
        <v>320</v>
      </c>
      <c r="AE171" s="112">
        <v>320</v>
      </c>
      <c r="AF171" s="112">
        <v>160</v>
      </c>
    </row>
    <row r="172" spans="1:32" x14ac:dyDescent="0.2">
      <c r="A172" s="48">
        <v>76</v>
      </c>
      <c r="B172" s="84" t="s">
        <v>601</v>
      </c>
      <c r="C172" s="48"/>
      <c r="D172" s="48">
        <v>160</v>
      </c>
      <c r="E172" s="48">
        <v>240</v>
      </c>
      <c r="F172" s="48"/>
      <c r="G172" s="48">
        <v>80</v>
      </c>
      <c r="H172" s="48">
        <v>160</v>
      </c>
      <c r="I172" s="48"/>
      <c r="J172" s="48">
        <v>40</v>
      </c>
      <c r="K172" s="48">
        <v>80</v>
      </c>
      <c r="L172" s="48"/>
      <c r="M172" s="48">
        <v>40</v>
      </c>
      <c r="N172" s="48">
        <v>80</v>
      </c>
      <c r="O172" s="48"/>
      <c r="P172" s="48">
        <v>40</v>
      </c>
      <c r="Q172" s="48">
        <v>160</v>
      </c>
      <c r="Z172" s="115">
        <v>169</v>
      </c>
      <c r="AA172" s="51" t="s">
        <v>178</v>
      </c>
      <c r="AB172" s="112">
        <v>320</v>
      </c>
      <c r="AC172" s="112">
        <v>160</v>
      </c>
      <c r="AD172" s="112">
        <v>5</v>
      </c>
      <c r="AE172" s="112">
        <v>20</v>
      </c>
      <c r="AF172" s="112">
        <v>80</v>
      </c>
    </row>
    <row r="173" spans="1:32" x14ac:dyDescent="0.2">
      <c r="A173" s="48">
        <v>77</v>
      </c>
      <c r="B173" s="84" t="s">
        <v>602</v>
      </c>
      <c r="C173" s="48"/>
      <c r="D173" s="48">
        <v>240</v>
      </c>
      <c r="E173" s="48">
        <v>640</v>
      </c>
      <c r="F173" s="48"/>
      <c r="G173" s="48">
        <v>160</v>
      </c>
      <c r="H173" s="48">
        <v>320</v>
      </c>
      <c r="I173" s="48"/>
      <c r="J173" s="48">
        <v>80</v>
      </c>
      <c r="K173" s="48">
        <v>320</v>
      </c>
      <c r="L173" s="48"/>
      <c r="M173" s="48">
        <v>80</v>
      </c>
      <c r="N173" s="48">
        <v>320</v>
      </c>
      <c r="O173" s="48"/>
      <c r="P173" s="48">
        <v>160</v>
      </c>
      <c r="Q173" s="48">
        <v>640</v>
      </c>
      <c r="Z173" s="115">
        <v>170</v>
      </c>
      <c r="AA173" s="51" t="s">
        <v>179</v>
      </c>
      <c r="AB173" s="112">
        <v>240</v>
      </c>
      <c r="AC173" s="112">
        <v>160</v>
      </c>
      <c r="AD173" s="112">
        <v>60</v>
      </c>
      <c r="AE173" s="112">
        <v>80</v>
      </c>
      <c r="AF173" s="112">
        <v>80</v>
      </c>
    </row>
    <row r="174" spans="1:32" x14ac:dyDescent="0.2">
      <c r="A174" s="48">
        <v>78</v>
      </c>
      <c r="B174" s="84" t="s">
        <v>603</v>
      </c>
      <c r="C174" s="48">
        <v>5</v>
      </c>
      <c r="D174" s="48">
        <v>80</v>
      </c>
      <c r="E174" s="48">
        <v>160</v>
      </c>
      <c r="F174" s="48">
        <v>5</v>
      </c>
      <c r="G174" s="48">
        <v>5</v>
      </c>
      <c r="H174" s="48">
        <v>160</v>
      </c>
      <c r="I174" s="48">
        <v>5</v>
      </c>
      <c r="J174" s="48">
        <v>5</v>
      </c>
      <c r="K174" s="48">
        <v>160</v>
      </c>
      <c r="L174" s="48">
        <v>5</v>
      </c>
      <c r="M174" s="48">
        <v>5</v>
      </c>
      <c r="N174" s="48">
        <v>120</v>
      </c>
      <c r="O174" s="48">
        <v>5</v>
      </c>
      <c r="P174" s="48">
        <v>40</v>
      </c>
      <c r="Q174" s="48">
        <v>320</v>
      </c>
      <c r="Z174" s="115">
        <v>171</v>
      </c>
      <c r="AA174" s="51" t="s">
        <v>180</v>
      </c>
      <c r="AB174" s="112">
        <v>240</v>
      </c>
      <c r="AC174" s="112">
        <v>120</v>
      </c>
      <c r="AD174" s="112">
        <v>5</v>
      </c>
      <c r="AE174" s="112">
        <v>5</v>
      </c>
      <c r="AF174" s="112">
        <v>5</v>
      </c>
    </row>
    <row r="175" spans="1:32" x14ac:dyDescent="0.2">
      <c r="A175" s="48">
        <v>79</v>
      </c>
      <c r="B175" s="84" t="s">
        <v>604</v>
      </c>
      <c r="C175" s="48"/>
      <c r="D175" s="48">
        <v>320</v>
      </c>
      <c r="E175" s="48">
        <v>480</v>
      </c>
      <c r="F175" s="48"/>
      <c r="G175" s="48">
        <v>160</v>
      </c>
      <c r="H175" s="48">
        <v>320</v>
      </c>
      <c r="I175" s="48"/>
      <c r="J175" s="48">
        <v>320</v>
      </c>
      <c r="K175" s="48">
        <v>320</v>
      </c>
      <c r="L175" s="48"/>
      <c r="M175" s="48">
        <v>160</v>
      </c>
      <c r="N175" s="48">
        <v>320</v>
      </c>
      <c r="O175" s="48"/>
      <c r="P175" s="48">
        <v>160</v>
      </c>
      <c r="Q175" s="48">
        <v>320</v>
      </c>
      <c r="Z175" s="115">
        <v>172</v>
      </c>
      <c r="AA175" s="51" t="s">
        <v>181</v>
      </c>
      <c r="AB175" s="112">
        <v>640</v>
      </c>
      <c r="AC175" s="112">
        <v>320</v>
      </c>
      <c r="AD175" s="112">
        <v>160</v>
      </c>
      <c r="AE175" s="112">
        <v>80</v>
      </c>
      <c r="AF175" s="112">
        <v>160</v>
      </c>
    </row>
    <row r="176" spans="1:32" x14ac:dyDescent="0.2">
      <c r="A176" s="48">
        <v>80</v>
      </c>
      <c r="B176" s="84" t="s">
        <v>605</v>
      </c>
      <c r="C176" s="48">
        <v>5</v>
      </c>
      <c r="D176" s="48">
        <v>160</v>
      </c>
      <c r="E176" s="48">
        <v>160</v>
      </c>
      <c r="F176" s="48">
        <v>5</v>
      </c>
      <c r="G176" s="48">
        <v>160</v>
      </c>
      <c r="H176" s="48">
        <v>160</v>
      </c>
      <c r="I176" s="48">
        <v>5</v>
      </c>
      <c r="J176" s="48">
        <v>160</v>
      </c>
      <c r="K176" s="48">
        <v>160</v>
      </c>
      <c r="L176" s="48">
        <v>5</v>
      </c>
      <c r="M176" s="48">
        <v>160</v>
      </c>
      <c r="N176" s="48">
        <v>160</v>
      </c>
      <c r="O176" s="48">
        <v>5</v>
      </c>
      <c r="P176" s="48">
        <v>640</v>
      </c>
      <c r="Q176" s="48">
        <v>640</v>
      </c>
      <c r="Z176" s="115">
        <v>173</v>
      </c>
      <c r="AA176" s="51" t="s">
        <v>182</v>
      </c>
      <c r="AB176" s="112">
        <v>320</v>
      </c>
      <c r="AC176" s="112">
        <v>480</v>
      </c>
      <c r="AD176" s="112">
        <v>60</v>
      </c>
      <c r="AE176" s="112">
        <v>120</v>
      </c>
      <c r="AF176" s="112">
        <v>320</v>
      </c>
    </row>
    <row r="177" spans="1:32" x14ac:dyDescent="0.2">
      <c r="A177" s="48">
        <v>81</v>
      </c>
      <c r="B177" s="84" t="s">
        <v>606</v>
      </c>
      <c r="C177" s="48"/>
      <c r="D177" s="48">
        <v>40</v>
      </c>
      <c r="E177" s="48">
        <v>160</v>
      </c>
      <c r="F177" s="48"/>
      <c r="G177" s="48">
        <v>5</v>
      </c>
      <c r="H177" s="48">
        <v>80</v>
      </c>
      <c r="I177" s="48"/>
      <c r="J177" s="48">
        <v>5</v>
      </c>
      <c r="K177" s="48">
        <v>80</v>
      </c>
      <c r="L177" s="48"/>
      <c r="M177" s="48">
        <v>5</v>
      </c>
      <c r="N177" s="48">
        <v>80</v>
      </c>
      <c r="O177" s="48"/>
      <c r="P177" s="48">
        <v>40</v>
      </c>
      <c r="Q177" s="48">
        <v>160</v>
      </c>
      <c r="Z177" s="115">
        <v>174</v>
      </c>
      <c r="AA177" s="51" t="s">
        <v>183</v>
      </c>
      <c r="AB177" s="112">
        <v>160</v>
      </c>
      <c r="AC177" s="112">
        <v>160</v>
      </c>
      <c r="AD177" s="112">
        <v>5</v>
      </c>
      <c r="AE177" s="112">
        <v>5</v>
      </c>
      <c r="AF177" s="112">
        <v>5</v>
      </c>
    </row>
    <row r="178" spans="1:32" x14ac:dyDescent="0.2">
      <c r="A178" s="48">
        <v>82</v>
      </c>
      <c r="B178" s="84" t="s">
        <v>607</v>
      </c>
      <c r="C178" s="48"/>
      <c r="D178" s="48">
        <v>5</v>
      </c>
      <c r="E178" s="48">
        <v>320</v>
      </c>
      <c r="F178" s="48"/>
      <c r="G178" s="48">
        <v>5</v>
      </c>
      <c r="H178" s="48">
        <v>320</v>
      </c>
      <c r="I178" s="48"/>
      <c r="J178" s="48">
        <v>5</v>
      </c>
      <c r="K178" s="48">
        <v>160</v>
      </c>
      <c r="L178" s="48"/>
      <c r="M178" s="48">
        <v>5</v>
      </c>
      <c r="N178" s="48">
        <v>320</v>
      </c>
      <c r="O178" s="48"/>
      <c r="P178" s="48">
        <v>5</v>
      </c>
      <c r="Q178" s="48">
        <v>320</v>
      </c>
      <c r="Z178" s="115">
        <v>175</v>
      </c>
      <c r="AA178" s="51" t="s">
        <v>184</v>
      </c>
      <c r="AB178" s="112">
        <v>640</v>
      </c>
      <c r="AC178" s="112">
        <v>320</v>
      </c>
      <c r="AD178" s="112">
        <v>20</v>
      </c>
      <c r="AE178" s="112">
        <v>5</v>
      </c>
      <c r="AF178" s="112">
        <v>320</v>
      </c>
    </row>
    <row r="179" spans="1:32" x14ac:dyDescent="0.2">
      <c r="A179" s="48">
        <v>83</v>
      </c>
      <c r="B179" s="84" t="s">
        <v>608</v>
      </c>
      <c r="C179" s="48">
        <v>5</v>
      </c>
      <c r="D179" s="48">
        <v>5</v>
      </c>
      <c r="E179" s="48">
        <v>160</v>
      </c>
      <c r="F179" s="48">
        <v>5</v>
      </c>
      <c r="G179" s="48">
        <v>5</v>
      </c>
      <c r="H179" s="48">
        <v>160</v>
      </c>
      <c r="I179" s="48">
        <v>5</v>
      </c>
      <c r="J179" s="48">
        <v>5</v>
      </c>
      <c r="K179" s="48">
        <v>160</v>
      </c>
      <c r="L179" s="48">
        <v>5</v>
      </c>
      <c r="M179" s="48">
        <v>5</v>
      </c>
      <c r="N179" s="48">
        <v>60</v>
      </c>
      <c r="O179" s="48">
        <v>5</v>
      </c>
      <c r="P179" s="48">
        <v>5</v>
      </c>
      <c r="Q179" s="48">
        <v>120</v>
      </c>
      <c r="Z179" s="115">
        <v>176</v>
      </c>
      <c r="AA179" s="51" t="s">
        <v>185</v>
      </c>
      <c r="AB179" s="112">
        <v>160</v>
      </c>
      <c r="AC179" s="112">
        <v>160</v>
      </c>
      <c r="AD179" s="112">
        <v>160</v>
      </c>
      <c r="AE179" s="112">
        <v>320</v>
      </c>
      <c r="AF179" s="112">
        <v>40</v>
      </c>
    </row>
    <row r="180" spans="1:32" x14ac:dyDescent="0.2">
      <c r="A180" s="48">
        <v>84</v>
      </c>
      <c r="B180" s="84" t="s">
        <v>609</v>
      </c>
      <c r="C180" s="48"/>
      <c r="D180" s="48">
        <v>5</v>
      </c>
      <c r="E180" s="48">
        <v>160</v>
      </c>
      <c r="F180" s="48"/>
      <c r="G180" s="48">
        <v>5</v>
      </c>
      <c r="H180" s="48">
        <v>160</v>
      </c>
      <c r="I180" s="48"/>
      <c r="J180" s="48">
        <v>5</v>
      </c>
      <c r="K180" s="48">
        <v>80</v>
      </c>
      <c r="L180" s="48"/>
      <c r="M180" s="48">
        <v>5</v>
      </c>
      <c r="N180" s="48">
        <v>80</v>
      </c>
      <c r="O180" s="48"/>
      <c r="P180" s="48">
        <v>5</v>
      </c>
      <c r="Q180" s="48">
        <v>160</v>
      </c>
      <c r="Z180" s="115">
        <v>177</v>
      </c>
      <c r="AA180" s="51" t="s">
        <v>186</v>
      </c>
      <c r="AB180" s="112">
        <v>160</v>
      </c>
      <c r="AC180" s="112">
        <v>80</v>
      </c>
      <c r="AD180" s="112">
        <v>5</v>
      </c>
      <c r="AE180" s="112">
        <v>5</v>
      </c>
      <c r="AF180" s="112">
        <v>40</v>
      </c>
    </row>
    <row r="181" spans="1:32" x14ac:dyDescent="0.2">
      <c r="A181" s="48">
        <v>85</v>
      </c>
      <c r="B181" s="84" t="s">
        <v>610</v>
      </c>
      <c r="C181" s="48"/>
      <c r="D181" s="48">
        <v>80</v>
      </c>
      <c r="E181" s="48">
        <v>160</v>
      </c>
      <c r="F181" s="48"/>
      <c r="G181" s="48">
        <v>40</v>
      </c>
      <c r="H181" s="48">
        <v>120</v>
      </c>
      <c r="I181" s="48"/>
      <c r="J181" s="48">
        <v>40</v>
      </c>
      <c r="K181" s="48">
        <v>80</v>
      </c>
      <c r="L181" s="48"/>
      <c r="M181" s="48">
        <v>40</v>
      </c>
      <c r="N181" s="48">
        <v>80</v>
      </c>
      <c r="O181" s="48"/>
      <c r="P181" s="48">
        <v>80</v>
      </c>
      <c r="Q181" s="48">
        <v>160</v>
      </c>
      <c r="Z181" s="115">
        <v>178</v>
      </c>
      <c r="AA181" s="51" t="s">
        <v>187</v>
      </c>
      <c r="AB181" s="112">
        <v>1280</v>
      </c>
      <c r="AC181" s="112">
        <v>1920</v>
      </c>
      <c r="AD181" s="112">
        <v>80</v>
      </c>
      <c r="AE181" s="112">
        <v>80</v>
      </c>
      <c r="AF181" s="112">
        <v>1280</v>
      </c>
    </row>
    <row r="182" spans="1:32" x14ac:dyDescent="0.2">
      <c r="A182" s="48">
        <v>86</v>
      </c>
      <c r="B182" s="84" t="s">
        <v>611</v>
      </c>
      <c r="C182" s="48">
        <v>5</v>
      </c>
      <c r="D182" s="48">
        <v>5</v>
      </c>
      <c r="E182" s="48">
        <v>80</v>
      </c>
      <c r="F182" s="48">
        <v>5</v>
      </c>
      <c r="G182" s="48">
        <v>5</v>
      </c>
      <c r="H182" s="48">
        <v>120</v>
      </c>
      <c r="I182" s="48">
        <v>5</v>
      </c>
      <c r="J182" s="48">
        <v>5</v>
      </c>
      <c r="K182" s="48">
        <v>80</v>
      </c>
      <c r="L182" s="48">
        <v>5</v>
      </c>
      <c r="M182" s="48">
        <v>5</v>
      </c>
      <c r="N182" s="48">
        <v>5</v>
      </c>
      <c r="O182" s="48">
        <v>5</v>
      </c>
      <c r="P182" s="48">
        <v>5</v>
      </c>
      <c r="Q182" s="48">
        <v>160</v>
      </c>
      <c r="Z182" s="115">
        <v>179</v>
      </c>
      <c r="AA182" s="51" t="s">
        <v>188</v>
      </c>
      <c r="AB182" s="112">
        <v>320</v>
      </c>
      <c r="AC182" s="112">
        <v>480</v>
      </c>
      <c r="AD182" s="112">
        <v>20</v>
      </c>
      <c r="AE182" s="112">
        <v>40</v>
      </c>
      <c r="AF182" s="112">
        <v>60</v>
      </c>
    </row>
    <row r="183" spans="1:32" x14ac:dyDescent="0.2">
      <c r="A183" s="48">
        <v>87</v>
      </c>
      <c r="B183" s="84" t="s">
        <v>612</v>
      </c>
      <c r="C183" s="48"/>
      <c r="D183" s="48">
        <v>5</v>
      </c>
      <c r="E183" s="48">
        <v>160</v>
      </c>
      <c r="F183" s="48"/>
      <c r="G183" s="48">
        <v>5</v>
      </c>
      <c r="H183" s="48">
        <v>80</v>
      </c>
      <c r="I183" s="48"/>
      <c r="J183" s="48">
        <v>5</v>
      </c>
      <c r="K183" s="48">
        <v>40</v>
      </c>
      <c r="L183" s="48"/>
      <c r="M183" s="48">
        <v>5</v>
      </c>
      <c r="N183" s="48">
        <v>40</v>
      </c>
      <c r="O183" s="48"/>
      <c r="P183" s="48">
        <v>5</v>
      </c>
      <c r="Q183" s="48">
        <v>80</v>
      </c>
      <c r="Z183" s="115">
        <v>180</v>
      </c>
      <c r="AA183" s="51" t="s">
        <v>189</v>
      </c>
      <c r="AB183" s="112">
        <v>640</v>
      </c>
      <c r="AC183" s="112">
        <v>960</v>
      </c>
      <c r="AD183" s="112">
        <v>40</v>
      </c>
      <c r="AE183" s="112">
        <v>80</v>
      </c>
      <c r="AF183" s="112">
        <v>160</v>
      </c>
    </row>
    <row r="184" spans="1:32" x14ac:dyDescent="0.2">
      <c r="A184" s="48">
        <v>88</v>
      </c>
      <c r="B184" s="84" t="s">
        <v>613</v>
      </c>
      <c r="C184" s="48"/>
      <c r="D184" s="48">
        <v>320</v>
      </c>
      <c r="E184" s="48">
        <v>320</v>
      </c>
      <c r="F184" s="48"/>
      <c r="G184" s="48">
        <v>320</v>
      </c>
      <c r="H184" s="48">
        <v>320</v>
      </c>
      <c r="I184" s="48"/>
      <c r="J184" s="48">
        <v>320</v>
      </c>
      <c r="K184" s="48">
        <v>240</v>
      </c>
      <c r="L184" s="48"/>
      <c r="M184" s="48">
        <v>320</v>
      </c>
      <c r="N184" s="48">
        <v>320</v>
      </c>
      <c r="O184" s="48"/>
      <c r="P184" s="48">
        <v>320</v>
      </c>
      <c r="Q184" s="48">
        <v>320</v>
      </c>
      <c r="Z184" s="115">
        <v>181</v>
      </c>
      <c r="AA184" s="51" t="s">
        <v>190</v>
      </c>
      <c r="AB184" s="112">
        <v>1280</v>
      </c>
      <c r="AC184" s="112">
        <v>640</v>
      </c>
      <c r="AD184" s="112">
        <v>320</v>
      </c>
      <c r="AE184" s="112">
        <v>40</v>
      </c>
      <c r="AF184" s="112">
        <v>320</v>
      </c>
    </row>
    <row r="185" spans="1:32" x14ac:dyDescent="0.2">
      <c r="A185" s="48">
        <v>89</v>
      </c>
      <c r="B185" s="84" t="s">
        <v>614</v>
      </c>
      <c r="C185" s="48"/>
      <c r="D185" s="48">
        <v>40</v>
      </c>
      <c r="E185" s="48">
        <v>160</v>
      </c>
      <c r="F185" s="48"/>
      <c r="G185" s="48">
        <v>5</v>
      </c>
      <c r="H185" s="48">
        <v>80</v>
      </c>
      <c r="I185" s="48"/>
      <c r="J185" s="48">
        <v>5</v>
      </c>
      <c r="K185" s="48">
        <v>80</v>
      </c>
      <c r="L185" s="48"/>
      <c r="M185" s="48">
        <v>5</v>
      </c>
      <c r="N185" s="48">
        <v>80</v>
      </c>
      <c r="O185" s="48"/>
      <c r="P185" s="48">
        <v>5</v>
      </c>
      <c r="Q185" s="48">
        <v>160</v>
      </c>
      <c r="Z185" s="115">
        <v>182</v>
      </c>
      <c r="AA185" s="51" t="s">
        <v>191</v>
      </c>
      <c r="AB185" s="112">
        <v>2560</v>
      </c>
      <c r="AC185" s="112">
        <v>10240</v>
      </c>
      <c r="AD185" s="112">
        <v>160</v>
      </c>
      <c r="AE185" s="112">
        <v>40</v>
      </c>
      <c r="AF185" s="112">
        <v>2560</v>
      </c>
    </row>
    <row r="186" spans="1:32" x14ac:dyDescent="0.2">
      <c r="A186" s="48">
        <v>90</v>
      </c>
      <c r="B186" s="84" t="s">
        <v>615</v>
      </c>
      <c r="C186" s="48"/>
      <c r="D186" s="48">
        <v>5</v>
      </c>
      <c r="E186" s="48">
        <v>320</v>
      </c>
      <c r="F186" s="48"/>
      <c r="G186" s="48">
        <v>5</v>
      </c>
      <c r="H186" s="48">
        <v>320</v>
      </c>
      <c r="I186" s="48"/>
      <c r="J186" s="48">
        <v>5</v>
      </c>
      <c r="K186" s="48">
        <v>160</v>
      </c>
      <c r="L186" s="48"/>
      <c r="M186" s="48">
        <v>5</v>
      </c>
      <c r="N186" s="48">
        <v>160</v>
      </c>
      <c r="O186" s="48"/>
      <c r="P186" s="48">
        <v>5</v>
      </c>
      <c r="Q186" s="48">
        <v>320</v>
      </c>
      <c r="Z186" s="115">
        <v>183</v>
      </c>
      <c r="AA186" s="51" t="s">
        <v>847</v>
      </c>
      <c r="AB186" s="112">
        <v>80</v>
      </c>
      <c r="AC186" s="112">
        <v>60</v>
      </c>
      <c r="AD186" s="112">
        <v>40</v>
      </c>
      <c r="AE186" s="112">
        <v>5</v>
      </c>
      <c r="AF186" s="112">
        <v>5</v>
      </c>
    </row>
    <row r="187" spans="1:32" x14ac:dyDescent="0.2">
      <c r="A187" s="48">
        <v>91</v>
      </c>
      <c r="B187" s="84" t="s">
        <v>616</v>
      </c>
      <c r="C187" s="48"/>
      <c r="D187" s="48">
        <v>80</v>
      </c>
      <c r="E187" s="48">
        <v>320</v>
      </c>
      <c r="F187" s="48"/>
      <c r="G187" s="48">
        <v>80</v>
      </c>
      <c r="H187" s="48">
        <v>320</v>
      </c>
      <c r="I187" s="48"/>
      <c r="J187" s="48">
        <v>120</v>
      </c>
      <c r="K187" s="48">
        <v>320</v>
      </c>
      <c r="L187" s="48"/>
      <c r="M187" s="48">
        <v>80</v>
      </c>
      <c r="N187" s="48">
        <v>320</v>
      </c>
      <c r="O187" s="48"/>
      <c r="P187" s="48">
        <v>80</v>
      </c>
      <c r="Q187" s="48">
        <v>320</v>
      </c>
      <c r="Z187" s="115">
        <v>184</v>
      </c>
      <c r="AA187" s="51" t="s">
        <v>192</v>
      </c>
      <c r="AB187" s="112">
        <v>320</v>
      </c>
      <c r="AC187" s="112">
        <v>160</v>
      </c>
      <c r="AD187" s="112">
        <v>80</v>
      </c>
      <c r="AE187" s="112">
        <v>40</v>
      </c>
      <c r="AF187" s="112">
        <v>40</v>
      </c>
    </row>
    <row r="188" spans="1:32" x14ac:dyDescent="0.2">
      <c r="A188" s="48">
        <v>92</v>
      </c>
      <c r="B188" s="84" t="s">
        <v>617</v>
      </c>
      <c r="C188" s="48"/>
      <c r="D188" s="48">
        <v>320</v>
      </c>
      <c r="E188" s="48">
        <v>320</v>
      </c>
      <c r="F188" s="48"/>
      <c r="G188" s="48">
        <v>320</v>
      </c>
      <c r="H188" s="48">
        <v>320</v>
      </c>
      <c r="I188" s="48"/>
      <c r="J188" s="48">
        <v>320</v>
      </c>
      <c r="K188" s="48">
        <v>320</v>
      </c>
      <c r="L188" s="48"/>
      <c r="M188" s="48">
        <v>320</v>
      </c>
      <c r="N188" s="48">
        <v>320</v>
      </c>
      <c r="O188" s="48"/>
      <c r="P188" s="48">
        <v>320</v>
      </c>
      <c r="Q188" s="48">
        <v>320</v>
      </c>
      <c r="Z188" s="115">
        <v>185</v>
      </c>
      <c r="AA188" s="51" t="s">
        <v>193</v>
      </c>
      <c r="AB188" s="112">
        <v>5120</v>
      </c>
      <c r="AC188" s="112">
        <v>3840</v>
      </c>
      <c r="AD188" s="112">
        <v>640</v>
      </c>
      <c r="AE188" s="112">
        <v>640</v>
      </c>
      <c r="AF188" s="112">
        <v>2560</v>
      </c>
    </row>
    <row r="189" spans="1:32" x14ac:dyDescent="0.2">
      <c r="A189" s="48">
        <v>93</v>
      </c>
      <c r="B189" s="85" t="s">
        <v>618</v>
      </c>
      <c r="C189" s="48"/>
      <c r="D189" s="48">
        <v>80</v>
      </c>
      <c r="E189" s="48">
        <v>320</v>
      </c>
      <c r="F189" s="48"/>
      <c r="G189" s="48">
        <v>80</v>
      </c>
      <c r="H189" s="48">
        <v>320</v>
      </c>
      <c r="I189" s="48"/>
      <c r="J189" s="48">
        <v>80</v>
      </c>
      <c r="K189" s="48">
        <v>160</v>
      </c>
      <c r="L189" s="48"/>
      <c r="M189" s="48">
        <v>5</v>
      </c>
      <c r="N189" s="48">
        <v>160</v>
      </c>
      <c r="O189" s="48"/>
      <c r="P189" s="48">
        <v>40</v>
      </c>
      <c r="Q189" s="48">
        <v>160</v>
      </c>
      <c r="Z189" s="115">
        <v>186</v>
      </c>
      <c r="AA189" s="51" t="s">
        <v>194</v>
      </c>
      <c r="AB189" s="112">
        <v>320</v>
      </c>
      <c r="AC189" s="112">
        <v>160</v>
      </c>
      <c r="AD189" s="112">
        <v>80</v>
      </c>
      <c r="AE189" s="112">
        <v>120</v>
      </c>
      <c r="AF189" s="112">
        <v>240</v>
      </c>
    </row>
    <row r="190" spans="1:32" x14ac:dyDescent="0.2">
      <c r="A190" s="48">
        <v>94</v>
      </c>
      <c r="B190" s="85" t="s">
        <v>619</v>
      </c>
      <c r="C190" s="48"/>
      <c r="D190" s="48">
        <v>160</v>
      </c>
      <c r="E190" s="48">
        <v>480</v>
      </c>
      <c r="F190" s="48"/>
      <c r="G190" s="48">
        <v>160</v>
      </c>
      <c r="H190" s="48">
        <v>320</v>
      </c>
      <c r="I190" s="48"/>
      <c r="J190" s="48">
        <v>160</v>
      </c>
      <c r="K190" s="48">
        <v>160</v>
      </c>
      <c r="L190" s="48"/>
      <c r="M190" s="48">
        <v>80</v>
      </c>
      <c r="N190" s="48">
        <v>160</v>
      </c>
      <c r="O190" s="48"/>
      <c r="P190" s="48">
        <v>160</v>
      </c>
      <c r="Q190" s="48">
        <v>320</v>
      </c>
      <c r="Z190" s="115">
        <v>187</v>
      </c>
      <c r="AA190" s="51" t="s">
        <v>195</v>
      </c>
      <c r="AB190" s="112">
        <v>5120</v>
      </c>
      <c r="AC190" s="112">
        <v>1280</v>
      </c>
      <c r="AD190" s="112">
        <v>80</v>
      </c>
      <c r="AE190" s="112">
        <v>80</v>
      </c>
      <c r="AF190" s="112">
        <v>80</v>
      </c>
    </row>
    <row r="191" spans="1:32" x14ac:dyDescent="0.2">
      <c r="A191" s="48">
        <v>95</v>
      </c>
      <c r="B191" s="85" t="s">
        <v>620</v>
      </c>
      <c r="C191" s="48"/>
      <c r="D191" s="48">
        <v>160</v>
      </c>
      <c r="E191" s="48">
        <v>640</v>
      </c>
      <c r="F191" s="48"/>
      <c r="G191" s="48">
        <v>160</v>
      </c>
      <c r="H191" s="48">
        <v>640</v>
      </c>
      <c r="I191" s="48"/>
      <c r="J191" s="48">
        <v>160</v>
      </c>
      <c r="K191" s="48">
        <v>160</v>
      </c>
      <c r="L191" s="48"/>
      <c r="M191" s="48">
        <v>80</v>
      </c>
      <c r="N191" s="48">
        <v>320</v>
      </c>
      <c r="O191" s="48"/>
      <c r="P191" s="48">
        <v>80</v>
      </c>
      <c r="Q191" s="48">
        <v>320</v>
      </c>
      <c r="Z191" s="115">
        <v>188</v>
      </c>
      <c r="AA191" s="51" t="s">
        <v>196</v>
      </c>
      <c r="AB191" s="112">
        <v>160</v>
      </c>
      <c r="AC191" s="112">
        <v>160</v>
      </c>
      <c r="AD191" s="112">
        <v>40</v>
      </c>
      <c r="AE191" s="112">
        <v>20</v>
      </c>
      <c r="AF191" s="112">
        <v>40</v>
      </c>
    </row>
    <row r="192" spans="1:32" x14ac:dyDescent="0.2">
      <c r="A192" s="48">
        <v>96</v>
      </c>
      <c r="B192" s="85" t="s">
        <v>621</v>
      </c>
      <c r="C192" s="48"/>
      <c r="D192" s="48">
        <v>60</v>
      </c>
      <c r="E192" s="48">
        <v>120</v>
      </c>
      <c r="F192" s="48"/>
      <c r="G192" s="48">
        <v>20</v>
      </c>
      <c r="H192" s="48">
        <v>160</v>
      </c>
      <c r="I192" s="48"/>
      <c r="J192" s="48">
        <v>80</v>
      </c>
      <c r="K192" s="48">
        <v>160</v>
      </c>
      <c r="L192" s="48"/>
      <c r="M192" s="48">
        <v>5</v>
      </c>
      <c r="N192" s="48">
        <v>160</v>
      </c>
      <c r="O192" s="48"/>
      <c r="P192" s="48">
        <v>5</v>
      </c>
      <c r="Q192" s="48">
        <v>160</v>
      </c>
      <c r="Z192" s="115">
        <v>189</v>
      </c>
      <c r="AA192" s="51" t="s">
        <v>197</v>
      </c>
      <c r="AB192" s="112">
        <v>640</v>
      </c>
      <c r="AC192" s="112">
        <v>160</v>
      </c>
      <c r="AD192" s="112">
        <v>40</v>
      </c>
      <c r="AE192" s="112">
        <v>60</v>
      </c>
      <c r="AF192" s="112">
        <v>480</v>
      </c>
    </row>
    <row r="193" spans="1:32" x14ac:dyDescent="0.2">
      <c r="A193" s="48">
        <v>97</v>
      </c>
      <c r="B193" s="85" t="s">
        <v>623</v>
      </c>
      <c r="C193" s="48"/>
      <c r="D193" s="48">
        <v>120</v>
      </c>
      <c r="E193" s="48">
        <v>1280</v>
      </c>
      <c r="F193" s="48"/>
      <c r="G193" s="48">
        <v>120</v>
      </c>
      <c r="H193" s="48">
        <v>1280</v>
      </c>
      <c r="I193" s="48"/>
      <c r="J193" s="48">
        <v>160</v>
      </c>
      <c r="K193" s="48">
        <v>160</v>
      </c>
      <c r="L193" s="48"/>
      <c r="M193" s="48">
        <v>80</v>
      </c>
      <c r="N193" s="48">
        <v>640</v>
      </c>
      <c r="O193" s="48"/>
      <c r="P193" s="48">
        <v>160</v>
      </c>
      <c r="Q193" s="48">
        <v>640</v>
      </c>
      <c r="Z193" s="115">
        <v>190</v>
      </c>
      <c r="AA193" s="51" t="s">
        <v>198</v>
      </c>
      <c r="AB193" s="112">
        <v>640</v>
      </c>
      <c r="AC193" s="112">
        <v>240</v>
      </c>
      <c r="AD193" s="112">
        <v>80</v>
      </c>
      <c r="AE193" s="112">
        <v>80</v>
      </c>
      <c r="AF193" s="112">
        <v>320</v>
      </c>
    </row>
    <row r="194" spans="1:32" x14ac:dyDescent="0.2">
      <c r="A194" s="48">
        <v>98</v>
      </c>
      <c r="B194" s="85" t="s">
        <v>624</v>
      </c>
      <c r="C194" s="48"/>
      <c r="D194" s="48">
        <v>80</v>
      </c>
      <c r="E194" s="48">
        <v>120</v>
      </c>
      <c r="F194" s="48"/>
      <c r="G194" s="48">
        <v>80</v>
      </c>
      <c r="H194" s="48">
        <v>160</v>
      </c>
      <c r="I194" s="48"/>
      <c r="J194" s="48">
        <v>120</v>
      </c>
      <c r="K194" s="48">
        <v>160</v>
      </c>
      <c r="L194" s="48"/>
      <c r="M194" s="48">
        <v>40</v>
      </c>
      <c r="N194" s="48">
        <v>60</v>
      </c>
      <c r="O194" s="48"/>
      <c r="P194" s="48">
        <v>80</v>
      </c>
      <c r="Q194" s="48">
        <v>160</v>
      </c>
      <c r="Z194" s="115">
        <v>191</v>
      </c>
      <c r="AA194" s="51" t="s">
        <v>199</v>
      </c>
      <c r="AB194" s="112">
        <v>1280</v>
      </c>
      <c r="AC194" s="112">
        <v>1280</v>
      </c>
      <c r="AD194" s="112">
        <v>80</v>
      </c>
      <c r="AE194" s="112">
        <v>80</v>
      </c>
      <c r="AF194" s="112">
        <v>240</v>
      </c>
    </row>
    <row r="195" spans="1:32" x14ac:dyDescent="0.2">
      <c r="A195" s="48">
        <v>99</v>
      </c>
      <c r="B195" s="85" t="s">
        <v>625</v>
      </c>
      <c r="C195" s="48"/>
      <c r="D195" s="48">
        <v>160</v>
      </c>
      <c r="E195" s="48">
        <v>640</v>
      </c>
      <c r="F195" s="48"/>
      <c r="G195" s="48">
        <v>160</v>
      </c>
      <c r="H195" s="48">
        <v>640</v>
      </c>
      <c r="I195" s="48"/>
      <c r="J195" s="48">
        <v>160</v>
      </c>
      <c r="K195" s="48">
        <v>160</v>
      </c>
      <c r="L195" s="48"/>
      <c r="M195" s="48">
        <v>80</v>
      </c>
      <c r="N195" s="48">
        <v>160</v>
      </c>
      <c r="O195" s="48"/>
      <c r="P195" s="48">
        <v>160</v>
      </c>
      <c r="Q195" s="48">
        <v>480</v>
      </c>
      <c r="Z195" s="115">
        <v>192</v>
      </c>
      <c r="AA195" s="51" t="s">
        <v>200</v>
      </c>
      <c r="AB195" s="112">
        <v>160</v>
      </c>
      <c r="AC195" s="112">
        <v>80</v>
      </c>
      <c r="AD195" s="112">
        <v>80</v>
      </c>
      <c r="AE195" s="112">
        <v>80</v>
      </c>
      <c r="AF195" s="112">
        <v>80</v>
      </c>
    </row>
    <row r="196" spans="1:32" x14ac:dyDescent="0.2">
      <c r="A196" s="48">
        <v>100</v>
      </c>
      <c r="B196" s="85" t="s">
        <v>626</v>
      </c>
      <c r="C196" s="48"/>
      <c r="D196" s="48">
        <v>160</v>
      </c>
      <c r="E196" s="48">
        <v>160</v>
      </c>
      <c r="F196" s="48"/>
      <c r="G196" s="48">
        <v>160</v>
      </c>
      <c r="H196" s="48">
        <v>160</v>
      </c>
      <c r="I196" s="48"/>
      <c r="J196" s="48">
        <v>160</v>
      </c>
      <c r="K196" s="48">
        <v>160</v>
      </c>
      <c r="L196" s="48"/>
      <c r="M196" s="48">
        <v>80</v>
      </c>
      <c r="N196" s="48">
        <v>80</v>
      </c>
      <c r="O196" s="48"/>
      <c r="P196" s="48">
        <v>160</v>
      </c>
      <c r="Q196" s="48">
        <v>160</v>
      </c>
      <c r="Z196" s="115">
        <v>193</v>
      </c>
      <c r="AA196" s="51" t="s">
        <v>201</v>
      </c>
      <c r="AB196" s="112">
        <v>1280</v>
      </c>
      <c r="AC196" s="112">
        <v>640</v>
      </c>
      <c r="AD196" s="112">
        <v>60</v>
      </c>
      <c r="AE196" s="112">
        <v>40</v>
      </c>
      <c r="AF196" s="112">
        <v>320</v>
      </c>
    </row>
    <row r="197" spans="1:32" x14ac:dyDescent="0.2">
      <c r="A197" s="48">
        <v>101</v>
      </c>
      <c r="B197" s="85" t="s">
        <v>627</v>
      </c>
      <c r="C197" s="48"/>
      <c r="D197" s="48">
        <v>640</v>
      </c>
      <c r="E197" s="48">
        <v>640</v>
      </c>
      <c r="F197" s="48"/>
      <c r="G197" s="48">
        <v>480</v>
      </c>
      <c r="H197" s="48">
        <v>640</v>
      </c>
      <c r="I197" s="48"/>
      <c r="J197" s="48">
        <v>160</v>
      </c>
      <c r="K197" s="48">
        <v>160</v>
      </c>
      <c r="L197" s="48"/>
      <c r="M197" s="48">
        <v>160</v>
      </c>
      <c r="N197" s="48">
        <v>320</v>
      </c>
      <c r="O197" s="48"/>
      <c r="P197" s="48">
        <v>480</v>
      </c>
      <c r="Q197" s="48">
        <v>320</v>
      </c>
      <c r="Z197" s="115">
        <v>194</v>
      </c>
      <c r="AA197" s="51" t="s">
        <v>202</v>
      </c>
      <c r="AB197" s="112">
        <v>160</v>
      </c>
      <c r="AC197" s="112">
        <v>5</v>
      </c>
      <c r="AD197" s="112">
        <v>20</v>
      </c>
      <c r="AE197" s="112">
        <v>5</v>
      </c>
      <c r="AF197" s="112">
        <v>80</v>
      </c>
    </row>
    <row r="198" spans="1:32" x14ac:dyDescent="0.2">
      <c r="A198" s="48">
        <v>102</v>
      </c>
      <c r="B198" s="85" t="s">
        <v>628</v>
      </c>
      <c r="C198" s="48"/>
      <c r="D198" s="48">
        <v>80</v>
      </c>
      <c r="E198" s="48">
        <v>160</v>
      </c>
      <c r="F198" s="48"/>
      <c r="G198" s="48">
        <v>80</v>
      </c>
      <c r="H198" s="48">
        <v>160</v>
      </c>
      <c r="I198" s="48"/>
      <c r="J198" s="48">
        <v>5</v>
      </c>
      <c r="K198" s="48">
        <v>160</v>
      </c>
      <c r="L198" s="48"/>
      <c r="M198" s="48">
        <v>5</v>
      </c>
      <c r="N198" s="48">
        <v>160</v>
      </c>
      <c r="O198" s="48"/>
      <c r="P198" s="48">
        <v>5</v>
      </c>
      <c r="Q198" s="48">
        <v>160</v>
      </c>
      <c r="Z198" s="115">
        <v>195</v>
      </c>
      <c r="AA198" s="51" t="s">
        <v>203</v>
      </c>
      <c r="AB198" s="112">
        <v>120</v>
      </c>
      <c r="AC198" s="112">
        <v>80</v>
      </c>
      <c r="AD198" s="112">
        <v>80</v>
      </c>
      <c r="AE198" s="112">
        <v>5</v>
      </c>
      <c r="AF198" s="112">
        <v>5</v>
      </c>
    </row>
    <row r="199" spans="1:32" x14ac:dyDescent="0.2">
      <c r="A199" s="48">
        <v>103</v>
      </c>
      <c r="B199" s="85" t="s">
        <v>629</v>
      </c>
      <c r="C199" s="48"/>
      <c r="D199" s="48">
        <v>160</v>
      </c>
      <c r="E199" s="48">
        <v>640</v>
      </c>
      <c r="F199" s="48"/>
      <c r="G199" s="48">
        <v>160</v>
      </c>
      <c r="H199" s="48">
        <v>160</v>
      </c>
      <c r="I199" s="48"/>
      <c r="J199" s="48">
        <v>160</v>
      </c>
      <c r="K199" s="48">
        <v>160</v>
      </c>
      <c r="L199" s="48"/>
      <c r="M199" s="48">
        <v>160</v>
      </c>
      <c r="N199" s="48">
        <v>160</v>
      </c>
      <c r="O199" s="48"/>
      <c r="P199" s="48">
        <v>80</v>
      </c>
      <c r="Q199" s="48">
        <v>320</v>
      </c>
      <c r="Z199" s="115">
        <v>196</v>
      </c>
      <c r="AA199" s="51" t="s">
        <v>204</v>
      </c>
      <c r="AB199" s="112">
        <v>80</v>
      </c>
      <c r="AC199" s="112">
        <v>40</v>
      </c>
      <c r="AD199" s="112">
        <v>5</v>
      </c>
      <c r="AE199" s="112">
        <v>5</v>
      </c>
      <c r="AF199" s="112">
        <v>60</v>
      </c>
    </row>
    <row r="200" spans="1:32" x14ac:dyDescent="0.2">
      <c r="A200" s="48">
        <v>104</v>
      </c>
      <c r="B200" s="85" t="s">
        <v>630</v>
      </c>
      <c r="C200" s="48"/>
      <c r="D200" s="48">
        <v>5</v>
      </c>
      <c r="E200" s="48">
        <v>160</v>
      </c>
      <c r="F200" s="48"/>
      <c r="G200" s="48">
        <v>5</v>
      </c>
      <c r="H200" s="48">
        <v>160</v>
      </c>
      <c r="I200" s="48"/>
      <c r="J200" s="48">
        <v>5</v>
      </c>
      <c r="K200" s="48">
        <v>160</v>
      </c>
      <c r="L200" s="48"/>
      <c r="M200" s="48">
        <v>5</v>
      </c>
      <c r="N200" s="48">
        <v>60</v>
      </c>
      <c r="O200" s="48"/>
      <c r="P200" s="48">
        <v>5</v>
      </c>
      <c r="Q200" s="48">
        <v>120</v>
      </c>
      <c r="Z200" s="115">
        <v>197</v>
      </c>
      <c r="AA200" s="51" t="s">
        <v>205</v>
      </c>
      <c r="AB200" s="112">
        <v>640</v>
      </c>
      <c r="AC200" s="112">
        <v>160</v>
      </c>
      <c r="AD200" s="112">
        <v>160</v>
      </c>
      <c r="AE200" s="112">
        <v>80</v>
      </c>
      <c r="AF200" s="112">
        <v>240</v>
      </c>
    </row>
    <row r="201" spans="1:32" x14ac:dyDescent="0.2">
      <c r="A201" s="48">
        <v>105</v>
      </c>
      <c r="B201" s="85" t="s">
        <v>631</v>
      </c>
      <c r="C201" s="48"/>
      <c r="D201" s="48">
        <v>5</v>
      </c>
      <c r="E201" s="48">
        <v>160</v>
      </c>
      <c r="F201" s="48"/>
      <c r="G201" s="48">
        <v>5</v>
      </c>
      <c r="H201" s="48">
        <v>160</v>
      </c>
      <c r="I201" s="48"/>
      <c r="J201" s="48">
        <v>5</v>
      </c>
      <c r="K201" s="48">
        <v>160</v>
      </c>
      <c r="L201" s="48"/>
      <c r="M201" s="48">
        <v>5</v>
      </c>
      <c r="N201" s="48">
        <v>160</v>
      </c>
      <c r="O201" s="48"/>
      <c r="P201" s="48">
        <v>5</v>
      </c>
      <c r="Q201" s="48">
        <v>320</v>
      </c>
      <c r="Z201" s="115">
        <v>198</v>
      </c>
      <c r="AA201" s="51" t="s">
        <v>206</v>
      </c>
      <c r="AB201" s="112">
        <v>7680</v>
      </c>
      <c r="AC201" s="112">
        <v>7680</v>
      </c>
      <c r="AD201" s="112">
        <v>80</v>
      </c>
      <c r="AE201" s="112">
        <v>80</v>
      </c>
      <c r="AF201" s="112">
        <v>3840</v>
      </c>
    </row>
    <row r="202" spans="1:32" x14ac:dyDescent="0.2">
      <c r="A202" s="48">
        <v>106</v>
      </c>
      <c r="B202" s="85" t="s">
        <v>632</v>
      </c>
      <c r="C202" s="48"/>
      <c r="D202" s="48">
        <v>5</v>
      </c>
      <c r="E202" s="48">
        <v>160</v>
      </c>
      <c r="F202" s="48"/>
      <c r="G202" s="48">
        <v>5</v>
      </c>
      <c r="H202" s="48">
        <v>160</v>
      </c>
      <c r="I202" s="48"/>
      <c r="J202" s="48">
        <v>5</v>
      </c>
      <c r="K202" s="48">
        <v>160</v>
      </c>
      <c r="L202" s="48"/>
      <c r="M202" s="48">
        <v>5</v>
      </c>
      <c r="N202" s="48">
        <v>160</v>
      </c>
      <c r="O202" s="48"/>
      <c r="P202" s="48">
        <v>40</v>
      </c>
      <c r="Q202" s="48">
        <v>320</v>
      </c>
      <c r="Z202" s="115">
        <v>199</v>
      </c>
      <c r="AA202" s="51" t="s">
        <v>207</v>
      </c>
      <c r="AB202" s="112">
        <v>160</v>
      </c>
      <c r="AC202" s="112">
        <v>80</v>
      </c>
      <c r="AD202" s="112">
        <v>5</v>
      </c>
      <c r="AE202" s="112">
        <v>5</v>
      </c>
      <c r="AF202" s="112">
        <v>80</v>
      </c>
    </row>
    <row r="203" spans="1:32" x14ac:dyDescent="0.2">
      <c r="A203" s="48">
        <v>107</v>
      </c>
      <c r="B203" s="85" t="s">
        <v>633</v>
      </c>
      <c r="C203" s="48"/>
      <c r="D203" s="48">
        <v>160</v>
      </c>
      <c r="E203" s="48">
        <v>160</v>
      </c>
      <c r="F203" s="48"/>
      <c r="G203" s="48">
        <v>160</v>
      </c>
      <c r="H203" s="48">
        <v>160</v>
      </c>
      <c r="I203" s="48"/>
      <c r="J203" s="48">
        <v>160</v>
      </c>
      <c r="K203" s="48">
        <v>160</v>
      </c>
      <c r="L203" s="48"/>
      <c r="M203" s="48">
        <v>60</v>
      </c>
      <c r="N203" s="48">
        <v>160</v>
      </c>
      <c r="O203" s="48"/>
      <c r="P203" s="48">
        <v>240</v>
      </c>
      <c r="Q203" s="48">
        <v>480</v>
      </c>
      <c r="Z203" s="115">
        <v>200</v>
      </c>
      <c r="AA203" s="51" t="s">
        <v>208</v>
      </c>
      <c r="AB203" s="112">
        <v>40</v>
      </c>
      <c r="AC203" s="112">
        <v>5</v>
      </c>
      <c r="AD203" s="112">
        <v>5</v>
      </c>
      <c r="AE203" s="112">
        <v>5</v>
      </c>
      <c r="AF203" s="112">
        <v>5</v>
      </c>
    </row>
    <row r="204" spans="1:32" x14ac:dyDescent="0.2">
      <c r="A204" s="48">
        <v>108</v>
      </c>
      <c r="B204" s="85" t="s">
        <v>634</v>
      </c>
      <c r="C204" s="48"/>
      <c r="D204" s="48">
        <v>5</v>
      </c>
      <c r="E204" s="48">
        <v>160</v>
      </c>
      <c r="F204" s="48"/>
      <c r="G204" s="48">
        <v>5</v>
      </c>
      <c r="H204" s="48">
        <v>160</v>
      </c>
      <c r="I204" s="48"/>
      <c r="J204" s="48">
        <v>40</v>
      </c>
      <c r="K204" s="48">
        <v>160</v>
      </c>
      <c r="L204" s="48"/>
      <c r="M204" s="48">
        <v>5</v>
      </c>
      <c r="N204" s="48">
        <v>60</v>
      </c>
      <c r="O204" s="48"/>
      <c r="P204" s="48">
        <v>5</v>
      </c>
      <c r="Q204" s="48">
        <v>160</v>
      </c>
      <c r="Z204" s="115">
        <v>201</v>
      </c>
      <c r="AA204" s="51" t="s">
        <v>209</v>
      </c>
      <c r="AB204" s="112">
        <v>1280</v>
      </c>
      <c r="AC204" s="112">
        <v>640</v>
      </c>
      <c r="AD204" s="112">
        <v>640</v>
      </c>
      <c r="AE204" s="112">
        <v>640</v>
      </c>
      <c r="AF204" s="112">
        <v>320</v>
      </c>
    </row>
    <row r="205" spans="1:32" x14ac:dyDescent="0.2">
      <c r="A205" s="48">
        <v>109</v>
      </c>
      <c r="B205" s="85" t="s">
        <v>635</v>
      </c>
      <c r="C205" s="48"/>
      <c r="D205" s="48">
        <v>160</v>
      </c>
      <c r="E205" s="48">
        <v>320</v>
      </c>
      <c r="F205" s="48"/>
      <c r="G205" s="48">
        <v>160</v>
      </c>
      <c r="H205" s="48">
        <v>320</v>
      </c>
      <c r="I205" s="48"/>
      <c r="J205" s="48">
        <v>160</v>
      </c>
      <c r="K205" s="48">
        <v>160</v>
      </c>
      <c r="L205" s="48"/>
      <c r="M205" s="48">
        <v>60</v>
      </c>
      <c r="N205" s="48">
        <v>120</v>
      </c>
      <c r="O205" s="48"/>
      <c r="P205" s="48">
        <v>120</v>
      </c>
      <c r="Q205" s="48">
        <v>320</v>
      </c>
      <c r="Z205" s="115">
        <v>202</v>
      </c>
      <c r="AA205" s="51" t="s">
        <v>210</v>
      </c>
      <c r="AB205" s="112">
        <v>640</v>
      </c>
      <c r="AC205" s="112">
        <v>160</v>
      </c>
      <c r="AD205" s="112">
        <v>80</v>
      </c>
      <c r="AE205" s="112">
        <v>5</v>
      </c>
      <c r="AF205" s="112">
        <v>80</v>
      </c>
    </row>
    <row r="206" spans="1:32" x14ac:dyDescent="0.2">
      <c r="A206" s="48">
        <v>110</v>
      </c>
      <c r="B206" s="85" t="s">
        <v>636</v>
      </c>
      <c r="C206" s="48"/>
      <c r="D206" s="48">
        <v>160</v>
      </c>
      <c r="E206" s="48">
        <v>160</v>
      </c>
      <c r="F206" s="48"/>
      <c r="G206" s="48">
        <v>120</v>
      </c>
      <c r="H206" s="48">
        <v>160</v>
      </c>
      <c r="I206" s="48"/>
      <c r="J206" s="48">
        <v>160</v>
      </c>
      <c r="K206" s="48">
        <v>160</v>
      </c>
      <c r="L206" s="48"/>
      <c r="M206" s="48">
        <v>60</v>
      </c>
      <c r="N206" s="48">
        <v>60</v>
      </c>
      <c r="O206" s="48"/>
      <c r="P206" s="48">
        <v>160</v>
      </c>
      <c r="Q206" s="48">
        <v>160</v>
      </c>
      <c r="Z206" s="115">
        <v>203</v>
      </c>
      <c r="AA206" s="51" t="s">
        <v>211</v>
      </c>
      <c r="AB206" s="112">
        <v>160</v>
      </c>
      <c r="AC206" s="112">
        <v>80</v>
      </c>
      <c r="AD206" s="112">
        <v>5</v>
      </c>
      <c r="AE206" s="112">
        <v>5</v>
      </c>
      <c r="AF206" s="112">
        <v>5</v>
      </c>
    </row>
    <row r="207" spans="1:32" x14ac:dyDescent="0.2">
      <c r="A207" s="48">
        <v>111</v>
      </c>
      <c r="B207" s="85" t="s">
        <v>637</v>
      </c>
      <c r="C207" s="48"/>
      <c r="D207" s="48">
        <v>160</v>
      </c>
      <c r="E207" s="48">
        <v>320</v>
      </c>
      <c r="F207" s="48"/>
      <c r="G207" s="48">
        <v>160</v>
      </c>
      <c r="H207" s="48">
        <v>320</v>
      </c>
      <c r="I207" s="48"/>
      <c r="J207" s="48">
        <v>160</v>
      </c>
      <c r="K207" s="48">
        <v>160</v>
      </c>
      <c r="L207" s="48"/>
      <c r="M207" s="48">
        <v>60</v>
      </c>
      <c r="N207" s="48">
        <v>160</v>
      </c>
      <c r="O207" s="48"/>
      <c r="P207" s="48">
        <v>160</v>
      </c>
      <c r="Q207" s="48">
        <v>480</v>
      </c>
      <c r="Z207" s="115">
        <v>204</v>
      </c>
      <c r="AA207" s="51" t="s">
        <v>212</v>
      </c>
      <c r="AB207" s="112">
        <v>480</v>
      </c>
      <c r="AC207" s="112">
        <v>320</v>
      </c>
      <c r="AD207" s="112">
        <v>5</v>
      </c>
      <c r="AE207" s="112">
        <v>5</v>
      </c>
      <c r="AF207" s="112">
        <v>5</v>
      </c>
    </row>
    <row r="208" spans="1:32" x14ac:dyDescent="0.2">
      <c r="A208" s="48">
        <v>112</v>
      </c>
      <c r="B208" s="85" t="s">
        <v>638</v>
      </c>
      <c r="C208" s="48"/>
      <c r="D208" s="48">
        <v>160</v>
      </c>
      <c r="E208" s="48">
        <v>640</v>
      </c>
      <c r="F208" s="48"/>
      <c r="G208" s="48">
        <v>160</v>
      </c>
      <c r="H208" s="48">
        <v>640</v>
      </c>
      <c r="I208" s="48"/>
      <c r="J208" s="48">
        <v>160</v>
      </c>
      <c r="K208" s="48">
        <v>160</v>
      </c>
      <c r="L208" s="48"/>
      <c r="M208" s="48">
        <v>40</v>
      </c>
      <c r="N208" s="48">
        <v>160</v>
      </c>
      <c r="O208" s="48"/>
      <c r="P208" s="48">
        <v>5</v>
      </c>
      <c r="Q208" s="48">
        <v>240</v>
      </c>
      <c r="Z208" s="115">
        <v>205</v>
      </c>
      <c r="AA208" s="51" t="s">
        <v>213</v>
      </c>
      <c r="AB208" s="112">
        <v>320</v>
      </c>
      <c r="AC208" s="112">
        <v>320</v>
      </c>
      <c r="AD208" s="112">
        <v>320</v>
      </c>
      <c r="AE208" s="112">
        <v>240</v>
      </c>
      <c r="AF208" s="112">
        <v>160</v>
      </c>
    </row>
    <row r="209" spans="1:32" x14ac:dyDescent="0.2">
      <c r="A209" s="48">
        <v>113</v>
      </c>
      <c r="B209" s="85" t="s">
        <v>639</v>
      </c>
      <c r="C209" s="48"/>
      <c r="D209" s="48">
        <v>5</v>
      </c>
      <c r="E209" s="48">
        <v>5</v>
      </c>
      <c r="F209" s="48"/>
      <c r="G209" s="48">
        <v>5</v>
      </c>
      <c r="H209" s="48">
        <v>80</v>
      </c>
      <c r="I209" s="48"/>
      <c r="J209" s="48">
        <v>5</v>
      </c>
      <c r="K209" s="48">
        <v>80</v>
      </c>
      <c r="L209" s="48"/>
      <c r="M209" s="48">
        <v>5</v>
      </c>
      <c r="N209" s="48">
        <v>40</v>
      </c>
      <c r="O209" s="48"/>
      <c r="P209" s="48">
        <v>5</v>
      </c>
      <c r="Q209" s="48">
        <v>40</v>
      </c>
      <c r="Z209" s="115">
        <v>206</v>
      </c>
      <c r="AA209" s="51" t="s">
        <v>214</v>
      </c>
      <c r="AB209" s="112">
        <v>2560</v>
      </c>
      <c r="AC209" s="112">
        <v>1280</v>
      </c>
      <c r="AD209" s="112">
        <v>320</v>
      </c>
      <c r="AE209" s="112">
        <v>320</v>
      </c>
      <c r="AF209" s="112">
        <v>1280</v>
      </c>
    </row>
    <row r="210" spans="1:32" x14ac:dyDescent="0.2">
      <c r="A210" s="48">
        <v>114</v>
      </c>
      <c r="B210" s="85" t="s">
        <v>640</v>
      </c>
      <c r="C210" s="48"/>
      <c r="D210" s="48">
        <v>5</v>
      </c>
      <c r="E210" s="48">
        <v>320</v>
      </c>
      <c r="F210" s="48"/>
      <c r="G210" s="48">
        <v>5</v>
      </c>
      <c r="H210" s="48">
        <v>160</v>
      </c>
      <c r="I210" s="48"/>
      <c r="J210" s="48">
        <v>5</v>
      </c>
      <c r="K210" s="48">
        <v>160</v>
      </c>
      <c r="L210" s="48"/>
      <c r="M210" s="48">
        <v>5</v>
      </c>
      <c r="N210" s="48">
        <v>60</v>
      </c>
      <c r="O210" s="48"/>
      <c r="P210" s="48">
        <v>40</v>
      </c>
      <c r="Q210" s="48">
        <v>240</v>
      </c>
      <c r="Z210" s="115">
        <v>207</v>
      </c>
      <c r="AA210" s="51" t="s">
        <v>215</v>
      </c>
      <c r="AB210" s="112">
        <v>320</v>
      </c>
      <c r="AC210" s="112">
        <v>320</v>
      </c>
      <c r="AD210" s="112">
        <v>320</v>
      </c>
      <c r="AE210" s="112">
        <v>80</v>
      </c>
      <c r="AF210" s="112">
        <v>160</v>
      </c>
    </row>
    <row r="211" spans="1:32" x14ac:dyDescent="0.2">
      <c r="A211" s="48">
        <v>115</v>
      </c>
      <c r="B211" s="85" t="s">
        <v>641</v>
      </c>
      <c r="C211" s="48"/>
      <c r="D211" s="48">
        <v>320</v>
      </c>
      <c r="E211" s="48">
        <v>640</v>
      </c>
      <c r="F211" s="48"/>
      <c r="G211" s="48">
        <v>160</v>
      </c>
      <c r="H211" s="48">
        <v>640</v>
      </c>
      <c r="I211" s="48"/>
      <c r="J211" s="48">
        <v>160</v>
      </c>
      <c r="K211" s="48">
        <v>160</v>
      </c>
      <c r="L211" s="48"/>
      <c r="M211" s="48">
        <v>80</v>
      </c>
      <c r="N211" s="48">
        <v>160</v>
      </c>
      <c r="O211" s="48"/>
      <c r="P211" s="48">
        <v>160</v>
      </c>
      <c r="Q211" s="48">
        <v>320</v>
      </c>
      <c r="Z211" s="115">
        <v>208</v>
      </c>
      <c r="AA211" s="51" t="s">
        <v>216</v>
      </c>
      <c r="AB211" s="112">
        <v>320</v>
      </c>
      <c r="AC211" s="112">
        <v>640</v>
      </c>
      <c r="AD211" s="112">
        <v>320</v>
      </c>
      <c r="AE211" s="112">
        <v>60</v>
      </c>
      <c r="AF211" s="112">
        <v>120</v>
      </c>
    </row>
    <row r="212" spans="1:32" x14ac:dyDescent="0.2">
      <c r="A212" s="48">
        <v>116</v>
      </c>
      <c r="B212" s="85" t="s">
        <v>642</v>
      </c>
      <c r="C212" s="48"/>
      <c r="D212" s="48">
        <v>160</v>
      </c>
      <c r="E212" s="48">
        <v>320</v>
      </c>
      <c r="F212" s="48"/>
      <c r="G212" s="48">
        <v>5</v>
      </c>
      <c r="H212" s="48">
        <v>160</v>
      </c>
      <c r="I212" s="48"/>
      <c r="J212" s="48">
        <v>160</v>
      </c>
      <c r="K212" s="48">
        <v>160</v>
      </c>
      <c r="L212" s="48"/>
      <c r="M212" s="48">
        <v>40</v>
      </c>
      <c r="N212" s="48">
        <v>160</v>
      </c>
      <c r="O212" s="48"/>
      <c r="P212" s="48">
        <v>80</v>
      </c>
      <c r="Q212" s="48">
        <v>480</v>
      </c>
      <c r="Z212" s="115">
        <v>209</v>
      </c>
      <c r="AA212" s="114" t="s">
        <v>217</v>
      </c>
      <c r="AB212" s="113">
        <v>160</v>
      </c>
      <c r="AC212" s="112">
        <v>160</v>
      </c>
      <c r="AD212" s="112">
        <v>160</v>
      </c>
      <c r="AE212" s="112">
        <v>80</v>
      </c>
      <c r="AF212" s="112">
        <v>80</v>
      </c>
    </row>
    <row r="213" spans="1:32" x14ac:dyDescent="0.2">
      <c r="A213" s="48">
        <v>117</v>
      </c>
      <c r="B213" s="85" t="s">
        <v>643</v>
      </c>
      <c r="C213" s="48"/>
      <c r="D213" s="48">
        <v>80</v>
      </c>
      <c r="E213" s="48">
        <v>480</v>
      </c>
      <c r="F213" s="48"/>
      <c r="G213" s="48">
        <v>5</v>
      </c>
      <c r="H213" s="48">
        <v>320</v>
      </c>
      <c r="I213" s="48"/>
      <c r="J213" s="48">
        <v>5</v>
      </c>
      <c r="K213" s="48">
        <v>160</v>
      </c>
      <c r="L213" s="48"/>
      <c r="M213" s="48">
        <v>40</v>
      </c>
      <c r="N213" s="48">
        <v>160</v>
      </c>
      <c r="O213" s="48"/>
      <c r="P213" s="48">
        <v>80</v>
      </c>
      <c r="Q213" s="48">
        <v>320</v>
      </c>
      <c r="Z213" s="115">
        <v>210</v>
      </c>
      <c r="AA213" s="51" t="s">
        <v>218</v>
      </c>
      <c r="AB213" s="112">
        <v>160</v>
      </c>
      <c r="AC213" s="112">
        <v>80</v>
      </c>
      <c r="AD213" s="112">
        <v>5</v>
      </c>
      <c r="AE213" s="112">
        <v>5</v>
      </c>
      <c r="AF213" s="112">
        <v>60</v>
      </c>
    </row>
    <row r="214" spans="1:32" x14ac:dyDescent="0.2">
      <c r="A214" s="48">
        <v>118</v>
      </c>
      <c r="B214" s="85" t="s">
        <v>644</v>
      </c>
      <c r="C214" s="48"/>
      <c r="D214" s="48">
        <v>80</v>
      </c>
      <c r="E214" s="48">
        <v>160</v>
      </c>
      <c r="F214" s="48"/>
      <c r="G214" s="48">
        <v>80</v>
      </c>
      <c r="H214" s="48">
        <v>160</v>
      </c>
      <c r="I214" s="48"/>
      <c r="J214" s="48">
        <v>160</v>
      </c>
      <c r="K214" s="48">
        <v>160</v>
      </c>
      <c r="L214" s="48"/>
      <c r="M214" s="48">
        <v>40</v>
      </c>
      <c r="N214" s="48">
        <v>120</v>
      </c>
      <c r="O214" s="48"/>
      <c r="P214" s="48">
        <v>80</v>
      </c>
      <c r="Q214" s="48">
        <v>160</v>
      </c>
      <c r="Z214" s="115">
        <v>211</v>
      </c>
      <c r="AA214" s="51" t="s">
        <v>219</v>
      </c>
      <c r="AB214" s="112">
        <v>80</v>
      </c>
      <c r="AC214" s="112">
        <v>80</v>
      </c>
      <c r="AD214" s="112">
        <v>5</v>
      </c>
      <c r="AE214" s="112">
        <v>5</v>
      </c>
      <c r="AF214" s="112">
        <v>40</v>
      </c>
    </row>
    <row r="215" spans="1:32" x14ac:dyDescent="0.2">
      <c r="A215" s="48">
        <v>119</v>
      </c>
      <c r="B215" s="85" t="s">
        <v>645</v>
      </c>
      <c r="C215" s="48"/>
      <c r="D215" s="48">
        <v>640</v>
      </c>
      <c r="E215" s="48">
        <v>960</v>
      </c>
      <c r="F215" s="48"/>
      <c r="G215" s="48">
        <v>160</v>
      </c>
      <c r="H215" s="48">
        <v>640</v>
      </c>
      <c r="I215" s="48"/>
      <c r="J215" s="48">
        <v>160</v>
      </c>
      <c r="K215" s="48">
        <v>160</v>
      </c>
      <c r="L215" s="48"/>
      <c r="M215" s="48">
        <v>40</v>
      </c>
      <c r="N215" s="48">
        <v>160</v>
      </c>
      <c r="O215" s="48"/>
      <c r="P215" s="48">
        <v>80</v>
      </c>
      <c r="Q215" s="48">
        <v>640</v>
      </c>
      <c r="Z215" s="115">
        <v>212</v>
      </c>
      <c r="AA215" s="51" t="s">
        <v>220</v>
      </c>
      <c r="AB215" s="112">
        <v>320</v>
      </c>
      <c r="AC215" s="112">
        <v>320</v>
      </c>
      <c r="AD215" s="112">
        <v>320</v>
      </c>
      <c r="AE215" s="112">
        <v>120</v>
      </c>
      <c r="AF215" s="112">
        <v>320</v>
      </c>
    </row>
    <row r="216" spans="1:32" x14ac:dyDescent="0.2">
      <c r="A216" s="48">
        <v>120</v>
      </c>
      <c r="B216" s="85" t="s">
        <v>646</v>
      </c>
      <c r="C216" s="48"/>
      <c r="D216" s="48">
        <v>160</v>
      </c>
      <c r="E216" s="48">
        <v>640</v>
      </c>
      <c r="F216" s="48"/>
      <c r="G216" s="48">
        <v>5</v>
      </c>
      <c r="H216" s="48">
        <v>160</v>
      </c>
      <c r="I216" s="48"/>
      <c r="J216" s="48">
        <v>5</v>
      </c>
      <c r="K216" s="48">
        <v>160</v>
      </c>
      <c r="L216" s="48"/>
      <c r="M216" s="48">
        <v>5</v>
      </c>
      <c r="N216" s="48">
        <v>160</v>
      </c>
      <c r="O216" s="48"/>
      <c r="P216" s="48">
        <v>80</v>
      </c>
      <c r="Q216" s="48">
        <v>320</v>
      </c>
      <c r="Z216" s="115">
        <v>213</v>
      </c>
      <c r="AA216" s="51" t="s">
        <v>221</v>
      </c>
      <c r="AB216" s="112">
        <v>1280</v>
      </c>
      <c r="AC216" s="112">
        <v>2560</v>
      </c>
      <c r="AD216" s="112">
        <v>1280</v>
      </c>
      <c r="AE216" s="112">
        <v>1280</v>
      </c>
      <c r="AF216" s="112">
        <v>1280</v>
      </c>
    </row>
    <row r="217" spans="1:32" x14ac:dyDescent="0.2">
      <c r="A217" s="48">
        <v>121</v>
      </c>
      <c r="B217" s="85" t="s">
        <v>647</v>
      </c>
      <c r="C217" s="48"/>
      <c r="D217" s="48">
        <v>640</v>
      </c>
      <c r="E217" s="48">
        <v>640</v>
      </c>
      <c r="F217" s="48"/>
      <c r="G217" s="48">
        <v>320</v>
      </c>
      <c r="H217" s="48">
        <v>640</v>
      </c>
      <c r="I217" s="48"/>
      <c r="J217" s="48">
        <v>320</v>
      </c>
      <c r="K217" s="48">
        <v>640</v>
      </c>
      <c r="L217" s="48"/>
      <c r="M217" s="48">
        <v>320</v>
      </c>
      <c r="N217" s="48">
        <v>640</v>
      </c>
      <c r="O217" s="48"/>
      <c r="P217" s="48">
        <v>320</v>
      </c>
      <c r="Q217" s="48">
        <v>640</v>
      </c>
      <c r="Z217" s="115">
        <v>214</v>
      </c>
      <c r="AA217" s="51" t="s">
        <v>222</v>
      </c>
      <c r="AB217" s="112">
        <v>320</v>
      </c>
      <c r="AC217" s="112">
        <v>640</v>
      </c>
      <c r="AD217" s="112">
        <v>20</v>
      </c>
      <c r="AE217" s="112">
        <v>80</v>
      </c>
      <c r="AF217" s="112">
        <v>240</v>
      </c>
    </row>
    <row r="218" spans="1:32" x14ac:dyDescent="0.2">
      <c r="A218" s="48">
        <v>122</v>
      </c>
      <c r="B218" s="85" t="s">
        <v>648</v>
      </c>
      <c r="C218" s="48"/>
      <c r="D218" s="48">
        <v>160</v>
      </c>
      <c r="E218" s="48">
        <v>640</v>
      </c>
      <c r="F218" s="48"/>
      <c r="G218" s="48">
        <v>160</v>
      </c>
      <c r="H218" s="48">
        <v>640</v>
      </c>
      <c r="I218" s="48"/>
      <c r="J218" s="48">
        <v>160</v>
      </c>
      <c r="K218" s="48">
        <v>160</v>
      </c>
      <c r="L218" s="48"/>
      <c r="M218" s="48">
        <v>160</v>
      </c>
      <c r="N218" s="48">
        <v>160</v>
      </c>
      <c r="O218" s="48"/>
      <c r="P218" s="48">
        <v>120</v>
      </c>
      <c r="Q218" s="48">
        <v>480</v>
      </c>
      <c r="Z218" s="115">
        <v>215</v>
      </c>
      <c r="AA218" s="51" t="s">
        <v>223</v>
      </c>
      <c r="AB218" s="112">
        <v>160</v>
      </c>
      <c r="AC218" s="112">
        <v>80</v>
      </c>
      <c r="AD218" s="112">
        <v>40</v>
      </c>
      <c r="AE218" s="112">
        <v>5</v>
      </c>
      <c r="AF218" s="112">
        <v>5</v>
      </c>
    </row>
    <row r="219" spans="1:32" x14ac:dyDescent="0.2">
      <c r="A219" s="48">
        <v>123</v>
      </c>
      <c r="B219" s="85" t="s">
        <v>649</v>
      </c>
      <c r="C219" s="48"/>
      <c r="D219" s="48">
        <v>320</v>
      </c>
      <c r="E219" s="48">
        <v>1280</v>
      </c>
      <c r="F219" s="48"/>
      <c r="G219" s="48">
        <v>320</v>
      </c>
      <c r="H219" s="48">
        <v>960</v>
      </c>
      <c r="I219" s="48"/>
      <c r="J219" s="48">
        <v>160</v>
      </c>
      <c r="K219" s="48">
        <v>640</v>
      </c>
      <c r="L219" s="48"/>
      <c r="M219" s="48">
        <v>160</v>
      </c>
      <c r="N219" s="48">
        <v>640</v>
      </c>
      <c r="O219" s="48"/>
      <c r="P219" s="48">
        <v>160</v>
      </c>
      <c r="Q219" s="48">
        <v>480</v>
      </c>
      <c r="Z219" s="115">
        <v>216</v>
      </c>
      <c r="AA219" s="51" t="s">
        <v>224</v>
      </c>
      <c r="AB219" s="112">
        <v>480</v>
      </c>
      <c r="AC219" s="112">
        <v>160</v>
      </c>
      <c r="AD219" s="112">
        <v>160</v>
      </c>
      <c r="AE219" s="112">
        <v>160</v>
      </c>
      <c r="AF219" s="112">
        <v>240</v>
      </c>
    </row>
    <row r="220" spans="1:32" x14ac:dyDescent="0.2">
      <c r="A220" s="48">
        <v>124</v>
      </c>
      <c r="B220" s="85" t="s">
        <v>650</v>
      </c>
      <c r="C220" s="48"/>
      <c r="D220" s="48">
        <v>160</v>
      </c>
      <c r="E220" s="48">
        <v>160</v>
      </c>
      <c r="F220" s="48"/>
      <c r="G220" s="48">
        <v>160</v>
      </c>
      <c r="H220" s="48">
        <v>160</v>
      </c>
      <c r="I220" s="48"/>
      <c r="J220" s="48">
        <v>60</v>
      </c>
      <c r="K220" s="48">
        <v>160</v>
      </c>
      <c r="L220" s="48"/>
      <c r="M220" s="48">
        <v>5</v>
      </c>
      <c r="N220" s="48">
        <v>60</v>
      </c>
      <c r="O220" s="48"/>
      <c r="P220" s="48">
        <v>40</v>
      </c>
      <c r="Q220" s="48">
        <v>160</v>
      </c>
      <c r="Z220" s="115">
        <v>217</v>
      </c>
      <c r="AA220" s="51" t="s">
        <v>225</v>
      </c>
      <c r="AB220" s="112">
        <v>160</v>
      </c>
      <c r="AC220" s="112">
        <v>120</v>
      </c>
      <c r="AD220" s="112">
        <v>60</v>
      </c>
      <c r="AE220" s="112">
        <v>120</v>
      </c>
      <c r="AF220" s="112">
        <v>160</v>
      </c>
    </row>
    <row r="221" spans="1:32" x14ac:dyDescent="0.2">
      <c r="A221" s="48">
        <v>125</v>
      </c>
      <c r="B221" s="85" t="s">
        <v>651</v>
      </c>
      <c r="C221" s="48"/>
      <c r="D221" s="48">
        <v>5</v>
      </c>
      <c r="E221" s="48">
        <v>160</v>
      </c>
      <c r="F221" s="48"/>
      <c r="G221" s="48">
        <v>60</v>
      </c>
      <c r="H221" s="48">
        <v>160</v>
      </c>
      <c r="I221" s="48"/>
      <c r="J221" s="48">
        <v>40</v>
      </c>
      <c r="K221" s="48">
        <v>120</v>
      </c>
      <c r="L221" s="48"/>
      <c r="M221" s="48">
        <v>40</v>
      </c>
      <c r="N221" s="48">
        <v>160</v>
      </c>
      <c r="O221" s="48"/>
      <c r="P221" s="48">
        <v>40</v>
      </c>
      <c r="Q221" s="48">
        <v>320</v>
      </c>
      <c r="Z221" s="115">
        <v>218</v>
      </c>
      <c r="AA221" s="51" t="s">
        <v>848</v>
      </c>
      <c r="AB221" s="112">
        <v>5</v>
      </c>
      <c r="AC221" s="112">
        <v>40</v>
      </c>
      <c r="AD221" s="112">
        <v>5</v>
      </c>
      <c r="AE221" s="112">
        <v>5</v>
      </c>
      <c r="AF221" s="112">
        <v>5</v>
      </c>
    </row>
    <row r="222" spans="1:32" x14ac:dyDescent="0.2">
      <c r="A222" s="48">
        <v>126</v>
      </c>
      <c r="B222" s="85" t="s">
        <v>652</v>
      </c>
      <c r="C222" s="48"/>
      <c r="D222" s="48">
        <v>5</v>
      </c>
      <c r="E222" s="48">
        <v>160</v>
      </c>
      <c r="F222" s="48"/>
      <c r="G222" s="48">
        <v>5</v>
      </c>
      <c r="H222" s="48">
        <v>160</v>
      </c>
      <c r="I222" s="48"/>
      <c r="J222" s="48">
        <v>5</v>
      </c>
      <c r="K222" s="48">
        <v>120</v>
      </c>
      <c r="L222" s="48"/>
      <c r="M222" s="48">
        <v>5</v>
      </c>
      <c r="N222" s="48">
        <v>40</v>
      </c>
      <c r="O222" s="48"/>
      <c r="P222" s="48">
        <v>5</v>
      </c>
      <c r="Q222" s="48">
        <v>160</v>
      </c>
      <c r="Z222" s="115">
        <v>219</v>
      </c>
      <c r="AA222" s="51" t="s">
        <v>226</v>
      </c>
      <c r="AB222" s="112">
        <v>1280</v>
      </c>
      <c r="AC222" s="112">
        <v>160</v>
      </c>
      <c r="AD222" s="112">
        <v>80</v>
      </c>
      <c r="AE222" s="112">
        <v>80</v>
      </c>
      <c r="AF222" s="112">
        <v>640</v>
      </c>
    </row>
    <row r="223" spans="1:32" x14ac:dyDescent="0.2">
      <c r="A223" s="48">
        <v>127</v>
      </c>
      <c r="B223" s="85" t="s">
        <v>653</v>
      </c>
      <c r="C223" s="48"/>
      <c r="D223" s="48">
        <v>160</v>
      </c>
      <c r="E223" s="48">
        <v>160</v>
      </c>
      <c r="F223" s="48"/>
      <c r="G223" s="48">
        <v>160</v>
      </c>
      <c r="H223" s="48">
        <v>160</v>
      </c>
      <c r="I223" s="48"/>
      <c r="J223" s="48">
        <v>160</v>
      </c>
      <c r="K223" s="48">
        <v>160</v>
      </c>
      <c r="L223" s="48"/>
      <c r="M223" s="48">
        <v>80</v>
      </c>
      <c r="N223" s="48">
        <v>160</v>
      </c>
      <c r="O223" s="48"/>
      <c r="P223" s="48">
        <v>160</v>
      </c>
      <c r="Q223" s="48">
        <v>160</v>
      </c>
      <c r="Z223" s="115">
        <v>220</v>
      </c>
      <c r="AA223" s="51" t="s">
        <v>227</v>
      </c>
      <c r="AB223" s="112">
        <v>160</v>
      </c>
      <c r="AC223" s="112">
        <v>60</v>
      </c>
      <c r="AD223" s="112">
        <v>5</v>
      </c>
      <c r="AE223" s="112">
        <v>5</v>
      </c>
      <c r="AF223" s="112">
        <v>5</v>
      </c>
    </row>
    <row r="224" spans="1:32" x14ac:dyDescent="0.2">
      <c r="A224" s="48">
        <v>128</v>
      </c>
      <c r="B224" s="85" t="s">
        <v>654</v>
      </c>
      <c r="C224" s="48"/>
      <c r="D224" s="48">
        <v>5</v>
      </c>
      <c r="E224" s="48">
        <v>160</v>
      </c>
      <c r="F224" s="48"/>
      <c r="G224" s="48">
        <v>80</v>
      </c>
      <c r="H224" s="48">
        <v>160</v>
      </c>
      <c r="I224" s="48"/>
      <c r="J224" s="48">
        <v>80</v>
      </c>
      <c r="K224" s="48">
        <v>160</v>
      </c>
      <c r="L224" s="48"/>
      <c r="M224" s="48">
        <v>40</v>
      </c>
      <c r="N224" s="48">
        <v>160</v>
      </c>
      <c r="O224" s="48"/>
      <c r="P224" s="48">
        <v>80</v>
      </c>
      <c r="Q224" s="48">
        <v>240</v>
      </c>
      <c r="Z224" s="115">
        <v>221</v>
      </c>
      <c r="AA224" s="51" t="s">
        <v>228</v>
      </c>
      <c r="AB224" s="112">
        <v>320</v>
      </c>
      <c r="AC224" s="112">
        <v>80</v>
      </c>
      <c r="AD224" s="112">
        <v>5</v>
      </c>
      <c r="AE224" s="112">
        <v>5</v>
      </c>
      <c r="AF224" s="112">
        <v>80</v>
      </c>
    </row>
    <row r="225" spans="1:32" x14ac:dyDescent="0.2">
      <c r="A225" s="48">
        <v>129</v>
      </c>
      <c r="B225" s="85" t="s">
        <v>655</v>
      </c>
      <c r="C225" s="48"/>
      <c r="D225" s="48">
        <v>5</v>
      </c>
      <c r="E225" s="48">
        <v>160</v>
      </c>
      <c r="F225" s="48"/>
      <c r="G225" s="48">
        <v>5</v>
      </c>
      <c r="H225" s="48">
        <v>160</v>
      </c>
      <c r="I225" s="48"/>
      <c r="J225" s="48">
        <v>5</v>
      </c>
      <c r="K225" s="48">
        <v>160</v>
      </c>
      <c r="L225" s="48"/>
      <c r="M225" s="48">
        <v>40</v>
      </c>
      <c r="N225" s="48">
        <v>60</v>
      </c>
      <c r="O225" s="48"/>
      <c r="P225" s="48">
        <v>40</v>
      </c>
      <c r="Q225" s="48">
        <v>160</v>
      </c>
      <c r="Z225" s="115">
        <v>222</v>
      </c>
      <c r="AA225" s="51" t="s">
        <v>229</v>
      </c>
      <c r="AB225" s="112">
        <v>1280</v>
      </c>
      <c r="AC225" s="112">
        <v>2560</v>
      </c>
      <c r="AD225" s="112">
        <v>1280</v>
      </c>
      <c r="AE225" s="112">
        <v>1280</v>
      </c>
      <c r="AF225" s="112">
        <v>640</v>
      </c>
    </row>
    <row r="226" spans="1:32" x14ac:dyDescent="0.2">
      <c r="A226" s="48">
        <v>130</v>
      </c>
      <c r="B226" s="85" t="s">
        <v>656</v>
      </c>
      <c r="C226" s="48"/>
      <c r="D226" s="48">
        <v>5</v>
      </c>
      <c r="E226" s="48">
        <v>160</v>
      </c>
      <c r="F226" s="48"/>
      <c r="G226" s="48">
        <v>5</v>
      </c>
      <c r="H226" s="48">
        <v>160</v>
      </c>
      <c r="I226" s="48"/>
      <c r="J226" s="48">
        <v>5</v>
      </c>
      <c r="K226" s="48">
        <v>160</v>
      </c>
      <c r="L226" s="48"/>
      <c r="M226" s="48">
        <v>5</v>
      </c>
      <c r="N226" s="48">
        <v>60</v>
      </c>
      <c r="O226" s="48"/>
      <c r="P226" s="48">
        <v>5</v>
      </c>
      <c r="Q226" s="48">
        <v>120</v>
      </c>
      <c r="Z226" s="115">
        <v>223</v>
      </c>
      <c r="AA226" s="51" t="s">
        <v>849</v>
      </c>
      <c r="AB226" s="112">
        <v>5</v>
      </c>
      <c r="AC226" s="112">
        <v>40</v>
      </c>
      <c r="AD226" s="112">
        <v>20</v>
      </c>
      <c r="AE226" s="112">
        <v>5</v>
      </c>
      <c r="AF226" s="112">
        <v>5</v>
      </c>
    </row>
    <row r="227" spans="1:32" x14ac:dyDescent="0.2">
      <c r="A227" s="48">
        <v>131</v>
      </c>
      <c r="B227" s="85" t="s">
        <v>657</v>
      </c>
      <c r="C227" s="48"/>
      <c r="D227" s="48">
        <v>5</v>
      </c>
      <c r="E227" s="48">
        <v>160</v>
      </c>
      <c r="F227" s="48"/>
      <c r="G227" s="48">
        <v>5</v>
      </c>
      <c r="H227" s="48">
        <v>120</v>
      </c>
      <c r="I227" s="48"/>
      <c r="J227" s="48">
        <v>5</v>
      </c>
      <c r="K227" s="48">
        <v>160</v>
      </c>
      <c r="L227" s="48"/>
      <c r="M227" s="48">
        <v>40</v>
      </c>
      <c r="N227" s="48">
        <v>40</v>
      </c>
      <c r="O227" s="48"/>
      <c r="P227" s="48">
        <v>5</v>
      </c>
      <c r="Q227" s="48">
        <v>120</v>
      </c>
      <c r="Z227" s="115">
        <v>224</v>
      </c>
      <c r="AA227" s="51" t="s">
        <v>230</v>
      </c>
      <c r="AB227" s="112">
        <v>160</v>
      </c>
      <c r="AC227" s="112">
        <v>320</v>
      </c>
      <c r="AD227" s="112">
        <v>60</v>
      </c>
      <c r="AE227" s="112">
        <v>40</v>
      </c>
      <c r="AF227" s="112">
        <v>160</v>
      </c>
    </row>
    <row r="228" spans="1:32" x14ac:dyDescent="0.2">
      <c r="A228" s="48">
        <v>132</v>
      </c>
      <c r="B228" s="85" t="s">
        <v>658</v>
      </c>
      <c r="C228" s="48"/>
      <c r="D228" s="48">
        <v>5</v>
      </c>
      <c r="E228" s="48">
        <v>160</v>
      </c>
      <c r="F228" s="48"/>
      <c r="G228" s="48">
        <v>5</v>
      </c>
      <c r="H228" s="48">
        <v>160</v>
      </c>
      <c r="I228" s="48"/>
      <c r="J228" s="48">
        <v>160</v>
      </c>
      <c r="K228" s="48">
        <v>160</v>
      </c>
      <c r="L228" s="48"/>
      <c r="M228" s="48">
        <v>80</v>
      </c>
      <c r="N228" s="48">
        <v>120</v>
      </c>
      <c r="O228" s="48"/>
      <c r="P228" s="48">
        <v>160</v>
      </c>
      <c r="Q228" s="48">
        <v>160</v>
      </c>
      <c r="Z228" s="115">
        <v>225</v>
      </c>
      <c r="AA228" s="51" t="s">
        <v>231</v>
      </c>
      <c r="AB228" s="112">
        <v>1920</v>
      </c>
      <c r="AC228" s="112">
        <v>1280</v>
      </c>
      <c r="AD228" s="112">
        <v>80</v>
      </c>
      <c r="AE228" s="112">
        <v>80</v>
      </c>
      <c r="AF228" s="112">
        <v>480</v>
      </c>
    </row>
    <row r="229" spans="1:32" x14ac:dyDescent="0.2">
      <c r="A229" s="48">
        <v>133</v>
      </c>
      <c r="B229" s="85" t="s">
        <v>659</v>
      </c>
      <c r="C229" s="48"/>
      <c r="D229" s="48">
        <v>5</v>
      </c>
      <c r="E229" s="48">
        <v>320</v>
      </c>
      <c r="F229" s="48"/>
      <c r="G229" s="48">
        <v>5</v>
      </c>
      <c r="H229" s="48">
        <v>160</v>
      </c>
      <c r="I229" s="48"/>
      <c r="J229" s="48">
        <v>160</v>
      </c>
      <c r="K229" s="48">
        <v>160</v>
      </c>
      <c r="L229" s="48"/>
      <c r="M229" s="48">
        <v>40</v>
      </c>
      <c r="N229" s="48">
        <v>80</v>
      </c>
      <c r="O229" s="48"/>
      <c r="P229" s="48">
        <v>40</v>
      </c>
      <c r="Q229" s="48">
        <v>160</v>
      </c>
      <c r="Z229" s="115">
        <v>226</v>
      </c>
      <c r="AA229" s="51" t="s">
        <v>233</v>
      </c>
      <c r="AB229" s="112">
        <v>5</v>
      </c>
      <c r="AC229" s="112">
        <v>80</v>
      </c>
      <c r="AD229" s="112">
        <v>5</v>
      </c>
      <c r="AE229" s="112">
        <v>5</v>
      </c>
      <c r="AF229" s="112">
        <v>5</v>
      </c>
    </row>
    <row r="230" spans="1:32" x14ac:dyDescent="0.2">
      <c r="A230" s="48">
        <v>134</v>
      </c>
      <c r="B230" s="85" t="s">
        <v>660</v>
      </c>
      <c r="C230" s="48"/>
      <c r="D230" s="48">
        <v>160</v>
      </c>
      <c r="E230" s="48">
        <v>640</v>
      </c>
      <c r="F230" s="48"/>
      <c r="G230" s="48">
        <v>160</v>
      </c>
      <c r="H230" s="48">
        <v>160</v>
      </c>
      <c r="I230" s="48"/>
      <c r="J230" s="48">
        <v>160</v>
      </c>
      <c r="K230" s="48">
        <v>160</v>
      </c>
      <c r="L230" s="48"/>
      <c r="M230" s="48">
        <v>80</v>
      </c>
      <c r="N230" s="48">
        <v>80</v>
      </c>
      <c r="O230" s="48"/>
      <c r="P230" s="48">
        <v>160</v>
      </c>
      <c r="Q230" s="48">
        <v>160</v>
      </c>
      <c r="Z230" s="115">
        <v>227</v>
      </c>
      <c r="AA230" s="51" t="s">
        <v>234</v>
      </c>
      <c r="AB230" s="112">
        <v>320</v>
      </c>
      <c r="AC230" s="112">
        <v>240</v>
      </c>
      <c r="AD230" s="112">
        <v>40</v>
      </c>
      <c r="AE230" s="112">
        <v>80</v>
      </c>
      <c r="AF230" s="112">
        <v>320</v>
      </c>
    </row>
    <row r="231" spans="1:32" x14ac:dyDescent="0.2">
      <c r="A231" s="48">
        <v>135</v>
      </c>
      <c r="B231" s="85" t="s">
        <v>661</v>
      </c>
      <c r="C231" s="48"/>
      <c r="D231" s="48">
        <v>160</v>
      </c>
      <c r="E231" s="48">
        <v>320</v>
      </c>
      <c r="F231" s="48"/>
      <c r="G231" s="48">
        <v>120</v>
      </c>
      <c r="H231" s="48">
        <v>160</v>
      </c>
      <c r="I231" s="48"/>
      <c r="J231" s="48">
        <v>160</v>
      </c>
      <c r="K231" s="48">
        <v>160</v>
      </c>
      <c r="L231" s="48"/>
      <c r="M231" s="48">
        <v>60</v>
      </c>
      <c r="N231" s="48">
        <v>120</v>
      </c>
      <c r="O231" s="48"/>
      <c r="P231" s="48">
        <v>60</v>
      </c>
      <c r="Q231" s="48">
        <v>320</v>
      </c>
      <c r="Z231" s="115">
        <v>228</v>
      </c>
      <c r="AA231" s="51" t="s">
        <v>235</v>
      </c>
      <c r="AB231" s="112">
        <v>160</v>
      </c>
      <c r="AC231" s="112">
        <v>80</v>
      </c>
      <c r="AD231" s="112">
        <v>20</v>
      </c>
      <c r="AE231" s="112">
        <v>5</v>
      </c>
      <c r="AF231" s="112">
        <v>160</v>
      </c>
    </row>
    <row r="232" spans="1:32" x14ac:dyDescent="0.2">
      <c r="A232" s="48">
        <v>136</v>
      </c>
      <c r="B232" s="85" t="s">
        <v>662</v>
      </c>
      <c r="C232" s="48"/>
      <c r="D232" s="48">
        <v>5</v>
      </c>
      <c r="E232" s="48">
        <v>160</v>
      </c>
      <c r="F232" s="48"/>
      <c r="G232" s="48">
        <v>5</v>
      </c>
      <c r="H232" s="48">
        <v>160</v>
      </c>
      <c r="I232" s="48"/>
      <c r="J232" s="48">
        <v>5</v>
      </c>
      <c r="K232" s="48">
        <v>160</v>
      </c>
      <c r="L232" s="48"/>
      <c r="M232" s="48">
        <v>5</v>
      </c>
      <c r="N232" s="48">
        <v>40</v>
      </c>
      <c r="O232" s="48"/>
      <c r="P232" s="48">
        <v>5</v>
      </c>
      <c r="Q232" s="48">
        <v>80</v>
      </c>
      <c r="Z232" s="115">
        <v>229</v>
      </c>
      <c r="AA232" s="51" t="s">
        <v>236</v>
      </c>
      <c r="AB232" s="112">
        <v>2560</v>
      </c>
      <c r="AC232" s="112">
        <v>1920</v>
      </c>
      <c r="AD232" s="112">
        <v>640</v>
      </c>
      <c r="AE232" s="112">
        <v>640</v>
      </c>
      <c r="AF232" s="112">
        <v>1920</v>
      </c>
    </row>
    <row r="233" spans="1:32" x14ac:dyDescent="0.2">
      <c r="A233" s="48">
        <v>137</v>
      </c>
      <c r="B233" s="85" t="s">
        <v>663</v>
      </c>
      <c r="C233" s="48"/>
      <c r="D233" s="48">
        <v>160</v>
      </c>
      <c r="E233" s="48">
        <v>640</v>
      </c>
      <c r="F233" s="48"/>
      <c r="G233" s="48">
        <v>160</v>
      </c>
      <c r="H233" s="48">
        <v>640</v>
      </c>
      <c r="I233" s="48"/>
      <c r="J233" s="48">
        <v>160</v>
      </c>
      <c r="K233" s="48">
        <v>160</v>
      </c>
      <c r="L233" s="48"/>
      <c r="M233" s="48">
        <v>40</v>
      </c>
      <c r="N233" s="48">
        <v>160</v>
      </c>
      <c r="O233" s="48"/>
      <c r="P233" s="48">
        <v>80</v>
      </c>
      <c r="Q233" s="48">
        <v>480</v>
      </c>
      <c r="Z233" s="115">
        <v>230</v>
      </c>
      <c r="AA233" s="51" t="s">
        <v>237</v>
      </c>
      <c r="AB233" s="112">
        <v>5</v>
      </c>
      <c r="AC233" s="112">
        <v>40</v>
      </c>
      <c r="AD233" s="112">
        <v>5</v>
      </c>
      <c r="AE233" s="112">
        <v>5</v>
      </c>
      <c r="AF233" s="112">
        <v>5</v>
      </c>
    </row>
    <row r="234" spans="1:32" x14ac:dyDescent="0.2">
      <c r="A234" s="48">
        <v>138</v>
      </c>
      <c r="B234" s="85" t="s">
        <v>664</v>
      </c>
      <c r="C234" s="48"/>
      <c r="D234" s="48">
        <v>5</v>
      </c>
      <c r="E234" s="48">
        <v>120</v>
      </c>
      <c r="F234" s="48"/>
      <c r="G234" s="48">
        <v>5</v>
      </c>
      <c r="H234" s="48">
        <v>160</v>
      </c>
      <c r="I234" s="48"/>
      <c r="J234" s="48">
        <v>5</v>
      </c>
      <c r="K234" s="48">
        <v>80</v>
      </c>
      <c r="L234" s="48"/>
      <c r="M234" s="48">
        <v>5</v>
      </c>
      <c r="N234" s="48">
        <v>40</v>
      </c>
      <c r="O234" s="48"/>
      <c r="P234" s="48">
        <v>5</v>
      </c>
      <c r="Q234" s="48">
        <v>80</v>
      </c>
      <c r="Z234" s="115">
        <v>231</v>
      </c>
      <c r="AA234" s="51" t="s">
        <v>238</v>
      </c>
      <c r="AB234" s="112">
        <v>10240</v>
      </c>
      <c r="AC234" s="112">
        <v>20480</v>
      </c>
      <c r="AD234" s="112">
        <v>160</v>
      </c>
      <c r="AE234" s="112">
        <v>160</v>
      </c>
      <c r="AF234" s="112">
        <v>320</v>
      </c>
    </row>
    <row r="235" spans="1:32" x14ac:dyDescent="0.2">
      <c r="A235" s="48">
        <v>139</v>
      </c>
      <c r="B235" s="85" t="s">
        <v>665</v>
      </c>
      <c r="C235" s="48"/>
      <c r="D235" s="48">
        <v>80</v>
      </c>
      <c r="E235" s="48">
        <v>480</v>
      </c>
      <c r="F235" s="48"/>
      <c r="G235" s="48">
        <v>80</v>
      </c>
      <c r="H235" s="48">
        <v>320</v>
      </c>
      <c r="I235" s="48"/>
      <c r="J235" s="48">
        <v>80</v>
      </c>
      <c r="K235" s="48">
        <v>320</v>
      </c>
      <c r="L235" s="48"/>
      <c r="M235" s="48">
        <v>40</v>
      </c>
      <c r="N235" s="48">
        <v>80</v>
      </c>
      <c r="O235" s="48"/>
      <c r="P235" s="48">
        <v>60</v>
      </c>
      <c r="Q235" s="48">
        <v>320</v>
      </c>
      <c r="Z235" s="115">
        <v>232</v>
      </c>
      <c r="AA235" s="51" t="s">
        <v>239</v>
      </c>
      <c r="AB235" s="112">
        <v>2560</v>
      </c>
      <c r="AC235" s="112">
        <v>2560</v>
      </c>
      <c r="AD235" s="112">
        <v>640</v>
      </c>
      <c r="AE235" s="112">
        <v>640</v>
      </c>
      <c r="AF235" s="112">
        <v>2560</v>
      </c>
    </row>
    <row r="236" spans="1:32" x14ac:dyDescent="0.2">
      <c r="A236" s="48">
        <v>140</v>
      </c>
      <c r="B236" s="85" t="s">
        <v>666</v>
      </c>
      <c r="C236" s="48"/>
      <c r="D236" s="48">
        <v>5</v>
      </c>
      <c r="E236" s="48">
        <v>640</v>
      </c>
      <c r="F236" s="48"/>
      <c r="G236" s="48">
        <v>5</v>
      </c>
      <c r="H236" s="48">
        <v>320</v>
      </c>
      <c r="I236" s="48"/>
      <c r="J236" s="48">
        <v>5</v>
      </c>
      <c r="K236" s="48">
        <v>160</v>
      </c>
      <c r="L236" s="48"/>
      <c r="M236" s="48">
        <v>5</v>
      </c>
      <c r="N236" s="48">
        <v>160</v>
      </c>
      <c r="O236" s="48"/>
      <c r="P236" s="48">
        <v>5</v>
      </c>
      <c r="Q236" s="48">
        <v>320</v>
      </c>
      <c r="Z236" s="115">
        <v>233</v>
      </c>
      <c r="AA236" s="114" t="s">
        <v>240</v>
      </c>
      <c r="AB236" s="113">
        <v>640</v>
      </c>
      <c r="AC236" s="112">
        <v>320</v>
      </c>
      <c r="AD236" s="112">
        <v>160</v>
      </c>
      <c r="AE236" s="112">
        <v>80</v>
      </c>
      <c r="AF236" s="112">
        <v>80</v>
      </c>
    </row>
    <row r="237" spans="1:32" x14ac:dyDescent="0.2">
      <c r="A237" s="48">
        <v>141</v>
      </c>
      <c r="B237" s="85" t="s">
        <v>667</v>
      </c>
      <c r="C237" s="48"/>
      <c r="D237" s="48">
        <v>5</v>
      </c>
      <c r="E237" s="48">
        <v>640</v>
      </c>
      <c r="F237" s="48"/>
      <c r="G237" s="48">
        <v>80</v>
      </c>
      <c r="H237" s="48">
        <v>320</v>
      </c>
      <c r="I237" s="48"/>
      <c r="J237" s="48">
        <v>80</v>
      </c>
      <c r="K237" s="48">
        <v>160</v>
      </c>
      <c r="L237" s="48"/>
      <c r="M237" s="48">
        <v>40</v>
      </c>
      <c r="N237" s="48">
        <v>160</v>
      </c>
      <c r="O237" s="48"/>
      <c r="P237" s="48">
        <v>40</v>
      </c>
      <c r="Q237" s="48">
        <v>320</v>
      </c>
      <c r="Z237" s="115">
        <v>234</v>
      </c>
      <c r="AA237" s="51" t="s">
        <v>242</v>
      </c>
      <c r="AB237" s="112">
        <v>3840</v>
      </c>
      <c r="AC237" s="112">
        <v>2560</v>
      </c>
      <c r="AD237" s="112">
        <v>1280</v>
      </c>
      <c r="AE237" s="112">
        <v>1280</v>
      </c>
      <c r="AF237" s="112">
        <v>1280</v>
      </c>
    </row>
    <row r="238" spans="1:32" x14ac:dyDescent="0.2">
      <c r="A238" s="48">
        <v>142</v>
      </c>
      <c r="B238" s="85" t="s">
        <v>668</v>
      </c>
      <c r="C238" s="48"/>
      <c r="D238" s="48">
        <v>160</v>
      </c>
      <c r="E238" s="48">
        <v>320</v>
      </c>
      <c r="F238" s="48"/>
      <c r="G238" s="48">
        <v>160</v>
      </c>
      <c r="H238" s="48">
        <v>160</v>
      </c>
      <c r="I238" s="48"/>
      <c r="J238" s="48">
        <v>160</v>
      </c>
      <c r="K238" s="48">
        <v>160</v>
      </c>
      <c r="L238" s="48"/>
      <c r="M238" s="48">
        <v>120</v>
      </c>
      <c r="N238" s="48">
        <v>120</v>
      </c>
      <c r="O238" s="48"/>
      <c r="P238" s="48">
        <v>160</v>
      </c>
      <c r="Q238" s="48">
        <v>160</v>
      </c>
      <c r="Z238" s="115">
        <v>235</v>
      </c>
      <c r="AA238" s="51" t="s">
        <v>850</v>
      </c>
      <c r="AB238" s="112">
        <v>40</v>
      </c>
      <c r="AC238" s="112">
        <v>40</v>
      </c>
      <c r="AD238" s="112">
        <v>5</v>
      </c>
      <c r="AE238" s="112">
        <v>5</v>
      </c>
      <c r="AF238" s="112">
        <v>5</v>
      </c>
    </row>
    <row r="239" spans="1:32" x14ac:dyDescent="0.2">
      <c r="A239" s="48">
        <v>143</v>
      </c>
      <c r="B239" s="85" t="s">
        <v>669</v>
      </c>
      <c r="C239" s="48"/>
      <c r="D239" s="48">
        <v>160</v>
      </c>
      <c r="E239" s="48">
        <v>640</v>
      </c>
      <c r="F239" s="48"/>
      <c r="G239" s="48">
        <v>160</v>
      </c>
      <c r="H239" s="48">
        <v>160</v>
      </c>
      <c r="I239" s="48"/>
      <c r="J239" s="48">
        <v>80</v>
      </c>
      <c r="K239" s="48">
        <v>160</v>
      </c>
      <c r="L239" s="48"/>
      <c r="M239" s="48">
        <v>40</v>
      </c>
      <c r="N239" s="48">
        <v>160</v>
      </c>
      <c r="O239" s="48"/>
      <c r="P239" s="48">
        <v>80</v>
      </c>
      <c r="Q239" s="48">
        <v>320</v>
      </c>
      <c r="Z239" s="115">
        <v>236</v>
      </c>
      <c r="AA239" s="51" t="s">
        <v>243</v>
      </c>
      <c r="AB239" s="112">
        <v>5</v>
      </c>
      <c r="AC239" s="112">
        <v>20</v>
      </c>
      <c r="AD239" s="112">
        <v>5</v>
      </c>
      <c r="AE239" s="112">
        <v>5</v>
      </c>
      <c r="AF239" s="112">
        <v>5</v>
      </c>
    </row>
    <row r="240" spans="1:32" x14ac:dyDescent="0.2">
      <c r="A240" s="48">
        <v>144</v>
      </c>
      <c r="B240" s="85" t="s">
        <v>670</v>
      </c>
      <c r="C240" s="48"/>
      <c r="D240" s="48">
        <v>640</v>
      </c>
      <c r="E240" s="48">
        <v>1280</v>
      </c>
      <c r="F240" s="48"/>
      <c r="G240" s="48">
        <v>160</v>
      </c>
      <c r="H240" s="48">
        <v>640</v>
      </c>
      <c r="I240" s="48"/>
      <c r="J240" s="48">
        <v>160</v>
      </c>
      <c r="K240" s="48">
        <v>640</v>
      </c>
      <c r="L240" s="48"/>
      <c r="M240" s="48">
        <v>5</v>
      </c>
      <c r="N240" s="48">
        <v>640</v>
      </c>
      <c r="O240" s="48"/>
      <c r="P240" s="48">
        <v>480</v>
      </c>
      <c r="Q240" s="48">
        <v>960</v>
      </c>
      <c r="Z240" s="115">
        <v>237</v>
      </c>
      <c r="AA240" s="51" t="s">
        <v>851</v>
      </c>
      <c r="AB240" s="112">
        <v>240</v>
      </c>
      <c r="AC240" s="112">
        <v>480</v>
      </c>
      <c r="AD240" s="112">
        <v>160</v>
      </c>
      <c r="AE240" s="112">
        <v>120</v>
      </c>
      <c r="AF240" s="112">
        <v>320</v>
      </c>
    </row>
    <row r="241" spans="1:32" x14ac:dyDescent="0.2">
      <c r="A241" s="48">
        <v>145</v>
      </c>
      <c r="B241" s="85" t="s">
        <v>671</v>
      </c>
      <c r="C241" s="48"/>
      <c r="D241" s="48">
        <v>320</v>
      </c>
      <c r="E241" s="48">
        <v>960</v>
      </c>
      <c r="F241" s="48"/>
      <c r="G241" s="48">
        <v>160</v>
      </c>
      <c r="H241" s="48">
        <v>640</v>
      </c>
      <c r="I241" s="48"/>
      <c r="J241" s="48">
        <v>320</v>
      </c>
      <c r="K241" s="48">
        <v>640</v>
      </c>
      <c r="L241" s="48"/>
      <c r="M241" s="48">
        <v>160</v>
      </c>
      <c r="N241" s="48">
        <v>640</v>
      </c>
      <c r="O241" s="48"/>
      <c r="P241" s="48">
        <v>160</v>
      </c>
      <c r="Q241" s="48">
        <v>640</v>
      </c>
      <c r="Z241" s="115">
        <v>238</v>
      </c>
      <c r="AA241" s="51" t="s">
        <v>244</v>
      </c>
      <c r="AB241" s="112">
        <v>40</v>
      </c>
      <c r="AC241" s="112">
        <v>40</v>
      </c>
      <c r="AD241" s="112">
        <v>5</v>
      </c>
      <c r="AE241" s="112">
        <v>5</v>
      </c>
      <c r="AF241" s="112">
        <v>5</v>
      </c>
    </row>
    <row r="242" spans="1:32" x14ac:dyDescent="0.2">
      <c r="A242" s="48">
        <v>146</v>
      </c>
      <c r="B242" s="85" t="s">
        <v>672</v>
      </c>
      <c r="C242" s="48"/>
      <c r="D242" s="48">
        <v>20</v>
      </c>
      <c r="E242" s="48">
        <v>160</v>
      </c>
      <c r="F242" s="48"/>
      <c r="G242" s="48">
        <v>5</v>
      </c>
      <c r="H242" s="48">
        <v>160</v>
      </c>
      <c r="I242" s="48"/>
      <c r="J242" s="48">
        <v>5</v>
      </c>
      <c r="K242" s="48">
        <v>160</v>
      </c>
      <c r="L242" s="48"/>
      <c r="M242" s="48">
        <v>5</v>
      </c>
      <c r="N242" s="48">
        <v>60</v>
      </c>
      <c r="O242" s="48"/>
      <c r="P242" s="48">
        <v>5</v>
      </c>
      <c r="Q242" s="48">
        <v>160</v>
      </c>
      <c r="Z242" s="115">
        <v>239</v>
      </c>
      <c r="AA242" s="114" t="s">
        <v>245</v>
      </c>
      <c r="AB242" s="113">
        <v>5</v>
      </c>
      <c r="AC242" s="50">
        <v>20</v>
      </c>
      <c r="AD242" s="112">
        <v>5</v>
      </c>
      <c r="AE242" s="112">
        <v>5</v>
      </c>
      <c r="AF242" s="112">
        <v>5</v>
      </c>
    </row>
    <row r="243" spans="1:32" x14ac:dyDescent="0.2">
      <c r="A243" s="48">
        <v>147</v>
      </c>
      <c r="B243" s="86" t="s">
        <v>673</v>
      </c>
      <c r="C243" s="48"/>
      <c r="D243" s="48">
        <v>5</v>
      </c>
      <c r="E243" s="48">
        <v>160</v>
      </c>
      <c r="F243" s="48"/>
      <c r="G243" s="48">
        <v>5</v>
      </c>
      <c r="H243" s="48">
        <v>160</v>
      </c>
      <c r="I243" s="48"/>
      <c r="J243" s="48">
        <v>5</v>
      </c>
      <c r="K243" s="48">
        <v>5</v>
      </c>
      <c r="L243" s="48"/>
      <c r="M243" s="48">
        <v>5</v>
      </c>
      <c r="N243" s="48">
        <v>5</v>
      </c>
      <c r="O243" s="48"/>
      <c r="P243" s="48">
        <v>5</v>
      </c>
      <c r="Q243" s="48">
        <v>240</v>
      </c>
      <c r="Z243" s="115">
        <v>240</v>
      </c>
      <c r="AA243" s="51" t="s">
        <v>852</v>
      </c>
      <c r="AB243" s="112">
        <v>1280</v>
      </c>
      <c r="AC243" s="112">
        <v>960</v>
      </c>
      <c r="AD243" s="112">
        <v>240</v>
      </c>
      <c r="AE243" s="112">
        <v>160</v>
      </c>
      <c r="AF243" s="112">
        <v>640</v>
      </c>
    </row>
    <row r="244" spans="1:32" x14ac:dyDescent="0.2">
      <c r="A244" s="48">
        <v>148</v>
      </c>
      <c r="B244" s="85" t="s">
        <v>674</v>
      </c>
      <c r="C244" s="48"/>
      <c r="D244" s="48">
        <v>160</v>
      </c>
      <c r="E244" s="48">
        <v>320</v>
      </c>
      <c r="F244" s="48"/>
      <c r="G244" s="48">
        <v>160</v>
      </c>
      <c r="H244" s="48">
        <v>160</v>
      </c>
      <c r="I244" s="48"/>
      <c r="J244" s="48">
        <v>160</v>
      </c>
      <c r="K244" s="48">
        <v>160</v>
      </c>
      <c r="L244" s="48"/>
      <c r="M244" s="48">
        <v>5</v>
      </c>
      <c r="N244" s="48">
        <v>160</v>
      </c>
      <c r="O244" s="48"/>
      <c r="P244" s="48">
        <v>80</v>
      </c>
      <c r="Q244" s="48">
        <v>240</v>
      </c>
      <c r="Z244" s="115">
        <v>241</v>
      </c>
      <c r="AA244" s="52" t="s">
        <v>853</v>
      </c>
      <c r="AB244" s="112">
        <v>1280</v>
      </c>
      <c r="AC244" s="112">
        <v>1280</v>
      </c>
      <c r="AD244" s="112">
        <v>640</v>
      </c>
      <c r="AE244" s="112">
        <v>320</v>
      </c>
      <c r="AF244" s="112">
        <v>640</v>
      </c>
    </row>
    <row r="245" spans="1:32" x14ac:dyDescent="0.2">
      <c r="A245" s="48">
        <v>149</v>
      </c>
      <c r="B245" s="85" t="s">
        <v>675</v>
      </c>
      <c r="C245" s="48"/>
      <c r="D245" s="48">
        <v>40</v>
      </c>
      <c r="E245" s="48">
        <v>160</v>
      </c>
      <c r="F245" s="48"/>
      <c r="G245" s="48">
        <v>5</v>
      </c>
      <c r="H245" s="48">
        <v>120</v>
      </c>
      <c r="I245" s="48"/>
      <c r="J245" s="48">
        <v>5</v>
      </c>
      <c r="K245" s="48">
        <v>160</v>
      </c>
      <c r="L245" s="48"/>
      <c r="M245" s="48">
        <v>5</v>
      </c>
      <c r="N245" s="48">
        <v>5</v>
      </c>
      <c r="O245" s="48"/>
      <c r="P245" s="48">
        <v>5</v>
      </c>
      <c r="Q245" s="48">
        <v>120</v>
      </c>
      <c r="Z245" s="115">
        <v>242</v>
      </c>
      <c r="AA245" s="52" t="s">
        <v>854</v>
      </c>
      <c r="AB245" s="112">
        <v>480</v>
      </c>
      <c r="AC245" s="112">
        <v>320</v>
      </c>
      <c r="AD245" s="112">
        <v>480</v>
      </c>
      <c r="AE245" s="112">
        <v>320</v>
      </c>
      <c r="AF245" s="112">
        <v>320</v>
      </c>
    </row>
    <row r="246" spans="1:32" x14ac:dyDescent="0.2">
      <c r="A246" s="48">
        <v>150</v>
      </c>
      <c r="B246" s="84" t="s">
        <v>676</v>
      </c>
      <c r="C246" s="48"/>
      <c r="D246" s="48">
        <v>160</v>
      </c>
      <c r="E246" s="48">
        <v>320</v>
      </c>
      <c r="F246" s="48"/>
      <c r="G246" s="48">
        <v>160</v>
      </c>
      <c r="H246" s="48">
        <v>320</v>
      </c>
      <c r="I246" s="48"/>
      <c r="J246" s="48">
        <v>160</v>
      </c>
      <c r="K246" s="48">
        <v>240</v>
      </c>
      <c r="L246" s="48"/>
      <c r="M246" s="48">
        <v>80</v>
      </c>
      <c r="N246" s="48">
        <v>160</v>
      </c>
      <c r="O246" s="48"/>
      <c r="P246" s="48">
        <v>160</v>
      </c>
      <c r="Q246" s="48">
        <v>320</v>
      </c>
      <c r="Z246" s="115">
        <v>243</v>
      </c>
      <c r="AA246" s="51" t="s">
        <v>855</v>
      </c>
      <c r="AB246" s="112">
        <v>320</v>
      </c>
      <c r="AC246" s="112">
        <v>3840</v>
      </c>
      <c r="AD246" s="112">
        <v>640</v>
      </c>
      <c r="AE246" s="112">
        <v>320</v>
      </c>
      <c r="AF246" s="112">
        <v>1280</v>
      </c>
    </row>
    <row r="247" spans="1:32" x14ac:dyDescent="0.2">
      <c r="A247" s="48">
        <v>151</v>
      </c>
      <c r="B247" s="84" t="s">
        <v>677</v>
      </c>
      <c r="C247" s="48"/>
      <c r="D247" s="48">
        <v>5</v>
      </c>
      <c r="E247" s="48">
        <v>160</v>
      </c>
      <c r="F247" s="48"/>
      <c r="G247" s="48">
        <v>5</v>
      </c>
      <c r="H247" s="48">
        <v>160</v>
      </c>
      <c r="I247" s="48"/>
      <c r="J247" s="48">
        <v>5</v>
      </c>
      <c r="K247" s="48">
        <v>120</v>
      </c>
      <c r="L247" s="48"/>
      <c r="M247" s="48">
        <v>5</v>
      </c>
      <c r="N247" s="48">
        <v>160</v>
      </c>
      <c r="O247" s="48"/>
      <c r="P247" s="48">
        <v>5</v>
      </c>
      <c r="Q247" s="48">
        <v>160</v>
      </c>
      <c r="Z247" s="115">
        <v>244</v>
      </c>
      <c r="AA247" s="51" t="s">
        <v>856</v>
      </c>
      <c r="AB247" s="112">
        <v>3840</v>
      </c>
      <c r="AC247" s="112">
        <v>1920</v>
      </c>
      <c r="AD247" s="112">
        <v>1280</v>
      </c>
      <c r="AE247" s="112">
        <v>1280</v>
      </c>
      <c r="AF247" s="112">
        <v>1280</v>
      </c>
    </row>
    <row r="248" spans="1:32" x14ac:dyDescent="0.2">
      <c r="A248" s="48">
        <v>152</v>
      </c>
      <c r="B248" s="84" t="s">
        <v>678</v>
      </c>
      <c r="C248" s="48"/>
      <c r="D248" s="48">
        <v>160</v>
      </c>
      <c r="E248" s="48">
        <v>320</v>
      </c>
      <c r="F248" s="48"/>
      <c r="G248" s="48">
        <v>120</v>
      </c>
      <c r="H248" s="48">
        <v>320</v>
      </c>
      <c r="I248" s="48"/>
      <c r="J248" s="48">
        <v>160</v>
      </c>
      <c r="K248" s="48">
        <v>160</v>
      </c>
      <c r="L248" s="48"/>
      <c r="M248" s="48">
        <v>160</v>
      </c>
      <c r="N248" s="48">
        <v>160</v>
      </c>
      <c r="O248" s="48"/>
      <c r="P248" s="48">
        <v>120</v>
      </c>
      <c r="Q248" s="48">
        <v>320</v>
      </c>
      <c r="Z248" s="115">
        <v>245</v>
      </c>
      <c r="AA248" s="51" t="s">
        <v>857</v>
      </c>
      <c r="AB248" s="112">
        <v>1280</v>
      </c>
      <c r="AC248" s="112">
        <v>1280</v>
      </c>
      <c r="AD248" s="112">
        <v>320</v>
      </c>
      <c r="AE248" s="112">
        <v>240</v>
      </c>
      <c r="AF248" s="112">
        <v>640</v>
      </c>
    </row>
    <row r="249" spans="1:32" x14ac:dyDescent="0.2">
      <c r="A249" s="48">
        <v>153</v>
      </c>
      <c r="B249" s="84" t="s">
        <v>679</v>
      </c>
      <c r="C249" s="48"/>
      <c r="D249" s="48">
        <v>60</v>
      </c>
      <c r="E249" s="48">
        <v>80</v>
      </c>
      <c r="F249" s="48"/>
      <c r="G249" s="48">
        <v>40</v>
      </c>
      <c r="H249" s="48">
        <v>80</v>
      </c>
      <c r="I249" s="48"/>
      <c r="J249" s="48">
        <v>40</v>
      </c>
      <c r="K249" s="48">
        <v>60</v>
      </c>
      <c r="L249" s="48"/>
      <c r="M249" s="48">
        <v>40</v>
      </c>
      <c r="N249" s="48">
        <v>80</v>
      </c>
      <c r="O249" s="48"/>
      <c r="P249" s="48">
        <v>5</v>
      </c>
      <c r="Q249" s="48">
        <v>80</v>
      </c>
      <c r="Z249" s="115">
        <v>246</v>
      </c>
      <c r="AA249" s="52" t="s">
        <v>858</v>
      </c>
      <c r="AB249" s="112">
        <v>80</v>
      </c>
      <c r="AC249" s="112">
        <v>80</v>
      </c>
      <c r="AD249" s="112">
        <v>60</v>
      </c>
      <c r="AE249" s="112">
        <v>5</v>
      </c>
      <c r="AF249" s="112">
        <v>5</v>
      </c>
    </row>
    <row r="250" spans="1:32" x14ac:dyDescent="0.2">
      <c r="A250" s="48">
        <v>154</v>
      </c>
      <c r="B250" s="84" t="s">
        <v>680</v>
      </c>
      <c r="C250" s="48"/>
      <c r="D250" s="48">
        <v>80</v>
      </c>
      <c r="E250" s="48">
        <v>320</v>
      </c>
      <c r="F250" s="48"/>
      <c r="G250" s="48">
        <v>40</v>
      </c>
      <c r="H250" s="48">
        <v>80</v>
      </c>
      <c r="I250" s="48"/>
      <c r="J250" s="48">
        <v>80</v>
      </c>
      <c r="K250" s="48">
        <v>80</v>
      </c>
      <c r="L250" s="48"/>
      <c r="M250" s="48">
        <v>80</v>
      </c>
      <c r="N250" s="48">
        <v>160</v>
      </c>
      <c r="O250" s="48"/>
      <c r="P250" s="48">
        <v>80</v>
      </c>
      <c r="Q250" s="48">
        <v>160</v>
      </c>
      <c r="Z250" s="115">
        <v>247</v>
      </c>
      <c r="AA250" s="52" t="s">
        <v>859</v>
      </c>
      <c r="AB250" s="112">
        <v>960</v>
      </c>
      <c r="AC250" s="112">
        <v>640</v>
      </c>
      <c r="AD250" s="112">
        <v>640</v>
      </c>
      <c r="AE250" s="112">
        <v>320</v>
      </c>
      <c r="AF250" s="112">
        <v>640</v>
      </c>
    </row>
    <row r="251" spans="1:32" x14ac:dyDescent="0.2">
      <c r="A251" s="48">
        <v>155</v>
      </c>
      <c r="B251" s="84" t="s">
        <v>681</v>
      </c>
      <c r="C251" s="48"/>
      <c r="D251" s="48">
        <v>40</v>
      </c>
      <c r="E251" s="48">
        <v>120</v>
      </c>
      <c r="F251" s="48"/>
      <c r="G251" s="48">
        <v>5</v>
      </c>
      <c r="H251" s="48">
        <v>80</v>
      </c>
      <c r="I251" s="48"/>
      <c r="J251" s="48">
        <v>5</v>
      </c>
      <c r="K251" s="48">
        <v>80</v>
      </c>
      <c r="L251" s="48"/>
      <c r="M251" s="48">
        <v>5</v>
      </c>
      <c r="N251" s="48">
        <v>80</v>
      </c>
      <c r="O251" s="48"/>
      <c r="P251" s="48">
        <v>5</v>
      </c>
      <c r="Q251" s="48">
        <v>120</v>
      </c>
      <c r="Z251" s="115">
        <v>248</v>
      </c>
      <c r="AA251" s="52" t="s">
        <v>860</v>
      </c>
      <c r="AB251" s="112">
        <v>1280</v>
      </c>
      <c r="AC251" s="112">
        <v>2560</v>
      </c>
      <c r="AD251" s="112">
        <v>160</v>
      </c>
      <c r="AE251" s="112">
        <v>120</v>
      </c>
      <c r="AF251" s="112">
        <v>640</v>
      </c>
    </row>
    <row r="252" spans="1:32" x14ac:dyDescent="0.2">
      <c r="A252" s="48">
        <v>156</v>
      </c>
      <c r="B252" s="84" t="s">
        <v>682</v>
      </c>
      <c r="C252" s="48"/>
      <c r="D252" s="48">
        <v>160</v>
      </c>
      <c r="E252" s="48">
        <v>160</v>
      </c>
      <c r="F252" s="48"/>
      <c r="G252" s="48">
        <v>80</v>
      </c>
      <c r="H252" s="48">
        <v>120</v>
      </c>
      <c r="I252" s="48"/>
      <c r="J252" s="48">
        <v>160</v>
      </c>
      <c r="K252" s="48">
        <v>160</v>
      </c>
      <c r="L252" s="48"/>
      <c r="M252" s="48">
        <v>160</v>
      </c>
      <c r="N252" s="48">
        <v>160</v>
      </c>
      <c r="O252" s="48"/>
      <c r="P252" s="48">
        <v>80</v>
      </c>
      <c r="Q252" s="48">
        <v>160</v>
      </c>
      <c r="Z252" s="115">
        <v>249</v>
      </c>
      <c r="AA252" s="52" t="s">
        <v>861</v>
      </c>
      <c r="AB252" s="112">
        <v>320</v>
      </c>
      <c r="AC252" s="112">
        <v>160</v>
      </c>
      <c r="AD252" s="112">
        <v>160</v>
      </c>
      <c r="AE252" s="112">
        <v>80</v>
      </c>
      <c r="AF252" s="112">
        <v>160</v>
      </c>
    </row>
    <row r="253" spans="1:32" x14ac:dyDescent="0.2">
      <c r="A253" s="48">
        <v>157</v>
      </c>
      <c r="B253" s="84" t="s">
        <v>683</v>
      </c>
      <c r="C253" s="48"/>
      <c r="D253" s="48">
        <v>80</v>
      </c>
      <c r="E253" s="48">
        <v>480</v>
      </c>
      <c r="F253" s="48"/>
      <c r="G253" s="48">
        <v>80</v>
      </c>
      <c r="H253" s="48">
        <v>320</v>
      </c>
      <c r="I253" s="48"/>
      <c r="J253" s="48">
        <v>80</v>
      </c>
      <c r="K253" s="48">
        <v>320</v>
      </c>
      <c r="L253" s="48"/>
      <c r="M253" s="48">
        <v>80</v>
      </c>
      <c r="N253" s="48">
        <v>320</v>
      </c>
      <c r="O253" s="48"/>
      <c r="P253" s="48">
        <v>80</v>
      </c>
      <c r="Q253" s="48">
        <v>320</v>
      </c>
      <c r="Z253" s="115">
        <v>250</v>
      </c>
      <c r="AA253" s="52" t="s">
        <v>862</v>
      </c>
      <c r="AB253" s="112">
        <v>2560</v>
      </c>
      <c r="AC253" s="112">
        <v>1280</v>
      </c>
      <c r="AD253" s="112">
        <v>1280</v>
      </c>
      <c r="AE253" s="112">
        <v>1280</v>
      </c>
      <c r="AF253" s="112">
        <v>1280</v>
      </c>
    </row>
    <row r="254" spans="1:32" x14ac:dyDescent="0.2">
      <c r="A254" s="48">
        <v>158</v>
      </c>
      <c r="B254" s="84" t="s">
        <v>684</v>
      </c>
      <c r="C254" s="48"/>
      <c r="D254" s="48">
        <v>40</v>
      </c>
      <c r="E254" s="48">
        <v>80</v>
      </c>
      <c r="F254" s="48"/>
      <c r="G254" s="48">
        <v>40</v>
      </c>
      <c r="H254" s="48">
        <v>60</v>
      </c>
      <c r="I254" s="48"/>
      <c r="J254" s="48">
        <v>320</v>
      </c>
      <c r="K254" s="48">
        <v>320</v>
      </c>
      <c r="L254" s="48"/>
      <c r="M254" s="48">
        <v>320</v>
      </c>
      <c r="N254" s="48">
        <v>320</v>
      </c>
      <c r="O254" s="48"/>
      <c r="P254" s="48">
        <v>5</v>
      </c>
      <c r="Q254" s="48">
        <v>80</v>
      </c>
      <c r="Z254" s="115">
        <v>251</v>
      </c>
      <c r="AA254" s="52" t="s">
        <v>863</v>
      </c>
      <c r="AB254" s="112">
        <v>640</v>
      </c>
      <c r="AC254" s="112">
        <v>960</v>
      </c>
      <c r="AD254" s="112">
        <v>240</v>
      </c>
      <c r="AE254" s="112">
        <v>160</v>
      </c>
      <c r="AF254" s="112">
        <v>160</v>
      </c>
    </row>
    <row r="255" spans="1:32" x14ac:dyDescent="0.2">
      <c r="A255" s="48">
        <v>159</v>
      </c>
      <c r="B255" s="84" t="s">
        <v>685</v>
      </c>
      <c r="C255" s="48"/>
      <c r="D255" s="48">
        <v>80</v>
      </c>
      <c r="E255" s="48">
        <v>240</v>
      </c>
      <c r="F255" s="48"/>
      <c r="G255" s="48">
        <v>60</v>
      </c>
      <c r="H255" s="48">
        <v>160</v>
      </c>
      <c r="I255" s="48"/>
      <c r="J255" s="48">
        <v>80</v>
      </c>
      <c r="K255" s="48">
        <v>160</v>
      </c>
      <c r="L255" s="48"/>
      <c r="M255" s="48">
        <v>80</v>
      </c>
      <c r="N255" s="48">
        <v>80</v>
      </c>
      <c r="O255" s="48"/>
      <c r="P255" s="48">
        <v>80</v>
      </c>
      <c r="Q255" s="48">
        <v>240</v>
      </c>
      <c r="Z255" s="115">
        <v>252</v>
      </c>
      <c r="AA255" s="114" t="s">
        <v>864</v>
      </c>
      <c r="AB255" s="113">
        <v>20</v>
      </c>
      <c r="AC255" s="112">
        <v>40</v>
      </c>
      <c r="AD255" s="112">
        <v>20</v>
      </c>
      <c r="AE255" s="112">
        <v>5</v>
      </c>
      <c r="AF255" s="112">
        <v>5</v>
      </c>
    </row>
    <row r="256" spans="1:32" x14ac:dyDescent="0.2">
      <c r="A256" s="48">
        <v>160</v>
      </c>
      <c r="B256" s="84" t="s">
        <v>686</v>
      </c>
      <c r="C256" s="48"/>
      <c r="D256" s="48">
        <v>40</v>
      </c>
      <c r="E256" s="48">
        <v>240</v>
      </c>
      <c r="F256" s="48"/>
      <c r="G256" s="48">
        <v>20</v>
      </c>
      <c r="H256" s="48">
        <v>160</v>
      </c>
      <c r="I256" s="48"/>
      <c r="J256" s="48">
        <v>5</v>
      </c>
      <c r="K256" s="48">
        <v>80</v>
      </c>
      <c r="L256" s="48"/>
      <c r="M256" s="48">
        <v>5</v>
      </c>
      <c r="N256" s="48">
        <v>80</v>
      </c>
      <c r="O256" s="48"/>
      <c r="P256" s="48">
        <v>5</v>
      </c>
      <c r="Q256" s="48">
        <v>160</v>
      </c>
      <c r="Z256" s="115">
        <v>253</v>
      </c>
      <c r="AA256" s="52" t="s">
        <v>865</v>
      </c>
      <c r="AB256" s="112">
        <v>1280</v>
      </c>
      <c r="AC256" s="112">
        <v>1280</v>
      </c>
      <c r="AD256" s="112">
        <v>320</v>
      </c>
      <c r="AE256" s="112">
        <v>320</v>
      </c>
      <c r="AF256" s="112">
        <v>640</v>
      </c>
    </row>
    <row r="257" spans="1:32" x14ac:dyDescent="0.2">
      <c r="A257" s="48">
        <v>161</v>
      </c>
      <c r="B257" s="84" t="s">
        <v>687</v>
      </c>
      <c r="C257" s="48"/>
      <c r="D257" s="48">
        <v>40</v>
      </c>
      <c r="E257" s="48">
        <v>160</v>
      </c>
      <c r="F257" s="48"/>
      <c r="G257" s="48">
        <v>40</v>
      </c>
      <c r="H257" s="48">
        <v>160</v>
      </c>
      <c r="I257" s="48"/>
      <c r="J257" s="48">
        <v>40</v>
      </c>
      <c r="K257" s="48">
        <v>160</v>
      </c>
      <c r="L257" s="48"/>
      <c r="M257" s="48">
        <v>40</v>
      </c>
      <c r="N257" s="48">
        <v>80</v>
      </c>
      <c r="O257" s="48"/>
      <c r="P257" s="48">
        <v>40</v>
      </c>
      <c r="Q257" s="48">
        <v>160</v>
      </c>
      <c r="Z257" s="115">
        <v>254</v>
      </c>
      <c r="AA257" s="51" t="s">
        <v>866</v>
      </c>
      <c r="AB257" s="112">
        <v>2560</v>
      </c>
      <c r="AC257" s="112">
        <v>2560</v>
      </c>
      <c r="AD257" s="112">
        <v>640</v>
      </c>
      <c r="AE257" s="112">
        <v>640</v>
      </c>
      <c r="AF257" s="112">
        <v>1280</v>
      </c>
    </row>
    <row r="258" spans="1:32" x14ac:dyDescent="0.2">
      <c r="A258" s="48">
        <v>162</v>
      </c>
      <c r="B258" s="84" t="s">
        <v>688</v>
      </c>
      <c r="C258" s="48"/>
      <c r="D258" s="48">
        <v>40</v>
      </c>
      <c r="E258" s="48">
        <v>80</v>
      </c>
      <c r="F258" s="48"/>
      <c r="G258" s="48">
        <v>40</v>
      </c>
      <c r="H258" s="48">
        <v>80</v>
      </c>
      <c r="I258" s="48"/>
      <c r="J258" s="48">
        <v>40</v>
      </c>
      <c r="K258" s="48">
        <v>80</v>
      </c>
      <c r="L258" s="48"/>
      <c r="M258" s="48">
        <v>5</v>
      </c>
      <c r="N258" s="48">
        <v>80</v>
      </c>
      <c r="O258" s="48"/>
      <c r="P258" s="48">
        <v>40</v>
      </c>
      <c r="Q258" s="48">
        <v>80</v>
      </c>
      <c r="Z258" s="115">
        <v>255</v>
      </c>
      <c r="AA258" s="114" t="s">
        <v>867</v>
      </c>
      <c r="AB258" s="113">
        <v>640</v>
      </c>
      <c r="AC258" s="50">
        <v>240</v>
      </c>
      <c r="AD258" s="112">
        <v>240</v>
      </c>
      <c r="AE258" s="112">
        <v>240</v>
      </c>
      <c r="AF258" s="112">
        <v>320</v>
      </c>
    </row>
    <row r="259" spans="1:32" x14ac:dyDescent="0.2">
      <c r="A259" s="48">
        <v>163</v>
      </c>
      <c r="B259" s="84" t="s">
        <v>689</v>
      </c>
      <c r="C259" s="48"/>
      <c r="D259" s="48">
        <v>80</v>
      </c>
      <c r="E259" s="48">
        <v>320</v>
      </c>
      <c r="F259" s="48"/>
      <c r="G259" s="48">
        <v>80</v>
      </c>
      <c r="H259" s="48">
        <v>320</v>
      </c>
      <c r="I259" s="48"/>
      <c r="J259" s="48">
        <v>80</v>
      </c>
      <c r="K259" s="48">
        <v>320</v>
      </c>
      <c r="L259" s="48"/>
      <c r="M259" s="48">
        <v>80</v>
      </c>
      <c r="N259" s="48">
        <v>160</v>
      </c>
      <c r="O259" s="48"/>
      <c r="P259" s="48">
        <v>80</v>
      </c>
      <c r="Q259" s="48">
        <v>320</v>
      </c>
      <c r="Z259" s="115">
        <v>256</v>
      </c>
      <c r="AA259" s="51" t="s">
        <v>868</v>
      </c>
      <c r="AB259" s="112">
        <v>960</v>
      </c>
      <c r="AC259" s="112">
        <v>640</v>
      </c>
      <c r="AD259" s="112">
        <v>480</v>
      </c>
      <c r="AE259" s="112">
        <v>240</v>
      </c>
      <c r="AF259" s="112">
        <v>480</v>
      </c>
    </row>
    <row r="260" spans="1:32" x14ac:dyDescent="0.2">
      <c r="A260" s="48">
        <v>164</v>
      </c>
      <c r="B260" s="84" t="s">
        <v>690</v>
      </c>
      <c r="C260" s="48">
        <v>5</v>
      </c>
      <c r="D260" s="48">
        <v>60</v>
      </c>
      <c r="E260" s="48">
        <v>320</v>
      </c>
      <c r="F260" s="48">
        <v>5</v>
      </c>
      <c r="G260" s="48">
        <v>5</v>
      </c>
      <c r="H260" s="48">
        <v>120</v>
      </c>
      <c r="I260" s="48">
        <v>5</v>
      </c>
      <c r="J260" s="48">
        <v>5</v>
      </c>
      <c r="K260" s="48">
        <v>160</v>
      </c>
      <c r="L260" s="48">
        <v>5</v>
      </c>
      <c r="M260" s="48">
        <v>5</v>
      </c>
      <c r="N260" s="48">
        <v>160</v>
      </c>
      <c r="O260" s="48">
        <v>5</v>
      </c>
      <c r="P260" s="48">
        <v>5</v>
      </c>
      <c r="Q260" s="48">
        <v>160</v>
      </c>
      <c r="Z260" s="115">
        <v>257</v>
      </c>
      <c r="AA260" s="51" t="s">
        <v>869</v>
      </c>
      <c r="AB260" s="112">
        <v>1280</v>
      </c>
      <c r="AC260" s="112">
        <v>2560</v>
      </c>
      <c r="AD260" s="112">
        <v>2560</v>
      </c>
      <c r="AE260" s="112">
        <v>2560</v>
      </c>
      <c r="AF260" s="112">
        <v>960</v>
      </c>
    </row>
    <row r="261" spans="1:32" x14ac:dyDescent="0.2">
      <c r="A261" s="48">
        <v>165</v>
      </c>
      <c r="B261" s="84" t="s">
        <v>692</v>
      </c>
      <c r="C261" s="48"/>
      <c r="D261" s="48">
        <v>120</v>
      </c>
      <c r="E261" s="48">
        <v>320</v>
      </c>
      <c r="F261" s="48"/>
      <c r="G261" s="48">
        <v>40</v>
      </c>
      <c r="H261" s="48">
        <v>80</v>
      </c>
      <c r="I261" s="48"/>
      <c r="J261" s="48">
        <v>5</v>
      </c>
      <c r="K261" s="48">
        <v>80</v>
      </c>
      <c r="L261" s="48"/>
      <c r="M261" s="48">
        <v>5</v>
      </c>
      <c r="N261" s="48">
        <v>80</v>
      </c>
      <c r="O261" s="48"/>
      <c r="P261" s="48">
        <v>60</v>
      </c>
      <c r="Q261" s="48">
        <v>160</v>
      </c>
      <c r="Z261" s="115">
        <v>258</v>
      </c>
      <c r="AA261" s="51" t="s">
        <v>870</v>
      </c>
      <c r="AB261" s="112">
        <v>40690</v>
      </c>
      <c r="AC261" s="112">
        <v>30720</v>
      </c>
      <c r="AD261" s="112">
        <v>7680</v>
      </c>
      <c r="AE261" s="112">
        <v>20480</v>
      </c>
      <c r="AF261" s="112">
        <v>15360</v>
      </c>
    </row>
    <row r="262" spans="1:32" x14ac:dyDescent="0.2">
      <c r="A262" s="48">
        <v>166</v>
      </c>
      <c r="B262" s="84" t="s">
        <v>693</v>
      </c>
      <c r="C262" s="48"/>
      <c r="D262" s="48">
        <v>160</v>
      </c>
      <c r="E262" s="48">
        <v>320</v>
      </c>
      <c r="F262" s="48"/>
      <c r="G262" s="48">
        <v>40</v>
      </c>
      <c r="H262" s="48">
        <v>80</v>
      </c>
      <c r="I262" s="48"/>
      <c r="J262" s="48">
        <v>40</v>
      </c>
      <c r="K262" s="48">
        <v>80</v>
      </c>
      <c r="L262" s="48"/>
      <c r="M262" s="48">
        <v>40</v>
      </c>
      <c r="N262" s="48">
        <v>80</v>
      </c>
      <c r="O262" s="48"/>
      <c r="P262" s="48">
        <v>60</v>
      </c>
      <c r="Q262" s="48">
        <v>160</v>
      </c>
      <c r="Z262" s="115">
        <v>259</v>
      </c>
      <c r="AA262" s="51" t="s">
        <v>871</v>
      </c>
      <c r="AB262" s="112">
        <v>15410</v>
      </c>
      <c r="AC262" s="112">
        <v>7680</v>
      </c>
      <c r="AD262" s="112">
        <v>5620</v>
      </c>
      <c r="AE262" s="112">
        <v>5620</v>
      </c>
      <c r="AF262" s="112">
        <v>2560</v>
      </c>
    </row>
    <row r="263" spans="1:32" x14ac:dyDescent="0.2">
      <c r="A263" s="48">
        <v>167</v>
      </c>
      <c r="B263" s="84" t="s">
        <v>694</v>
      </c>
      <c r="C263" s="48"/>
      <c r="D263" s="48">
        <v>160</v>
      </c>
      <c r="E263" s="48">
        <v>640</v>
      </c>
      <c r="F263" s="48"/>
      <c r="G263" s="48">
        <v>80</v>
      </c>
      <c r="H263" s="48">
        <v>320</v>
      </c>
      <c r="I263" s="48"/>
      <c r="J263" s="48">
        <v>20</v>
      </c>
      <c r="K263" s="48">
        <v>160</v>
      </c>
      <c r="L263" s="48"/>
      <c r="M263" s="48">
        <v>5</v>
      </c>
      <c r="N263" s="48">
        <v>160</v>
      </c>
      <c r="O263" s="48"/>
      <c r="P263" s="48">
        <v>40</v>
      </c>
      <c r="Q263" s="48">
        <v>320</v>
      </c>
      <c r="Z263" s="115">
        <v>260</v>
      </c>
      <c r="AA263" s="51" t="s">
        <v>872</v>
      </c>
      <c r="AB263" s="112">
        <v>960</v>
      </c>
      <c r="AC263" s="112">
        <v>640</v>
      </c>
      <c r="AD263" s="112">
        <v>40</v>
      </c>
      <c r="AE263" s="112">
        <v>80</v>
      </c>
      <c r="AF263" s="112">
        <v>160</v>
      </c>
    </row>
    <row r="264" spans="1:32" x14ac:dyDescent="0.2">
      <c r="A264" s="48">
        <v>168</v>
      </c>
      <c r="B264" s="84" t="s">
        <v>695</v>
      </c>
      <c r="C264" s="48"/>
      <c r="D264" s="48">
        <v>320</v>
      </c>
      <c r="E264" s="48">
        <v>640</v>
      </c>
      <c r="F264" s="48"/>
      <c r="G264" s="48">
        <v>160</v>
      </c>
      <c r="H264" s="48">
        <v>320</v>
      </c>
      <c r="I264" s="48"/>
      <c r="J264" s="48">
        <v>160</v>
      </c>
      <c r="K264" s="48">
        <v>320</v>
      </c>
      <c r="L264" s="48"/>
      <c r="M264" s="48">
        <v>160</v>
      </c>
      <c r="N264" s="48">
        <v>320</v>
      </c>
      <c r="O264" s="48"/>
      <c r="P264" s="48">
        <v>120</v>
      </c>
      <c r="Q264" s="48">
        <v>320</v>
      </c>
      <c r="Z264" s="115">
        <v>261</v>
      </c>
      <c r="AA264" s="51" t="s">
        <v>873</v>
      </c>
      <c r="AB264" s="112">
        <v>160</v>
      </c>
      <c r="AC264" s="112">
        <v>40</v>
      </c>
      <c r="AD264" s="112">
        <v>5</v>
      </c>
      <c r="AE264" s="112">
        <v>5</v>
      </c>
      <c r="AF264" s="112">
        <v>120</v>
      </c>
    </row>
    <row r="265" spans="1:32" x14ac:dyDescent="0.2">
      <c r="A265" s="48">
        <v>169</v>
      </c>
      <c r="B265" s="84" t="s">
        <v>696</v>
      </c>
      <c r="C265" s="48"/>
      <c r="D265" s="48">
        <v>640</v>
      </c>
      <c r="E265" s="48">
        <v>640</v>
      </c>
      <c r="F265" s="48"/>
      <c r="G265" s="48">
        <v>160</v>
      </c>
      <c r="H265" s="48">
        <v>320</v>
      </c>
      <c r="I265" s="48"/>
      <c r="J265" s="48">
        <v>320</v>
      </c>
      <c r="K265" s="48">
        <v>320</v>
      </c>
      <c r="L265" s="48"/>
      <c r="M265" s="48">
        <v>160</v>
      </c>
      <c r="N265" s="48">
        <v>320</v>
      </c>
      <c r="O265" s="48"/>
      <c r="P265" s="48">
        <v>320</v>
      </c>
      <c r="Q265" s="48">
        <v>320</v>
      </c>
      <c r="Z265" s="115">
        <v>262</v>
      </c>
      <c r="AA265" s="51" t="s">
        <v>874</v>
      </c>
      <c r="AB265" s="112">
        <v>80</v>
      </c>
      <c r="AC265" s="112">
        <v>40</v>
      </c>
      <c r="AD265" s="112">
        <v>5</v>
      </c>
      <c r="AE265" s="112">
        <v>120</v>
      </c>
      <c r="AF265" s="112">
        <v>5</v>
      </c>
    </row>
    <row r="266" spans="1:32" x14ac:dyDescent="0.2">
      <c r="A266" s="48">
        <v>170</v>
      </c>
      <c r="B266" s="84" t="s">
        <v>697</v>
      </c>
      <c r="C266" s="48"/>
      <c r="D266" s="48">
        <v>160</v>
      </c>
      <c r="E266" s="48">
        <v>640</v>
      </c>
      <c r="F266" s="48"/>
      <c r="G266" s="48">
        <v>80</v>
      </c>
      <c r="H266" s="48">
        <v>320</v>
      </c>
      <c r="I266" s="48"/>
      <c r="J266" s="48">
        <v>60</v>
      </c>
      <c r="K266" s="48">
        <v>240</v>
      </c>
      <c r="L266" s="48"/>
      <c r="M266" s="48">
        <v>80</v>
      </c>
      <c r="N266" s="48">
        <v>160</v>
      </c>
      <c r="O266" s="48"/>
      <c r="P266" s="48">
        <v>80</v>
      </c>
      <c r="Q266" s="48">
        <v>320</v>
      </c>
      <c r="Z266" s="115">
        <v>263</v>
      </c>
      <c r="AA266" s="52" t="s">
        <v>875</v>
      </c>
      <c r="AB266" s="112">
        <v>1920</v>
      </c>
      <c r="AC266" s="112">
        <v>2560</v>
      </c>
      <c r="AD266" s="112">
        <v>1920</v>
      </c>
      <c r="AE266" s="112">
        <v>2560</v>
      </c>
      <c r="AF266" s="112">
        <v>1280</v>
      </c>
    </row>
    <row r="267" spans="1:32" x14ac:dyDescent="0.2">
      <c r="A267" s="48">
        <v>171</v>
      </c>
      <c r="B267" s="84" t="s">
        <v>698</v>
      </c>
      <c r="C267" s="48"/>
      <c r="D267" s="48">
        <v>80</v>
      </c>
      <c r="E267" s="48">
        <v>160</v>
      </c>
      <c r="F267" s="48"/>
      <c r="G267" s="48">
        <v>5</v>
      </c>
      <c r="H267" s="48">
        <v>80</v>
      </c>
      <c r="I267" s="48"/>
      <c r="J267" s="48">
        <v>40</v>
      </c>
      <c r="K267" s="48">
        <v>80</v>
      </c>
      <c r="L267" s="48"/>
      <c r="M267" s="48">
        <v>20</v>
      </c>
      <c r="N267" s="48">
        <v>80</v>
      </c>
      <c r="O267" s="48"/>
      <c r="P267" s="48">
        <v>40</v>
      </c>
      <c r="Q267" s="48">
        <v>160</v>
      </c>
      <c r="Z267" s="115">
        <v>264</v>
      </c>
      <c r="AA267" s="52" t="s">
        <v>876</v>
      </c>
      <c r="AB267" s="112">
        <v>5</v>
      </c>
      <c r="AC267" s="112">
        <v>5</v>
      </c>
      <c r="AD267" s="112">
        <v>5</v>
      </c>
      <c r="AE267" s="112">
        <v>5</v>
      </c>
      <c r="AF267" s="112">
        <v>5</v>
      </c>
    </row>
    <row r="268" spans="1:32" x14ac:dyDescent="0.2">
      <c r="A268" s="48">
        <v>172</v>
      </c>
      <c r="B268" s="84" t="s">
        <v>699</v>
      </c>
      <c r="C268" s="48"/>
      <c r="D268" s="48">
        <v>40</v>
      </c>
      <c r="E268" s="48">
        <v>160</v>
      </c>
      <c r="F268" s="48"/>
      <c r="G268" s="48">
        <v>5</v>
      </c>
      <c r="H268" s="48">
        <v>80</v>
      </c>
      <c r="I268" s="48"/>
      <c r="J268" s="48">
        <v>5</v>
      </c>
      <c r="K268" s="48">
        <v>80</v>
      </c>
      <c r="L268" s="48"/>
      <c r="M268" s="48">
        <v>5</v>
      </c>
      <c r="N268" s="48">
        <v>80</v>
      </c>
      <c r="O268" s="48"/>
      <c r="P268" s="48">
        <v>20</v>
      </c>
      <c r="Q268" s="48">
        <v>60</v>
      </c>
      <c r="Z268" s="115">
        <v>265</v>
      </c>
      <c r="AA268" s="51" t="s">
        <v>877</v>
      </c>
      <c r="AB268" s="112">
        <v>960</v>
      </c>
      <c r="AC268" s="112">
        <v>640</v>
      </c>
      <c r="AD268" s="112">
        <v>480</v>
      </c>
      <c r="AE268" s="112">
        <v>320</v>
      </c>
      <c r="AF268" s="112">
        <v>320</v>
      </c>
    </row>
    <row r="269" spans="1:32" x14ac:dyDescent="0.2">
      <c r="A269" s="48">
        <v>173</v>
      </c>
      <c r="B269" s="84" t="s">
        <v>700</v>
      </c>
      <c r="C269" s="48"/>
      <c r="D269" s="48">
        <v>80</v>
      </c>
      <c r="E269" s="48">
        <v>320</v>
      </c>
      <c r="F269" s="48"/>
      <c r="G269" s="48">
        <v>40</v>
      </c>
      <c r="H269" s="48">
        <v>160</v>
      </c>
      <c r="I269" s="48"/>
      <c r="J269" s="48">
        <v>40</v>
      </c>
      <c r="K269" s="48">
        <v>160</v>
      </c>
      <c r="L269" s="48"/>
      <c r="M269" s="48">
        <v>40</v>
      </c>
      <c r="N269" s="48">
        <v>120</v>
      </c>
      <c r="O269" s="48"/>
      <c r="P269" s="48">
        <v>60</v>
      </c>
      <c r="Q269" s="48">
        <v>240</v>
      </c>
      <c r="Z269" s="115">
        <v>266</v>
      </c>
      <c r="AA269" s="51" t="s">
        <v>878</v>
      </c>
      <c r="AB269" s="112">
        <v>2560</v>
      </c>
      <c r="AC269" s="112">
        <v>1280</v>
      </c>
      <c r="AD269" s="112">
        <v>120</v>
      </c>
      <c r="AE269" s="112">
        <v>80</v>
      </c>
      <c r="AF269" s="112">
        <v>80</v>
      </c>
    </row>
    <row r="270" spans="1:32" x14ac:dyDescent="0.2">
      <c r="A270" s="48">
        <v>174</v>
      </c>
      <c r="B270" s="84" t="s">
        <v>701</v>
      </c>
      <c r="C270" s="48"/>
      <c r="D270" s="48">
        <v>80</v>
      </c>
      <c r="E270" s="48">
        <v>320</v>
      </c>
      <c r="F270" s="48"/>
      <c r="G270" s="48">
        <v>5</v>
      </c>
      <c r="H270" s="48">
        <v>160</v>
      </c>
      <c r="I270" s="48"/>
      <c r="J270" s="48">
        <v>5</v>
      </c>
      <c r="K270" s="48">
        <v>80</v>
      </c>
      <c r="L270" s="48"/>
      <c r="M270" s="48">
        <v>5</v>
      </c>
      <c r="N270" s="48">
        <v>80</v>
      </c>
      <c r="O270" s="48"/>
      <c r="P270" s="48">
        <v>60</v>
      </c>
      <c r="Q270" s="48">
        <v>320</v>
      </c>
      <c r="Z270" s="115">
        <v>267</v>
      </c>
      <c r="AA270" s="51" t="s">
        <v>879</v>
      </c>
      <c r="AB270" s="112">
        <v>2560</v>
      </c>
      <c r="AC270" s="112">
        <v>1280</v>
      </c>
      <c r="AD270" s="112">
        <v>240</v>
      </c>
      <c r="AE270" s="112">
        <v>240</v>
      </c>
      <c r="AF270" s="112">
        <v>960</v>
      </c>
    </row>
    <row r="271" spans="1:32" x14ac:dyDescent="0.2">
      <c r="A271" s="48">
        <v>175</v>
      </c>
      <c r="B271" s="84" t="s">
        <v>702</v>
      </c>
      <c r="C271" s="48"/>
      <c r="D271" s="48">
        <v>160</v>
      </c>
      <c r="E271" s="48">
        <v>240</v>
      </c>
      <c r="F271" s="48"/>
      <c r="G271" s="48">
        <v>40</v>
      </c>
      <c r="H271" s="48">
        <v>120</v>
      </c>
      <c r="I271" s="48"/>
      <c r="J271" s="48">
        <v>40</v>
      </c>
      <c r="K271" s="48">
        <v>80</v>
      </c>
      <c r="L271" s="48"/>
      <c r="M271" s="48">
        <v>40</v>
      </c>
      <c r="N271" s="48">
        <v>160</v>
      </c>
      <c r="O271" s="48"/>
      <c r="P271" s="48">
        <v>80</v>
      </c>
      <c r="Q271" s="48">
        <v>320</v>
      </c>
      <c r="Z271" s="115">
        <v>268</v>
      </c>
      <c r="AA271" s="51" t="s">
        <v>880</v>
      </c>
      <c r="AB271" s="112">
        <v>5120</v>
      </c>
      <c r="AC271" s="112">
        <v>1280</v>
      </c>
      <c r="AD271" s="112">
        <v>480</v>
      </c>
      <c r="AE271" s="112">
        <v>640</v>
      </c>
      <c r="AF271" s="112">
        <v>2560</v>
      </c>
    </row>
    <row r="272" spans="1:32" x14ac:dyDescent="0.2">
      <c r="A272" s="48">
        <v>176</v>
      </c>
      <c r="B272" s="84" t="s">
        <v>703</v>
      </c>
      <c r="C272" s="48"/>
      <c r="D272" s="48">
        <v>240</v>
      </c>
      <c r="E272" s="48">
        <v>640</v>
      </c>
      <c r="F272" s="48"/>
      <c r="G272" s="48">
        <v>80</v>
      </c>
      <c r="H272" s="48">
        <v>160</v>
      </c>
      <c r="I272" s="48"/>
      <c r="J272" s="48">
        <v>160</v>
      </c>
      <c r="K272" s="48">
        <v>320</v>
      </c>
      <c r="L272" s="48"/>
      <c r="M272" s="48">
        <v>160</v>
      </c>
      <c r="N272" s="48">
        <v>320</v>
      </c>
      <c r="O272" s="48"/>
      <c r="P272" s="48">
        <v>160</v>
      </c>
      <c r="Q272" s="48">
        <v>320</v>
      </c>
      <c r="Z272" s="115">
        <v>269</v>
      </c>
      <c r="AA272" s="51" t="s">
        <v>881</v>
      </c>
      <c r="AB272" s="112">
        <v>160</v>
      </c>
      <c r="AC272" s="112">
        <v>120</v>
      </c>
      <c r="AD272" s="112">
        <v>5</v>
      </c>
      <c r="AE272" s="112">
        <v>40</v>
      </c>
      <c r="AF272" s="112">
        <v>40</v>
      </c>
    </row>
    <row r="273" spans="1:32" x14ac:dyDescent="0.2">
      <c r="A273" s="48">
        <v>177</v>
      </c>
      <c r="B273" s="84" t="s">
        <v>704</v>
      </c>
      <c r="C273" s="48"/>
      <c r="D273" s="48">
        <v>80</v>
      </c>
      <c r="E273" s="48">
        <v>320</v>
      </c>
      <c r="F273" s="48"/>
      <c r="G273" s="48">
        <v>5</v>
      </c>
      <c r="H273" s="48">
        <v>80</v>
      </c>
      <c r="I273" s="48"/>
      <c r="J273" s="48">
        <v>5</v>
      </c>
      <c r="K273" s="48">
        <v>80</v>
      </c>
      <c r="L273" s="48"/>
      <c r="M273" s="48">
        <v>5</v>
      </c>
      <c r="N273" s="48">
        <v>80</v>
      </c>
      <c r="O273" s="48"/>
      <c r="P273" s="48">
        <v>40</v>
      </c>
      <c r="Q273" s="48">
        <v>160</v>
      </c>
      <c r="Z273" s="115">
        <v>270</v>
      </c>
      <c r="AA273" s="52" t="s">
        <v>882</v>
      </c>
      <c r="AB273" s="112">
        <v>10240</v>
      </c>
      <c r="AC273" s="112">
        <v>7680</v>
      </c>
      <c r="AD273" s="112">
        <v>120</v>
      </c>
      <c r="AE273" s="112">
        <v>120</v>
      </c>
      <c r="AF273" s="112">
        <v>320</v>
      </c>
    </row>
    <row r="274" spans="1:32" x14ac:dyDescent="0.2">
      <c r="A274" s="48">
        <v>178</v>
      </c>
      <c r="B274" s="84" t="s">
        <v>705</v>
      </c>
      <c r="C274" s="48"/>
      <c r="D274" s="48">
        <v>320</v>
      </c>
      <c r="E274" s="48">
        <v>640</v>
      </c>
      <c r="F274" s="48"/>
      <c r="G274" s="48">
        <v>160</v>
      </c>
      <c r="H274" s="48">
        <v>320</v>
      </c>
      <c r="I274" s="48"/>
      <c r="J274" s="48">
        <v>160</v>
      </c>
      <c r="K274" s="48">
        <v>320</v>
      </c>
      <c r="L274" s="48"/>
      <c r="M274" s="48">
        <v>160</v>
      </c>
      <c r="N274" s="48">
        <v>320</v>
      </c>
      <c r="O274" s="48"/>
      <c r="P274" s="48">
        <v>320</v>
      </c>
      <c r="Q274" s="48">
        <v>320</v>
      </c>
      <c r="Z274" s="115">
        <v>271</v>
      </c>
      <c r="AA274" s="51" t="s">
        <v>883</v>
      </c>
      <c r="AB274" s="112">
        <v>640</v>
      </c>
      <c r="AC274" s="112">
        <v>640</v>
      </c>
      <c r="AD274" s="112">
        <v>80</v>
      </c>
      <c r="AE274" s="112">
        <v>320</v>
      </c>
      <c r="AF274" s="112">
        <v>80</v>
      </c>
    </row>
    <row r="275" spans="1:32" x14ac:dyDescent="0.2">
      <c r="A275" s="48">
        <v>179</v>
      </c>
      <c r="B275" s="87" t="s">
        <v>706</v>
      </c>
      <c r="C275" s="48"/>
      <c r="D275" s="48">
        <v>80</v>
      </c>
      <c r="E275" s="48">
        <v>160</v>
      </c>
      <c r="F275" s="48"/>
      <c r="G275" s="48">
        <v>5</v>
      </c>
      <c r="H275" s="48">
        <v>80</v>
      </c>
      <c r="I275" s="48"/>
      <c r="J275" s="48">
        <v>5</v>
      </c>
      <c r="K275" s="48">
        <v>80</v>
      </c>
      <c r="L275" s="48"/>
      <c r="M275" s="48">
        <v>5</v>
      </c>
      <c r="N275" s="48">
        <v>80</v>
      </c>
      <c r="O275" s="48"/>
      <c r="P275" s="48">
        <v>40</v>
      </c>
      <c r="Q275" s="48">
        <v>80</v>
      </c>
      <c r="Z275" s="115">
        <v>272</v>
      </c>
      <c r="AA275" s="51" t="s">
        <v>884</v>
      </c>
      <c r="AB275" s="112">
        <v>20580</v>
      </c>
      <c r="AC275" s="112">
        <v>5120</v>
      </c>
      <c r="AD275" s="112">
        <v>10240</v>
      </c>
      <c r="AE275" s="112">
        <v>5120</v>
      </c>
      <c r="AF275" s="112">
        <v>10240</v>
      </c>
    </row>
    <row r="276" spans="1:32" x14ac:dyDescent="0.2">
      <c r="A276" s="48">
        <v>180</v>
      </c>
      <c r="B276" s="84" t="s">
        <v>707</v>
      </c>
      <c r="C276" s="48"/>
      <c r="D276" s="48">
        <v>5</v>
      </c>
      <c r="E276" s="48">
        <v>320</v>
      </c>
      <c r="F276" s="48"/>
      <c r="G276" s="48">
        <v>5</v>
      </c>
      <c r="H276" s="48">
        <v>160</v>
      </c>
      <c r="I276" s="48"/>
      <c r="J276" s="48">
        <v>5</v>
      </c>
      <c r="K276" s="48">
        <v>80</v>
      </c>
      <c r="L276" s="48"/>
      <c r="M276" s="48">
        <v>5</v>
      </c>
      <c r="N276" s="48">
        <v>80</v>
      </c>
      <c r="O276" s="48"/>
      <c r="P276" s="48">
        <v>5</v>
      </c>
      <c r="Q276" s="48">
        <v>320</v>
      </c>
      <c r="Z276" s="115">
        <v>273</v>
      </c>
      <c r="AA276" s="51" t="s">
        <v>885</v>
      </c>
      <c r="AB276" s="112">
        <v>2560</v>
      </c>
      <c r="AC276" s="112">
        <v>1280</v>
      </c>
      <c r="AD276" s="112">
        <v>320</v>
      </c>
      <c r="AE276" s="112">
        <v>640</v>
      </c>
      <c r="AF276" s="112">
        <v>1280</v>
      </c>
    </row>
    <row r="277" spans="1:32" x14ac:dyDescent="0.2">
      <c r="A277" s="48">
        <v>181</v>
      </c>
      <c r="B277" s="84" t="s">
        <v>708</v>
      </c>
      <c r="C277" s="48"/>
      <c r="D277" s="48">
        <v>80</v>
      </c>
      <c r="E277" s="48">
        <v>320</v>
      </c>
      <c r="F277" s="48"/>
      <c r="G277" s="48">
        <v>60</v>
      </c>
      <c r="H277" s="48">
        <v>160</v>
      </c>
      <c r="I277" s="48"/>
      <c r="J277" s="48">
        <v>40</v>
      </c>
      <c r="K277" s="48">
        <v>160</v>
      </c>
      <c r="L277" s="48"/>
      <c r="M277" s="48">
        <v>40</v>
      </c>
      <c r="N277" s="48">
        <v>120</v>
      </c>
      <c r="O277" s="48"/>
      <c r="P277" s="48">
        <v>60</v>
      </c>
      <c r="Q277" s="48">
        <v>160</v>
      </c>
      <c r="Z277" s="115">
        <v>274</v>
      </c>
      <c r="AA277" s="51" t="s">
        <v>886</v>
      </c>
      <c r="AB277" s="112">
        <v>5120</v>
      </c>
      <c r="AC277" s="112">
        <v>3840</v>
      </c>
      <c r="AD277" s="112">
        <v>1280</v>
      </c>
      <c r="AE277" s="112">
        <v>1280</v>
      </c>
      <c r="AF277" s="112">
        <v>2560</v>
      </c>
    </row>
    <row r="278" spans="1:32" x14ac:dyDescent="0.2">
      <c r="A278" s="48">
        <v>182</v>
      </c>
      <c r="B278" s="84" t="s">
        <v>709</v>
      </c>
      <c r="C278" s="48"/>
      <c r="D278" s="48">
        <v>1280</v>
      </c>
      <c r="E278" s="48">
        <v>640</v>
      </c>
      <c r="F278" s="48"/>
      <c r="G278" s="48">
        <v>640</v>
      </c>
      <c r="H278" s="48">
        <v>320</v>
      </c>
      <c r="I278" s="48"/>
      <c r="J278" s="48">
        <v>640</v>
      </c>
      <c r="K278" s="48">
        <v>320</v>
      </c>
      <c r="L278" s="48"/>
      <c r="M278" s="48">
        <v>640</v>
      </c>
      <c r="N278" s="48">
        <v>320</v>
      </c>
      <c r="O278" s="48"/>
      <c r="P278" s="48">
        <v>640</v>
      </c>
      <c r="Q278" s="48">
        <v>640</v>
      </c>
      <c r="Z278" s="115">
        <v>275</v>
      </c>
      <c r="AA278" s="51" t="s">
        <v>887</v>
      </c>
      <c r="AB278" s="112">
        <v>5120</v>
      </c>
      <c r="AC278" s="112">
        <v>1920</v>
      </c>
      <c r="AD278" s="112">
        <v>640</v>
      </c>
      <c r="AE278" s="112">
        <v>960</v>
      </c>
      <c r="AF278" s="112">
        <v>1280</v>
      </c>
    </row>
    <row r="279" spans="1:32" x14ac:dyDescent="0.2">
      <c r="A279" s="48">
        <v>183</v>
      </c>
      <c r="B279" s="84" t="s">
        <v>710</v>
      </c>
      <c r="C279" s="48"/>
      <c r="D279" s="48">
        <v>5</v>
      </c>
      <c r="E279" s="48">
        <v>160</v>
      </c>
      <c r="F279" s="48"/>
      <c r="G279" s="48">
        <v>5</v>
      </c>
      <c r="H279" s="48">
        <v>40</v>
      </c>
      <c r="I279" s="48"/>
      <c r="J279" s="48">
        <v>5</v>
      </c>
      <c r="K279" s="48">
        <v>40</v>
      </c>
      <c r="L279" s="48"/>
      <c r="M279" s="48">
        <v>5</v>
      </c>
      <c r="N279" s="48">
        <v>40</v>
      </c>
      <c r="O279" s="48"/>
      <c r="P279" s="48">
        <v>5</v>
      </c>
      <c r="Q279" s="48">
        <v>80</v>
      </c>
      <c r="Z279" s="115">
        <v>276</v>
      </c>
      <c r="AA279" s="51" t="s">
        <v>888</v>
      </c>
      <c r="AB279" s="112">
        <v>640</v>
      </c>
      <c r="AC279" s="112">
        <v>640</v>
      </c>
      <c r="AD279" s="112">
        <v>120</v>
      </c>
      <c r="AE279" s="112">
        <v>480</v>
      </c>
      <c r="AF279" s="112">
        <v>160</v>
      </c>
    </row>
    <row r="280" spans="1:32" x14ac:dyDescent="0.2">
      <c r="A280" s="48">
        <v>184</v>
      </c>
      <c r="B280" s="84" t="s">
        <v>711</v>
      </c>
      <c r="C280" s="48"/>
      <c r="D280" s="48">
        <v>480</v>
      </c>
      <c r="E280" s="48">
        <v>320</v>
      </c>
      <c r="F280" s="48"/>
      <c r="G280" s="48">
        <v>160</v>
      </c>
      <c r="H280" s="48">
        <v>160</v>
      </c>
      <c r="I280" s="48"/>
      <c r="J280" s="48">
        <v>160</v>
      </c>
      <c r="K280" s="48">
        <v>160</v>
      </c>
      <c r="L280" s="48"/>
      <c r="M280" s="48">
        <v>160</v>
      </c>
      <c r="N280" s="48">
        <v>160</v>
      </c>
      <c r="O280" s="48"/>
      <c r="P280" s="48">
        <v>160</v>
      </c>
      <c r="Q280" s="48">
        <v>320</v>
      </c>
      <c r="Z280" s="115">
        <v>277</v>
      </c>
      <c r="AA280" s="114" t="s">
        <v>889</v>
      </c>
      <c r="AB280" s="112">
        <v>20480</v>
      </c>
      <c r="AC280" s="112">
        <v>20480</v>
      </c>
      <c r="AD280" s="112">
        <v>2560</v>
      </c>
      <c r="AE280" s="112">
        <v>2560</v>
      </c>
      <c r="AF280" s="112">
        <v>7680</v>
      </c>
    </row>
    <row r="281" spans="1:32" x14ac:dyDescent="0.2">
      <c r="A281" s="48">
        <v>185</v>
      </c>
      <c r="B281" s="84" t="s">
        <v>712</v>
      </c>
      <c r="C281" s="48"/>
      <c r="D281" s="48">
        <v>40</v>
      </c>
      <c r="E281" s="48">
        <v>160</v>
      </c>
      <c r="F281" s="48"/>
      <c r="G281" s="48">
        <v>5</v>
      </c>
      <c r="H281" s="48">
        <v>80</v>
      </c>
      <c r="I281" s="48"/>
      <c r="J281" s="48">
        <v>5</v>
      </c>
      <c r="K281" s="48">
        <v>80</v>
      </c>
      <c r="L281" s="48"/>
      <c r="M281" s="48">
        <v>5</v>
      </c>
      <c r="N281" s="48">
        <v>80</v>
      </c>
      <c r="O281" s="48"/>
      <c r="P281" s="48">
        <v>40</v>
      </c>
      <c r="Q281" s="48">
        <v>160</v>
      </c>
      <c r="Z281" s="115">
        <v>278</v>
      </c>
      <c r="AA281" s="51" t="s">
        <v>890</v>
      </c>
      <c r="AB281" s="112">
        <v>5120</v>
      </c>
      <c r="AC281" s="112">
        <v>1280</v>
      </c>
      <c r="AD281" s="112">
        <v>1280</v>
      </c>
      <c r="AE281" s="112">
        <v>2560</v>
      </c>
      <c r="AF281" s="112">
        <v>1280</v>
      </c>
    </row>
    <row r="282" spans="1:32" x14ac:dyDescent="0.2">
      <c r="A282" s="48">
        <v>186</v>
      </c>
      <c r="B282" s="84" t="s">
        <v>713</v>
      </c>
      <c r="C282" s="48"/>
      <c r="D282" s="48">
        <v>640</v>
      </c>
      <c r="E282" s="48">
        <v>1280</v>
      </c>
      <c r="F282" s="48"/>
      <c r="G282" s="48">
        <v>320</v>
      </c>
      <c r="H282" s="48">
        <v>640</v>
      </c>
      <c r="I282" s="48"/>
      <c r="J282" s="48">
        <v>480</v>
      </c>
      <c r="K282" s="48">
        <v>640</v>
      </c>
      <c r="L282" s="48"/>
      <c r="M282" s="48">
        <v>320</v>
      </c>
      <c r="N282" s="48">
        <v>480</v>
      </c>
      <c r="O282" s="48"/>
      <c r="P282" s="48">
        <v>640</v>
      </c>
      <c r="Q282" s="48">
        <v>640</v>
      </c>
      <c r="Z282" s="115">
        <v>279</v>
      </c>
      <c r="AA282" s="51" t="s">
        <v>891</v>
      </c>
      <c r="AB282" s="112">
        <v>960</v>
      </c>
      <c r="AC282" s="112">
        <v>320</v>
      </c>
      <c r="AD282" s="112">
        <v>320</v>
      </c>
      <c r="AE282" s="112">
        <v>160</v>
      </c>
      <c r="AF282" s="112">
        <v>160</v>
      </c>
    </row>
    <row r="283" spans="1:32" x14ac:dyDescent="0.2">
      <c r="A283" s="48">
        <v>187</v>
      </c>
      <c r="B283" s="84" t="s">
        <v>714</v>
      </c>
      <c r="C283" s="48"/>
      <c r="D283" s="48">
        <v>160</v>
      </c>
      <c r="E283" s="48">
        <v>320</v>
      </c>
      <c r="F283" s="48"/>
      <c r="G283" s="48">
        <v>40</v>
      </c>
      <c r="H283" s="48">
        <v>160</v>
      </c>
      <c r="I283" s="48"/>
      <c r="J283" s="48">
        <v>80</v>
      </c>
      <c r="K283" s="48">
        <v>160</v>
      </c>
      <c r="L283" s="48"/>
      <c r="M283" s="48">
        <v>80</v>
      </c>
      <c r="N283" s="48">
        <v>160</v>
      </c>
      <c r="O283" s="48"/>
      <c r="P283" s="48">
        <v>80</v>
      </c>
      <c r="Q283" s="48">
        <v>320</v>
      </c>
      <c r="Z283" s="115">
        <v>280</v>
      </c>
      <c r="AA283" s="51" t="s">
        <v>892</v>
      </c>
      <c r="AB283" s="112">
        <v>10240</v>
      </c>
      <c r="AC283" s="112">
        <v>5620</v>
      </c>
      <c r="AD283" s="112">
        <v>5620</v>
      </c>
      <c r="AE283" s="112">
        <v>3840</v>
      </c>
      <c r="AF283" s="112">
        <v>3840</v>
      </c>
    </row>
    <row r="284" spans="1:32" x14ac:dyDescent="0.2">
      <c r="A284" s="48">
        <v>188</v>
      </c>
      <c r="B284" s="84" t="s">
        <v>716</v>
      </c>
      <c r="C284" s="48"/>
      <c r="D284" s="48">
        <v>320</v>
      </c>
      <c r="E284" s="48">
        <v>320</v>
      </c>
      <c r="F284" s="48"/>
      <c r="G284" s="48">
        <v>80</v>
      </c>
      <c r="H284" s="48">
        <v>160</v>
      </c>
      <c r="I284" s="48"/>
      <c r="J284" s="48">
        <v>160</v>
      </c>
      <c r="K284" s="48">
        <v>240</v>
      </c>
      <c r="L284" s="48"/>
      <c r="M284" s="48">
        <v>80</v>
      </c>
      <c r="N284" s="48">
        <v>160</v>
      </c>
      <c r="O284" s="48"/>
      <c r="P284" s="48">
        <v>80</v>
      </c>
      <c r="Q284" s="48">
        <v>160</v>
      </c>
      <c r="Z284" s="115">
        <v>281</v>
      </c>
      <c r="AA284" s="51" t="s">
        <v>893</v>
      </c>
      <c r="AB284" s="112">
        <v>2560</v>
      </c>
      <c r="AC284" s="112">
        <v>960</v>
      </c>
      <c r="AD284" s="112">
        <v>480</v>
      </c>
      <c r="AE284" s="112">
        <v>480</v>
      </c>
      <c r="AF284" s="112">
        <v>640</v>
      </c>
    </row>
    <row r="285" spans="1:32" x14ac:dyDescent="0.2">
      <c r="A285" s="48">
        <v>189</v>
      </c>
      <c r="B285" s="84" t="s">
        <v>717</v>
      </c>
      <c r="C285" s="48"/>
      <c r="D285" s="48">
        <v>20</v>
      </c>
      <c r="E285" s="48">
        <v>160</v>
      </c>
      <c r="F285" s="48"/>
      <c r="G285" s="48">
        <v>5</v>
      </c>
      <c r="H285" s="48">
        <v>40</v>
      </c>
      <c r="I285" s="48"/>
      <c r="J285" s="48">
        <v>5</v>
      </c>
      <c r="K285" s="48">
        <v>80</v>
      </c>
      <c r="L285" s="48"/>
      <c r="M285" s="48">
        <v>5</v>
      </c>
      <c r="N285" s="48">
        <v>80</v>
      </c>
      <c r="O285" s="48"/>
      <c r="P285" s="48">
        <v>5</v>
      </c>
      <c r="Q285" s="48">
        <v>80</v>
      </c>
      <c r="Z285" s="115">
        <v>282</v>
      </c>
      <c r="AA285" s="51" t="s">
        <v>894</v>
      </c>
      <c r="AB285" s="112">
        <v>2560</v>
      </c>
      <c r="AC285" s="112">
        <v>1280</v>
      </c>
      <c r="AD285" s="112">
        <v>480</v>
      </c>
      <c r="AE285" s="112">
        <v>640</v>
      </c>
      <c r="AF285" s="112">
        <v>960</v>
      </c>
    </row>
    <row r="286" spans="1:32" x14ac:dyDescent="0.2">
      <c r="A286" s="48">
        <v>190</v>
      </c>
      <c r="B286" s="84" t="s">
        <v>718</v>
      </c>
      <c r="C286" s="48"/>
      <c r="D286" s="48">
        <v>480</v>
      </c>
      <c r="E286" s="48">
        <v>1280</v>
      </c>
      <c r="F286" s="48"/>
      <c r="G286" s="48">
        <v>160</v>
      </c>
      <c r="H286" s="48">
        <v>640</v>
      </c>
      <c r="I286" s="48"/>
      <c r="J286" s="48">
        <v>320</v>
      </c>
      <c r="K286" s="48">
        <v>640</v>
      </c>
      <c r="L286" s="48"/>
      <c r="M286" s="48">
        <v>320</v>
      </c>
      <c r="N286" s="48">
        <v>1280</v>
      </c>
      <c r="O286" s="48"/>
      <c r="P286" s="48">
        <v>320</v>
      </c>
      <c r="Q286" s="48">
        <v>1280</v>
      </c>
      <c r="Z286" s="115">
        <v>283</v>
      </c>
      <c r="AA286" s="51" t="s">
        <v>895</v>
      </c>
      <c r="AB286" s="112">
        <v>960</v>
      </c>
      <c r="AC286" s="112">
        <v>160</v>
      </c>
      <c r="AD286" s="112">
        <v>40</v>
      </c>
      <c r="AE286" s="112">
        <v>40</v>
      </c>
      <c r="AF286" s="112">
        <v>240</v>
      </c>
    </row>
    <row r="287" spans="1:32" x14ac:dyDescent="0.2">
      <c r="A287" s="48">
        <v>191</v>
      </c>
      <c r="B287" s="84" t="s">
        <v>719</v>
      </c>
      <c r="C287" s="48"/>
      <c r="D287" s="48">
        <v>80</v>
      </c>
      <c r="E287" s="48">
        <v>320</v>
      </c>
      <c r="F287" s="48"/>
      <c r="G287" s="48">
        <v>80</v>
      </c>
      <c r="H287" s="48">
        <v>120</v>
      </c>
      <c r="I287" s="48"/>
      <c r="J287" s="48">
        <v>40</v>
      </c>
      <c r="K287" s="48">
        <v>160</v>
      </c>
      <c r="L287" s="48"/>
      <c r="M287" s="48">
        <v>20</v>
      </c>
      <c r="N287" s="48">
        <v>160</v>
      </c>
      <c r="O287" s="48"/>
      <c r="P287" s="48">
        <v>80</v>
      </c>
      <c r="Q287" s="48">
        <v>320</v>
      </c>
      <c r="Z287" s="115">
        <v>284</v>
      </c>
      <c r="AA287" s="51" t="s">
        <v>896</v>
      </c>
      <c r="AB287" s="112">
        <v>5120</v>
      </c>
      <c r="AC287" s="112">
        <v>3840</v>
      </c>
      <c r="AD287" s="112">
        <v>5</v>
      </c>
      <c r="AE287" s="112">
        <v>5</v>
      </c>
      <c r="AF287" s="112">
        <v>80</v>
      </c>
    </row>
    <row r="288" spans="1:32" x14ac:dyDescent="0.2">
      <c r="A288" s="48">
        <v>192</v>
      </c>
      <c r="B288" s="84" t="s">
        <v>720</v>
      </c>
      <c r="C288" s="48"/>
      <c r="D288" s="48">
        <v>320</v>
      </c>
      <c r="E288" s="48">
        <v>320</v>
      </c>
      <c r="F288" s="48"/>
      <c r="G288" s="48">
        <v>120</v>
      </c>
      <c r="H288" s="48">
        <v>240</v>
      </c>
      <c r="I288" s="48"/>
      <c r="J288" s="48">
        <v>160</v>
      </c>
      <c r="K288" s="48">
        <v>160</v>
      </c>
      <c r="L288" s="48"/>
      <c r="M288" s="48">
        <v>160</v>
      </c>
      <c r="N288" s="48">
        <v>160</v>
      </c>
      <c r="O288" s="48"/>
      <c r="P288" s="48">
        <v>160</v>
      </c>
      <c r="Q288" s="48">
        <v>320</v>
      </c>
      <c r="Z288" s="115">
        <v>285</v>
      </c>
      <c r="AA288" s="51" t="s">
        <v>897</v>
      </c>
      <c r="AB288" s="112">
        <v>640</v>
      </c>
      <c r="AC288" s="112">
        <v>240</v>
      </c>
      <c r="AD288" s="112">
        <v>240</v>
      </c>
      <c r="AE288" s="112">
        <v>320</v>
      </c>
      <c r="AF288" s="112">
        <v>320</v>
      </c>
    </row>
    <row r="289" spans="1:32" x14ac:dyDescent="0.2">
      <c r="A289" s="48">
        <v>193</v>
      </c>
      <c r="B289" s="84" t="s">
        <v>721</v>
      </c>
      <c r="C289" s="48"/>
      <c r="D289" s="48">
        <v>60</v>
      </c>
      <c r="E289" s="48">
        <v>320</v>
      </c>
      <c r="F289" s="48"/>
      <c r="G289" s="48">
        <v>40</v>
      </c>
      <c r="H289" s="48">
        <v>120</v>
      </c>
      <c r="I289" s="48"/>
      <c r="J289" s="48">
        <v>5</v>
      </c>
      <c r="K289" s="48">
        <v>80</v>
      </c>
      <c r="L289" s="48"/>
      <c r="M289" s="48">
        <v>5</v>
      </c>
      <c r="N289" s="48">
        <v>80</v>
      </c>
      <c r="O289" s="48"/>
      <c r="P289" s="48">
        <v>40</v>
      </c>
      <c r="Q289" s="48">
        <v>320</v>
      </c>
      <c r="Z289" s="115">
        <v>286</v>
      </c>
      <c r="AA289" s="51" t="s">
        <v>898</v>
      </c>
      <c r="AB289" s="112">
        <v>640</v>
      </c>
      <c r="AC289" s="112">
        <v>240</v>
      </c>
      <c r="AD289" s="112">
        <v>80</v>
      </c>
      <c r="AE289" s="112">
        <v>160</v>
      </c>
      <c r="AF289" s="112">
        <v>160</v>
      </c>
    </row>
    <row r="290" spans="1:32" x14ac:dyDescent="0.2">
      <c r="A290" s="48">
        <v>194</v>
      </c>
      <c r="B290" s="84" t="s">
        <v>722</v>
      </c>
      <c r="C290" s="48"/>
      <c r="D290" s="48">
        <v>80</v>
      </c>
      <c r="E290" s="48">
        <v>160</v>
      </c>
      <c r="F290" s="48"/>
      <c r="G290" s="48">
        <v>5</v>
      </c>
      <c r="H290" s="48">
        <v>120</v>
      </c>
      <c r="I290" s="48"/>
      <c r="J290" s="48">
        <v>5</v>
      </c>
      <c r="K290" s="48">
        <v>120</v>
      </c>
      <c r="L290" s="48"/>
      <c r="M290" s="48">
        <v>5</v>
      </c>
      <c r="N290" s="48">
        <v>80</v>
      </c>
      <c r="O290" s="48"/>
      <c r="P290" s="48">
        <v>40</v>
      </c>
      <c r="Q290" s="48">
        <v>160</v>
      </c>
      <c r="Z290" s="115">
        <v>287</v>
      </c>
      <c r="AA290" s="53" t="s">
        <v>293</v>
      </c>
      <c r="AB290" s="112">
        <v>320</v>
      </c>
      <c r="AC290" s="112">
        <v>40</v>
      </c>
      <c r="AD290" s="112">
        <v>80</v>
      </c>
      <c r="AE290" s="112">
        <v>80</v>
      </c>
      <c r="AF290" s="112">
        <v>120</v>
      </c>
    </row>
    <row r="291" spans="1:32" x14ac:dyDescent="0.2">
      <c r="A291" s="48">
        <v>195</v>
      </c>
      <c r="B291" s="84" t="s">
        <v>723</v>
      </c>
      <c r="C291" s="48"/>
      <c r="D291" s="48">
        <v>40</v>
      </c>
      <c r="E291" s="48">
        <v>160</v>
      </c>
      <c r="F291" s="48"/>
      <c r="G291" s="48">
        <v>5</v>
      </c>
      <c r="H291" s="48">
        <v>80</v>
      </c>
      <c r="I291" s="48"/>
      <c r="J291" s="48">
        <v>5</v>
      </c>
      <c r="K291" s="48">
        <v>80</v>
      </c>
      <c r="L291" s="48"/>
      <c r="M291" s="48">
        <v>5</v>
      </c>
      <c r="N291" s="48">
        <v>60</v>
      </c>
      <c r="O291" s="48"/>
      <c r="P291" s="48">
        <v>5</v>
      </c>
      <c r="Q291" s="48">
        <v>160</v>
      </c>
      <c r="Z291" s="115">
        <v>288</v>
      </c>
      <c r="AA291" s="51" t="s">
        <v>899</v>
      </c>
      <c r="AB291" s="112">
        <v>10240</v>
      </c>
      <c r="AC291" s="112">
        <v>7680</v>
      </c>
      <c r="AD291" s="112">
        <v>320</v>
      </c>
      <c r="AE291" s="112">
        <v>320</v>
      </c>
      <c r="AF291" s="112">
        <v>640</v>
      </c>
    </row>
    <row r="292" spans="1:32" x14ac:dyDescent="0.2">
      <c r="A292" s="48">
        <v>196</v>
      </c>
      <c r="B292" s="84" t="s">
        <v>724</v>
      </c>
      <c r="C292" s="48"/>
      <c r="D292" s="48">
        <v>80</v>
      </c>
      <c r="E292" s="48">
        <v>120</v>
      </c>
      <c r="F292" s="48"/>
      <c r="G292" s="48">
        <v>40</v>
      </c>
      <c r="H292" s="48">
        <v>80</v>
      </c>
      <c r="I292" s="48"/>
      <c r="J292" s="48">
        <v>80</v>
      </c>
      <c r="K292" s="48">
        <v>60</v>
      </c>
      <c r="L292" s="48"/>
      <c r="M292" s="48">
        <v>60</v>
      </c>
      <c r="N292" s="48">
        <v>80</v>
      </c>
      <c r="O292" s="48"/>
      <c r="P292" s="48">
        <v>80</v>
      </c>
      <c r="Q292" s="48">
        <v>160</v>
      </c>
      <c r="Z292" s="115">
        <v>289</v>
      </c>
      <c r="AA292" s="51" t="s">
        <v>900</v>
      </c>
      <c r="AB292" s="112">
        <v>80</v>
      </c>
      <c r="AC292" s="112">
        <v>20</v>
      </c>
      <c r="AD292" s="112">
        <v>20</v>
      </c>
      <c r="AE292" s="112">
        <v>60</v>
      </c>
      <c r="AF292" s="112">
        <v>5</v>
      </c>
    </row>
    <row r="293" spans="1:32" x14ac:dyDescent="0.2">
      <c r="A293" s="48">
        <v>197</v>
      </c>
      <c r="B293" s="84" t="s">
        <v>725</v>
      </c>
      <c r="C293" s="48"/>
      <c r="D293" s="48">
        <v>120</v>
      </c>
      <c r="E293" s="48">
        <v>320</v>
      </c>
      <c r="F293" s="48"/>
      <c r="G293" s="48">
        <v>20</v>
      </c>
      <c r="H293" s="48">
        <v>160</v>
      </c>
      <c r="I293" s="48"/>
      <c r="J293" s="48">
        <v>80</v>
      </c>
      <c r="K293" s="48">
        <v>80</v>
      </c>
      <c r="L293" s="48"/>
      <c r="M293" s="48">
        <v>60</v>
      </c>
      <c r="N293" s="48">
        <v>80</v>
      </c>
      <c r="O293" s="48"/>
      <c r="P293" s="48">
        <v>80</v>
      </c>
      <c r="Q293" s="48">
        <v>320</v>
      </c>
      <c r="Z293" s="115">
        <v>290</v>
      </c>
      <c r="AA293" s="51" t="s">
        <v>901</v>
      </c>
      <c r="AB293" s="112">
        <v>5120</v>
      </c>
      <c r="AC293" s="112">
        <v>960</v>
      </c>
      <c r="AD293" s="112">
        <v>480</v>
      </c>
      <c r="AE293" s="112">
        <v>640</v>
      </c>
      <c r="AF293" s="112">
        <v>2560</v>
      </c>
    </row>
    <row r="294" spans="1:32" x14ac:dyDescent="0.2">
      <c r="A294" s="48">
        <v>198</v>
      </c>
      <c r="B294" s="84" t="s">
        <v>726</v>
      </c>
      <c r="C294" s="48"/>
      <c r="D294" s="48">
        <v>5</v>
      </c>
      <c r="E294" s="48">
        <v>120</v>
      </c>
      <c r="F294" s="48"/>
      <c r="G294" s="48">
        <v>5</v>
      </c>
      <c r="H294" s="48">
        <v>80</v>
      </c>
      <c r="I294" s="48"/>
      <c r="J294" s="48">
        <v>5</v>
      </c>
      <c r="K294" s="48">
        <v>80</v>
      </c>
      <c r="L294" s="48"/>
      <c r="M294" s="48">
        <v>5</v>
      </c>
      <c r="N294" s="48">
        <v>60</v>
      </c>
      <c r="O294" s="48"/>
      <c r="P294" s="48">
        <v>5</v>
      </c>
      <c r="Q294" s="48">
        <v>160</v>
      </c>
      <c r="Z294" s="115">
        <v>291</v>
      </c>
      <c r="AA294" s="51" t="s">
        <v>902</v>
      </c>
      <c r="AB294" s="112">
        <v>320</v>
      </c>
      <c r="AC294" s="112">
        <v>160</v>
      </c>
      <c r="AD294" s="112">
        <v>60</v>
      </c>
      <c r="AE294" s="112">
        <v>120</v>
      </c>
      <c r="AF294" s="112">
        <v>160</v>
      </c>
    </row>
    <row r="295" spans="1:32" x14ac:dyDescent="0.2">
      <c r="A295" s="48">
        <v>199</v>
      </c>
      <c r="B295" s="84" t="s">
        <v>727</v>
      </c>
      <c r="C295" s="48"/>
      <c r="D295" s="48">
        <v>40</v>
      </c>
      <c r="E295" s="48">
        <v>320</v>
      </c>
      <c r="F295" s="48"/>
      <c r="G295" s="48">
        <v>5</v>
      </c>
      <c r="H295" s="48">
        <v>160</v>
      </c>
      <c r="I295" s="48"/>
      <c r="J295" s="48">
        <v>5</v>
      </c>
      <c r="K295" s="48">
        <v>160</v>
      </c>
      <c r="L295" s="48"/>
      <c r="M295" s="48">
        <v>5</v>
      </c>
      <c r="N295" s="48">
        <v>160</v>
      </c>
      <c r="O295" s="48"/>
      <c r="P295" s="48">
        <v>40</v>
      </c>
      <c r="Q295" s="48">
        <v>320</v>
      </c>
      <c r="Z295" s="115">
        <v>292</v>
      </c>
      <c r="AA295" s="51" t="s">
        <v>903</v>
      </c>
      <c r="AB295" s="112">
        <v>240</v>
      </c>
      <c r="AC295" s="112">
        <v>160</v>
      </c>
      <c r="AD295" s="112">
        <v>40</v>
      </c>
      <c r="AE295" s="112">
        <v>120</v>
      </c>
      <c r="AF295" s="112">
        <v>80</v>
      </c>
    </row>
    <row r="296" spans="1:32" x14ac:dyDescent="0.2">
      <c r="A296" s="48">
        <v>200</v>
      </c>
      <c r="B296" s="84" t="s">
        <v>728</v>
      </c>
      <c r="C296" s="48"/>
      <c r="D296" s="48">
        <v>80</v>
      </c>
      <c r="E296" s="48">
        <v>320</v>
      </c>
      <c r="F296" s="48"/>
      <c r="G296" s="48">
        <v>40</v>
      </c>
      <c r="H296" s="48">
        <v>160</v>
      </c>
      <c r="I296" s="48"/>
      <c r="J296" s="48">
        <v>80</v>
      </c>
      <c r="K296" s="48">
        <v>160</v>
      </c>
      <c r="L296" s="48"/>
      <c r="M296" s="48">
        <v>80</v>
      </c>
      <c r="N296" s="48">
        <v>160</v>
      </c>
      <c r="O296" s="48"/>
      <c r="P296" s="48">
        <v>80</v>
      </c>
      <c r="Q296" s="48">
        <v>320</v>
      </c>
      <c r="Z296" s="115">
        <v>293</v>
      </c>
      <c r="AA296" s="51" t="s">
        <v>904</v>
      </c>
      <c r="AB296" s="112">
        <v>10240</v>
      </c>
      <c r="AC296" s="112">
        <v>5120</v>
      </c>
      <c r="AD296" s="112">
        <v>320</v>
      </c>
      <c r="AE296" s="112">
        <v>480</v>
      </c>
      <c r="AF296" s="112">
        <v>960</v>
      </c>
    </row>
    <row r="297" spans="1:32" x14ac:dyDescent="0.2">
      <c r="A297" s="48">
        <v>201</v>
      </c>
      <c r="B297" s="84" t="s">
        <v>729</v>
      </c>
      <c r="C297" s="48"/>
      <c r="D297" s="48">
        <v>640</v>
      </c>
      <c r="E297" s="48">
        <v>640</v>
      </c>
      <c r="F297" s="48"/>
      <c r="G297" s="48">
        <v>320</v>
      </c>
      <c r="H297" s="48">
        <v>320</v>
      </c>
      <c r="I297" s="48"/>
      <c r="J297" s="48">
        <v>640</v>
      </c>
      <c r="K297" s="48">
        <v>640</v>
      </c>
      <c r="L297" s="48"/>
      <c r="M297" s="48">
        <v>640</v>
      </c>
      <c r="N297" s="48">
        <v>320</v>
      </c>
      <c r="O297" s="48"/>
      <c r="P297" s="48">
        <v>640</v>
      </c>
      <c r="Q297" s="48">
        <v>640</v>
      </c>
      <c r="Z297" s="115">
        <v>294</v>
      </c>
      <c r="AA297" s="51" t="s">
        <v>905</v>
      </c>
      <c r="AB297" s="112">
        <v>15410</v>
      </c>
      <c r="AC297" s="112">
        <v>10240</v>
      </c>
      <c r="AD297" s="112">
        <v>5120</v>
      </c>
      <c r="AE297" s="112">
        <v>5120</v>
      </c>
      <c r="AF297" s="112">
        <v>10240</v>
      </c>
    </row>
    <row r="298" spans="1:32" x14ac:dyDescent="0.2">
      <c r="A298" s="48">
        <v>202</v>
      </c>
      <c r="B298" s="84" t="s">
        <v>730</v>
      </c>
      <c r="C298" s="48"/>
      <c r="D298" s="48">
        <v>480</v>
      </c>
      <c r="E298" s="48">
        <v>480</v>
      </c>
      <c r="F298" s="48"/>
      <c r="G298" s="48">
        <v>320</v>
      </c>
      <c r="H298" s="48">
        <v>320</v>
      </c>
      <c r="I298" s="48"/>
      <c r="J298" s="48">
        <v>320</v>
      </c>
      <c r="K298" s="48">
        <v>160</v>
      </c>
      <c r="L298" s="48"/>
      <c r="M298" s="48">
        <v>320</v>
      </c>
      <c r="N298" s="48">
        <v>160</v>
      </c>
      <c r="O298" s="48"/>
      <c r="P298" s="48">
        <v>640</v>
      </c>
      <c r="Q298" s="48">
        <v>320</v>
      </c>
      <c r="Z298" s="115">
        <v>295</v>
      </c>
      <c r="AA298" s="51" t="s">
        <v>906</v>
      </c>
      <c r="AB298" s="112">
        <v>2560</v>
      </c>
      <c r="AC298" s="112">
        <v>1280</v>
      </c>
      <c r="AD298" s="112">
        <v>640</v>
      </c>
      <c r="AE298" s="112">
        <v>640</v>
      </c>
      <c r="AF298" s="112">
        <v>960</v>
      </c>
    </row>
    <row r="299" spans="1:32" x14ac:dyDescent="0.2">
      <c r="A299" s="48">
        <v>203</v>
      </c>
      <c r="B299" s="87" t="s">
        <v>731</v>
      </c>
      <c r="C299" s="48"/>
      <c r="D299" s="48">
        <v>320</v>
      </c>
      <c r="E299" s="48">
        <v>120</v>
      </c>
      <c r="F299" s="48"/>
      <c r="G299" s="48">
        <v>160</v>
      </c>
      <c r="H299" s="48">
        <v>160</v>
      </c>
      <c r="I299" s="48"/>
      <c r="J299" s="48">
        <v>160</v>
      </c>
      <c r="K299" s="48">
        <v>80</v>
      </c>
      <c r="L299" s="48"/>
      <c r="M299" s="48">
        <v>160</v>
      </c>
      <c r="N299" s="48">
        <v>80</v>
      </c>
      <c r="O299" s="48"/>
      <c r="P299" s="48">
        <v>160</v>
      </c>
      <c r="Q299" s="48">
        <v>160</v>
      </c>
      <c r="Z299" s="115">
        <v>296</v>
      </c>
      <c r="AA299" s="114" t="s">
        <v>907</v>
      </c>
      <c r="AB299" s="112">
        <v>80</v>
      </c>
      <c r="AC299" s="112">
        <v>60</v>
      </c>
      <c r="AD299" s="112">
        <v>40</v>
      </c>
      <c r="AE299" s="112">
        <v>40</v>
      </c>
      <c r="AF299" s="112">
        <v>40</v>
      </c>
    </row>
    <row r="300" spans="1:32" x14ac:dyDescent="0.2">
      <c r="A300" s="48">
        <v>204</v>
      </c>
      <c r="B300" s="84" t="s">
        <v>732</v>
      </c>
      <c r="C300" s="48"/>
      <c r="D300" s="48">
        <v>160</v>
      </c>
      <c r="E300" s="48">
        <v>320</v>
      </c>
      <c r="F300" s="48"/>
      <c r="G300" s="48">
        <v>160</v>
      </c>
      <c r="H300" s="48">
        <v>320</v>
      </c>
      <c r="I300" s="48"/>
      <c r="J300" s="48">
        <v>80</v>
      </c>
      <c r="K300" s="48">
        <v>320</v>
      </c>
      <c r="L300" s="48"/>
      <c r="M300" s="48">
        <v>80</v>
      </c>
      <c r="N300" s="48">
        <v>320</v>
      </c>
      <c r="O300" s="48"/>
      <c r="P300" s="48">
        <v>160</v>
      </c>
      <c r="Q300" s="48">
        <v>320</v>
      </c>
      <c r="Z300" s="115">
        <v>297</v>
      </c>
      <c r="AA300" s="53" t="s">
        <v>304</v>
      </c>
      <c r="AB300" s="112">
        <v>5120</v>
      </c>
      <c r="AC300" s="112">
        <v>2560</v>
      </c>
      <c r="AD300" s="112">
        <v>80</v>
      </c>
      <c r="AE300" s="112">
        <v>60</v>
      </c>
      <c r="AF300" s="112">
        <v>5120</v>
      </c>
    </row>
    <row r="301" spans="1:32" x14ac:dyDescent="0.2">
      <c r="A301" s="48">
        <v>205</v>
      </c>
      <c r="B301" s="84" t="s">
        <v>733</v>
      </c>
      <c r="C301" s="48"/>
      <c r="D301" s="48">
        <v>80</v>
      </c>
      <c r="E301" s="48">
        <v>120</v>
      </c>
      <c r="F301" s="48"/>
      <c r="G301" s="48">
        <v>80</v>
      </c>
      <c r="H301" s="48">
        <v>160</v>
      </c>
      <c r="I301" s="48"/>
      <c r="J301" s="48">
        <v>20</v>
      </c>
      <c r="K301" s="48">
        <v>80</v>
      </c>
      <c r="L301" s="48"/>
      <c r="M301" s="48">
        <v>40</v>
      </c>
      <c r="N301" s="48">
        <v>80</v>
      </c>
      <c r="O301" s="48"/>
      <c r="P301" s="48">
        <v>80</v>
      </c>
      <c r="Q301" s="48">
        <v>160</v>
      </c>
      <c r="Z301" s="115">
        <v>298</v>
      </c>
      <c r="AA301" s="114" t="s">
        <v>908</v>
      </c>
      <c r="AB301" s="112">
        <v>1280</v>
      </c>
      <c r="AC301" s="112">
        <v>640</v>
      </c>
      <c r="AD301" s="112">
        <v>320</v>
      </c>
      <c r="AE301" s="112">
        <v>320</v>
      </c>
      <c r="AF301" s="112">
        <v>320</v>
      </c>
    </row>
    <row r="302" spans="1:32" x14ac:dyDescent="0.2">
      <c r="A302" s="48">
        <v>206</v>
      </c>
      <c r="B302" s="84" t="s">
        <v>734</v>
      </c>
      <c r="C302" s="48"/>
      <c r="D302" s="48">
        <v>240</v>
      </c>
      <c r="E302" s="48">
        <v>320</v>
      </c>
      <c r="F302" s="48"/>
      <c r="G302" s="48">
        <v>240</v>
      </c>
      <c r="H302" s="48">
        <v>160</v>
      </c>
      <c r="I302" s="48"/>
      <c r="J302" s="48">
        <v>160</v>
      </c>
      <c r="K302" s="48">
        <v>160</v>
      </c>
      <c r="L302" s="48"/>
      <c r="M302" s="48">
        <v>160</v>
      </c>
      <c r="N302" s="48">
        <v>160</v>
      </c>
      <c r="O302" s="48"/>
      <c r="P302" s="48">
        <v>160</v>
      </c>
      <c r="Q302" s="48">
        <v>320</v>
      </c>
      <c r="Z302" s="115">
        <v>299</v>
      </c>
      <c r="AA302" s="51" t="s">
        <v>909</v>
      </c>
      <c r="AB302" s="112">
        <v>120</v>
      </c>
      <c r="AC302" s="112">
        <v>20</v>
      </c>
      <c r="AD302" s="112">
        <v>5</v>
      </c>
      <c r="AE302" s="112">
        <v>20</v>
      </c>
      <c r="AF302" s="112">
        <v>5</v>
      </c>
    </row>
    <row r="303" spans="1:32" x14ac:dyDescent="0.2">
      <c r="A303" s="48">
        <v>207</v>
      </c>
      <c r="B303" s="84" t="s">
        <v>735</v>
      </c>
      <c r="C303" s="48"/>
      <c r="D303" s="48">
        <v>5</v>
      </c>
      <c r="E303" s="48">
        <v>120</v>
      </c>
      <c r="F303" s="48"/>
      <c r="G303" s="48">
        <v>5</v>
      </c>
      <c r="H303" s="48">
        <v>80</v>
      </c>
      <c r="I303" s="48"/>
      <c r="J303" s="48">
        <v>5</v>
      </c>
      <c r="K303" s="48">
        <v>40</v>
      </c>
      <c r="L303" s="48"/>
      <c r="M303" s="48">
        <v>5</v>
      </c>
      <c r="N303" s="48">
        <v>40</v>
      </c>
      <c r="O303" s="48"/>
      <c r="P303" s="48">
        <v>5</v>
      </c>
      <c r="Q303" s="48">
        <v>160</v>
      </c>
      <c r="Z303" s="115">
        <v>300</v>
      </c>
      <c r="AA303" s="51" t="s">
        <v>910</v>
      </c>
      <c r="AB303" s="112">
        <v>640</v>
      </c>
      <c r="AC303" s="112">
        <v>640</v>
      </c>
      <c r="AD303" s="112">
        <v>5</v>
      </c>
      <c r="AE303" s="112">
        <v>5</v>
      </c>
      <c r="AF303" s="112">
        <v>5</v>
      </c>
    </row>
    <row r="304" spans="1:32" x14ac:dyDescent="0.2">
      <c r="A304" s="48">
        <v>208</v>
      </c>
      <c r="B304" s="84" t="s">
        <v>736</v>
      </c>
      <c r="C304" s="48"/>
      <c r="D304" s="48">
        <v>5</v>
      </c>
      <c r="E304" s="48">
        <v>240</v>
      </c>
      <c r="F304" s="48"/>
      <c r="G304" s="48">
        <v>5</v>
      </c>
      <c r="H304" s="48">
        <v>160</v>
      </c>
      <c r="I304" s="48"/>
      <c r="J304" s="48">
        <v>5</v>
      </c>
      <c r="K304" s="48">
        <v>80</v>
      </c>
      <c r="L304" s="48"/>
      <c r="M304" s="48">
        <v>5</v>
      </c>
      <c r="N304" s="48">
        <v>80</v>
      </c>
      <c r="O304" s="48"/>
      <c r="P304" s="48">
        <v>5</v>
      </c>
      <c r="Q304" s="48">
        <v>160</v>
      </c>
      <c r="Z304" s="115">
        <v>301</v>
      </c>
      <c r="AA304" s="51" t="s">
        <v>911</v>
      </c>
      <c r="AB304" s="112">
        <v>5120</v>
      </c>
      <c r="AC304" s="112">
        <v>2560</v>
      </c>
      <c r="AD304" s="112">
        <v>240</v>
      </c>
      <c r="AE304" s="112">
        <v>240</v>
      </c>
      <c r="AF304" s="112">
        <v>5120</v>
      </c>
    </row>
    <row r="305" spans="1:32" x14ac:dyDescent="0.2">
      <c r="A305" s="48">
        <v>209</v>
      </c>
      <c r="B305" s="84" t="s">
        <v>737</v>
      </c>
      <c r="C305" s="48"/>
      <c r="D305" s="48">
        <v>320</v>
      </c>
      <c r="E305" s="48">
        <v>640</v>
      </c>
      <c r="F305" s="48"/>
      <c r="G305" s="48">
        <v>160</v>
      </c>
      <c r="H305" s="48">
        <v>320</v>
      </c>
      <c r="I305" s="48"/>
      <c r="J305" s="48">
        <v>160</v>
      </c>
      <c r="K305" s="48">
        <v>320</v>
      </c>
      <c r="L305" s="48"/>
      <c r="M305" s="48">
        <v>160</v>
      </c>
      <c r="N305" s="48">
        <v>320</v>
      </c>
      <c r="O305" s="48"/>
      <c r="P305" s="48">
        <v>240</v>
      </c>
      <c r="Q305" s="48">
        <v>640</v>
      </c>
      <c r="Z305" s="115">
        <v>302</v>
      </c>
      <c r="AA305" s="51" t="s">
        <v>912</v>
      </c>
      <c r="AB305" s="112">
        <v>640</v>
      </c>
      <c r="AC305" s="112">
        <v>320</v>
      </c>
      <c r="AD305" s="112">
        <v>320</v>
      </c>
      <c r="AE305" s="112">
        <v>640</v>
      </c>
      <c r="AF305" s="112">
        <v>320</v>
      </c>
    </row>
    <row r="306" spans="1:32" x14ac:dyDescent="0.2">
      <c r="A306" s="48">
        <v>210</v>
      </c>
      <c r="B306" s="84" t="s">
        <v>738</v>
      </c>
      <c r="C306" s="48"/>
      <c r="D306" s="48">
        <v>640</v>
      </c>
      <c r="E306" s="48">
        <v>640</v>
      </c>
      <c r="F306" s="48"/>
      <c r="G306" s="48">
        <v>320</v>
      </c>
      <c r="H306" s="48">
        <v>320</v>
      </c>
      <c r="I306" s="48"/>
      <c r="J306" s="48">
        <v>640</v>
      </c>
      <c r="K306" s="48">
        <v>640</v>
      </c>
      <c r="L306" s="48"/>
      <c r="M306" s="48">
        <v>320</v>
      </c>
      <c r="N306" s="48">
        <v>640</v>
      </c>
      <c r="O306" s="48"/>
      <c r="P306" s="48">
        <v>640</v>
      </c>
      <c r="Q306" s="48">
        <v>640</v>
      </c>
      <c r="Z306" s="115">
        <v>303</v>
      </c>
      <c r="AA306" s="51" t="s">
        <v>913</v>
      </c>
      <c r="AB306" s="112">
        <v>1920</v>
      </c>
      <c r="AC306" s="112">
        <v>640</v>
      </c>
      <c r="AD306" s="112">
        <v>320</v>
      </c>
      <c r="AE306" s="112">
        <v>480</v>
      </c>
      <c r="AF306" s="112">
        <v>640</v>
      </c>
    </row>
    <row r="307" spans="1:32" x14ac:dyDescent="0.2">
      <c r="A307" s="48">
        <v>211</v>
      </c>
      <c r="B307" s="84" t="s">
        <v>739</v>
      </c>
      <c r="C307" s="48"/>
      <c r="D307" s="48">
        <v>40</v>
      </c>
      <c r="E307" s="48">
        <v>160</v>
      </c>
      <c r="F307" s="48"/>
      <c r="G307" s="48">
        <v>5</v>
      </c>
      <c r="H307" s="48">
        <v>80</v>
      </c>
      <c r="I307" s="48"/>
      <c r="J307" s="48">
        <v>5</v>
      </c>
      <c r="K307" s="48">
        <v>80</v>
      </c>
      <c r="L307" s="48"/>
      <c r="M307" s="48">
        <v>5</v>
      </c>
      <c r="N307" s="48">
        <v>80</v>
      </c>
      <c r="O307" s="48"/>
      <c r="P307" s="48">
        <v>40</v>
      </c>
      <c r="Q307" s="48">
        <v>160</v>
      </c>
      <c r="Z307" s="115">
        <v>304</v>
      </c>
      <c r="AA307" s="51" t="s">
        <v>914</v>
      </c>
      <c r="AB307" s="112">
        <v>1280</v>
      </c>
      <c r="AC307" s="112">
        <v>640</v>
      </c>
      <c r="AD307" s="112">
        <v>120</v>
      </c>
      <c r="AE307" s="112">
        <v>640</v>
      </c>
      <c r="AF307" s="112">
        <v>320</v>
      </c>
    </row>
    <row r="308" spans="1:32" x14ac:dyDescent="0.2">
      <c r="A308" s="48">
        <v>212</v>
      </c>
      <c r="B308" s="84" t="s">
        <v>740</v>
      </c>
      <c r="C308" s="48"/>
      <c r="D308" s="48">
        <v>480</v>
      </c>
      <c r="E308" s="48">
        <v>640</v>
      </c>
      <c r="F308" s="48"/>
      <c r="G308" s="48">
        <v>320</v>
      </c>
      <c r="H308" s="48">
        <v>320</v>
      </c>
      <c r="I308" s="48"/>
      <c r="J308" s="48">
        <v>320</v>
      </c>
      <c r="K308" s="48">
        <v>320</v>
      </c>
      <c r="L308" s="48"/>
      <c r="M308" s="48">
        <v>320</v>
      </c>
      <c r="N308" s="48">
        <v>320</v>
      </c>
      <c r="O308" s="48"/>
      <c r="P308" s="48">
        <v>320</v>
      </c>
      <c r="Q308" s="48">
        <v>640</v>
      </c>
      <c r="Z308" s="115">
        <v>305</v>
      </c>
      <c r="AA308" s="51" t="s">
        <v>915</v>
      </c>
      <c r="AB308" s="112">
        <v>640</v>
      </c>
      <c r="AC308" s="112">
        <v>480</v>
      </c>
      <c r="AD308" s="112">
        <v>320</v>
      </c>
      <c r="AE308" s="112">
        <v>480</v>
      </c>
      <c r="AF308" s="112">
        <v>160</v>
      </c>
    </row>
    <row r="309" spans="1:32" x14ac:dyDescent="0.2">
      <c r="A309" s="48">
        <v>213</v>
      </c>
      <c r="B309" s="84" t="s">
        <v>741</v>
      </c>
      <c r="C309" s="48"/>
      <c r="D309" s="48">
        <v>40</v>
      </c>
      <c r="E309" s="48">
        <v>160</v>
      </c>
      <c r="F309" s="48"/>
      <c r="G309" s="48">
        <v>5</v>
      </c>
      <c r="H309" s="48">
        <v>80</v>
      </c>
      <c r="I309" s="48"/>
      <c r="J309" s="48">
        <v>40</v>
      </c>
      <c r="K309" s="48">
        <v>80</v>
      </c>
      <c r="L309" s="48"/>
      <c r="M309" s="48">
        <v>40</v>
      </c>
      <c r="N309" s="48">
        <v>80</v>
      </c>
      <c r="O309" s="48"/>
      <c r="P309" s="48">
        <v>40</v>
      </c>
      <c r="Q309" s="48">
        <v>160</v>
      </c>
      <c r="Z309" s="115">
        <v>306</v>
      </c>
      <c r="AA309" s="114" t="s">
        <v>916</v>
      </c>
      <c r="AB309" s="112">
        <v>80</v>
      </c>
      <c r="AC309" s="112">
        <v>40</v>
      </c>
      <c r="AD309" s="112">
        <v>20</v>
      </c>
      <c r="AE309" s="112">
        <v>40</v>
      </c>
      <c r="AF309" s="112">
        <v>80</v>
      </c>
    </row>
    <row r="310" spans="1:32" x14ac:dyDescent="0.2">
      <c r="A310" s="48">
        <v>214</v>
      </c>
      <c r="B310" s="84" t="s">
        <v>742</v>
      </c>
      <c r="C310" s="48"/>
      <c r="D310" s="48">
        <v>160</v>
      </c>
      <c r="E310" s="48">
        <v>320</v>
      </c>
      <c r="F310" s="48"/>
      <c r="G310" s="48">
        <v>40</v>
      </c>
      <c r="H310" s="48">
        <v>160</v>
      </c>
      <c r="I310" s="48"/>
      <c r="J310" s="48">
        <v>20</v>
      </c>
      <c r="K310" s="48">
        <v>160</v>
      </c>
      <c r="L310" s="48"/>
      <c r="M310" s="48">
        <v>5</v>
      </c>
      <c r="N310" s="48">
        <v>80</v>
      </c>
      <c r="O310" s="48"/>
      <c r="P310" s="48">
        <v>80</v>
      </c>
      <c r="Q310" s="48">
        <v>320</v>
      </c>
      <c r="Z310" s="115">
        <v>307</v>
      </c>
      <c r="AA310" s="51" t="s">
        <v>917</v>
      </c>
      <c r="AB310" s="112">
        <v>1280</v>
      </c>
      <c r="AC310" s="112">
        <v>320</v>
      </c>
      <c r="AD310" s="112">
        <v>320</v>
      </c>
      <c r="AE310" s="112">
        <v>640</v>
      </c>
      <c r="AF310" s="112">
        <v>320</v>
      </c>
    </row>
    <row r="311" spans="1:32" x14ac:dyDescent="0.2">
      <c r="A311" s="48">
        <v>215</v>
      </c>
      <c r="B311" s="84" t="s">
        <v>743</v>
      </c>
      <c r="C311" s="48"/>
      <c r="D311" s="48">
        <v>5</v>
      </c>
      <c r="E311" s="48">
        <v>320</v>
      </c>
      <c r="F311" s="48"/>
      <c r="G311" s="48">
        <v>5</v>
      </c>
      <c r="H311" s="48">
        <v>40</v>
      </c>
      <c r="I311" s="48"/>
      <c r="J311" s="48">
        <v>5</v>
      </c>
      <c r="K311" s="48">
        <v>5</v>
      </c>
      <c r="L311" s="48"/>
      <c r="M311" s="48">
        <v>5</v>
      </c>
      <c r="N311" s="48">
        <v>5</v>
      </c>
      <c r="O311" s="48"/>
      <c r="P311" s="48">
        <v>5</v>
      </c>
      <c r="Q311" s="48">
        <v>60</v>
      </c>
    </row>
    <row r="312" spans="1:32" x14ac:dyDescent="0.2">
      <c r="A312" s="48">
        <v>216</v>
      </c>
      <c r="B312" s="84" t="s">
        <v>744</v>
      </c>
      <c r="C312" s="48"/>
      <c r="D312" s="48">
        <v>160</v>
      </c>
      <c r="E312" s="48">
        <v>320</v>
      </c>
      <c r="F312" s="48"/>
      <c r="G312" s="48">
        <v>80</v>
      </c>
      <c r="H312" s="48">
        <v>320</v>
      </c>
      <c r="I312" s="48"/>
      <c r="J312" s="48">
        <v>80</v>
      </c>
      <c r="K312" s="48">
        <v>160</v>
      </c>
      <c r="L312" s="48"/>
      <c r="M312" s="48">
        <v>60</v>
      </c>
      <c r="N312" s="48">
        <v>160</v>
      </c>
      <c r="O312" s="48"/>
      <c r="P312" s="48">
        <v>160</v>
      </c>
      <c r="Q312" s="48">
        <v>320</v>
      </c>
    </row>
    <row r="313" spans="1:32" x14ac:dyDescent="0.2">
      <c r="A313" s="48">
        <v>217</v>
      </c>
      <c r="B313" s="84" t="s">
        <v>745</v>
      </c>
      <c r="C313" s="48"/>
      <c r="D313" s="48">
        <v>120</v>
      </c>
      <c r="E313" s="48">
        <v>640</v>
      </c>
      <c r="F313" s="48"/>
      <c r="G313" s="48">
        <v>80</v>
      </c>
      <c r="H313" s="48">
        <v>320</v>
      </c>
      <c r="I313" s="48"/>
      <c r="J313" s="48">
        <v>20</v>
      </c>
      <c r="K313" s="48">
        <v>240</v>
      </c>
      <c r="L313" s="48"/>
      <c r="M313" s="48">
        <v>20</v>
      </c>
      <c r="N313" s="48">
        <v>320</v>
      </c>
      <c r="O313" s="48"/>
      <c r="P313" s="48">
        <v>160</v>
      </c>
      <c r="Q313" s="48">
        <v>640</v>
      </c>
    </row>
    <row r="314" spans="1:32" x14ac:dyDescent="0.2">
      <c r="A314" s="48">
        <v>218</v>
      </c>
      <c r="B314" s="84" t="s">
        <v>746</v>
      </c>
      <c r="C314" s="48"/>
      <c r="D314" s="48">
        <v>80</v>
      </c>
      <c r="E314" s="48">
        <v>240</v>
      </c>
      <c r="F314" s="48"/>
      <c r="G314" s="48">
        <v>40</v>
      </c>
      <c r="H314" s="48">
        <v>160</v>
      </c>
      <c r="I314" s="48"/>
      <c r="J314" s="48">
        <v>20</v>
      </c>
      <c r="K314" s="48">
        <v>160</v>
      </c>
      <c r="L314" s="48"/>
      <c r="M314" s="48">
        <v>40</v>
      </c>
      <c r="N314" s="48">
        <v>160</v>
      </c>
      <c r="O314" s="48"/>
      <c r="P314" s="48">
        <v>80</v>
      </c>
      <c r="Q314" s="48">
        <v>320</v>
      </c>
    </row>
    <row r="315" spans="1:32" x14ac:dyDescent="0.2">
      <c r="A315" s="48">
        <v>219</v>
      </c>
      <c r="B315" s="84" t="s">
        <v>747</v>
      </c>
      <c r="C315" s="48"/>
      <c r="D315" s="48">
        <v>160</v>
      </c>
      <c r="E315" s="48">
        <v>640</v>
      </c>
      <c r="F315" s="48"/>
      <c r="G315" s="48">
        <v>80</v>
      </c>
      <c r="H315" s="48">
        <v>320</v>
      </c>
      <c r="I315" s="48"/>
      <c r="J315" s="48">
        <v>20</v>
      </c>
      <c r="K315" s="48">
        <v>160</v>
      </c>
      <c r="L315" s="48"/>
      <c r="M315" s="48">
        <v>40</v>
      </c>
      <c r="N315" s="48">
        <v>240</v>
      </c>
      <c r="O315" s="48"/>
      <c r="P315" s="48">
        <v>160</v>
      </c>
      <c r="Q315" s="48">
        <v>480</v>
      </c>
    </row>
    <row r="316" spans="1:32" x14ac:dyDescent="0.2">
      <c r="A316" s="48">
        <v>220</v>
      </c>
      <c r="B316" s="84" t="s">
        <v>748</v>
      </c>
      <c r="C316" s="48"/>
      <c r="D316" s="48">
        <v>160</v>
      </c>
      <c r="E316" s="48">
        <v>960</v>
      </c>
      <c r="F316" s="48"/>
      <c r="G316" s="48">
        <v>40</v>
      </c>
      <c r="H316" s="48">
        <v>320</v>
      </c>
      <c r="I316" s="48"/>
      <c r="J316" s="48">
        <v>60</v>
      </c>
      <c r="K316" s="48">
        <v>320</v>
      </c>
      <c r="L316" s="48"/>
      <c r="M316" s="48">
        <v>40</v>
      </c>
      <c r="N316" s="48">
        <v>320</v>
      </c>
      <c r="O316" s="48"/>
      <c r="P316" s="48">
        <v>160</v>
      </c>
      <c r="Q316" s="48">
        <v>960</v>
      </c>
    </row>
    <row r="317" spans="1:32" x14ac:dyDescent="0.2">
      <c r="A317" s="48">
        <v>221</v>
      </c>
      <c r="B317" s="84" t="s">
        <v>749</v>
      </c>
      <c r="C317" s="48"/>
      <c r="D317" s="48">
        <v>160</v>
      </c>
      <c r="E317" s="48">
        <v>480</v>
      </c>
      <c r="F317" s="48"/>
      <c r="G317" s="48">
        <v>80</v>
      </c>
      <c r="H317" s="48">
        <v>320</v>
      </c>
      <c r="I317" s="48"/>
      <c r="J317" s="48">
        <v>120</v>
      </c>
      <c r="K317" s="48">
        <v>320</v>
      </c>
      <c r="L317" s="48"/>
      <c r="M317" s="48">
        <v>80</v>
      </c>
      <c r="N317" s="48">
        <v>160</v>
      </c>
      <c r="O317" s="48"/>
      <c r="P317" s="48">
        <v>160</v>
      </c>
      <c r="Q317" s="48">
        <v>480</v>
      </c>
    </row>
    <row r="318" spans="1:32" x14ac:dyDescent="0.2">
      <c r="A318" s="48">
        <v>222</v>
      </c>
      <c r="B318" s="84" t="s">
        <v>750</v>
      </c>
      <c r="C318" s="48"/>
      <c r="D318" s="48">
        <v>5</v>
      </c>
      <c r="E318" s="48">
        <v>160</v>
      </c>
      <c r="F318" s="48"/>
      <c r="G318" s="48">
        <v>5</v>
      </c>
      <c r="H318" s="48">
        <v>80</v>
      </c>
      <c r="I318" s="48"/>
      <c r="J318" s="48">
        <v>5</v>
      </c>
      <c r="K318" s="48">
        <v>60</v>
      </c>
      <c r="L318" s="48"/>
      <c r="M318" s="48">
        <v>5</v>
      </c>
      <c r="N318" s="48">
        <v>40</v>
      </c>
      <c r="O318" s="48"/>
      <c r="P318" s="48">
        <v>5</v>
      </c>
      <c r="Q318" s="48">
        <v>120</v>
      </c>
    </row>
    <row r="319" spans="1:32" x14ac:dyDescent="0.2">
      <c r="A319" s="48">
        <v>223</v>
      </c>
      <c r="B319" s="84" t="s">
        <v>751</v>
      </c>
      <c r="C319" s="48"/>
      <c r="D319" s="48">
        <v>960</v>
      </c>
      <c r="E319" s="48">
        <v>640</v>
      </c>
      <c r="F319" s="48"/>
      <c r="G319" s="48">
        <v>320</v>
      </c>
      <c r="H319" s="48">
        <v>320</v>
      </c>
      <c r="I319" s="48"/>
      <c r="J319" s="48">
        <v>640</v>
      </c>
      <c r="K319" s="48">
        <v>320</v>
      </c>
      <c r="L319" s="48"/>
      <c r="M319" s="48">
        <v>320</v>
      </c>
      <c r="N319" s="48">
        <v>320</v>
      </c>
      <c r="O319" s="48"/>
      <c r="P319" s="48">
        <v>640</v>
      </c>
      <c r="Q319" s="48">
        <v>640</v>
      </c>
    </row>
    <row r="320" spans="1:32" x14ac:dyDescent="0.2">
      <c r="A320" s="48">
        <v>224</v>
      </c>
      <c r="B320" s="84" t="s">
        <v>752</v>
      </c>
      <c r="C320" s="48"/>
      <c r="D320" s="48">
        <v>1920</v>
      </c>
      <c r="E320" s="48">
        <v>1280</v>
      </c>
      <c r="F320" s="48"/>
      <c r="G320" s="48">
        <v>1280</v>
      </c>
      <c r="H320" s="48">
        <v>640</v>
      </c>
      <c r="I320" s="48"/>
      <c r="J320" s="48">
        <v>1280</v>
      </c>
      <c r="K320" s="48">
        <v>640</v>
      </c>
      <c r="L320" s="48"/>
      <c r="M320" s="48">
        <v>1280</v>
      </c>
      <c r="N320" s="48">
        <v>640</v>
      </c>
      <c r="O320" s="48"/>
      <c r="P320" s="48">
        <v>1280</v>
      </c>
      <c r="Q320" s="48">
        <v>1280</v>
      </c>
    </row>
    <row r="321" spans="1:17" x14ac:dyDescent="0.2">
      <c r="A321" s="48">
        <v>225</v>
      </c>
      <c r="B321" s="84" t="s">
        <v>753</v>
      </c>
      <c r="C321" s="48"/>
      <c r="D321" s="48">
        <v>40</v>
      </c>
      <c r="E321" s="48">
        <v>480</v>
      </c>
      <c r="F321" s="48"/>
      <c r="G321" s="48">
        <v>5</v>
      </c>
      <c r="H321" s="48">
        <v>320</v>
      </c>
      <c r="I321" s="48"/>
      <c r="J321" s="48">
        <v>5</v>
      </c>
      <c r="K321" s="48">
        <v>160</v>
      </c>
      <c r="L321" s="48"/>
      <c r="M321" s="48">
        <v>5</v>
      </c>
      <c r="N321" s="48">
        <v>160</v>
      </c>
      <c r="O321" s="48"/>
      <c r="P321" s="48">
        <v>5</v>
      </c>
      <c r="Q321" s="48">
        <v>320</v>
      </c>
    </row>
    <row r="322" spans="1:17" x14ac:dyDescent="0.2">
      <c r="A322" s="48">
        <v>226</v>
      </c>
      <c r="B322" s="84" t="s">
        <v>754</v>
      </c>
      <c r="C322" s="48"/>
      <c r="D322" s="48">
        <v>1920</v>
      </c>
      <c r="E322" s="48">
        <v>1280</v>
      </c>
      <c r="F322" s="48"/>
      <c r="G322" s="48">
        <v>640</v>
      </c>
      <c r="H322" s="48">
        <v>640</v>
      </c>
      <c r="I322" s="48"/>
      <c r="J322" s="48">
        <v>320</v>
      </c>
      <c r="K322" s="48">
        <v>320</v>
      </c>
      <c r="L322" s="48"/>
      <c r="M322" s="48">
        <v>320</v>
      </c>
      <c r="N322" s="48">
        <v>240</v>
      </c>
      <c r="O322" s="48"/>
      <c r="P322" s="48">
        <v>640</v>
      </c>
      <c r="Q322" s="48">
        <v>640</v>
      </c>
    </row>
    <row r="323" spans="1:17" x14ac:dyDescent="0.2">
      <c r="A323" s="48">
        <v>227</v>
      </c>
      <c r="B323" s="84" t="s">
        <v>755</v>
      </c>
      <c r="C323" s="48"/>
      <c r="D323" s="48">
        <v>80</v>
      </c>
      <c r="E323" s="48">
        <v>160</v>
      </c>
      <c r="F323" s="48"/>
      <c r="G323" s="48">
        <v>5</v>
      </c>
      <c r="H323" s="48">
        <v>80</v>
      </c>
      <c r="I323" s="48"/>
      <c r="J323" s="48">
        <v>80</v>
      </c>
      <c r="K323" s="48">
        <v>80</v>
      </c>
      <c r="L323" s="48"/>
      <c r="M323" s="48">
        <v>80</v>
      </c>
      <c r="N323" s="48">
        <v>80</v>
      </c>
      <c r="O323" s="48"/>
      <c r="P323" s="48">
        <v>60</v>
      </c>
      <c r="Q323" s="48">
        <v>160</v>
      </c>
    </row>
    <row r="324" spans="1:17" x14ac:dyDescent="0.2">
      <c r="A324" s="48">
        <v>228</v>
      </c>
      <c r="B324" s="84" t="s">
        <v>756</v>
      </c>
      <c r="C324" s="48"/>
      <c r="D324" s="48">
        <v>40</v>
      </c>
      <c r="E324" s="48">
        <v>320</v>
      </c>
      <c r="F324" s="48"/>
      <c r="G324" s="48">
        <v>5</v>
      </c>
      <c r="H324" s="48">
        <v>160</v>
      </c>
      <c r="I324" s="48"/>
      <c r="J324" s="48">
        <v>5</v>
      </c>
      <c r="K324" s="48">
        <v>160</v>
      </c>
      <c r="L324" s="48"/>
      <c r="M324" s="48">
        <v>5</v>
      </c>
      <c r="N324" s="48">
        <v>120</v>
      </c>
      <c r="O324" s="48"/>
      <c r="P324" s="48">
        <v>20</v>
      </c>
      <c r="Q324" s="48">
        <v>240</v>
      </c>
    </row>
    <row r="325" spans="1:17" x14ac:dyDescent="0.2">
      <c r="A325" s="48">
        <v>229</v>
      </c>
      <c r="B325" s="84" t="s">
        <v>757</v>
      </c>
      <c r="C325" s="48"/>
      <c r="D325" s="48">
        <v>240</v>
      </c>
      <c r="E325" s="48">
        <v>320</v>
      </c>
      <c r="F325" s="48"/>
      <c r="G325" s="48">
        <v>80</v>
      </c>
      <c r="H325" s="48">
        <v>320</v>
      </c>
      <c r="I325" s="48"/>
      <c r="J325" s="48">
        <v>60</v>
      </c>
      <c r="K325" s="48">
        <v>320</v>
      </c>
      <c r="L325" s="48"/>
      <c r="M325" s="48">
        <v>40</v>
      </c>
      <c r="N325" s="48">
        <v>160</v>
      </c>
      <c r="O325" s="48"/>
      <c r="P325" s="48">
        <v>120</v>
      </c>
      <c r="Q325" s="48">
        <v>320</v>
      </c>
    </row>
    <row r="326" spans="1:17" x14ac:dyDescent="0.2">
      <c r="A326" s="48">
        <v>230</v>
      </c>
      <c r="B326" s="84" t="s">
        <v>758</v>
      </c>
      <c r="C326" s="48"/>
      <c r="D326" s="48">
        <v>40</v>
      </c>
      <c r="E326" s="48">
        <v>160</v>
      </c>
      <c r="F326" s="48"/>
      <c r="G326" s="48">
        <v>5</v>
      </c>
      <c r="H326" s="48">
        <v>80</v>
      </c>
      <c r="I326" s="48"/>
      <c r="J326" s="48">
        <v>20</v>
      </c>
      <c r="K326" s="48">
        <v>80</v>
      </c>
      <c r="L326" s="48"/>
      <c r="M326" s="48">
        <v>5</v>
      </c>
      <c r="N326" s="48">
        <v>80</v>
      </c>
      <c r="O326" s="48"/>
      <c r="P326" s="48">
        <v>20</v>
      </c>
      <c r="Q326" s="48">
        <v>320</v>
      </c>
    </row>
    <row r="327" spans="1:17" x14ac:dyDescent="0.2">
      <c r="A327" s="48">
        <v>231</v>
      </c>
      <c r="B327" s="84" t="s">
        <v>759</v>
      </c>
      <c r="C327" s="48"/>
      <c r="D327" s="48">
        <v>120</v>
      </c>
      <c r="E327" s="48">
        <v>320</v>
      </c>
      <c r="F327" s="48"/>
      <c r="G327" s="48">
        <v>80</v>
      </c>
      <c r="H327" s="48">
        <v>320</v>
      </c>
      <c r="I327" s="48"/>
      <c r="J327" s="48">
        <v>60</v>
      </c>
      <c r="K327" s="48">
        <v>320</v>
      </c>
      <c r="L327" s="48"/>
      <c r="M327" s="48">
        <v>40</v>
      </c>
      <c r="N327" s="48">
        <v>240</v>
      </c>
      <c r="O327" s="48"/>
      <c r="P327" s="48">
        <v>80</v>
      </c>
      <c r="Q327" s="48">
        <v>320</v>
      </c>
    </row>
    <row r="328" spans="1:17" x14ac:dyDescent="0.2">
      <c r="A328" s="48">
        <v>232</v>
      </c>
      <c r="B328" s="84" t="s">
        <v>760</v>
      </c>
      <c r="C328" s="48"/>
      <c r="D328" s="48">
        <v>160</v>
      </c>
      <c r="E328" s="48">
        <v>640</v>
      </c>
      <c r="F328" s="48"/>
      <c r="G328" s="48">
        <v>120</v>
      </c>
      <c r="H328" s="48">
        <v>320</v>
      </c>
      <c r="I328" s="48"/>
      <c r="J328" s="48">
        <v>160</v>
      </c>
      <c r="K328" s="48">
        <v>320</v>
      </c>
      <c r="L328" s="48"/>
      <c r="M328" s="48">
        <v>80</v>
      </c>
      <c r="N328" s="48">
        <v>320</v>
      </c>
      <c r="O328" s="48"/>
      <c r="P328" s="48">
        <v>160</v>
      </c>
      <c r="Q328" s="48">
        <v>640</v>
      </c>
    </row>
    <row r="329" spans="1:17" x14ac:dyDescent="0.2">
      <c r="A329" s="48">
        <v>233</v>
      </c>
      <c r="B329" s="84" t="s">
        <v>761</v>
      </c>
      <c r="C329" s="48">
        <v>5</v>
      </c>
      <c r="D329" s="48">
        <v>320</v>
      </c>
      <c r="E329" s="48">
        <v>2560</v>
      </c>
      <c r="F329" s="48">
        <v>5</v>
      </c>
      <c r="G329" s="48">
        <v>160</v>
      </c>
      <c r="H329" s="48">
        <v>1280</v>
      </c>
      <c r="I329" s="48">
        <v>5</v>
      </c>
      <c r="J329" s="48">
        <v>160</v>
      </c>
      <c r="K329" s="48">
        <v>1280</v>
      </c>
      <c r="L329" s="48">
        <v>5</v>
      </c>
      <c r="M329" s="48">
        <v>80</v>
      </c>
      <c r="N329" s="48">
        <v>1920</v>
      </c>
      <c r="O329" s="48">
        <v>5</v>
      </c>
      <c r="P329" s="48">
        <v>160</v>
      </c>
      <c r="Q329" s="48">
        <v>3840</v>
      </c>
    </row>
    <row r="330" spans="1:17" x14ac:dyDescent="0.2">
      <c r="A330" s="48">
        <v>234</v>
      </c>
      <c r="B330" s="84" t="s">
        <v>762</v>
      </c>
      <c r="C330" s="48">
        <v>5</v>
      </c>
      <c r="D330" s="48">
        <v>160</v>
      </c>
      <c r="E330" s="48">
        <v>1280</v>
      </c>
      <c r="F330" s="48">
        <v>5</v>
      </c>
      <c r="G330" s="48">
        <v>80</v>
      </c>
      <c r="H330" s="48">
        <v>640</v>
      </c>
      <c r="I330" s="48">
        <v>5</v>
      </c>
      <c r="J330" s="48">
        <v>5</v>
      </c>
      <c r="K330" s="48">
        <v>640</v>
      </c>
      <c r="L330" s="48">
        <v>5</v>
      </c>
      <c r="M330" s="48">
        <v>40</v>
      </c>
      <c r="N330" s="48">
        <v>640</v>
      </c>
      <c r="O330" s="48">
        <v>5</v>
      </c>
      <c r="P330" s="48">
        <v>80</v>
      </c>
      <c r="Q330" s="48">
        <v>960</v>
      </c>
    </row>
    <row r="331" spans="1:17" x14ac:dyDescent="0.2">
      <c r="A331" s="48">
        <v>235</v>
      </c>
      <c r="B331" s="84" t="s">
        <v>763</v>
      </c>
      <c r="C331" s="48"/>
      <c r="D331" s="48">
        <v>120</v>
      </c>
      <c r="E331" s="48">
        <v>320</v>
      </c>
      <c r="F331" s="48"/>
      <c r="G331" s="48">
        <v>40</v>
      </c>
      <c r="H331" s="48">
        <v>80</v>
      </c>
      <c r="I331" s="48"/>
      <c r="J331" s="48">
        <v>40</v>
      </c>
      <c r="K331" s="48">
        <v>80</v>
      </c>
      <c r="L331" s="48"/>
      <c r="M331" s="48">
        <v>40</v>
      </c>
      <c r="N331" s="48">
        <v>80</v>
      </c>
      <c r="O331" s="48"/>
      <c r="P331" s="48">
        <v>60</v>
      </c>
      <c r="Q331" s="48">
        <v>160</v>
      </c>
    </row>
    <row r="332" spans="1:17" x14ac:dyDescent="0.2">
      <c r="A332" s="48">
        <v>236</v>
      </c>
      <c r="B332" s="84" t="s">
        <v>764</v>
      </c>
      <c r="C332" s="48">
        <v>5</v>
      </c>
      <c r="D332" s="48">
        <v>80</v>
      </c>
      <c r="E332" s="48">
        <v>320</v>
      </c>
      <c r="F332" s="48">
        <v>5</v>
      </c>
      <c r="G332" s="48">
        <v>80</v>
      </c>
      <c r="H332" s="48">
        <v>320</v>
      </c>
      <c r="I332" s="48">
        <v>5</v>
      </c>
      <c r="J332" s="48">
        <v>80</v>
      </c>
      <c r="K332" s="48">
        <v>160</v>
      </c>
      <c r="L332" s="48">
        <v>5</v>
      </c>
      <c r="M332" s="48">
        <v>40</v>
      </c>
      <c r="N332" s="48">
        <v>120</v>
      </c>
      <c r="O332" s="48">
        <v>5</v>
      </c>
      <c r="P332" s="48">
        <v>80</v>
      </c>
      <c r="Q332" s="48">
        <v>480</v>
      </c>
    </row>
    <row r="333" spans="1:17" x14ac:dyDescent="0.2">
      <c r="A333" s="48">
        <v>237</v>
      </c>
      <c r="B333" s="84" t="s">
        <v>765</v>
      </c>
      <c r="C333" s="48">
        <v>5</v>
      </c>
      <c r="D333" s="48">
        <v>80</v>
      </c>
      <c r="E333" s="48">
        <v>320</v>
      </c>
      <c r="F333" s="48">
        <v>5</v>
      </c>
      <c r="G333" s="48">
        <v>80</v>
      </c>
      <c r="H333" s="48">
        <v>160</v>
      </c>
      <c r="I333" s="48">
        <v>5</v>
      </c>
      <c r="J333" s="48">
        <v>5</v>
      </c>
      <c r="K333" s="48">
        <v>320</v>
      </c>
      <c r="L333" s="48">
        <v>5</v>
      </c>
      <c r="M333" s="48">
        <v>5</v>
      </c>
      <c r="N333" s="48">
        <v>60</v>
      </c>
      <c r="O333" s="48">
        <v>5</v>
      </c>
      <c r="P333" s="48">
        <v>60</v>
      </c>
      <c r="Q333" s="48">
        <v>160</v>
      </c>
    </row>
    <row r="334" spans="1:17" x14ac:dyDescent="0.2">
      <c r="A334" s="48">
        <v>238</v>
      </c>
      <c r="B334" s="84" t="s">
        <v>766</v>
      </c>
      <c r="C334" s="48">
        <v>5</v>
      </c>
      <c r="D334" s="48">
        <v>5</v>
      </c>
      <c r="E334" s="48">
        <v>80</v>
      </c>
      <c r="F334" s="48">
        <v>5</v>
      </c>
      <c r="G334" s="48">
        <v>5</v>
      </c>
      <c r="H334" s="48">
        <v>80</v>
      </c>
      <c r="I334" s="48">
        <v>5</v>
      </c>
      <c r="J334" s="48">
        <v>5</v>
      </c>
      <c r="K334" s="48">
        <v>5</v>
      </c>
      <c r="L334" s="48">
        <v>5</v>
      </c>
      <c r="M334" s="48">
        <v>5</v>
      </c>
      <c r="N334" s="48">
        <v>40</v>
      </c>
      <c r="O334" s="48">
        <v>5</v>
      </c>
      <c r="P334" s="48">
        <v>5</v>
      </c>
      <c r="Q334" s="48">
        <v>60</v>
      </c>
    </row>
    <row r="335" spans="1:17" x14ac:dyDescent="0.2">
      <c r="A335" s="48">
        <v>239</v>
      </c>
      <c r="B335" s="84" t="s">
        <v>767</v>
      </c>
      <c r="C335" s="48">
        <v>5</v>
      </c>
      <c r="D335" s="48">
        <v>160</v>
      </c>
      <c r="E335" s="48">
        <v>160</v>
      </c>
      <c r="F335" s="48">
        <v>5</v>
      </c>
      <c r="G335" s="48">
        <v>160</v>
      </c>
      <c r="H335" s="48">
        <v>160</v>
      </c>
      <c r="I335" s="48">
        <v>5</v>
      </c>
      <c r="J335" s="48">
        <v>5</v>
      </c>
      <c r="K335" s="48">
        <v>160</v>
      </c>
      <c r="L335" s="48">
        <v>5</v>
      </c>
      <c r="M335" s="48">
        <v>5</v>
      </c>
      <c r="N335" s="48">
        <v>80</v>
      </c>
      <c r="O335" s="48">
        <v>5</v>
      </c>
      <c r="P335" s="48">
        <v>160</v>
      </c>
      <c r="Q335" s="48">
        <v>160</v>
      </c>
    </row>
    <row r="336" spans="1:17" x14ac:dyDescent="0.2">
      <c r="A336" s="48">
        <v>240</v>
      </c>
      <c r="B336" s="84" t="s">
        <v>768</v>
      </c>
      <c r="C336" s="48">
        <v>5</v>
      </c>
      <c r="D336" s="48">
        <v>5</v>
      </c>
      <c r="E336" s="48">
        <v>120</v>
      </c>
      <c r="F336" s="48">
        <v>5</v>
      </c>
      <c r="G336" s="48">
        <v>5</v>
      </c>
      <c r="H336" s="48">
        <v>80</v>
      </c>
      <c r="I336" s="48">
        <v>5</v>
      </c>
      <c r="J336" s="48">
        <v>5</v>
      </c>
      <c r="K336" s="48">
        <v>80</v>
      </c>
      <c r="L336" s="48">
        <v>5</v>
      </c>
      <c r="M336" s="48">
        <v>40</v>
      </c>
      <c r="N336" s="48">
        <v>40</v>
      </c>
      <c r="O336" s="48">
        <v>5</v>
      </c>
      <c r="P336" s="48">
        <v>5</v>
      </c>
      <c r="Q336" s="48">
        <v>80</v>
      </c>
    </row>
    <row r="337" spans="1:17" x14ac:dyDescent="0.2">
      <c r="A337" s="48">
        <v>241</v>
      </c>
      <c r="B337" s="84" t="s">
        <v>769</v>
      </c>
      <c r="C337" s="48">
        <v>5</v>
      </c>
      <c r="D337" s="48">
        <v>640</v>
      </c>
      <c r="E337" s="48">
        <v>640</v>
      </c>
      <c r="F337" s="48">
        <v>5</v>
      </c>
      <c r="G337" s="48">
        <v>640</v>
      </c>
      <c r="H337" s="48">
        <v>640</v>
      </c>
      <c r="I337" s="48">
        <v>5</v>
      </c>
      <c r="J337" s="48">
        <v>160</v>
      </c>
      <c r="K337" s="48">
        <v>160</v>
      </c>
      <c r="L337" s="48">
        <v>5</v>
      </c>
      <c r="M337" s="48">
        <v>120</v>
      </c>
      <c r="N337" s="48">
        <v>160</v>
      </c>
      <c r="O337" s="48">
        <v>5</v>
      </c>
      <c r="P337" s="48">
        <v>240</v>
      </c>
      <c r="Q337" s="48">
        <v>480</v>
      </c>
    </row>
    <row r="338" spans="1:17" x14ac:dyDescent="0.2">
      <c r="A338" s="48">
        <v>242</v>
      </c>
      <c r="B338" s="84" t="s">
        <v>770</v>
      </c>
      <c r="C338" s="48">
        <v>5</v>
      </c>
      <c r="D338" s="48">
        <v>80</v>
      </c>
      <c r="E338" s="48">
        <v>160</v>
      </c>
      <c r="F338" s="48">
        <v>5</v>
      </c>
      <c r="G338" s="48">
        <v>80</v>
      </c>
      <c r="H338" s="48">
        <v>160</v>
      </c>
      <c r="I338" s="48">
        <v>5</v>
      </c>
      <c r="J338" s="48">
        <v>5</v>
      </c>
      <c r="K338" s="48">
        <v>160</v>
      </c>
      <c r="L338" s="48">
        <v>5</v>
      </c>
      <c r="M338" s="48">
        <v>5</v>
      </c>
      <c r="N338" s="48">
        <v>120</v>
      </c>
      <c r="O338" s="48">
        <v>5</v>
      </c>
      <c r="P338" s="48">
        <v>60</v>
      </c>
      <c r="Q338" s="48">
        <v>160</v>
      </c>
    </row>
    <row r="339" spans="1:17" x14ac:dyDescent="0.2">
      <c r="A339" s="48">
        <v>243</v>
      </c>
      <c r="B339" s="84" t="s">
        <v>771</v>
      </c>
      <c r="C339" s="48">
        <v>5</v>
      </c>
      <c r="D339" s="48">
        <v>640</v>
      </c>
      <c r="E339" s="48">
        <v>640</v>
      </c>
      <c r="F339" s="48">
        <v>5</v>
      </c>
      <c r="G339" s="48">
        <v>640</v>
      </c>
      <c r="H339" s="48">
        <v>320</v>
      </c>
      <c r="I339" s="48">
        <v>5</v>
      </c>
      <c r="J339" s="48">
        <v>160</v>
      </c>
      <c r="K339" s="48">
        <v>320</v>
      </c>
      <c r="L339" s="48">
        <v>5</v>
      </c>
      <c r="M339" s="48">
        <v>640</v>
      </c>
      <c r="N339" s="48">
        <v>320</v>
      </c>
      <c r="O339" s="48">
        <v>5</v>
      </c>
      <c r="P339" s="48">
        <v>640</v>
      </c>
      <c r="Q339" s="48">
        <v>640</v>
      </c>
    </row>
    <row r="340" spans="1:17" x14ac:dyDescent="0.2">
      <c r="A340" s="48">
        <v>244</v>
      </c>
      <c r="B340" s="84" t="s">
        <v>772</v>
      </c>
      <c r="C340" s="48"/>
      <c r="D340" s="48">
        <v>60</v>
      </c>
      <c r="E340" s="48">
        <v>320</v>
      </c>
      <c r="F340" s="48"/>
      <c r="G340" s="48">
        <v>5</v>
      </c>
      <c r="H340" s="48">
        <v>160</v>
      </c>
      <c r="I340" s="48"/>
      <c r="J340" s="48">
        <v>5</v>
      </c>
      <c r="K340" s="48">
        <v>160</v>
      </c>
      <c r="L340" s="48"/>
      <c r="M340" s="48">
        <v>5</v>
      </c>
      <c r="N340" s="48">
        <v>160</v>
      </c>
      <c r="O340" s="48"/>
      <c r="P340" s="48">
        <v>20</v>
      </c>
      <c r="Q340" s="48">
        <v>240</v>
      </c>
    </row>
    <row r="341" spans="1:17" x14ac:dyDescent="0.2">
      <c r="A341" s="48">
        <v>245</v>
      </c>
      <c r="B341" s="84" t="s">
        <v>773</v>
      </c>
      <c r="C341" s="48"/>
      <c r="D341" s="48">
        <v>240</v>
      </c>
      <c r="E341" s="48">
        <v>640</v>
      </c>
      <c r="F341" s="48"/>
      <c r="G341" s="48">
        <v>80</v>
      </c>
      <c r="H341" s="48">
        <v>320</v>
      </c>
      <c r="I341" s="48"/>
      <c r="J341" s="48">
        <v>120</v>
      </c>
      <c r="K341" s="48">
        <v>320</v>
      </c>
      <c r="L341" s="48"/>
      <c r="M341" s="48">
        <v>80</v>
      </c>
      <c r="N341" s="48">
        <v>240</v>
      </c>
      <c r="O341" s="48"/>
      <c r="P341" s="48">
        <v>160</v>
      </c>
      <c r="Q341" s="48">
        <v>320</v>
      </c>
    </row>
    <row r="342" spans="1:17" x14ac:dyDescent="0.2">
      <c r="A342" s="48">
        <v>246</v>
      </c>
      <c r="B342" s="84" t="s">
        <v>774</v>
      </c>
      <c r="C342" s="48">
        <v>5</v>
      </c>
      <c r="D342" s="48">
        <v>160</v>
      </c>
      <c r="E342" s="48">
        <v>160</v>
      </c>
      <c r="F342" s="48">
        <v>5</v>
      </c>
      <c r="G342" s="48">
        <v>160</v>
      </c>
      <c r="H342" s="48">
        <v>160</v>
      </c>
      <c r="I342" s="48">
        <v>5</v>
      </c>
      <c r="J342" s="48">
        <v>160</v>
      </c>
      <c r="K342" s="48">
        <v>160</v>
      </c>
      <c r="L342" s="48">
        <v>5</v>
      </c>
      <c r="M342" s="48">
        <v>60</v>
      </c>
      <c r="N342" s="48">
        <v>80</v>
      </c>
      <c r="O342" s="48">
        <v>5</v>
      </c>
      <c r="P342" s="48">
        <v>80</v>
      </c>
      <c r="Q342" s="48">
        <v>160</v>
      </c>
    </row>
    <row r="343" spans="1:17" x14ac:dyDescent="0.2">
      <c r="A343" s="48">
        <v>247</v>
      </c>
      <c r="B343" s="84" t="s">
        <v>775</v>
      </c>
      <c r="C343" s="48"/>
      <c r="D343" s="48">
        <v>160</v>
      </c>
      <c r="E343" s="48">
        <v>160</v>
      </c>
      <c r="F343" s="48">
        <v>5</v>
      </c>
      <c r="G343" s="48">
        <v>160</v>
      </c>
      <c r="H343" s="48">
        <v>160</v>
      </c>
      <c r="I343" s="48"/>
      <c r="J343" s="48">
        <v>80</v>
      </c>
      <c r="K343" s="48">
        <v>160</v>
      </c>
      <c r="L343" s="48"/>
      <c r="M343" s="48">
        <v>60</v>
      </c>
      <c r="N343" s="48">
        <v>80</v>
      </c>
      <c r="O343" s="48">
        <v>5</v>
      </c>
      <c r="P343" s="48">
        <v>80</v>
      </c>
      <c r="Q343" s="48">
        <v>160</v>
      </c>
    </row>
    <row r="344" spans="1:17" x14ac:dyDescent="0.2">
      <c r="A344" s="48">
        <v>248</v>
      </c>
      <c r="B344" s="84" t="s">
        <v>776</v>
      </c>
      <c r="C344" s="48">
        <v>5</v>
      </c>
      <c r="D344" s="48">
        <v>160</v>
      </c>
      <c r="E344" s="48">
        <v>160</v>
      </c>
      <c r="F344" s="48">
        <v>5</v>
      </c>
      <c r="G344" s="48">
        <v>160</v>
      </c>
      <c r="H344" s="48">
        <v>160</v>
      </c>
      <c r="I344" s="48">
        <v>5</v>
      </c>
      <c r="J344" s="48">
        <v>160</v>
      </c>
      <c r="K344" s="48">
        <v>160</v>
      </c>
      <c r="L344" s="48">
        <v>5</v>
      </c>
      <c r="M344" s="48">
        <v>160</v>
      </c>
      <c r="N344" s="48">
        <v>160</v>
      </c>
      <c r="O344" s="48">
        <v>5</v>
      </c>
      <c r="P344" s="48">
        <v>120</v>
      </c>
      <c r="Q344" s="48">
        <v>240</v>
      </c>
    </row>
    <row r="345" spans="1:17" x14ac:dyDescent="0.2">
      <c r="A345" s="48">
        <v>249</v>
      </c>
      <c r="B345" s="84" t="s">
        <v>777</v>
      </c>
      <c r="C345" s="48">
        <v>5</v>
      </c>
      <c r="D345" s="48">
        <v>5</v>
      </c>
      <c r="E345" s="48">
        <v>80</v>
      </c>
      <c r="F345" s="48">
        <v>5</v>
      </c>
      <c r="G345" s="48">
        <v>5</v>
      </c>
      <c r="H345" s="48">
        <v>120</v>
      </c>
      <c r="I345" s="48">
        <v>5</v>
      </c>
      <c r="J345" s="48">
        <v>5</v>
      </c>
      <c r="K345" s="48">
        <v>5</v>
      </c>
      <c r="L345" s="48">
        <v>5</v>
      </c>
      <c r="M345" s="48">
        <v>5</v>
      </c>
      <c r="N345" s="48">
        <v>5</v>
      </c>
      <c r="O345" s="48">
        <v>5</v>
      </c>
      <c r="P345" s="48">
        <v>20</v>
      </c>
      <c r="Q345" s="48">
        <v>80</v>
      </c>
    </row>
    <row r="346" spans="1:17" x14ac:dyDescent="0.2">
      <c r="A346" s="48">
        <v>250</v>
      </c>
      <c r="B346" s="84" t="s">
        <v>778</v>
      </c>
      <c r="C346" s="48">
        <v>5</v>
      </c>
      <c r="D346" s="48">
        <v>20</v>
      </c>
      <c r="E346" s="48">
        <v>160</v>
      </c>
      <c r="F346" s="48">
        <v>5</v>
      </c>
      <c r="G346" s="48">
        <v>5</v>
      </c>
      <c r="H346" s="48">
        <v>160</v>
      </c>
      <c r="I346" s="48">
        <v>5</v>
      </c>
      <c r="J346" s="48">
        <v>5</v>
      </c>
      <c r="K346" s="48">
        <v>160</v>
      </c>
      <c r="L346" s="48">
        <v>5</v>
      </c>
      <c r="M346" s="48">
        <v>5</v>
      </c>
      <c r="N346" s="48">
        <v>60</v>
      </c>
      <c r="O346" s="48">
        <v>5</v>
      </c>
      <c r="P346" s="48">
        <v>5</v>
      </c>
      <c r="Q346" s="48">
        <v>120</v>
      </c>
    </row>
    <row r="347" spans="1:17" x14ac:dyDescent="0.2">
      <c r="A347" s="48">
        <v>251</v>
      </c>
      <c r="B347" s="84" t="s">
        <v>779</v>
      </c>
      <c r="C347" s="48"/>
      <c r="D347" s="48">
        <v>5</v>
      </c>
      <c r="E347" s="48">
        <v>160</v>
      </c>
      <c r="F347" s="48"/>
      <c r="G347" s="48">
        <v>5</v>
      </c>
      <c r="H347" s="48">
        <v>80</v>
      </c>
      <c r="I347" s="48"/>
      <c r="J347" s="48">
        <v>5</v>
      </c>
      <c r="K347" s="48">
        <v>40</v>
      </c>
      <c r="L347" s="48"/>
      <c r="M347" s="48">
        <v>5</v>
      </c>
      <c r="N347" s="48">
        <v>40</v>
      </c>
      <c r="O347" s="48"/>
      <c r="P347" s="48">
        <v>5</v>
      </c>
      <c r="Q347" s="48">
        <v>160</v>
      </c>
    </row>
    <row r="348" spans="1:17" x14ac:dyDescent="0.2">
      <c r="A348" s="48">
        <v>252</v>
      </c>
      <c r="B348" s="84" t="s">
        <v>780</v>
      </c>
      <c r="C348" s="48">
        <v>5</v>
      </c>
      <c r="D348" s="48">
        <v>120</v>
      </c>
      <c r="E348" s="48">
        <v>160</v>
      </c>
      <c r="F348" s="48">
        <v>5</v>
      </c>
      <c r="G348" s="48">
        <v>120</v>
      </c>
      <c r="H348" s="48">
        <v>160</v>
      </c>
      <c r="I348" s="48">
        <v>5</v>
      </c>
      <c r="J348" s="48">
        <v>5</v>
      </c>
      <c r="K348" s="48">
        <v>160</v>
      </c>
      <c r="L348" s="48">
        <v>5</v>
      </c>
      <c r="M348" s="48">
        <v>40</v>
      </c>
      <c r="N348" s="48">
        <v>60</v>
      </c>
      <c r="O348" s="48">
        <v>5</v>
      </c>
      <c r="P348" s="48">
        <v>80</v>
      </c>
      <c r="Q348" s="48">
        <v>160</v>
      </c>
    </row>
    <row r="349" spans="1:17" x14ac:dyDescent="0.2">
      <c r="A349" s="48">
        <v>253</v>
      </c>
      <c r="B349" s="84" t="s">
        <v>781</v>
      </c>
      <c r="C349" s="48">
        <v>5</v>
      </c>
      <c r="D349" s="48">
        <v>160</v>
      </c>
      <c r="E349" s="48">
        <v>640</v>
      </c>
      <c r="F349" s="48">
        <v>5</v>
      </c>
      <c r="G349" s="48">
        <v>160</v>
      </c>
      <c r="H349" s="48">
        <v>320</v>
      </c>
      <c r="I349" s="48">
        <v>5</v>
      </c>
      <c r="J349" s="48">
        <v>160</v>
      </c>
      <c r="K349" s="48">
        <v>160</v>
      </c>
      <c r="L349" s="48">
        <v>5</v>
      </c>
      <c r="M349" s="48">
        <v>80</v>
      </c>
      <c r="N349" s="48">
        <v>160</v>
      </c>
      <c r="O349" s="48">
        <v>5</v>
      </c>
      <c r="P349" s="48">
        <v>240</v>
      </c>
      <c r="Q349" s="48">
        <v>320</v>
      </c>
    </row>
    <row r="350" spans="1:17" x14ac:dyDescent="0.2">
      <c r="A350" s="48">
        <v>254</v>
      </c>
      <c r="B350" s="84" t="s">
        <v>782</v>
      </c>
      <c r="C350" s="48"/>
      <c r="D350" s="48">
        <v>640</v>
      </c>
      <c r="E350" s="48">
        <v>1280</v>
      </c>
      <c r="F350" s="48"/>
      <c r="G350" s="48">
        <v>320</v>
      </c>
      <c r="H350" s="48">
        <v>1280</v>
      </c>
      <c r="I350" s="48"/>
      <c r="J350" s="48">
        <v>160</v>
      </c>
      <c r="K350" s="48">
        <v>320</v>
      </c>
      <c r="L350" s="48"/>
      <c r="M350" s="48">
        <v>160</v>
      </c>
      <c r="N350" s="48">
        <v>320</v>
      </c>
      <c r="O350" s="48"/>
      <c r="P350" s="48">
        <v>160</v>
      </c>
      <c r="Q350" s="48">
        <v>320</v>
      </c>
    </row>
    <row r="351" spans="1:17" x14ac:dyDescent="0.2">
      <c r="A351" s="48">
        <v>255</v>
      </c>
      <c r="B351" s="84" t="s">
        <v>783</v>
      </c>
      <c r="C351" s="48"/>
      <c r="D351" s="48">
        <v>80</v>
      </c>
      <c r="E351" s="48">
        <v>160</v>
      </c>
      <c r="F351" s="48"/>
      <c r="G351" s="48">
        <v>5</v>
      </c>
      <c r="H351" s="48">
        <v>80</v>
      </c>
      <c r="I351" s="48"/>
      <c r="J351" s="48">
        <v>5</v>
      </c>
      <c r="K351" s="48">
        <v>80</v>
      </c>
      <c r="L351" s="48"/>
      <c r="M351" s="48">
        <v>5</v>
      </c>
      <c r="N351" s="48">
        <v>60</v>
      </c>
      <c r="O351" s="48"/>
      <c r="P351" s="48">
        <v>40</v>
      </c>
      <c r="Q351" s="48">
        <v>160</v>
      </c>
    </row>
    <row r="352" spans="1:17" x14ac:dyDescent="0.2">
      <c r="A352" s="48">
        <v>256</v>
      </c>
      <c r="B352" s="84" t="s">
        <v>784</v>
      </c>
      <c r="C352" s="48">
        <v>5</v>
      </c>
      <c r="D352" s="48">
        <v>5</v>
      </c>
      <c r="E352" s="48">
        <v>160</v>
      </c>
      <c r="F352" s="48">
        <v>5</v>
      </c>
      <c r="G352" s="48">
        <v>5</v>
      </c>
      <c r="H352" s="48">
        <v>160</v>
      </c>
      <c r="I352" s="48">
        <v>5</v>
      </c>
      <c r="J352" s="48">
        <v>5</v>
      </c>
      <c r="K352" s="48">
        <v>5</v>
      </c>
      <c r="L352" s="48">
        <v>5</v>
      </c>
      <c r="M352" s="48">
        <v>5</v>
      </c>
      <c r="N352" s="48">
        <v>5</v>
      </c>
      <c r="O352" s="48">
        <v>5</v>
      </c>
      <c r="P352" s="48">
        <v>5</v>
      </c>
      <c r="Q352" s="48">
        <v>60</v>
      </c>
    </row>
    <row r="353" spans="1:17" x14ac:dyDescent="0.2">
      <c r="A353" s="48">
        <v>257</v>
      </c>
      <c r="B353" s="84" t="s">
        <v>785</v>
      </c>
      <c r="C353" s="48"/>
      <c r="D353" s="48">
        <v>120</v>
      </c>
      <c r="E353" s="48">
        <v>320</v>
      </c>
      <c r="F353" s="48"/>
      <c r="G353" s="48">
        <v>40</v>
      </c>
      <c r="H353" s="48">
        <v>320</v>
      </c>
      <c r="I353" s="48"/>
      <c r="J353" s="48">
        <v>40</v>
      </c>
      <c r="K353" s="48">
        <v>320</v>
      </c>
      <c r="L353" s="48"/>
      <c r="M353" s="48">
        <v>40</v>
      </c>
      <c r="N353" s="48">
        <v>160</v>
      </c>
      <c r="O353" s="48"/>
      <c r="P353" s="48">
        <v>80</v>
      </c>
      <c r="Q353" s="48">
        <v>320</v>
      </c>
    </row>
    <row r="354" spans="1:17" x14ac:dyDescent="0.2">
      <c r="A354" s="48">
        <v>258</v>
      </c>
      <c r="B354" s="84" t="s">
        <v>786</v>
      </c>
      <c r="C354" s="48"/>
      <c r="D354" s="48">
        <v>80</v>
      </c>
      <c r="E354" s="48">
        <v>320</v>
      </c>
      <c r="F354" s="48"/>
      <c r="G354" s="48">
        <v>20</v>
      </c>
      <c r="H354" s="48">
        <v>160</v>
      </c>
      <c r="I354" s="48"/>
      <c r="J354" s="48">
        <v>5</v>
      </c>
      <c r="K354" s="48">
        <v>160</v>
      </c>
      <c r="L354" s="48"/>
      <c r="M354" s="48">
        <v>5</v>
      </c>
      <c r="N354" s="48">
        <v>160</v>
      </c>
      <c r="O354" s="48"/>
      <c r="P354" s="48">
        <v>60</v>
      </c>
      <c r="Q354" s="48">
        <v>320</v>
      </c>
    </row>
    <row r="355" spans="1:17" x14ac:dyDescent="0.2">
      <c r="A355" s="48">
        <v>259</v>
      </c>
      <c r="B355" s="84" t="s">
        <v>787</v>
      </c>
      <c r="C355" s="48"/>
      <c r="D355" s="48">
        <v>80</v>
      </c>
      <c r="E355" s="48">
        <v>320</v>
      </c>
      <c r="F355" s="48"/>
      <c r="G355" s="48">
        <v>40</v>
      </c>
      <c r="H355" s="48">
        <v>160</v>
      </c>
      <c r="I355" s="48"/>
      <c r="J355" s="48">
        <v>40</v>
      </c>
      <c r="K355" s="48">
        <v>160</v>
      </c>
      <c r="L355" s="48"/>
      <c r="M355" s="48">
        <v>40</v>
      </c>
      <c r="N355" s="48">
        <v>160</v>
      </c>
      <c r="O355" s="48"/>
      <c r="P355" s="48">
        <v>60</v>
      </c>
      <c r="Q355" s="48">
        <v>320</v>
      </c>
    </row>
    <row r="356" spans="1:17" x14ac:dyDescent="0.2">
      <c r="A356" s="48">
        <v>260</v>
      </c>
      <c r="B356" s="84" t="s">
        <v>788</v>
      </c>
      <c r="C356" s="48"/>
      <c r="D356" s="48">
        <v>320</v>
      </c>
      <c r="E356" s="48">
        <v>640</v>
      </c>
      <c r="F356" s="48"/>
      <c r="G356" s="48">
        <v>160</v>
      </c>
      <c r="H356" s="48">
        <v>320</v>
      </c>
      <c r="I356" s="48"/>
      <c r="J356" s="48">
        <v>160</v>
      </c>
      <c r="K356" s="48">
        <v>320</v>
      </c>
      <c r="L356" s="48"/>
      <c r="M356" s="48">
        <v>160</v>
      </c>
      <c r="N356" s="48">
        <v>320</v>
      </c>
      <c r="O356" s="48"/>
      <c r="P356" s="48">
        <v>160</v>
      </c>
      <c r="Q356" s="48">
        <v>640</v>
      </c>
    </row>
    <row r="357" spans="1:17" x14ac:dyDescent="0.2">
      <c r="A357" s="48">
        <v>261</v>
      </c>
      <c r="B357" s="84" t="s">
        <v>789</v>
      </c>
      <c r="C357" s="48"/>
      <c r="D357" s="48">
        <v>5</v>
      </c>
      <c r="E357" s="48">
        <v>320</v>
      </c>
      <c r="F357" s="48"/>
      <c r="G357" s="48">
        <v>5</v>
      </c>
      <c r="H357" s="48">
        <v>160</v>
      </c>
      <c r="I357" s="48"/>
      <c r="J357" s="48">
        <v>5</v>
      </c>
      <c r="K357" s="48">
        <v>160</v>
      </c>
      <c r="L357" s="48"/>
      <c r="M357" s="48">
        <v>5</v>
      </c>
      <c r="N357" s="48">
        <v>120</v>
      </c>
      <c r="O357" s="48"/>
      <c r="P357" s="48">
        <v>5</v>
      </c>
      <c r="Q357" s="48">
        <v>160</v>
      </c>
    </row>
    <row r="358" spans="1:17" x14ac:dyDescent="0.2">
      <c r="A358" s="48">
        <v>262</v>
      </c>
      <c r="B358" s="84" t="s">
        <v>790</v>
      </c>
      <c r="C358" s="48">
        <v>5</v>
      </c>
      <c r="D358" s="48">
        <v>80</v>
      </c>
      <c r="E358" s="48">
        <v>480</v>
      </c>
      <c r="F358" s="48">
        <v>5</v>
      </c>
      <c r="G358" s="48">
        <v>80</v>
      </c>
      <c r="H358" s="48">
        <v>160</v>
      </c>
      <c r="I358" s="48">
        <v>5</v>
      </c>
      <c r="J358" s="48">
        <v>5</v>
      </c>
      <c r="K358" s="48">
        <v>160</v>
      </c>
      <c r="L358" s="48">
        <v>5</v>
      </c>
      <c r="M358" s="48">
        <v>40</v>
      </c>
      <c r="N358" s="48">
        <v>160</v>
      </c>
      <c r="O358" s="48">
        <v>5</v>
      </c>
      <c r="P358" s="48">
        <v>60</v>
      </c>
      <c r="Q358" s="48">
        <v>320</v>
      </c>
    </row>
    <row r="359" spans="1:17" x14ac:dyDescent="0.2">
      <c r="A359" s="48">
        <v>263</v>
      </c>
      <c r="B359" s="84" t="s">
        <v>791</v>
      </c>
      <c r="C359" s="48">
        <v>5</v>
      </c>
      <c r="D359" s="48">
        <v>80</v>
      </c>
      <c r="E359" s="48">
        <v>160</v>
      </c>
      <c r="F359" s="48">
        <v>5</v>
      </c>
      <c r="G359" s="48">
        <v>5</v>
      </c>
      <c r="H359" s="48">
        <v>120</v>
      </c>
      <c r="I359" s="48">
        <v>5</v>
      </c>
      <c r="J359" s="48">
        <v>5</v>
      </c>
      <c r="K359" s="48">
        <v>160</v>
      </c>
      <c r="L359" s="48">
        <v>5</v>
      </c>
      <c r="M359" s="48">
        <v>5</v>
      </c>
      <c r="N359" s="48">
        <v>60</v>
      </c>
      <c r="O359" s="48">
        <v>5</v>
      </c>
      <c r="P359" s="48">
        <v>5</v>
      </c>
      <c r="Q359" s="48">
        <v>80</v>
      </c>
    </row>
    <row r="360" spans="1:17" x14ac:dyDescent="0.2">
      <c r="A360" s="48">
        <v>264</v>
      </c>
      <c r="B360" s="84" t="s">
        <v>792</v>
      </c>
      <c r="C360" s="48"/>
      <c r="D360" s="48">
        <v>5</v>
      </c>
      <c r="E360" s="48">
        <v>80</v>
      </c>
      <c r="F360" s="48"/>
      <c r="G360" s="48">
        <v>5</v>
      </c>
      <c r="H360" s="48">
        <v>40</v>
      </c>
      <c r="I360" s="48"/>
      <c r="J360" s="48">
        <v>5</v>
      </c>
      <c r="K360" s="48">
        <v>40</v>
      </c>
      <c r="L360" s="48"/>
      <c r="M360" s="48">
        <v>5</v>
      </c>
      <c r="N360" s="48">
        <v>40</v>
      </c>
      <c r="O360" s="48"/>
      <c r="P360" s="48">
        <v>5</v>
      </c>
      <c r="Q360" s="48">
        <v>80</v>
      </c>
    </row>
    <row r="361" spans="1:17" x14ac:dyDescent="0.2">
      <c r="A361" s="48">
        <v>265</v>
      </c>
      <c r="B361" s="84" t="s">
        <v>793</v>
      </c>
      <c r="C361" s="48"/>
      <c r="D361" s="48">
        <v>40</v>
      </c>
      <c r="E361" s="48">
        <v>80</v>
      </c>
      <c r="F361" s="48"/>
      <c r="G361" s="48">
        <v>5</v>
      </c>
      <c r="H361" s="48">
        <v>80</v>
      </c>
      <c r="I361" s="48"/>
      <c r="J361" s="48">
        <v>5</v>
      </c>
      <c r="K361" s="48">
        <v>40</v>
      </c>
      <c r="L361" s="48"/>
      <c r="M361" s="48">
        <v>5</v>
      </c>
      <c r="N361" s="48">
        <v>40</v>
      </c>
      <c r="O361" s="48"/>
      <c r="P361" s="48">
        <v>40</v>
      </c>
      <c r="Q361" s="48">
        <v>80</v>
      </c>
    </row>
    <row r="362" spans="1:17" x14ac:dyDescent="0.2">
      <c r="A362" s="48">
        <v>266</v>
      </c>
      <c r="B362" s="84" t="s">
        <v>794</v>
      </c>
      <c r="C362" s="48"/>
      <c r="D362" s="48">
        <v>320</v>
      </c>
      <c r="E362" s="48">
        <v>640</v>
      </c>
      <c r="F362" s="48"/>
      <c r="G362" s="48">
        <v>160</v>
      </c>
      <c r="H362" s="48">
        <v>320</v>
      </c>
      <c r="I362" s="48"/>
      <c r="J362" s="48">
        <v>160</v>
      </c>
      <c r="K362" s="48">
        <v>320</v>
      </c>
      <c r="L362" s="48"/>
      <c r="M362" s="48">
        <v>160</v>
      </c>
      <c r="N362" s="48">
        <v>240</v>
      </c>
      <c r="O362" s="48"/>
      <c r="P362" s="48">
        <v>240</v>
      </c>
      <c r="Q362" s="48">
        <v>480</v>
      </c>
    </row>
    <row r="363" spans="1:17" x14ac:dyDescent="0.2">
      <c r="A363" s="48">
        <v>267</v>
      </c>
      <c r="B363" s="84" t="s">
        <v>795</v>
      </c>
      <c r="C363" s="48"/>
      <c r="D363" s="48">
        <v>120</v>
      </c>
      <c r="E363" s="48">
        <v>480</v>
      </c>
      <c r="F363" s="48"/>
      <c r="G363" s="48">
        <v>20</v>
      </c>
      <c r="H363" s="48">
        <v>160</v>
      </c>
      <c r="I363" s="48"/>
      <c r="J363" s="48">
        <v>80</v>
      </c>
      <c r="K363" s="48">
        <v>160</v>
      </c>
      <c r="L363" s="48"/>
      <c r="M363" s="48">
        <v>60</v>
      </c>
      <c r="N363" s="48">
        <v>160</v>
      </c>
      <c r="O363" s="48"/>
      <c r="P363" s="48">
        <v>120</v>
      </c>
      <c r="Q363" s="48">
        <v>320</v>
      </c>
    </row>
    <row r="364" spans="1:17" x14ac:dyDescent="0.2">
      <c r="A364" s="48">
        <v>268</v>
      </c>
      <c r="B364" s="84" t="s">
        <v>796</v>
      </c>
      <c r="C364" s="48"/>
      <c r="D364" s="48">
        <v>20</v>
      </c>
      <c r="E364" s="48">
        <v>160</v>
      </c>
      <c r="F364" s="48"/>
      <c r="G364" s="48">
        <v>5</v>
      </c>
      <c r="H364" s="48">
        <v>160</v>
      </c>
      <c r="I364" s="48"/>
      <c r="J364" s="48">
        <v>5</v>
      </c>
      <c r="K364" s="48">
        <v>80</v>
      </c>
      <c r="L364" s="48"/>
      <c r="M364" s="48">
        <v>5</v>
      </c>
      <c r="N364" s="48">
        <v>80</v>
      </c>
      <c r="O364" s="48"/>
      <c r="P364" s="48">
        <v>20</v>
      </c>
      <c r="Q364" s="48">
        <v>160</v>
      </c>
    </row>
    <row r="365" spans="1:17" x14ac:dyDescent="0.2">
      <c r="A365" s="48">
        <v>269</v>
      </c>
      <c r="B365" s="84" t="s">
        <v>797</v>
      </c>
      <c r="C365" s="48"/>
      <c r="D365" s="48">
        <v>160</v>
      </c>
      <c r="E365" s="48">
        <v>160</v>
      </c>
      <c r="F365" s="48"/>
      <c r="G365" s="48">
        <v>5</v>
      </c>
      <c r="H365" s="48">
        <v>320</v>
      </c>
      <c r="I365" s="48"/>
      <c r="J365" s="48">
        <v>5</v>
      </c>
      <c r="K365" s="48">
        <v>160</v>
      </c>
      <c r="L365" s="48"/>
      <c r="M365" s="48">
        <v>5</v>
      </c>
      <c r="N365" s="48">
        <v>80</v>
      </c>
      <c r="O365" s="48"/>
      <c r="P365" s="48">
        <v>40</v>
      </c>
      <c r="Q365" s="48">
        <v>240</v>
      </c>
    </row>
    <row r="366" spans="1:17" x14ac:dyDescent="0.2">
      <c r="A366" s="48">
        <v>270</v>
      </c>
      <c r="B366" s="87" t="s">
        <v>798</v>
      </c>
      <c r="C366" s="48"/>
      <c r="D366" s="48">
        <v>40</v>
      </c>
      <c r="E366" s="48">
        <v>320</v>
      </c>
      <c r="F366" s="48"/>
      <c r="G366" s="48">
        <v>5</v>
      </c>
      <c r="H366" s="48">
        <v>240</v>
      </c>
      <c r="I366" s="48"/>
      <c r="J366" s="48">
        <v>5</v>
      </c>
      <c r="K366" s="48">
        <v>160</v>
      </c>
      <c r="L366" s="48"/>
      <c r="M366" s="48">
        <v>5</v>
      </c>
      <c r="N366" s="48">
        <v>80</v>
      </c>
      <c r="O366" s="48"/>
      <c r="P366" s="48">
        <v>20</v>
      </c>
      <c r="Q366" s="48">
        <v>160</v>
      </c>
    </row>
    <row r="367" spans="1:17" x14ac:dyDescent="0.2">
      <c r="A367" s="48">
        <v>271</v>
      </c>
      <c r="B367" s="87" t="s">
        <v>799</v>
      </c>
      <c r="C367" s="48"/>
      <c r="D367" s="48">
        <v>1280</v>
      </c>
      <c r="E367" s="48">
        <v>320</v>
      </c>
      <c r="F367" s="48"/>
      <c r="G367" s="48">
        <v>320</v>
      </c>
      <c r="H367" s="48">
        <v>640</v>
      </c>
      <c r="I367" s="48"/>
      <c r="J367" s="48">
        <v>160</v>
      </c>
      <c r="K367" s="48">
        <v>640</v>
      </c>
      <c r="L367" s="48"/>
      <c r="M367" s="48">
        <v>60</v>
      </c>
      <c r="N367" s="48">
        <v>640</v>
      </c>
      <c r="O367" s="48"/>
      <c r="P367" s="48">
        <v>120</v>
      </c>
      <c r="Q367" s="48">
        <v>640</v>
      </c>
    </row>
    <row r="368" spans="1:17" x14ac:dyDescent="0.2">
      <c r="A368" s="48">
        <v>272</v>
      </c>
      <c r="B368" s="84" t="s">
        <v>800</v>
      </c>
      <c r="C368" s="48"/>
      <c r="D368" s="48">
        <v>640</v>
      </c>
      <c r="E368" s="48">
        <v>320</v>
      </c>
      <c r="F368" s="48"/>
      <c r="G368" s="48">
        <v>240</v>
      </c>
      <c r="H368" s="48">
        <v>320</v>
      </c>
      <c r="I368" s="48"/>
      <c r="J368" s="48">
        <v>80</v>
      </c>
      <c r="K368" s="48">
        <v>160</v>
      </c>
      <c r="L368" s="48"/>
      <c r="M368" s="48">
        <v>80</v>
      </c>
      <c r="N368" s="48">
        <v>80</v>
      </c>
      <c r="O368" s="48"/>
      <c r="P368" s="48">
        <v>640</v>
      </c>
      <c r="Q368" s="48">
        <v>320</v>
      </c>
    </row>
    <row r="369" spans="1:17" x14ac:dyDescent="0.2">
      <c r="A369" s="48">
        <v>273</v>
      </c>
      <c r="B369" s="84" t="s">
        <v>801</v>
      </c>
      <c r="C369" s="48"/>
      <c r="D369" s="48">
        <v>60</v>
      </c>
      <c r="E369" s="48">
        <v>160</v>
      </c>
      <c r="F369" s="48"/>
      <c r="G369" s="48">
        <v>5</v>
      </c>
      <c r="H369" s="48">
        <v>160</v>
      </c>
      <c r="I369" s="48"/>
      <c r="J369" s="48">
        <v>40</v>
      </c>
      <c r="K369" s="48">
        <v>160</v>
      </c>
      <c r="L369" s="48"/>
      <c r="M369" s="48">
        <v>40</v>
      </c>
      <c r="N369" s="48">
        <v>120</v>
      </c>
      <c r="O369" s="48"/>
      <c r="P369" s="48">
        <v>80</v>
      </c>
      <c r="Q369" s="48">
        <v>320</v>
      </c>
    </row>
    <row r="370" spans="1:17" x14ac:dyDescent="0.2">
      <c r="A370" s="48">
        <v>274</v>
      </c>
      <c r="B370" s="84" t="s">
        <v>802</v>
      </c>
      <c r="C370" s="48"/>
      <c r="D370" s="48">
        <v>80</v>
      </c>
      <c r="E370" s="48">
        <v>480</v>
      </c>
      <c r="F370" s="48"/>
      <c r="G370" s="48">
        <v>40</v>
      </c>
      <c r="H370" s="48">
        <v>320</v>
      </c>
      <c r="I370" s="48"/>
      <c r="J370" s="48">
        <v>40</v>
      </c>
      <c r="K370" s="48">
        <v>320</v>
      </c>
      <c r="L370" s="48"/>
      <c r="M370" s="48">
        <v>40</v>
      </c>
      <c r="N370" s="48">
        <v>240</v>
      </c>
      <c r="O370" s="48"/>
      <c r="P370" s="48">
        <v>80</v>
      </c>
      <c r="Q370" s="48">
        <v>480</v>
      </c>
    </row>
    <row r="371" spans="1:17" x14ac:dyDescent="0.2">
      <c r="A371" s="48">
        <v>275</v>
      </c>
      <c r="B371" s="84" t="s">
        <v>803</v>
      </c>
      <c r="C371" s="48"/>
      <c r="D371" s="48">
        <v>5</v>
      </c>
      <c r="E371" s="48">
        <v>320</v>
      </c>
      <c r="F371" s="48"/>
      <c r="G371" s="48">
        <v>5</v>
      </c>
      <c r="H371" s="48">
        <v>80</v>
      </c>
      <c r="I371" s="48"/>
      <c r="J371" s="48">
        <v>5</v>
      </c>
      <c r="K371" s="48">
        <v>80</v>
      </c>
      <c r="L371" s="48"/>
      <c r="M371" s="48">
        <v>5</v>
      </c>
      <c r="N371" s="48">
        <v>80</v>
      </c>
      <c r="O371" s="48"/>
      <c r="P371" s="48">
        <v>5</v>
      </c>
      <c r="Q371" s="48">
        <v>240</v>
      </c>
    </row>
    <row r="372" spans="1:17" x14ac:dyDescent="0.2">
      <c r="A372" s="48">
        <v>276</v>
      </c>
      <c r="B372" s="84" t="s">
        <v>804</v>
      </c>
      <c r="C372" s="48"/>
      <c r="D372" s="48">
        <v>5</v>
      </c>
      <c r="E372" s="48">
        <v>160</v>
      </c>
      <c r="F372" s="48"/>
      <c r="G372" s="48">
        <v>5</v>
      </c>
      <c r="H372" s="48">
        <v>160</v>
      </c>
      <c r="I372" s="48"/>
      <c r="J372" s="48">
        <v>5</v>
      </c>
      <c r="K372" s="48">
        <v>160</v>
      </c>
      <c r="L372" s="48"/>
      <c r="M372" s="48">
        <v>5</v>
      </c>
      <c r="N372" s="48">
        <v>80</v>
      </c>
      <c r="O372" s="48"/>
      <c r="P372" s="48">
        <v>20</v>
      </c>
      <c r="Q372" s="48">
        <v>320</v>
      </c>
    </row>
    <row r="373" spans="1:17" x14ac:dyDescent="0.2">
      <c r="A373" s="48">
        <v>277</v>
      </c>
      <c r="B373" s="84" t="s">
        <v>805</v>
      </c>
      <c r="C373" s="48"/>
      <c r="D373" s="48">
        <v>60</v>
      </c>
      <c r="E373" s="48">
        <v>160</v>
      </c>
      <c r="F373" s="48"/>
      <c r="G373" s="48">
        <v>5</v>
      </c>
      <c r="H373" s="48">
        <v>160</v>
      </c>
      <c r="I373" s="48"/>
      <c r="J373" s="48">
        <v>5</v>
      </c>
      <c r="K373" s="48">
        <v>160</v>
      </c>
      <c r="L373" s="48"/>
      <c r="M373" s="48">
        <v>5</v>
      </c>
      <c r="N373" s="48">
        <v>80</v>
      </c>
      <c r="O373" s="48"/>
      <c r="P373" s="48">
        <v>20</v>
      </c>
      <c r="Q373" s="48">
        <v>160</v>
      </c>
    </row>
    <row r="374" spans="1:17" x14ac:dyDescent="0.2">
      <c r="A374" s="48">
        <v>278</v>
      </c>
      <c r="B374" s="84" t="s">
        <v>806</v>
      </c>
      <c r="C374" s="48"/>
      <c r="D374" s="48">
        <v>5</v>
      </c>
      <c r="E374" s="48">
        <v>60</v>
      </c>
      <c r="F374" s="48"/>
      <c r="G374" s="48">
        <v>5</v>
      </c>
      <c r="H374" s="48">
        <v>20</v>
      </c>
      <c r="I374" s="48"/>
      <c r="J374" s="48">
        <v>5</v>
      </c>
      <c r="K374" s="48">
        <v>40</v>
      </c>
      <c r="L374" s="48"/>
      <c r="M374" s="48">
        <v>5</v>
      </c>
      <c r="N374" s="48">
        <v>40</v>
      </c>
      <c r="O374" s="48"/>
      <c r="P374" s="48">
        <v>5</v>
      </c>
      <c r="Q374" s="48">
        <v>80</v>
      </c>
    </row>
    <row r="375" spans="1:17" x14ac:dyDescent="0.2">
      <c r="A375" s="48">
        <v>279</v>
      </c>
      <c r="B375" s="84" t="s">
        <v>807</v>
      </c>
      <c r="C375" s="48"/>
      <c r="D375" s="41">
        <v>160</v>
      </c>
      <c r="E375" s="48">
        <v>480</v>
      </c>
      <c r="F375" s="48"/>
      <c r="G375" s="48">
        <v>160</v>
      </c>
      <c r="H375" s="48">
        <v>320</v>
      </c>
      <c r="I375" s="48"/>
      <c r="J375" s="48">
        <v>160</v>
      </c>
      <c r="K375" s="48">
        <v>320</v>
      </c>
      <c r="L375" s="48"/>
      <c r="M375" s="48">
        <v>160</v>
      </c>
      <c r="N375" s="48">
        <v>320</v>
      </c>
      <c r="O375" s="48"/>
      <c r="P375" s="48">
        <v>160</v>
      </c>
      <c r="Q375" s="48">
        <v>320</v>
      </c>
    </row>
    <row r="376" spans="1:17" x14ac:dyDescent="0.2">
      <c r="A376" s="48">
        <v>280</v>
      </c>
      <c r="B376" s="84" t="s">
        <v>808</v>
      </c>
      <c r="C376" s="48"/>
      <c r="D376" s="48">
        <v>160</v>
      </c>
      <c r="E376" s="48">
        <v>320</v>
      </c>
      <c r="F376" s="48"/>
      <c r="G376" s="48">
        <v>80</v>
      </c>
      <c r="H376" s="48">
        <v>240</v>
      </c>
      <c r="I376" s="48"/>
      <c r="J376" s="48">
        <v>80</v>
      </c>
      <c r="K376" s="48">
        <v>160</v>
      </c>
      <c r="L376" s="48"/>
      <c r="M376" s="48">
        <v>120</v>
      </c>
      <c r="N376" s="48">
        <v>160</v>
      </c>
      <c r="O376" s="48"/>
      <c r="P376" s="48">
        <v>120</v>
      </c>
      <c r="Q376" s="48">
        <v>320</v>
      </c>
    </row>
    <row r="377" spans="1:17" x14ac:dyDescent="0.2">
      <c r="A377" s="48">
        <v>281</v>
      </c>
      <c r="B377" s="84" t="s">
        <v>809</v>
      </c>
      <c r="C377" s="48"/>
      <c r="D377" s="41">
        <v>80</v>
      </c>
      <c r="E377" s="48">
        <v>160</v>
      </c>
      <c r="F377" s="48"/>
      <c r="G377" s="48">
        <v>80</v>
      </c>
      <c r="H377" s="48">
        <v>80</v>
      </c>
      <c r="I377" s="48"/>
      <c r="J377" s="48">
        <v>240</v>
      </c>
      <c r="K377" s="48">
        <v>120</v>
      </c>
      <c r="L377" s="48"/>
      <c r="M377" s="48">
        <v>160</v>
      </c>
      <c r="N377" s="48">
        <v>80</v>
      </c>
      <c r="O377" s="48"/>
      <c r="P377" s="48">
        <v>80</v>
      </c>
      <c r="Q377" s="48">
        <v>120</v>
      </c>
    </row>
    <row r="378" spans="1:17" x14ac:dyDescent="0.2">
      <c r="A378" s="48">
        <v>282</v>
      </c>
      <c r="B378" s="84" t="s">
        <v>810</v>
      </c>
      <c r="C378" s="48"/>
      <c r="D378" s="48">
        <v>5</v>
      </c>
      <c r="E378" s="48">
        <v>80</v>
      </c>
      <c r="F378" s="48"/>
      <c r="G378" s="48">
        <v>5</v>
      </c>
      <c r="H378" s="48">
        <v>80</v>
      </c>
      <c r="I378" s="48"/>
      <c r="J378" s="48">
        <v>5</v>
      </c>
      <c r="K378" s="48">
        <v>60</v>
      </c>
      <c r="L378" s="48"/>
      <c r="M378" s="48">
        <v>5</v>
      </c>
      <c r="N378" s="48">
        <v>60</v>
      </c>
      <c r="O378" s="48"/>
      <c r="P378" s="48">
        <v>5</v>
      </c>
      <c r="Q378" s="48">
        <v>80</v>
      </c>
    </row>
    <row r="379" spans="1:17" x14ac:dyDescent="0.2">
      <c r="A379" s="48">
        <v>283</v>
      </c>
      <c r="B379" s="84" t="s">
        <v>811</v>
      </c>
      <c r="C379" s="48"/>
      <c r="D379" s="41">
        <v>5</v>
      </c>
      <c r="E379" s="48">
        <v>320</v>
      </c>
      <c r="F379" s="48"/>
      <c r="G379" s="48">
        <v>5</v>
      </c>
      <c r="H379" s="48">
        <v>160</v>
      </c>
      <c r="I379" s="48"/>
      <c r="J379" s="48">
        <v>5</v>
      </c>
      <c r="K379" s="48">
        <v>160</v>
      </c>
      <c r="L379" s="48"/>
      <c r="M379" s="48">
        <v>5</v>
      </c>
      <c r="N379" s="48">
        <v>160</v>
      </c>
      <c r="O379" s="48"/>
      <c r="P379" s="48">
        <v>5</v>
      </c>
      <c r="Q379" s="48">
        <v>320</v>
      </c>
    </row>
    <row r="380" spans="1:17" x14ac:dyDescent="0.2">
      <c r="A380" s="48">
        <v>284</v>
      </c>
      <c r="B380" s="84" t="s">
        <v>812</v>
      </c>
      <c r="C380" s="48"/>
      <c r="D380" s="41">
        <v>40</v>
      </c>
      <c r="E380" s="48">
        <v>160</v>
      </c>
      <c r="F380" s="48"/>
      <c r="G380" s="48">
        <v>5</v>
      </c>
      <c r="H380" s="48">
        <v>80</v>
      </c>
      <c r="I380" s="48"/>
      <c r="J380" s="48">
        <v>5</v>
      </c>
      <c r="K380" s="48">
        <v>80</v>
      </c>
      <c r="L380" s="48"/>
      <c r="M380" s="48">
        <v>5</v>
      </c>
      <c r="N380" s="48">
        <v>80</v>
      </c>
      <c r="O380" s="48"/>
      <c r="P380" s="48">
        <v>5</v>
      </c>
      <c r="Q380" s="48">
        <v>80</v>
      </c>
    </row>
    <row r="381" spans="1:17" x14ac:dyDescent="0.2">
      <c r="A381" s="48">
        <v>285</v>
      </c>
      <c r="B381" s="84" t="s">
        <v>813</v>
      </c>
      <c r="C381" s="48"/>
      <c r="D381" s="49">
        <v>20</v>
      </c>
      <c r="E381" s="48">
        <v>80</v>
      </c>
      <c r="F381" s="48"/>
      <c r="G381" s="48">
        <v>5</v>
      </c>
      <c r="H381" s="48">
        <v>80</v>
      </c>
      <c r="I381" s="48"/>
      <c r="J381" s="48">
        <v>5</v>
      </c>
      <c r="K381" s="48">
        <v>40</v>
      </c>
      <c r="L381" s="48"/>
      <c r="M381" s="48">
        <v>5</v>
      </c>
      <c r="N381" s="48">
        <v>40</v>
      </c>
      <c r="O381" s="48"/>
      <c r="P381" s="48">
        <v>20</v>
      </c>
      <c r="Q381" s="48">
        <v>80</v>
      </c>
    </row>
    <row r="382" spans="1:17" x14ac:dyDescent="0.2">
      <c r="A382" s="48">
        <v>286</v>
      </c>
      <c r="B382" s="84" t="s">
        <v>814</v>
      </c>
      <c r="C382" s="48"/>
      <c r="D382" s="41">
        <v>80</v>
      </c>
      <c r="E382" s="48">
        <v>320</v>
      </c>
      <c r="F382" s="48"/>
      <c r="G382" s="48">
        <v>20</v>
      </c>
      <c r="H382" s="48">
        <v>320</v>
      </c>
      <c r="I382" s="48"/>
      <c r="J382" s="48">
        <v>5</v>
      </c>
      <c r="K382" s="48">
        <v>160</v>
      </c>
      <c r="L382" s="48"/>
      <c r="M382" s="48">
        <v>5</v>
      </c>
      <c r="N382" s="48">
        <v>160</v>
      </c>
      <c r="O382" s="48"/>
      <c r="P382" s="48">
        <v>40</v>
      </c>
      <c r="Q382" s="48">
        <v>320</v>
      </c>
    </row>
    <row r="383" spans="1:17" x14ac:dyDescent="0.2">
      <c r="A383" s="48">
        <v>287</v>
      </c>
      <c r="B383" s="84" t="s">
        <v>815</v>
      </c>
      <c r="C383" s="48"/>
      <c r="D383" s="49">
        <v>40</v>
      </c>
      <c r="E383" s="48">
        <v>160</v>
      </c>
      <c r="F383" s="48"/>
      <c r="G383" s="48">
        <v>20</v>
      </c>
      <c r="H383" s="48">
        <v>160</v>
      </c>
      <c r="I383" s="48"/>
      <c r="J383" s="48">
        <v>5</v>
      </c>
      <c r="K383" s="48">
        <v>160</v>
      </c>
      <c r="L383" s="48"/>
      <c r="M383" s="48">
        <v>5</v>
      </c>
      <c r="N383" s="48">
        <v>80</v>
      </c>
      <c r="O383" s="48"/>
      <c r="P383" s="48">
        <v>40</v>
      </c>
      <c r="Q383" s="48">
        <v>240</v>
      </c>
    </row>
    <row r="384" spans="1:17" x14ac:dyDescent="0.2">
      <c r="A384" s="48">
        <v>288</v>
      </c>
      <c r="B384" s="84" t="s">
        <v>816</v>
      </c>
      <c r="C384" s="48"/>
      <c r="D384" s="41">
        <v>40</v>
      </c>
      <c r="E384" s="48">
        <v>120</v>
      </c>
      <c r="F384" s="48"/>
      <c r="G384" s="48">
        <v>5</v>
      </c>
      <c r="H384" s="48">
        <v>80</v>
      </c>
      <c r="I384" s="48"/>
      <c r="J384" s="48">
        <v>5</v>
      </c>
      <c r="K384" s="48">
        <v>80</v>
      </c>
      <c r="L384" s="48"/>
      <c r="M384" s="48">
        <v>40</v>
      </c>
      <c r="N384" s="48">
        <v>80</v>
      </c>
      <c r="O384" s="48"/>
      <c r="P384" s="48">
        <v>40</v>
      </c>
      <c r="Q384" s="48">
        <v>160</v>
      </c>
    </row>
    <row r="385" spans="1:17" x14ac:dyDescent="0.2">
      <c r="A385" s="48">
        <v>289</v>
      </c>
      <c r="B385" s="84" t="s">
        <v>817</v>
      </c>
      <c r="C385" s="48"/>
      <c r="D385" s="49">
        <v>60</v>
      </c>
      <c r="E385" s="48">
        <v>120</v>
      </c>
      <c r="F385" s="48"/>
      <c r="G385" s="48">
        <v>20</v>
      </c>
      <c r="H385" s="48">
        <v>60</v>
      </c>
      <c r="I385" s="48"/>
      <c r="J385" s="48">
        <v>5</v>
      </c>
      <c r="K385" s="48">
        <v>40</v>
      </c>
      <c r="L385" s="48"/>
      <c r="M385" s="48">
        <v>40</v>
      </c>
      <c r="N385" s="48">
        <v>40</v>
      </c>
      <c r="O385" s="48"/>
      <c r="P385" s="48">
        <v>40</v>
      </c>
      <c r="Q385" s="48">
        <v>80</v>
      </c>
    </row>
    <row r="386" spans="1:17" x14ac:dyDescent="0.2">
      <c r="A386" s="48">
        <v>290</v>
      </c>
      <c r="B386" s="84" t="s">
        <v>818</v>
      </c>
      <c r="C386" s="48"/>
      <c r="D386" s="41">
        <v>5</v>
      </c>
      <c r="E386" s="48">
        <v>160</v>
      </c>
      <c r="F386" s="48"/>
      <c r="G386" s="48">
        <v>5</v>
      </c>
      <c r="H386" s="48">
        <v>80</v>
      </c>
      <c r="I386" s="48"/>
      <c r="J386" s="48">
        <v>5</v>
      </c>
      <c r="K386" s="48">
        <v>80</v>
      </c>
      <c r="L386" s="48"/>
      <c r="M386" s="48">
        <v>5</v>
      </c>
      <c r="N386" s="48">
        <v>80</v>
      </c>
      <c r="O386" s="48"/>
      <c r="P386" s="48">
        <v>5</v>
      </c>
      <c r="Q386" s="48">
        <v>160</v>
      </c>
    </row>
    <row r="387" spans="1:17" x14ac:dyDescent="0.2">
      <c r="A387" s="48">
        <v>291</v>
      </c>
      <c r="B387" s="84" t="s">
        <v>819</v>
      </c>
      <c r="C387" s="48"/>
      <c r="D387" s="49">
        <v>160</v>
      </c>
      <c r="E387" s="48">
        <v>320</v>
      </c>
      <c r="F387" s="48"/>
      <c r="G387" s="48">
        <v>80</v>
      </c>
      <c r="H387" s="48">
        <v>160</v>
      </c>
      <c r="I387" s="48"/>
      <c r="J387" s="48">
        <v>5</v>
      </c>
      <c r="K387" s="48">
        <v>160</v>
      </c>
      <c r="L387" s="48"/>
      <c r="M387" s="48">
        <v>20</v>
      </c>
      <c r="N387" s="48">
        <v>160</v>
      </c>
      <c r="O387" s="48"/>
      <c r="P387" s="48">
        <v>80</v>
      </c>
      <c r="Q387" s="48">
        <v>320</v>
      </c>
    </row>
    <row r="388" spans="1:17" x14ac:dyDescent="0.2">
      <c r="A388" s="48">
        <v>292</v>
      </c>
      <c r="B388" s="84" t="s">
        <v>820</v>
      </c>
      <c r="C388" s="48"/>
      <c r="D388" s="41">
        <v>40</v>
      </c>
      <c r="E388" s="48">
        <v>320</v>
      </c>
      <c r="F388" s="48"/>
      <c r="G388" s="48">
        <v>5</v>
      </c>
      <c r="H388" s="48">
        <v>160</v>
      </c>
      <c r="I388" s="48"/>
      <c r="J388" s="48">
        <v>5</v>
      </c>
      <c r="K388" s="48">
        <v>160</v>
      </c>
      <c r="L388" s="48"/>
      <c r="M388" s="48">
        <v>20</v>
      </c>
      <c r="N388" s="48">
        <v>160</v>
      </c>
      <c r="O388" s="48"/>
      <c r="P388" s="48">
        <v>5</v>
      </c>
      <c r="Q388" s="48">
        <v>320</v>
      </c>
    </row>
    <row r="389" spans="1:17" x14ac:dyDescent="0.2">
      <c r="A389" s="48">
        <v>293</v>
      </c>
      <c r="B389" s="84" t="s">
        <v>821</v>
      </c>
      <c r="C389" s="48"/>
      <c r="D389" s="49">
        <v>60</v>
      </c>
      <c r="E389" s="48">
        <v>240</v>
      </c>
      <c r="F389" s="48"/>
      <c r="G389" s="48">
        <v>60</v>
      </c>
      <c r="H389" s="48">
        <v>160</v>
      </c>
      <c r="I389" s="48"/>
      <c r="J389" s="48">
        <v>40</v>
      </c>
      <c r="K389" s="48">
        <v>160</v>
      </c>
      <c r="L389" s="48"/>
      <c r="M389" s="48">
        <v>40</v>
      </c>
      <c r="N389" s="48">
        <v>160</v>
      </c>
      <c r="O389" s="48"/>
      <c r="P389" s="48">
        <v>80</v>
      </c>
      <c r="Q389" s="48">
        <v>320</v>
      </c>
    </row>
    <row r="390" spans="1:17" x14ac:dyDescent="0.2">
      <c r="A390" s="48">
        <v>294</v>
      </c>
      <c r="B390" s="84" t="s">
        <v>822</v>
      </c>
      <c r="C390" s="48"/>
      <c r="D390" s="41">
        <v>5</v>
      </c>
      <c r="E390" s="48">
        <v>160</v>
      </c>
      <c r="F390" s="48"/>
      <c r="G390" s="48">
        <v>5</v>
      </c>
      <c r="H390" s="48">
        <v>80</v>
      </c>
      <c r="I390" s="48"/>
      <c r="J390" s="48">
        <v>5</v>
      </c>
      <c r="K390" s="48">
        <v>80</v>
      </c>
      <c r="L390" s="48"/>
      <c r="M390" s="48">
        <v>5</v>
      </c>
      <c r="N390" s="48">
        <v>80</v>
      </c>
      <c r="O390" s="48"/>
      <c r="P390" s="48">
        <v>5</v>
      </c>
      <c r="Q390" s="48">
        <v>160</v>
      </c>
    </row>
    <row r="391" spans="1:17" x14ac:dyDescent="0.2">
      <c r="A391" s="48">
        <v>295</v>
      </c>
      <c r="B391" s="84" t="s">
        <v>823</v>
      </c>
      <c r="C391" s="48"/>
      <c r="D391" s="49">
        <v>20</v>
      </c>
      <c r="E391" s="48">
        <v>160</v>
      </c>
      <c r="F391" s="48"/>
      <c r="G391" s="48">
        <v>5</v>
      </c>
      <c r="H391" s="48">
        <v>80</v>
      </c>
      <c r="I391" s="48"/>
      <c r="J391" s="48">
        <v>5</v>
      </c>
      <c r="K391" s="48">
        <v>40</v>
      </c>
      <c r="L391" s="48"/>
      <c r="M391" s="48">
        <v>5</v>
      </c>
      <c r="N391" s="48">
        <v>40</v>
      </c>
      <c r="O391" s="48"/>
      <c r="P391" s="48">
        <v>40</v>
      </c>
      <c r="Q391" s="48">
        <v>160</v>
      </c>
    </row>
    <row r="392" spans="1:17" x14ac:dyDescent="0.2">
      <c r="A392" s="48">
        <v>296</v>
      </c>
      <c r="B392" s="84" t="s">
        <v>824</v>
      </c>
      <c r="C392" s="48"/>
      <c r="D392" s="41">
        <v>5</v>
      </c>
      <c r="E392" s="48">
        <v>120</v>
      </c>
      <c r="F392" s="48"/>
      <c r="G392" s="48">
        <v>5</v>
      </c>
      <c r="H392" s="48">
        <v>80</v>
      </c>
      <c r="I392" s="48"/>
      <c r="J392" s="48">
        <v>5</v>
      </c>
      <c r="K392" s="48">
        <v>80</v>
      </c>
      <c r="L392" s="48"/>
      <c r="M392" s="48">
        <v>5</v>
      </c>
      <c r="N392" s="48">
        <v>80</v>
      </c>
      <c r="O392" s="48"/>
      <c r="P392" s="48">
        <v>5</v>
      </c>
      <c r="Q392" s="48">
        <v>80</v>
      </c>
    </row>
    <row r="393" spans="1:17" x14ac:dyDescent="0.2">
      <c r="A393" s="48">
        <v>297</v>
      </c>
      <c r="B393" s="84" t="s">
        <v>825</v>
      </c>
      <c r="C393" s="48"/>
      <c r="D393" s="49">
        <v>5</v>
      </c>
      <c r="E393" s="48">
        <v>160</v>
      </c>
      <c r="F393" s="48"/>
      <c r="G393" s="48">
        <v>5</v>
      </c>
      <c r="H393" s="48">
        <v>120</v>
      </c>
      <c r="I393" s="48"/>
      <c r="J393" s="48">
        <v>5</v>
      </c>
      <c r="K393" s="48">
        <v>160</v>
      </c>
      <c r="L393" s="48"/>
      <c r="M393" s="48">
        <v>5</v>
      </c>
      <c r="N393" s="48">
        <v>80</v>
      </c>
      <c r="O393" s="48"/>
      <c r="P393" s="48">
        <v>5</v>
      </c>
      <c r="Q393" s="48">
        <v>120</v>
      </c>
    </row>
    <row r="394" spans="1:17" x14ac:dyDescent="0.2">
      <c r="A394" s="48">
        <v>298</v>
      </c>
      <c r="B394" s="84" t="s">
        <v>826</v>
      </c>
      <c r="C394" s="48"/>
      <c r="D394" s="41">
        <v>5</v>
      </c>
      <c r="E394" s="48">
        <v>40</v>
      </c>
      <c r="F394" s="48"/>
      <c r="G394" s="48">
        <v>5</v>
      </c>
      <c r="H394" s="48">
        <v>20</v>
      </c>
      <c r="I394" s="48"/>
      <c r="J394" s="48">
        <v>5</v>
      </c>
      <c r="K394" s="48">
        <v>5</v>
      </c>
      <c r="L394" s="48"/>
      <c r="M394" s="48">
        <v>5</v>
      </c>
      <c r="N394" s="48">
        <v>5</v>
      </c>
      <c r="O394" s="48"/>
      <c r="P394" s="48">
        <v>5</v>
      </c>
      <c r="Q394" s="48">
        <v>80</v>
      </c>
    </row>
    <row r="395" spans="1:17" x14ac:dyDescent="0.2">
      <c r="A395" s="48">
        <v>299</v>
      </c>
      <c r="B395" s="84" t="s">
        <v>827</v>
      </c>
      <c r="C395" s="48"/>
      <c r="D395" s="49">
        <v>320</v>
      </c>
      <c r="E395" s="48">
        <v>320</v>
      </c>
      <c r="F395" s="48"/>
      <c r="G395" s="48">
        <v>160</v>
      </c>
      <c r="H395" s="48">
        <v>320</v>
      </c>
      <c r="I395" s="48"/>
      <c r="J395" s="48">
        <v>320</v>
      </c>
      <c r="K395" s="48">
        <v>320</v>
      </c>
      <c r="L395" s="48"/>
      <c r="M395" s="48">
        <v>320</v>
      </c>
      <c r="N395" s="48">
        <v>320</v>
      </c>
      <c r="O395" s="48"/>
      <c r="P395" s="48">
        <v>640</v>
      </c>
      <c r="Q395" s="48">
        <v>320</v>
      </c>
    </row>
    <row r="396" spans="1:17" x14ac:dyDescent="0.2">
      <c r="A396" s="48">
        <v>300</v>
      </c>
      <c r="B396" s="84" t="s">
        <v>828</v>
      </c>
      <c r="C396" s="48"/>
      <c r="D396" s="41">
        <v>5</v>
      </c>
      <c r="E396" s="48">
        <v>160</v>
      </c>
      <c r="F396" s="48"/>
      <c r="G396" s="48">
        <v>5</v>
      </c>
      <c r="H396" s="48">
        <v>120</v>
      </c>
      <c r="I396" s="48"/>
      <c r="J396" s="48">
        <v>5</v>
      </c>
      <c r="K396" s="48">
        <v>80</v>
      </c>
      <c r="L396" s="48"/>
      <c r="M396" s="48">
        <v>5</v>
      </c>
      <c r="N396" s="48">
        <v>80</v>
      </c>
      <c r="O396" s="48"/>
      <c r="P396" s="48">
        <v>5</v>
      </c>
      <c r="Q396" s="48">
        <v>160</v>
      </c>
    </row>
    <row r="397" spans="1:17" x14ac:dyDescent="0.2">
      <c r="A397" s="48">
        <v>301</v>
      </c>
      <c r="B397" s="84" t="s">
        <v>829</v>
      </c>
      <c r="C397" s="48"/>
      <c r="D397" s="49">
        <v>160</v>
      </c>
      <c r="E397" s="48">
        <v>160</v>
      </c>
      <c r="F397" s="48"/>
      <c r="G397" s="48">
        <v>160</v>
      </c>
      <c r="H397" s="48">
        <v>160</v>
      </c>
      <c r="I397" s="48"/>
      <c r="J397" s="48">
        <v>160</v>
      </c>
      <c r="K397" s="48">
        <v>5</v>
      </c>
      <c r="L397" s="48"/>
      <c r="M397" s="48">
        <v>80</v>
      </c>
      <c r="N397" s="48">
        <v>80</v>
      </c>
      <c r="O397" s="48"/>
      <c r="P397" s="48">
        <v>160</v>
      </c>
      <c r="Q397" s="48">
        <v>240</v>
      </c>
    </row>
    <row r="398" spans="1:17" x14ac:dyDescent="0.2">
      <c r="A398" s="48">
        <v>302</v>
      </c>
      <c r="B398" s="84" t="s">
        <v>830</v>
      </c>
      <c r="C398" s="48"/>
      <c r="D398" s="41">
        <v>5</v>
      </c>
      <c r="E398" s="48">
        <v>160</v>
      </c>
      <c r="F398" s="48"/>
      <c r="G398" s="48">
        <v>5</v>
      </c>
      <c r="H398" s="48">
        <v>120</v>
      </c>
      <c r="I398" s="48"/>
      <c r="J398" s="48">
        <v>5</v>
      </c>
      <c r="K398" s="48">
        <v>160</v>
      </c>
      <c r="L398" s="48"/>
      <c r="M398" s="48">
        <v>5</v>
      </c>
      <c r="N398" s="48">
        <v>60</v>
      </c>
      <c r="O398" s="48"/>
      <c r="P398" s="48">
        <v>5</v>
      </c>
      <c r="Q398" s="48">
        <v>160</v>
      </c>
    </row>
    <row r="399" spans="1:17" x14ac:dyDescent="0.2">
      <c r="A399" s="48">
        <v>303</v>
      </c>
      <c r="B399" s="84" t="s">
        <v>831</v>
      </c>
      <c r="C399" s="48"/>
      <c r="D399" s="49">
        <v>640</v>
      </c>
      <c r="E399" s="48">
        <v>640</v>
      </c>
      <c r="F399" s="48"/>
      <c r="G399" s="48">
        <v>320</v>
      </c>
      <c r="H399" s="48">
        <v>320</v>
      </c>
      <c r="I399" s="48"/>
      <c r="J399" s="48">
        <v>480</v>
      </c>
      <c r="K399" s="48">
        <v>320</v>
      </c>
      <c r="L399" s="48"/>
      <c r="M399" s="48">
        <v>320</v>
      </c>
      <c r="N399" s="48">
        <v>320</v>
      </c>
      <c r="O399" s="48"/>
      <c r="P399" s="48">
        <v>480</v>
      </c>
      <c r="Q399" s="48">
        <v>640</v>
      </c>
    </row>
    <row r="400" spans="1:17" x14ac:dyDescent="0.2">
      <c r="A400" s="48">
        <v>304</v>
      </c>
      <c r="B400" s="84" t="s">
        <v>832</v>
      </c>
      <c r="C400" s="48"/>
      <c r="D400" s="41">
        <v>320</v>
      </c>
      <c r="E400" s="48">
        <v>320</v>
      </c>
      <c r="F400" s="48"/>
      <c r="G400" s="48">
        <v>120</v>
      </c>
      <c r="H400" s="48">
        <v>160</v>
      </c>
      <c r="I400" s="48"/>
      <c r="J400" s="48">
        <v>160</v>
      </c>
      <c r="K400" s="48">
        <v>120</v>
      </c>
      <c r="L400" s="48"/>
      <c r="M400" s="48">
        <v>120</v>
      </c>
      <c r="N400" s="48">
        <v>60</v>
      </c>
      <c r="O400" s="48"/>
      <c r="P400" s="48">
        <v>160</v>
      </c>
      <c r="Q400" s="48">
        <v>160</v>
      </c>
    </row>
    <row r="401" spans="1:17" x14ac:dyDescent="0.2">
      <c r="A401" s="48">
        <v>305</v>
      </c>
      <c r="B401" s="84" t="s">
        <v>833</v>
      </c>
      <c r="C401" s="48"/>
      <c r="D401" s="41">
        <v>5</v>
      </c>
      <c r="E401" s="48">
        <v>80</v>
      </c>
      <c r="F401" s="48"/>
      <c r="G401" s="48">
        <v>5</v>
      </c>
      <c r="H401" s="48">
        <v>40</v>
      </c>
      <c r="I401" s="48"/>
      <c r="J401" s="48">
        <v>5</v>
      </c>
      <c r="K401" s="48">
        <v>40</v>
      </c>
      <c r="L401" s="48"/>
      <c r="M401" s="48">
        <v>5</v>
      </c>
      <c r="N401" s="48">
        <v>40</v>
      </c>
      <c r="O401" s="48"/>
      <c r="P401" s="48">
        <v>5</v>
      </c>
      <c r="Q401" s="48">
        <v>80</v>
      </c>
    </row>
    <row r="402" spans="1:17" x14ac:dyDescent="0.2">
      <c r="A402" s="48">
        <v>306</v>
      </c>
      <c r="B402" s="84" t="s">
        <v>834</v>
      </c>
      <c r="C402" s="48"/>
      <c r="D402" s="48">
        <v>5</v>
      </c>
      <c r="E402" s="48">
        <v>160</v>
      </c>
      <c r="F402" s="48"/>
      <c r="G402" s="48">
        <v>5</v>
      </c>
      <c r="H402" s="48">
        <v>80</v>
      </c>
      <c r="I402" s="48"/>
      <c r="J402" s="48">
        <v>5</v>
      </c>
      <c r="K402" s="48">
        <v>80</v>
      </c>
      <c r="L402" s="48"/>
      <c r="M402" s="48">
        <v>5</v>
      </c>
      <c r="N402" s="48">
        <v>80</v>
      </c>
      <c r="O402" s="48"/>
      <c r="P402" s="48">
        <v>5</v>
      </c>
      <c r="Q402" s="48">
        <v>160</v>
      </c>
    </row>
    <row r="403" spans="1:17" x14ac:dyDescent="0.2">
      <c r="A403" s="48">
        <v>307</v>
      </c>
      <c r="B403" s="47" t="s">
        <v>837</v>
      </c>
      <c r="C403" s="22"/>
      <c r="D403" s="22">
        <v>5</v>
      </c>
      <c r="E403" s="22">
        <v>320</v>
      </c>
      <c r="F403" s="22"/>
      <c r="G403" s="22">
        <v>5</v>
      </c>
      <c r="H403" s="22">
        <v>320</v>
      </c>
      <c r="I403" s="22"/>
      <c r="J403" s="22">
        <v>5</v>
      </c>
      <c r="K403" s="22">
        <v>160</v>
      </c>
      <c r="L403" s="22"/>
      <c r="M403" s="22">
        <v>5</v>
      </c>
      <c r="N403" s="22">
        <v>160</v>
      </c>
      <c r="O403" s="22"/>
      <c r="P403" s="22">
        <v>5</v>
      </c>
      <c r="Q403" s="22">
        <v>80</v>
      </c>
    </row>
    <row r="404" spans="1:17" x14ac:dyDescent="0.2">
      <c r="A404" s="48">
        <v>308</v>
      </c>
      <c r="B404" s="47" t="s">
        <v>838</v>
      </c>
      <c r="C404" s="22">
        <v>5</v>
      </c>
      <c r="D404" s="22">
        <v>5</v>
      </c>
      <c r="E404" s="22">
        <v>1280</v>
      </c>
      <c r="F404" s="22">
        <v>5</v>
      </c>
      <c r="G404" s="22">
        <v>5</v>
      </c>
      <c r="H404" s="22">
        <v>1280</v>
      </c>
      <c r="I404" s="22">
        <v>5</v>
      </c>
      <c r="J404" s="22">
        <v>5</v>
      </c>
      <c r="K404" s="22">
        <v>640</v>
      </c>
      <c r="L404" s="22">
        <v>5</v>
      </c>
      <c r="M404" s="22">
        <v>5</v>
      </c>
      <c r="N404" s="22">
        <v>960</v>
      </c>
      <c r="O404" s="22">
        <v>5</v>
      </c>
      <c r="P404" s="22">
        <v>5</v>
      </c>
      <c r="Q404" s="22">
        <v>640</v>
      </c>
    </row>
    <row r="405" spans="1:17" x14ac:dyDescent="0.2">
      <c r="A405" s="48">
        <v>309</v>
      </c>
      <c r="B405" s="47" t="s">
        <v>839</v>
      </c>
      <c r="C405" s="22"/>
      <c r="D405" s="22">
        <v>80</v>
      </c>
      <c r="E405" s="22">
        <v>240</v>
      </c>
      <c r="F405" s="22"/>
      <c r="G405" s="22">
        <v>80</v>
      </c>
      <c r="H405" s="22">
        <v>160</v>
      </c>
      <c r="I405" s="22"/>
      <c r="J405" s="22">
        <v>40</v>
      </c>
      <c r="K405" s="22">
        <v>160</v>
      </c>
      <c r="L405" s="22"/>
      <c r="M405" s="22">
        <v>40</v>
      </c>
      <c r="N405" s="22">
        <v>80</v>
      </c>
      <c r="O405" s="22"/>
      <c r="P405" s="22">
        <v>20</v>
      </c>
      <c r="Q405" s="22">
        <v>120</v>
      </c>
    </row>
    <row r="408" spans="1:17" x14ac:dyDescent="0.2">
      <c r="A408" t="s">
        <v>920</v>
      </c>
    </row>
    <row r="409" spans="1:17" x14ac:dyDescent="0.2">
      <c r="A409" t="s">
        <v>929</v>
      </c>
    </row>
    <row r="410" spans="1:17" ht="51" customHeight="1" x14ac:dyDescent="0.2">
      <c r="A410" s="111" t="s">
        <v>419</v>
      </c>
      <c r="B410" s="111" t="s">
        <v>0</v>
      </c>
      <c r="C410" s="128" t="s">
        <v>420</v>
      </c>
      <c r="D410" s="129"/>
      <c r="E410" s="130"/>
      <c r="F410" s="128" t="s">
        <v>421</v>
      </c>
      <c r="G410" s="129"/>
      <c r="H410" s="130"/>
      <c r="I410" s="128" t="s">
        <v>422</v>
      </c>
      <c r="J410" s="129"/>
      <c r="K410" s="130"/>
      <c r="L410" s="128" t="s">
        <v>423</v>
      </c>
      <c r="M410" s="129"/>
      <c r="N410" s="130"/>
      <c r="O410" s="128" t="s">
        <v>424</v>
      </c>
      <c r="P410" s="129"/>
      <c r="Q410" s="130"/>
    </row>
    <row r="411" spans="1:17" x14ac:dyDescent="0.2">
      <c r="A411" s="22"/>
      <c r="B411" s="22"/>
      <c r="C411" s="32" t="s">
        <v>425</v>
      </c>
      <c r="D411" s="32" t="s">
        <v>426</v>
      </c>
      <c r="E411" s="32" t="s">
        <v>427</v>
      </c>
      <c r="F411" s="32" t="s">
        <v>425</v>
      </c>
      <c r="G411" s="32" t="s">
        <v>426</v>
      </c>
      <c r="H411" s="32" t="s">
        <v>427</v>
      </c>
      <c r="I411" s="32" t="s">
        <v>425</v>
      </c>
      <c r="J411" s="32" t="s">
        <v>426</v>
      </c>
      <c r="K411" s="32" t="s">
        <v>427</v>
      </c>
      <c r="L411" s="32" t="s">
        <v>425</v>
      </c>
      <c r="M411" s="32" t="s">
        <v>426</v>
      </c>
      <c r="N411" s="32" t="s">
        <v>427</v>
      </c>
      <c r="O411" s="32" t="s">
        <v>425</v>
      </c>
      <c r="P411" s="32" t="s">
        <v>425</v>
      </c>
      <c r="Q411" s="32" t="s">
        <v>427</v>
      </c>
    </row>
    <row r="412" spans="1:17" x14ac:dyDescent="0.2">
      <c r="A412" s="48">
        <v>1</v>
      </c>
      <c r="B412" s="55" t="s">
        <v>428</v>
      </c>
      <c r="C412" s="22">
        <v>1280</v>
      </c>
      <c r="D412" s="22">
        <v>2560</v>
      </c>
      <c r="E412" s="22">
        <v>2560</v>
      </c>
      <c r="F412" s="22">
        <v>640</v>
      </c>
      <c r="G412" s="22">
        <v>2560</v>
      </c>
      <c r="H412" s="22">
        <v>1920</v>
      </c>
      <c r="I412" s="22">
        <v>5</v>
      </c>
      <c r="J412" s="22">
        <v>5</v>
      </c>
      <c r="K412" s="22">
        <v>5</v>
      </c>
      <c r="L412" s="22">
        <v>5</v>
      </c>
      <c r="M412" s="22">
        <v>5</v>
      </c>
      <c r="N412" s="22">
        <v>5</v>
      </c>
      <c r="O412" s="22">
        <v>5</v>
      </c>
      <c r="P412" s="22">
        <v>5</v>
      </c>
      <c r="Q412" s="22">
        <v>40</v>
      </c>
    </row>
    <row r="413" spans="1:17" x14ac:dyDescent="0.2">
      <c r="A413" s="48">
        <v>2</v>
      </c>
      <c r="B413" s="32" t="s">
        <v>429</v>
      </c>
      <c r="C413" s="22">
        <v>80</v>
      </c>
      <c r="D413" s="22">
        <v>640</v>
      </c>
      <c r="E413" s="22">
        <v>320</v>
      </c>
      <c r="F413" s="22">
        <v>80</v>
      </c>
      <c r="G413" s="22">
        <v>480</v>
      </c>
      <c r="H413" s="22">
        <v>320</v>
      </c>
      <c r="I413" s="22">
        <v>5</v>
      </c>
      <c r="J413" s="22">
        <v>160</v>
      </c>
      <c r="K413" s="22">
        <v>240</v>
      </c>
      <c r="L413" s="22">
        <v>5</v>
      </c>
      <c r="M413" s="22">
        <v>160</v>
      </c>
      <c r="N413" s="22">
        <v>160</v>
      </c>
      <c r="O413" s="22">
        <v>5</v>
      </c>
      <c r="P413" s="22">
        <v>320</v>
      </c>
      <c r="Q413" s="22">
        <v>320</v>
      </c>
    </row>
    <row r="414" spans="1:17" x14ac:dyDescent="0.2">
      <c r="A414" s="48">
        <v>3</v>
      </c>
      <c r="B414" s="32" t="s">
        <v>431</v>
      </c>
      <c r="C414" s="22">
        <v>40</v>
      </c>
      <c r="D414" s="22">
        <v>1280</v>
      </c>
      <c r="E414" s="22">
        <v>640</v>
      </c>
      <c r="F414" s="32">
        <v>40</v>
      </c>
      <c r="G414" s="32">
        <v>1280</v>
      </c>
      <c r="H414" s="32">
        <v>480</v>
      </c>
      <c r="I414" s="32">
        <v>80</v>
      </c>
      <c r="J414" s="32">
        <v>640</v>
      </c>
      <c r="K414" s="32">
        <v>320</v>
      </c>
      <c r="L414" s="32">
        <v>40</v>
      </c>
      <c r="M414" s="32">
        <v>640</v>
      </c>
      <c r="N414" s="32">
        <v>320</v>
      </c>
      <c r="O414" s="32">
        <v>160</v>
      </c>
      <c r="P414" s="22">
        <v>960</v>
      </c>
      <c r="Q414" s="22">
        <v>480</v>
      </c>
    </row>
    <row r="415" spans="1:17" x14ac:dyDescent="0.2">
      <c r="A415" s="48">
        <v>4</v>
      </c>
      <c r="B415" s="55" t="s">
        <v>435</v>
      </c>
      <c r="C415" s="22">
        <v>1280</v>
      </c>
      <c r="D415" s="22">
        <v>1280</v>
      </c>
      <c r="E415" s="22">
        <v>1280</v>
      </c>
      <c r="F415" s="22">
        <v>1280</v>
      </c>
      <c r="G415" s="22">
        <v>2560</v>
      </c>
      <c r="H415" s="22">
        <v>1920</v>
      </c>
      <c r="I415" s="22">
        <v>40</v>
      </c>
      <c r="J415" s="22">
        <v>640</v>
      </c>
      <c r="K415" s="22">
        <v>1280</v>
      </c>
      <c r="L415" s="22">
        <v>40</v>
      </c>
      <c r="M415" s="22">
        <v>640</v>
      </c>
      <c r="N415" s="22">
        <v>1280</v>
      </c>
      <c r="O415" s="22">
        <v>60</v>
      </c>
      <c r="P415" s="22">
        <v>640</v>
      </c>
      <c r="Q415" s="22">
        <v>960</v>
      </c>
    </row>
    <row r="416" spans="1:17" x14ac:dyDescent="0.2">
      <c r="A416" s="48">
        <v>5</v>
      </c>
      <c r="B416" s="32" t="s">
        <v>458</v>
      </c>
      <c r="C416" s="22">
        <v>1280</v>
      </c>
      <c r="D416" s="22">
        <v>1280</v>
      </c>
      <c r="E416" s="22">
        <v>1280</v>
      </c>
      <c r="F416" s="22">
        <v>1920</v>
      </c>
      <c r="G416" s="22">
        <v>1920</v>
      </c>
      <c r="H416" s="22">
        <v>1920</v>
      </c>
      <c r="I416" s="22">
        <v>5</v>
      </c>
      <c r="J416" s="22">
        <v>5</v>
      </c>
      <c r="K416" s="22">
        <v>5</v>
      </c>
      <c r="L416" s="22">
        <v>5</v>
      </c>
      <c r="M416" s="22">
        <v>5</v>
      </c>
      <c r="N416" s="22">
        <v>5</v>
      </c>
      <c r="O416" s="22">
        <v>5</v>
      </c>
      <c r="P416" s="22">
        <v>5</v>
      </c>
      <c r="Q416" s="22">
        <v>5</v>
      </c>
    </row>
    <row r="417" spans="1:17" x14ac:dyDescent="0.2">
      <c r="A417" s="48">
        <v>6</v>
      </c>
      <c r="B417" s="32" t="s">
        <v>509</v>
      </c>
      <c r="C417" s="22">
        <v>60</v>
      </c>
      <c r="D417" s="22">
        <v>160</v>
      </c>
      <c r="E417" s="22">
        <v>320</v>
      </c>
      <c r="F417" s="22">
        <v>5</v>
      </c>
      <c r="G417" s="22">
        <v>160</v>
      </c>
      <c r="H417" s="22">
        <v>320</v>
      </c>
      <c r="I417" s="22">
        <v>5</v>
      </c>
      <c r="J417" s="22">
        <v>5</v>
      </c>
      <c r="K417" s="22">
        <v>160</v>
      </c>
      <c r="L417" s="22">
        <v>5</v>
      </c>
      <c r="M417" s="22">
        <v>5</v>
      </c>
      <c r="N417" s="22">
        <v>160</v>
      </c>
      <c r="O417" s="22">
        <v>5</v>
      </c>
      <c r="P417" s="22">
        <v>5</v>
      </c>
      <c r="Q417" s="22">
        <v>120</v>
      </c>
    </row>
    <row r="418" spans="1:17" x14ac:dyDescent="0.2">
      <c r="A418" s="48">
        <v>7</v>
      </c>
      <c r="B418" s="32" t="s">
        <v>515</v>
      </c>
      <c r="C418" s="22">
        <v>120</v>
      </c>
      <c r="D418" s="22">
        <v>320</v>
      </c>
      <c r="E418" s="22">
        <v>640</v>
      </c>
      <c r="F418" s="22">
        <v>5</v>
      </c>
      <c r="G418" s="22">
        <v>80</v>
      </c>
      <c r="H418" s="22">
        <v>240</v>
      </c>
      <c r="I418" s="22">
        <v>80</v>
      </c>
      <c r="J418" s="22">
        <v>160</v>
      </c>
      <c r="K418" s="22">
        <v>320</v>
      </c>
      <c r="L418" s="22">
        <v>40</v>
      </c>
      <c r="M418" s="22">
        <v>80</v>
      </c>
      <c r="N418" s="22">
        <v>160</v>
      </c>
      <c r="O418" s="22">
        <v>80</v>
      </c>
      <c r="P418" s="22">
        <v>80</v>
      </c>
      <c r="Q418" s="22">
        <v>240</v>
      </c>
    </row>
    <row r="419" spans="1:17" x14ac:dyDescent="0.2">
      <c r="A419" s="61"/>
      <c r="B419" s="59"/>
      <c r="C419" s="54"/>
      <c r="D419" s="54"/>
      <c r="E419" s="54"/>
      <c r="F419" s="54"/>
      <c r="G419" s="54"/>
      <c r="H419" s="54"/>
      <c r="I419" s="54"/>
      <c r="J419" s="54"/>
      <c r="K419" s="54"/>
      <c r="L419" s="54"/>
      <c r="M419" s="54"/>
      <c r="N419" s="54"/>
      <c r="O419" s="54"/>
      <c r="P419" s="54"/>
      <c r="Q419" s="54"/>
    </row>
    <row r="420" spans="1:17" x14ac:dyDescent="0.2">
      <c r="A420" s="61" t="s">
        <v>930</v>
      </c>
      <c r="B420" s="59"/>
      <c r="C420" s="54"/>
      <c r="D420" s="54"/>
      <c r="E420" s="54"/>
      <c r="F420" s="54"/>
      <c r="G420" s="54"/>
      <c r="H420" s="54"/>
      <c r="I420" s="54"/>
      <c r="J420" s="54"/>
      <c r="K420" s="54"/>
      <c r="L420" s="54"/>
      <c r="M420" s="54"/>
      <c r="N420" s="54"/>
      <c r="O420" s="54"/>
      <c r="P420" s="54"/>
      <c r="Q420" s="54"/>
    </row>
    <row r="421" spans="1:17" x14ac:dyDescent="0.2">
      <c r="A421" s="55">
        <v>1</v>
      </c>
      <c r="B421" s="36" t="s">
        <v>580</v>
      </c>
      <c r="C421" s="55">
        <v>40</v>
      </c>
      <c r="D421" s="55">
        <v>160</v>
      </c>
      <c r="E421" s="55">
        <v>160</v>
      </c>
      <c r="F421" s="55">
        <v>5</v>
      </c>
      <c r="G421" s="55">
        <v>160</v>
      </c>
      <c r="H421" s="55">
        <v>160</v>
      </c>
      <c r="I421" s="55">
        <v>5</v>
      </c>
      <c r="J421" s="55">
        <v>160</v>
      </c>
      <c r="K421" s="55">
        <v>160</v>
      </c>
      <c r="L421" s="55">
        <v>5</v>
      </c>
      <c r="M421" s="55">
        <v>160</v>
      </c>
      <c r="N421" s="55">
        <v>160</v>
      </c>
      <c r="O421" s="55">
        <v>40</v>
      </c>
      <c r="P421" s="55">
        <v>80</v>
      </c>
      <c r="Q421" s="55">
        <v>320</v>
      </c>
    </row>
    <row r="422" spans="1:17" x14ac:dyDescent="0.2">
      <c r="A422" s="55">
        <v>2</v>
      </c>
      <c r="B422" s="45" t="s">
        <v>587</v>
      </c>
      <c r="C422" s="55">
        <v>40</v>
      </c>
      <c r="D422" s="55">
        <v>120</v>
      </c>
      <c r="E422" s="55">
        <v>160</v>
      </c>
      <c r="F422" s="55">
        <v>5</v>
      </c>
      <c r="G422" s="55">
        <v>80</v>
      </c>
      <c r="H422" s="55">
        <v>160</v>
      </c>
      <c r="I422" s="55">
        <v>5</v>
      </c>
      <c r="J422" s="55">
        <v>5</v>
      </c>
      <c r="K422" s="55">
        <v>5</v>
      </c>
      <c r="L422" s="55">
        <v>5</v>
      </c>
      <c r="M422" s="55">
        <v>5</v>
      </c>
      <c r="N422" s="55">
        <v>5</v>
      </c>
      <c r="O422" s="55">
        <v>5</v>
      </c>
      <c r="P422" s="55">
        <v>60</v>
      </c>
      <c r="Q422" s="55">
        <v>160</v>
      </c>
    </row>
    <row r="423" spans="1:17" x14ac:dyDescent="0.2">
      <c r="A423" s="55">
        <v>3</v>
      </c>
      <c r="B423" s="45" t="s">
        <v>622</v>
      </c>
      <c r="C423" s="55">
        <v>40</v>
      </c>
      <c r="D423" s="55">
        <v>1280</v>
      </c>
      <c r="E423" s="55">
        <v>2560</v>
      </c>
      <c r="F423" s="55">
        <v>40</v>
      </c>
      <c r="G423" s="55">
        <v>1280</v>
      </c>
      <c r="H423" s="55">
        <v>2560</v>
      </c>
      <c r="I423" s="55">
        <v>5</v>
      </c>
      <c r="J423" s="55">
        <v>1280</v>
      </c>
      <c r="K423" s="55">
        <v>1280</v>
      </c>
      <c r="L423" s="55">
        <v>5</v>
      </c>
      <c r="M423" s="55">
        <v>1280</v>
      </c>
      <c r="N423" s="55">
        <v>1280</v>
      </c>
      <c r="O423" s="55">
        <v>80</v>
      </c>
      <c r="P423" s="55">
        <v>1920</v>
      </c>
      <c r="Q423" s="55">
        <v>2560</v>
      </c>
    </row>
    <row r="424" spans="1:17" x14ac:dyDescent="0.2">
      <c r="A424" s="55">
        <v>4</v>
      </c>
      <c r="B424" s="45" t="s">
        <v>691</v>
      </c>
      <c r="C424" s="55">
        <v>80</v>
      </c>
      <c r="D424" s="55">
        <v>1280</v>
      </c>
      <c r="E424" s="55">
        <v>1280</v>
      </c>
      <c r="F424" s="55">
        <v>40</v>
      </c>
      <c r="G424" s="55">
        <v>320</v>
      </c>
      <c r="H424" s="55">
        <v>640</v>
      </c>
      <c r="I424" s="55">
        <v>5</v>
      </c>
      <c r="J424" s="55">
        <v>480</v>
      </c>
      <c r="K424" s="55">
        <v>640</v>
      </c>
      <c r="L424" s="55">
        <v>5</v>
      </c>
      <c r="M424" s="55">
        <v>320</v>
      </c>
      <c r="N424" s="55">
        <v>640</v>
      </c>
      <c r="O424" s="55">
        <v>80</v>
      </c>
      <c r="P424" s="55">
        <v>640</v>
      </c>
      <c r="Q424" s="55">
        <v>1280</v>
      </c>
    </row>
    <row r="425" spans="1:17" x14ac:dyDescent="0.2">
      <c r="A425" s="55">
        <v>5</v>
      </c>
      <c r="B425" s="45" t="s">
        <v>715</v>
      </c>
      <c r="C425" s="55">
        <v>120</v>
      </c>
      <c r="D425" s="55">
        <v>320</v>
      </c>
      <c r="E425" s="55">
        <v>320</v>
      </c>
      <c r="F425" s="55">
        <v>40</v>
      </c>
      <c r="G425" s="55">
        <v>240</v>
      </c>
      <c r="H425" s="55">
        <v>160</v>
      </c>
      <c r="I425" s="55">
        <v>5</v>
      </c>
      <c r="J425" s="55">
        <v>160</v>
      </c>
      <c r="K425" s="55">
        <v>80</v>
      </c>
      <c r="L425" s="55">
        <v>5</v>
      </c>
      <c r="M425" s="55">
        <v>160</v>
      </c>
      <c r="N425" s="55">
        <v>80</v>
      </c>
      <c r="O425" s="55">
        <v>5</v>
      </c>
      <c r="P425" s="55">
        <v>320</v>
      </c>
      <c r="Q425" s="55">
        <v>160</v>
      </c>
    </row>
    <row r="426" spans="1:17" x14ac:dyDescent="0.2">
      <c r="A426" s="55">
        <v>6</v>
      </c>
      <c r="B426" s="45" t="s">
        <v>835</v>
      </c>
      <c r="C426" s="55">
        <v>640</v>
      </c>
      <c r="D426" s="46">
        <v>1920</v>
      </c>
      <c r="E426" s="55">
        <v>2560</v>
      </c>
      <c r="F426" s="55">
        <v>320</v>
      </c>
      <c r="G426" s="55">
        <v>640</v>
      </c>
      <c r="H426" s="55">
        <v>2560</v>
      </c>
      <c r="I426" s="55">
        <v>5</v>
      </c>
      <c r="J426" s="55">
        <v>320</v>
      </c>
      <c r="K426" s="55">
        <v>320</v>
      </c>
      <c r="L426" s="55">
        <v>5</v>
      </c>
      <c r="M426" s="55">
        <v>320</v>
      </c>
      <c r="N426" s="55">
        <v>240</v>
      </c>
      <c r="O426" s="55">
        <v>5</v>
      </c>
      <c r="P426" s="55">
        <v>640</v>
      </c>
      <c r="Q426" s="55">
        <v>640</v>
      </c>
    </row>
    <row r="427" spans="1:17" x14ac:dyDescent="0.2">
      <c r="A427" s="55">
        <v>7</v>
      </c>
      <c r="B427" s="45" t="s">
        <v>836</v>
      </c>
      <c r="C427" s="55">
        <v>40</v>
      </c>
      <c r="D427" s="56">
        <v>80</v>
      </c>
      <c r="E427" s="55">
        <v>160</v>
      </c>
      <c r="F427" s="55">
        <v>5</v>
      </c>
      <c r="G427" s="55">
        <v>5</v>
      </c>
      <c r="H427" s="55">
        <v>80</v>
      </c>
      <c r="I427" s="55">
        <v>40</v>
      </c>
      <c r="J427" s="55">
        <v>40</v>
      </c>
      <c r="K427" s="55">
        <v>80</v>
      </c>
      <c r="L427" s="55">
        <v>5</v>
      </c>
      <c r="M427" s="55">
        <v>20</v>
      </c>
      <c r="N427" s="55">
        <v>80</v>
      </c>
      <c r="O427" s="55">
        <v>60</v>
      </c>
      <c r="P427" s="55">
        <v>80</v>
      </c>
      <c r="Q427" s="55">
        <v>160</v>
      </c>
    </row>
    <row r="428" spans="1:17" x14ac:dyDescent="0.2">
      <c r="A428" s="40"/>
    </row>
    <row r="855" spans="2:17" x14ac:dyDescent="0.2">
      <c r="B855" s="58"/>
      <c r="C855" s="57"/>
      <c r="D855" s="57"/>
      <c r="E855" s="57"/>
      <c r="F855" s="57"/>
      <c r="G855" s="57"/>
      <c r="H855" s="57"/>
      <c r="I855" s="57"/>
      <c r="J855" s="57"/>
      <c r="K855" s="57"/>
      <c r="L855" s="57"/>
      <c r="M855" s="57"/>
      <c r="N855" s="57"/>
      <c r="O855" s="57"/>
      <c r="P855" s="57"/>
      <c r="Q855" s="57"/>
    </row>
    <row r="856" spans="2:17" x14ac:dyDescent="0.2">
      <c r="B856" s="58"/>
      <c r="C856" s="57"/>
      <c r="D856" s="57"/>
      <c r="E856" s="57"/>
      <c r="F856" s="57"/>
      <c r="G856" s="57"/>
      <c r="H856" s="57"/>
      <c r="I856" s="57"/>
      <c r="J856" s="57"/>
      <c r="K856" s="57"/>
      <c r="L856" s="57"/>
      <c r="M856" s="57"/>
      <c r="N856" s="57"/>
      <c r="O856" s="57"/>
      <c r="P856" s="57"/>
      <c r="Q856" s="57"/>
    </row>
  </sheetData>
  <mergeCells count="10">
    <mergeCell ref="C410:E410"/>
    <mergeCell ref="F410:H410"/>
    <mergeCell ref="I410:K410"/>
    <mergeCell ref="L410:N410"/>
    <mergeCell ref="O410:Q410"/>
    <mergeCell ref="C3:E3"/>
    <mergeCell ref="F3:H3"/>
    <mergeCell ref="I3:K3"/>
    <mergeCell ref="L3:N3"/>
    <mergeCell ref="O3:Q3"/>
  </mergeCells>
  <conditionalFormatting sqref="AA290 AC29:AD29">
    <cfRule type="cellIs" dxfId="2" priority="3" operator="equal">
      <formula>5</formula>
    </cfRule>
  </conditionalFormatting>
  <conditionalFormatting sqref="AA300">
    <cfRule type="cellIs" dxfId="1" priority="2" operator="equal">
      <formula>5</formula>
    </cfRule>
  </conditionalFormatting>
  <conditionalFormatting sqref="AA283">
    <cfRule type="cellIs" dxfId="0" priority="1" operator="equal">
      <formula>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0E9C3-6E91-0A43-BA57-B3545878071C}">
  <dimension ref="A1:AG89"/>
  <sheetViews>
    <sheetView topLeftCell="A49" zoomScale="94" zoomScaleNormal="91" workbookViewId="0">
      <selection activeCell="AB17" sqref="AB17"/>
    </sheetView>
  </sheetViews>
  <sheetFormatPr baseColWidth="10" defaultRowHeight="16" x14ac:dyDescent="0.2"/>
  <cols>
    <col min="1" max="1" width="13.83203125" style="97" customWidth="1"/>
    <col min="2" max="2" width="19.6640625" style="97" customWidth="1"/>
    <col min="3" max="3" width="22.6640625" style="97" customWidth="1"/>
    <col min="4" max="4" width="22.83203125" style="97" customWidth="1"/>
    <col min="5" max="5" width="23" style="97" customWidth="1"/>
    <col min="6" max="6" width="26.33203125" style="97" customWidth="1"/>
    <col min="7" max="7" width="10.1640625" style="97" customWidth="1"/>
    <col min="8" max="8" width="29.33203125" style="97" customWidth="1"/>
    <col min="9" max="10" width="19.6640625" style="97" customWidth="1"/>
    <col min="11" max="11" width="16.33203125" style="97" customWidth="1"/>
    <col min="12" max="12" width="17" style="97" customWidth="1"/>
    <col min="13" max="13" width="28" style="97" customWidth="1"/>
    <col min="14" max="14" width="22" style="97" customWidth="1"/>
    <col min="15" max="15" width="20.5" style="97" customWidth="1"/>
    <col min="16" max="16" width="19.33203125" style="97" customWidth="1"/>
    <col min="17" max="17" width="18.33203125" style="97" customWidth="1"/>
    <col min="18" max="18" width="23.1640625" style="97" customWidth="1"/>
    <col min="19" max="19" width="18" style="97" customWidth="1"/>
    <col min="20" max="20" width="21.5" style="97" customWidth="1"/>
    <col min="21" max="21" width="22.33203125" style="97" customWidth="1"/>
    <col min="22" max="22" width="15" style="97" customWidth="1"/>
    <col min="23" max="23" width="24.6640625" style="97" customWidth="1"/>
    <col min="24" max="24" width="16.33203125" style="97" customWidth="1"/>
    <col min="25" max="25" width="19.33203125" style="97" customWidth="1"/>
    <col min="26" max="26" width="19.83203125" style="97" customWidth="1"/>
    <col min="27" max="27" width="21.83203125" style="97" customWidth="1"/>
    <col min="28" max="28" width="24.33203125" style="97" customWidth="1"/>
    <col min="29" max="29" width="21" style="97" customWidth="1"/>
    <col min="30" max="30" width="20.5" style="97" customWidth="1"/>
    <col min="31" max="31" width="14.83203125" style="97" customWidth="1"/>
    <col min="32" max="32" width="14.1640625" style="97" customWidth="1"/>
    <col min="33" max="33" width="22.1640625" style="97" customWidth="1"/>
    <col min="34" max="16384" width="10.83203125" style="97"/>
  </cols>
  <sheetData>
    <row r="1" spans="1:33" ht="16" customHeight="1" x14ac:dyDescent="0.2">
      <c r="A1" s="131" t="s">
        <v>977</v>
      </c>
      <c r="B1" s="131"/>
      <c r="C1" s="131"/>
      <c r="E1" s="131" t="s">
        <v>967</v>
      </c>
      <c r="F1" s="131"/>
      <c r="H1" s="100"/>
      <c r="I1" s="131" t="s">
        <v>972</v>
      </c>
      <c r="J1" s="131"/>
      <c r="K1" s="131"/>
      <c r="L1" s="131"/>
      <c r="M1" s="131"/>
      <c r="N1" s="131" t="s">
        <v>973</v>
      </c>
      <c r="O1" s="131"/>
      <c r="P1" s="131"/>
      <c r="Q1" s="131"/>
      <c r="R1" s="131"/>
      <c r="S1" s="131" t="s">
        <v>976</v>
      </c>
      <c r="T1" s="131"/>
      <c r="U1" s="131"/>
      <c r="V1" s="131"/>
      <c r="W1" s="131"/>
      <c r="X1" s="131" t="s">
        <v>974</v>
      </c>
      <c r="Y1" s="131"/>
      <c r="Z1" s="131"/>
      <c r="AA1" s="131"/>
      <c r="AB1" s="131"/>
      <c r="AC1" s="131" t="s">
        <v>975</v>
      </c>
      <c r="AD1" s="131"/>
      <c r="AE1" s="131"/>
      <c r="AF1" s="131"/>
      <c r="AG1" s="131"/>
    </row>
    <row r="2" spans="1:33" ht="51" x14ac:dyDescent="0.2">
      <c r="A2" s="103" t="s">
        <v>945</v>
      </c>
      <c r="B2" s="103" t="s">
        <v>968</v>
      </c>
      <c r="C2" s="103" t="s">
        <v>932</v>
      </c>
      <c r="E2" s="103" t="s">
        <v>969</v>
      </c>
      <c r="F2" s="103" t="s">
        <v>965</v>
      </c>
      <c r="H2" s="100" t="s">
        <v>970</v>
      </c>
      <c r="I2" s="97" t="s">
        <v>931</v>
      </c>
      <c r="J2" s="97" t="s">
        <v>932</v>
      </c>
      <c r="K2" s="97" t="s">
        <v>942</v>
      </c>
      <c r="L2" s="97" t="s">
        <v>943</v>
      </c>
      <c r="M2" s="97" t="s">
        <v>944</v>
      </c>
      <c r="N2" s="97" t="s">
        <v>931</v>
      </c>
      <c r="O2" s="97" t="s">
        <v>932</v>
      </c>
      <c r="P2" s="97" t="s">
        <v>942</v>
      </c>
      <c r="Q2" s="97" t="s">
        <v>943</v>
      </c>
      <c r="R2" s="97" t="s">
        <v>944</v>
      </c>
      <c r="S2" s="97" t="s">
        <v>931</v>
      </c>
      <c r="T2" s="97" t="s">
        <v>932</v>
      </c>
      <c r="U2" s="97" t="s">
        <v>942</v>
      </c>
      <c r="V2" s="97" t="s">
        <v>943</v>
      </c>
      <c r="W2" s="97" t="s">
        <v>944</v>
      </c>
      <c r="X2" s="97" t="s">
        <v>931</v>
      </c>
      <c r="Y2" s="97" t="s">
        <v>932</v>
      </c>
      <c r="Z2" s="97" t="s">
        <v>942</v>
      </c>
      <c r="AA2" s="97" t="s">
        <v>943</v>
      </c>
      <c r="AB2" s="97" t="s">
        <v>944</v>
      </c>
      <c r="AC2" s="97" t="s">
        <v>931</v>
      </c>
      <c r="AD2" s="97" t="s">
        <v>932</v>
      </c>
      <c r="AE2" s="97" t="s">
        <v>942</v>
      </c>
      <c r="AF2" s="97" t="s">
        <v>943</v>
      </c>
      <c r="AG2" s="97" t="s">
        <v>944</v>
      </c>
    </row>
    <row r="3" spans="1:33" x14ac:dyDescent="0.2">
      <c r="A3" s="97">
        <v>1</v>
      </c>
      <c r="B3" s="97">
        <v>0</v>
      </c>
      <c r="C3" s="97">
        <v>0</v>
      </c>
      <c r="D3" s="97" t="s">
        <v>959</v>
      </c>
      <c r="E3" s="101"/>
      <c r="F3" s="101"/>
      <c r="I3" s="21">
        <v>5</v>
      </c>
      <c r="J3" s="21">
        <v>5</v>
      </c>
      <c r="K3" s="97">
        <f>IF(I3&gt;=40,1,0)</f>
        <v>0</v>
      </c>
      <c r="L3" s="97">
        <f>IF(J3&gt;=40,1,0)</f>
        <v>0</v>
      </c>
      <c r="M3" s="97">
        <f>IF(K3+L3=2,1,0)</f>
        <v>0</v>
      </c>
      <c r="N3" s="21">
        <v>5</v>
      </c>
      <c r="O3" s="21">
        <v>5</v>
      </c>
      <c r="P3" s="97">
        <f>IF(N3&gt;=40,1,0)</f>
        <v>0</v>
      </c>
      <c r="Q3" s="97">
        <f>IF(O3&gt;=40,1,0)</f>
        <v>0</v>
      </c>
      <c r="R3" s="97">
        <f>IF(P3+Q3=2,1,0)</f>
        <v>0</v>
      </c>
      <c r="S3" s="21">
        <v>5</v>
      </c>
      <c r="T3" s="21">
        <v>5</v>
      </c>
      <c r="U3" s="97">
        <f>IF(S3&gt;=40,1,0)</f>
        <v>0</v>
      </c>
      <c r="V3" s="97">
        <f>IF(T3&gt;=40,1,0)</f>
        <v>0</v>
      </c>
      <c r="W3" s="97">
        <f>IF(U3+V3=2,1,0)</f>
        <v>0</v>
      </c>
      <c r="X3" s="101"/>
      <c r="Y3" s="101"/>
      <c r="AC3" s="101"/>
      <c r="AD3" s="101"/>
    </row>
    <row r="4" spans="1:33" x14ac:dyDescent="0.2">
      <c r="A4" s="97">
        <v>2</v>
      </c>
      <c r="B4" s="97">
        <v>1</v>
      </c>
      <c r="C4" s="97">
        <v>1</v>
      </c>
      <c r="D4" s="97" t="s">
        <v>960</v>
      </c>
      <c r="E4" s="101"/>
      <c r="F4" s="101"/>
      <c r="I4" s="21">
        <v>40</v>
      </c>
      <c r="J4" s="21">
        <v>40</v>
      </c>
      <c r="K4" s="97">
        <f t="shared" ref="K4:K65" si="0">IF(I4&gt;=40,1,0)</f>
        <v>1</v>
      </c>
      <c r="L4" s="97">
        <f t="shared" ref="L4:L65" si="1">IF(J4&gt;=40,1,0)</f>
        <v>1</v>
      </c>
      <c r="M4" s="97">
        <f t="shared" ref="M4:M65" si="2">IF(K4+L4=2,1,0)</f>
        <v>1</v>
      </c>
      <c r="N4" s="21">
        <v>40</v>
      </c>
      <c r="O4" s="21">
        <v>40</v>
      </c>
      <c r="P4" s="97">
        <f t="shared" ref="P4:P65" si="3">IF(N4&gt;=40,1,0)</f>
        <v>1</v>
      </c>
      <c r="Q4" s="97">
        <f t="shared" ref="Q4:Q65" si="4">IF(O4&gt;=40,1,0)</f>
        <v>1</v>
      </c>
      <c r="R4" s="97">
        <f t="shared" ref="R4:R65" si="5">IF(P4+Q4=2,1,0)</f>
        <v>1</v>
      </c>
      <c r="S4" s="21">
        <v>5</v>
      </c>
      <c r="T4" s="21">
        <v>5</v>
      </c>
      <c r="U4" s="97">
        <f t="shared" ref="U4:U65" si="6">IF(S4&gt;=40,1,0)</f>
        <v>0</v>
      </c>
      <c r="V4" s="97">
        <f t="shared" ref="V4:V65" si="7">IF(T4&gt;=40,1,0)</f>
        <v>0</v>
      </c>
      <c r="W4" s="97">
        <f t="shared" ref="W4:W65" si="8">IF(U4+V4=2,1,0)</f>
        <v>0</v>
      </c>
      <c r="X4" s="101"/>
      <c r="Y4" s="101"/>
      <c r="AC4" s="101"/>
      <c r="AD4" s="101"/>
    </row>
    <row r="5" spans="1:33" x14ac:dyDescent="0.2">
      <c r="A5" s="97">
        <v>3</v>
      </c>
      <c r="B5" s="97">
        <v>1</v>
      </c>
      <c r="C5" s="97">
        <v>1</v>
      </c>
      <c r="E5" s="101"/>
      <c r="F5" s="101"/>
      <c r="I5" s="21">
        <v>160</v>
      </c>
      <c r="J5" s="21">
        <v>160</v>
      </c>
      <c r="K5" s="97">
        <f t="shared" si="0"/>
        <v>1</v>
      </c>
      <c r="L5" s="97">
        <f t="shared" si="1"/>
        <v>1</v>
      </c>
      <c r="M5" s="97">
        <f t="shared" si="2"/>
        <v>1</v>
      </c>
      <c r="N5" s="21">
        <v>160</v>
      </c>
      <c r="O5" s="21">
        <v>160</v>
      </c>
      <c r="P5" s="97">
        <f t="shared" si="3"/>
        <v>1</v>
      </c>
      <c r="Q5" s="97">
        <f t="shared" si="4"/>
        <v>1</v>
      </c>
      <c r="R5" s="97">
        <f t="shared" si="5"/>
        <v>1</v>
      </c>
      <c r="S5" s="21">
        <v>80</v>
      </c>
      <c r="T5" s="21">
        <v>80</v>
      </c>
      <c r="U5" s="97">
        <f t="shared" si="6"/>
        <v>1</v>
      </c>
      <c r="V5" s="97">
        <f t="shared" si="7"/>
        <v>1</v>
      </c>
      <c r="W5" s="97">
        <f t="shared" si="8"/>
        <v>1</v>
      </c>
      <c r="X5" s="101"/>
      <c r="Y5" s="101"/>
      <c r="AC5" s="101"/>
      <c r="AD5" s="101"/>
    </row>
    <row r="6" spans="1:33" x14ac:dyDescent="0.2">
      <c r="A6" s="97">
        <v>4</v>
      </c>
      <c r="B6" s="97">
        <v>1</v>
      </c>
      <c r="C6" s="97">
        <v>1</v>
      </c>
      <c r="E6" s="101"/>
      <c r="F6" s="101"/>
      <c r="I6" s="21">
        <v>40</v>
      </c>
      <c r="J6" s="21">
        <v>40</v>
      </c>
      <c r="K6" s="97">
        <f t="shared" si="0"/>
        <v>1</v>
      </c>
      <c r="L6" s="97">
        <f t="shared" si="1"/>
        <v>1</v>
      </c>
      <c r="M6" s="97">
        <f t="shared" si="2"/>
        <v>1</v>
      </c>
      <c r="N6" s="21">
        <v>40</v>
      </c>
      <c r="O6" s="21">
        <v>40</v>
      </c>
      <c r="P6" s="97">
        <f t="shared" si="3"/>
        <v>1</v>
      </c>
      <c r="Q6" s="97">
        <f t="shared" si="4"/>
        <v>1</v>
      </c>
      <c r="R6" s="97">
        <f t="shared" si="5"/>
        <v>1</v>
      </c>
      <c r="S6" s="21">
        <v>5</v>
      </c>
      <c r="T6" s="21">
        <v>5</v>
      </c>
      <c r="U6" s="97">
        <f t="shared" si="6"/>
        <v>0</v>
      </c>
      <c r="V6" s="97">
        <f t="shared" si="7"/>
        <v>0</v>
      </c>
      <c r="W6" s="97">
        <f t="shared" si="8"/>
        <v>0</v>
      </c>
      <c r="X6" s="101"/>
      <c r="Y6" s="101"/>
      <c r="AC6" s="101"/>
      <c r="AD6" s="101"/>
    </row>
    <row r="7" spans="1:33" x14ac:dyDescent="0.2">
      <c r="A7" s="97">
        <v>5</v>
      </c>
      <c r="B7" s="97">
        <v>1</v>
      </c>
      <c r="C7" s="97">
        <v>1</v>
      </c>
      <c r="E7" s="101"/>
      <c r="F7" s="101"/>
      <c r="I7" s="21">
        <v>5</v>
      </c>
      <c r="J7" s="21">
        <v>5</v>
      </c>
      <c r="K7" s="97">
        <f t="shared" si="0"/>
        <v>0</v>
      </c>
      <c r="L7" s="97">
        <f t="shared" si="1"/>
        <v>0</v>
      </c>
      <c r="M7" s="97">
        <f t="shared" si="2"/>
        <v>0</v>
      </c>
      <c r="N7" s="21">
        <v>5</v>
      </c>
      <c r="O7" s="21">
        <v>5</v>
      </c>
      <c r="P7" s="97">
        <f t="shared" si="3"/>
        <v>0</v>
      </c>
      <c r="Q7" s="97">
        <f t="shared" si="4"/>
        <v>0</v>
      </c>
      <c r="R7" s="97">
        <f t="shared" si="5"/>
        <v>0</v>
      </c>
      <c r="S7" s="21">
        <v>5</v>
      </c>
      <c r="T7" s="21">
        <v>5</v>
      </c>
      <c r="U7" s="97">
        <f t="shared" si="6"/>
        <v>0</v>
      </c>
      <c r="V7" s="97">
        <f t="shared" si="7"/>
        <v>0</v>
      </c>
      <c r="W7" s="97">
        <f t="shared" si="8"/>
        <v>0</v>
      </c>
      <c r="X7" s="101"/>
      <c r="Y7" s="101"/>
      <c r="AC7" s="101"/>
      <c r="AD7" s="101"/>
    </row>
    <row r="8" spans="1:33" x14ac:dyDescent="0.2">
      <c r="A8" s="97">
        <v>6</v>
      </c>
      <c r="B8" s="97">
        <v>1</v>
      </c>
      <c r="C8" s="97">
        <v>1</v>
      </c>
      <c r="E8" s="101"/>
      <c r="F8" s="101"/>
      <c r="I8" s="21">
        <v>5</v>
      </c>
      <c r="J8" s="21">
        <v>5</v>
      </c>
      <c r="K8" s="97">
        <f t="shared" si="0"/>
        <v>0</v>
      </c>
      <c r="L8" s="97">
        <f t="shared" si="1"/>
        <v>0</v>
      </c>
      <c r="M8" s="97">
        <f t="shared" si="2"/>
        <v>0</v>
      </c>
      <c r="N8" s="21">
        <v>5</v>
      </c>
      <c r="O8" s="21">
        <v>5</v>
      </c>
      <c r="P8" s="97">
        <f t="shared" si="3"/>
        <v>0</v>
      </c>
      <c r="Q8" s="97">
        <f t="shared" si="4"/>
        <v>0</v>
      </c>
      <c r="R8" s="97">
        <f t="shared" si="5"/>
        <v>0</v>
      </c>
      <c r="S8" s="21">
        <v>5</v>
      </c>
      <c r="T8" s="21">
        <v>5</v>
      </c>
      <c r="U8" s="97">
        <f t="shared" si="6"/>
        <v>0</v>
      </c>
      <c r="V8" s="97">
        <f t="shared" si="7"/>
        <v>0</v>
      </c>
      <c r="W8" s="97">
        <f t="shared" si="8"/>
        <v>0</v>
      </c>
      <c r="X8" s="101"/>
      <c r="Y8" s="101"/>
      <c r="AC8" s="101"/>
      <c r="AD8" s="101"/>
    </row>
    <row r="9" spans="1:33" x14ac:dyDescent="0.2">
      <c r="A9" s="97">
        <v>7</v>
      </c>
      <c r="B9" s="97">
        <v>1</v>
      </c>
      <c r="C9" s="97">
        <v>1</v>
      </c>
      <c r="E9" s="101"/>
      <c r="F9" s="101"/>
      <c r="I9" s="21">
        <v>320</v>
      </c>
      <c r="J9" s="21">
        <v>320</v>
      </c>
      <c r="K9" s="97">
        <f t="shared" si="0"/>
        <v>1</v>
      </c>
      <c r="L9" s="97">
        <f t="shared" si="1"/>
        <v>1</v>
      </c>
      <c r="M9" s="97">
        <f t="shared" si="2"/>
        <v>1</v>
      </c>
      <c r="N9" s="21">
        <v>320</v>
      </c>
      <c r="O9" s="21">
        <v>320</v>
      </c>
      <c r="P9" s="97">
        <f t="shared" si="3"/>
        <v>1</v>
      </c>
      <c r="Q9" s="97">
        <f t="shared" si="4"/>
        <v>1</v>
      </c>
      <c r="R9" s="97">
        <f t="shared" si="5"/>
        <v>1</v>
      </c>
      <c r="S9" s="21">
        <v>160</v>
      </c>
      <c r="T9" s="21">
        <v>160</v>
      </c>
      <c r="U9" s="97">
        <f t="shared" si="6"/>
        <v>1</v>
      </c>
      <c r="V9" s="97">
        <f t="shared" si="7"/>
        <v>1</v>
      </c>
      <c r="W9" s="97">
        <f t="shared" si="8"/>
        <v>1</v>
      </c>
      <c r="X9" s="21">
        <v>160</v>
      </c>
      <c r="Y9" s="21">
        <v>160</v>
      </c>
      <c r="Z9" s="97">
        <f>IF(X9&gt;=40,1,0)</f>
        <v>1</v>
      </c>
      <c r="AA9" s="97">
        <f>IF(Y9&gt;=40,1,0)</f>
        <v>1</v>
      </c>
      <c r="AB9" s="97">
        <f>IF(Z9+AA9=2,1,0)</f>
        <v>1</v>
      </c>
      <c r="AC9" s="101"/>
      <c r="AD9" s="101"/>
    </row>
    <row r="10" spans="1:33" x14ac:dyDescent="0.2">
      <c r="A10" s="97">
        <v>8</v>
      </c>
      <c r="B10" s="97">
        <v>1</v>
      </c>
      <c r="C10" s="97">
        <v>1</v>
      </c>
      <c r="E10" s="101"/>
      <c r="F10" s="101"/>
      <c r="I10" s="21">
        <v>160</v>
      </c>
      <c r="J10" s="21">
        <v>80</v>
      </c>
      <c r="K10" s="97">
        <f t="shared" si="0"/>
        <v>1</v>
      </c>
      <c r="L10" s="97">
        <f t="shared" si="1"/>
        <v>1</v>
      </c>
      <c r="M10" s="97">
        <f t="shared" si="2"/>
        <v>1</v>
      </c>
      <c r="N10" s="21">
        <v>80</v>
      </c>
      <c r="O10" s="21">
        <v>160</v>
      </c>
      <c r="P10" s="97">
        <f t="shared" si="3"/>
        <v>1</v>
      </c>
      <c r="Q10" s="97">
        <f t="shared" si="4"/>
        <v>1</v>
      </c>
      <c r="R10" s="97">
        <f t="shared" si="5"/>
        <v>1</v>
      </c>
      <c r="S10" s="21">
        <v>40</v>
      </c>
      <c r="T10" s="21">
        <v>40</v>
      </c>
      <c r="U10" s="97">
        <f t="shared" si="6"/>
        <v>1</v>
      </c>
      <c r="V10" s="97">
        <f t="shared" si="7"/>
        <v>1</v>
      </c>
      <c r="W10" s="97">
        <f t="shared" si="8"/>
        <v>1</v>
      </c>
      <c r="X10" s="21">
        <v>40</v>
      </c>
      <c r="Y10" s="21">
        <v>40</v>
      </c>
      <c r="Z10" s="97">
        <f t="shared" ref="Z10:Z65" si="9">IF(X10&gt;=40,1,0)</f>
        <v>1</v>
      </c>
      <c r="AA10" s="97">
        <f t="shared" ref="AA10:AA65" si="10">IF(Y10&gt;=40,1,0)</f>
        <v>1</v>
      </c>
      <c r="AB10" s="97">
        <f t="shared" ref="AB10:AB65" si="11">IF(Z10+AA10=2,1,0)</f>
        <v>1</v>
      </c>
      <c r="AC10" s="21">
        <v>80</v>
      </c>
      <c r="AD10" s="21">
        <v>80</v>
      </c>
      <c r="AE10" s="97">
        <f>IF(AC10&gt;=40,1,0)</f>
        <v>1</v>
      </c>
      <c r="AF10" s="97">
        <f>IF(AD10&gt;=40,1,0)</f>
        <v>1</v>
      </c>
      <c r="AG10" s="97">
        <f>IF(AE10+AF10=2,1,0)</f>
        <v>1</v>
      </c>
    </row>
    <row r="11" spans="1:33" x14ac:dyDescent="0.2">
      <c r="A11" s="97">
        <v>9</v>
      </c>
      <c r="B11" s="97">
        <v>1</v>
      </c>
      <c r="C11" s="97">
        <v>1</v>
      </c>
      <c r="E11" s="101"/>
      <c r="F11" s="101"/>
      <c r="I11" s="21">
        <v>320</v>
      </c>
      <c r="J11" s="21">
        <v>320</v>
      </c>
      <c r="K11" s="97">
        <f t="shared" si="0"/>
        <v>1</v>
      </c>
      <c r="L11" s="97">
        <f t="shared" si="1"/>
        <v>1</v>
      </c>
      <c r="M11" s="97">
        <f t="shared" si="2"/>
        <v>1</v>
      </c>
      <c r="N11" s="21">
        <v>320</v>
      </c>
      <c r="O11" s="21">
        <v>320</v>
      </c>
      <c r="P11" s="97">
        <f t="shared" si="3"/>
        <v>1</v>
      </c>
      <c r="Q11" s="97">
        <f t="shared" si="4"/>
        <v>1</v>
      </c>
      <c r="R11" s="97">
        <f t="shared" si="5"/>
        <v>1</v>
      </c>
      <c r="S11" s="21">
        <v>160</v>
      </c>
      <c r="T11" s="21">
        <v>160</v>
      </c>
      <c r="U11" s="97">
        <f t="shared" si="6"/>
        <v>1</v>
      </c>
      <c r="V11" s="97">
        <f t="shared" si="7"/>
        <v>1</v>
      </c>
      <c r="W11" s="97">
        <f t="shared" si="8"/>
        <v>1</v>
      </c>
      <c r="X11" s="106"/>
      <c r="Y11" s="106"/>
      <c r="Z11" s="97">
        <f t="shared" si="9"/>
        <v>0</v>
      </c>
      <c r="AA11" s="97">
        <f t="shared" si="10"/>
        <v>0</v>
      </c>
      <c r="AB11" s="97">
        <f t="shared" si="11"/>
        <v>0</v>
      </c>
      <c r="AC11" s="106"/>
      <c r="AD11" s="106"/>
      <c r="AE11" s="97">
        <f t="shared" ref="AE11:AE65" si="12">IF(AC11&gt;=40,1,0)</f>
        <v>0</v>
      </c>
      <c r="AF11" s="97">
        <f t="shared" ref="AF11:AF65" si="13">IF(AD11&gt;=40,1,0)</f>
        <v>0</v>
      </c>
      <c r="AG11" s="97">
        <f t="shared" ref="AG11:AG65" si="14">IF(AE11+AF11=2,1,0)</f>
        <v>0</v>
      </c>
    </row>
    <row r="12" spans="1:33" x14ac:dyDescent="0.2">
      <c r="A12" s="97">
        <v>10</v>
      </c>
      <c r="B12" s="97">
        <v>1</v>
      </c>
      <c r="C12" s="97">
        <v>1</v>
      </c>
      <c r="E12" s="101"/>
      <c r="F12" s="101"/>
      <c r="I12" s="21">
        <v>80</v>
      </c>
      <c r="J12" s="21">
        <v>160</v>
      </c>
      <c r="K12" s="97">
        <f t="shared" si="0"/>
        <v>1</v>
      </c>
      <c r="L12" s="97">
        <f t="shared" si="1"/>
        <v>1</v>
      </c>
      <c r="M12" s="97">
        <f t="shared" si="2"/>
        <v>1</v>
      </c>
      <c r="N12" s="21">
        <v>80</v>
      </c>
      <c r="O12" s="21">
        <v>160</v>
      </c>
      <c r="P12" s="97">
        <f t="shared" si="3"/>
        <v>1</v>
      </c>
      <c r="Q12" s="97">
        <f t="shared" si="4"/>
        <v>1</v>
      </c>
      <c r="R12" s="97">
        <f t="shared" si="5"/>
        <v>1</v>
      </c>
      <c r="S12" s="21">
        <v>40</v>
      </c>
      <c r="T12" s="21">
        <v>80</v>
      </c>
      <c r="U12" s="97">
        <f t="shared" si="6"/>
        <v>1</v>
      </c>
      <c r="V12" s="97">
        <f t="shared" si="7"/>
        <v>1</v>
      </c>
      <c r="W12" s="97">
        <f t="shared" si="8"/>
        <v>1</v>
      </c>
      <c r="X12" s="21">
        <v>80</v>
      </c>
      <c r="Y12" s="21">
        <v>80</v>
      </c>
      <c r="Z12" s="97">
        <f t="shared" si="9"/>
        <v>1</v>
      </c>
      <c r="AA12" s="97">
        <f t="shared" si="10"/>
        <v>1</v>
      </c>
      <c r="AB12" s="97">
        <f t="shared" si="11"/>
        <v>1</v>
      </c>
      <c r="AC12" s="21">
        <v>80</v>
      </c>
      <c r="AD12" s="21">
        <v>160</v>
      </c>
      <c r="AE12" s="97">
        <f t="shared" si="12"/>
        <v>1</v>
      </c>
      <c r="AF12" s="97">
        <f t="shared" si="13"/>
        <v>1</v>
      </c>
      <c r="AG12" s="97">
        <f t="shared" si="14"/>
        <v>1</v>
      </c>
    </row>
    <row r="13" spans="1:33" x14ac:dyDescent="0.2">
      <c r="A13" s="97">
        <v>11</v>
      </c>
      <c r="B13" s="97">
        <v>1</v>
      </c>
      <c r="C13" s="97">
        <v>1</v>
      </c>
      <c r="E13" s="101"/>
      <c r="F13" s="101"/>
      <c r="I13" s="21">
        <v>160</v>
      </c>
      <c r="J13" s="21">
        <v>160</v>
      </c>
      <c r="K13" s="97">
        <f t="shared" si="0"/>
        <v>1</v>
      </c>
      <c r="L13" s="97">
        <f t="shared" si="1"/>
        <v>1</v>
      </c>
      <c r="M13" s="97">
        <f t="shared" si="2"/>
        <v>1</v>
      </c>
      <c r="N13" s="21">
        <v>320</v>
      </c>
      <c r="O13" s="21">
        <v>320</v>
      </c>
      <c r="P13" s="97">
        <f t="shared" si="3"/>
        <v>1</v>
      </c>
      <c r="Q13" s="97">
        <f t="shared" si="4"/>
        <v>1</v>
      </c>
      <c r="R13" s="97">
        <f t="shared" si="5"/>
        <v>1</v>
      </c>
      <c r="S13" s="21">
        <v>5</v>
      </c>
      <c r="T13" s="21">
        <v>5</v>
      </c>
      <c r="U13" s="97">
        <f t="shared" si="6"/>
        <v>0</v>
      </c>
      <c r="V13" s="97">
        <f t="shared" si="7"/>
        <v>0</v>
      </c>
      <c r="W13" s="97">
        <f t="shared" si="8"/>
        <v>0</v>
      </c>
      <c r="X13" s="21">
        <v>5</v>
      </c>
      <c r="Y13" s="21">
        <v>5</v>
      </c>
      <c r="Z13" s="97">
        <f t="shared" si="9"/>
        <v>0</v>
      </c>
      <c r="AA13" s="97">
        <f t="shared" si="10"/>
        <v>0</v>
      </c>
      <c r="AB13" s="97">
        <f t="shared" si="11"/>
        <v>0</v>
      </c>
      <c r="AC13" s="21">
        <v>40</v>
      </c>
      <c r="AD13" s="21">
        <v>40</v>
      </c>
      <c r="AE13" s="97">
        <f t="shared" si="12"/>
        <v>1</v>
      </c>
      <c r="AF13" s="97">
        <f t="shared" si="13"/>
        <v>1</v>
      </c>
      <c r="AG13" s="97">
        <f t="shared" si="14"/>
        <v>1</v>
      </c>
    </row>
    <row r="14" spans="1:33" x14ac:dyDescent="0.2">
      <c r="A14" s="97">
        <v>12</v>
      </c>
      <c r="B14" s="97">
        <v>1</v>
      </c>
      <c r="C14" s="97">
        <v>1</v>
      </c>
      <c r="E14" s="97">
        <v>160</v>
      </c>
      <c r="F14" s="97">
        <v>160</v>
      </c>
      <c r="I14" s="21">
        <v>160</v>
      </c>
      <c r="J14" s="21">
        <v>160</v>
      </c>
      <c r="K14" s="97">
        <f t="shared" si="0"/>
        <v>1</v>
      </c>
      <c r="L14" s="97">
        <f t="shared" si="1"/>
        <v>1</v>
      </c>
      <c r="M14" s="97">
        <f t="shared" si="2"/>
        <v>1</v>
      </c>
      <c r="N14" s="21">
        <v>160</v>
      </c>
      <c r="O14" s="21">
        <v>160</v>
      </c>
      <c r="P14" s="97">
        <f t="shared" si="3"/>
        <v>1</v>
      </c>
      <c r="Q14" s="97">
        <f t="shared" si="4"/>
        <v>1</v>
      </c>
      <c r="R14" s="97">
        <f t="shared" si="5"/>
        <v>1</v>
      </c>
      <c r="S14" s="21">
        <v>80</v>
      </c>
      <c r="T14" s="21">
        <v>80</v>
      </c>
      <c r="U14" s="97">
        <f t="shared" si="6"/>
        <v>1</v>
      </c>
      <c r="V14" s="97">
        <f t="shared" si="7"/>
        <v>1</v>
      </c>
      <c r="W14" s="97">
        <f t="shared" si="8"/>
        <v>1</v>
      </c>
      <c r="X14" s="21">
        <v>80</v>
      </c>
      <c r="Y14" s="21">
        <v>80</v>
      </c>
      <c r="Z14" s="97">
        <f t="shared" si="9"/>
        <v>1</v>
      </c>
      <c r="AA14" s="97">
        <f t="shared" si="10"/>
        <v>1</v>
      </c>
      <c r="AB14" s="97">
        <f t="shared" si="11"/>
        <v>1</v>
      </c>
      <c r="AC14" s="21">
        <v>160</v>
      </c>
      <c r="AD14" s="21">
        <v>160</v>
      </c>
      <c r="AE14" s="97">
        <f t="shared" si="12"/>
        <v>1</v>
      </c>
      <c r="AF14" s="97">
        <f t="shared" si="13"/>
        <v>1</v>
      </c>
      <c r="AG14" s="97">
        <f t="shared" si="14"/>
        <v>1</v>
      </c>
    </row>
    <row r="15" spans="1:33" x14ac:dyDescent="0.2">
      <c r="A15" s="97">
        <v>13</v>
      </c>
      <c r="B15" s="97">
        <v>1</v>
      </c>
      <c r="C15" s="97">
        <v>1</v>
      </c>
      <c r="E15" s="97">
        <v>320</v>
      </c>
      <c r="F15" s="97">
        <v>320</v>
      </c>
      <c r="I15" s="21">
        <v>320</v>
      </c>
      <c r="J15" s="21">
        <v>320</v>
      </c>
      <c r="K15" s="97">
        <f t="shared" si="0"/>
        <v>1</v>
      </c>
      <c r="L15" s="97">
        <f t="shared" si="1"/>
        <v>1</v>
      </c>
      <c r="M15" s="97">
        <f t="shared" si="2"/>
        <v>1</v>
      </c>
      <c r="N15" s="21">
        <v>320</v>
      </c>
      <c r="O15" s="21">
        <v>320</v>
      </c>
      <c r="P15" s="97">
        <f t="shared" si="3"/>
        <v>1</v>
      </c>
      <c r="Q15" s="97">
        <f t="shared" si="4"/>
        <v>1</v>
      </c>
      <c r="R15" s="97">
        <f t="shared" si="5"/>
        <v>1</v>
      </c>
      <c r="S15" s="21">
        <v>160</v>
      </c>
      <c r="T15" s="21">
        <v>160</v>
      </c>
      <c r="U15" s="97">
        <f t="shared" si="6"/>
        <v>1</v>
      </c>
      <c r="V15" s="97">
        <f t="shared" si="7"/>
        <v>1</v>
      </c>
      <c r="W15" s="97">
        <f t="shared" si="8"/>
        <v>1</v>
      </c>
      <c r="X15" s="21">
        <v>160</v>
      </c>
      <c r="Y15" s="21">
        <v>320</v>
      </c>
      <c r="Z15" s="97">
        <f t="shared" si="9"/>
        <v>1</v>
      </c>
      <c r="AA15" s="97">
        <f t="shared" si="10"/>
        <v>1</v>
      </c>
      <c r="AB15" s="97">
        <f t="shared" si="11"/>
        <v>1</v>
      </c>
      <c r="AC15" s="21">
        <v>320</v>
      </c>
      <c r="AD15" s="21">
        <v>320</v>
      </c>
      <c r="AE15" s="97">
        <f t="shared" si="12"/>
        <v>1</v>
      </c>
      <c r="AF15" s="97">
        <f t="shared" si="13"/>
        <v>1</v>
      </c>
      <c r="AG15" s="97">
        <f t="shared" si="14"/>
        <v>1</v>
      </c>
    </row>
    <row r="16" spans="1:33" x14ac:dyDescent="0.2">
      <c r="A16" s="97">
        <v>14</v>
      </c>
      <c r="B16" s="97">
        <v>1</v>
      </c>
      <c r="C16" s="97">
        <v>1</v>
      </c>
      <c r="E16" s="97">
        <v>5</v>
      </c>
      <c r="F16" s="97">
        <v>5</v>
      </c>
      <c r="I16" s="21">
        <v>40</v>
      </c>
      <c r="J16" s="21">
        <v>40</v>
      </c>
      <c r="K16" s="97">
        <f t="shared" si="0"/>
        <v>1</v>
      </c>
      <c r="L16" s="97">
        <f t="shared" si="1"/>
        <v>1</v>
      </c>
      <c r="M16" s="97">
        <f t="shared" si="2"/>
        <v>1</v>
      </c>
      <c r="N16" s="106"/>
      <c r="O16" s="106"/>
      <c r="P16" s="97">
        <f t="shared" si="3"/>
        <v>0</v>
      </c>
      <c r="Q16" s="97">
        <f t="shared" si="4"/>
        <v>0</v>
      </c>
      <c r="R16" s="97">
        <f t="shared" si="5"/>
        <v>0</v>
      </c>
      <c r="S16" s="106"/>
      <c r="T16" s="106"/>
      <c r="U16" s="97">
        <f t="shared" si="6"/>
        <v>0</v>
      </c>
      <c r="V16" s="97">
        <f t="shared" si="7"/>
        <v>0</v>
      </c>
      <c r="W16" s="97">
        <f t="shared" si="8"/>
        <v>0</v>
      </c>
      <c r="X16" s="106"/>
      <c r="Y16" s="106"/>
      <c r="Z16" s="97">
        <f t="shared" si="9"/>
        <v>0</v>
      </c>
      <c r="AA16" s="97">
        <f t="shared" si="10"/>
        <v>0</v>
      </c>
      <c r="AB16" s="97">
        <f t="shared" si="11"/>
        <v>0</v>
      </c>
      <c r="AC16" s="106"/>
      <c r="AD16" s="106"/>
      <c r="AE16" s="97">
        <f t="shared" si="12"/>
        <v>0</v>
      </c>
      <c r="AF16" s="97">
        <f t="shared" si="13"/>
        <v>0</v>
      </c>
      <c r="AG16" s="97">
        <f t="shared" si="14"/>
        <v>0</v>
      </c>
    </row>
    <row r="17" spans="1:33" x14ac:dyDescent="0.2">
      <c r="A17" s="97">
        <v>15</v>
      </c>
      <c r="B17" s="97">
        <v>0</v>
      </c>
      <c r="C17" s="97">
        <v>1</v>
      </c>
      <c r="E17" s="97">
        <v>5</v>
      </c>
      <c r="F17" s="97">
        <v>5</v>
      </c>
      <c r="I17" s="21">
        <v>5</v>
      </c>
      <c r="J17" s="21">
        <v>5</v>
      </c>
      <c r="K17" s="97">
        <f t="shared" si="0"/>
        <v>0</v>
      </c>
      <c r="L17" s="97">
        <f t="shared" si="1"/>
        <v>0</v>
      </c>
      <c r="M17" s="97">
        <f t="shared" si="2"/>
        <v>0</v>
      </c>
      <c r="N17" s="21">
        <v>5</v>
      </c>
      <c r="O17" s="21">
        <v>5</v>
      </c>
      <c r="P17" s="97">
        <f t="shared" si="3"/>
        <v>0</v>
      </c>
      <c r="Q17" s="97">
        <f t="shared" si="4"/>
        <v>0</v>
      </c>
      <c r="R17" s="97">
        <f t="shared" si="5"/>
        <v>0</v>
      </c>
      <c r="S17" s="21">
        <v>5</v>
      </c>
      <c r="T17" s="21">
        <v>5</v>
      </c>
      <c r="U17" s="97">
        <f t="shared" si="6"/>
        <v>0</v>
      </c>
      <c r="V17" s="97">
        <f t="shared" si="7"/>
        <v>0</v>
      </c>
      <c r="W17" s="97">
        <f t="shared" si="8"/>
        <v>0</v>
      </c>
      <c r="X17" s="21">
        <v>5</v>
      </c>
      <c r="Y17" s="21">
        <v>5</v>
      </c>
      <c r="Z17" s="97">
        <f t="shared" si="9"/>
        <v>0</v>
      </c>
      <c r="AA17" s="97">
        <f t="shared" si="10"/>
        <v>0</v>
      </c>
      <c r="AB17" s="97">
        <f t="shared" si="11"/>
        <v>0</v>
      </c>
      <c r="AC17" s="21">
        <v>5</v>
      </c>
      <c r="AD17" s="21">
        <v>5</v>
      </c>
      <c r="AE17" s="97">
        <f t="shared" si="12"/>
        <v>0</v>
      </c>
      <c r="AF17" s="97">
        <f t="shared" si="13"/>
        <v>0</v>
      </c>
      <c r="AG17" s="97">
        <f t="shared" si="14"/>
        <v>0</v>
      </c>
    </row>
    <row r="18" spans="1:33" x14ac:dyDescent="0.2">
      <c r="A18" s="97">
        <v>16</v>
      </c>
      <c r="B18" s="97">
        <v>0</v>
      </c>
      <c r="C18" s="97">
        <v>0</v>
      </c>
      <c r="E18" s="97">
        <v>5</v>
      </c>
      <c r="F18" s="97">
        <v>5</v>
      </c>
      <c r="I18" s="21">
        <v>5</v>
      </c>
      <c r="J18" s="21">
        <v>5</v>
      </c>
      <c r="K18" s="97">
        <f t="shared" si="0"/>
        <v>0</v>
      </c>
      <c r="L18" s="97">
        <f t="shared" si="1"/>
        <v>0</v>
      </c>
      <c r="M18" s="97">
        <f t="shared" si="2"/>
        <v>0</v>
      </c>
      <c r="N18" s="21">
        <v>5</v>
      </c>
      <c r="O18" s="21">
        <v>5</v>
      </c>
      <c r="P18" s="97">
        <f t="shared" si="3"/>
        <v>0</v>
      </c>
      <c r="Q18" s="97">
        <f t="shared" si="4"/>
        <v>0</v>
      </c>
      <c r="R18" s="97">
        <f t="shared" si="5"/>
        <v>0</v>
      </c>
      <c r="S18" s="21">
        <v>5</v>
      </c>
      <c r="T18" s="21">
        <v>5</v>
      </c>
      <c r="U18" s="97">
        <f t="shared" si="6"/>
        <v>0</v>
      </c>
      <c r="V18" s="97">
        <f t="shared" si="7"/>
        <v>0</v>
      </c>
      <c r="W18" s="97">
        <f t="shared" si="8"/>
        <v>0</v>
      </c>
      <c r="X18" s="21">
        <v>5</v>
      </c>
      <c r="Y18" s="21">
        <v>5</v>
      </c>
      <c r="Z18" s="97">
        <f t="shared" si="9"/>
        <v>0</v>
      </c>
      <c r="AA18" s="97">
        <f t="shared" si="10"/>
        <v>0</v>
      </c>
      <c r="AB18" s="97">
        <f t="shared" si="11"/>
        <v>0</v>
      </c>
      <c r="AC18" s="21">
        <v>5</v>
      </c>
      <c r="AD18" s="21">
        <v>5</v>
      </c>
      <c r="AE18" s="97">
        <f t="shared" si="12"/>
        <v>0</v>
      </c>
      <c r="AF18" s="97">
        <f t="shared" si="13"/>
        <v>0</v>
      </c>
      <c r="AG18" s="97">
        <f t="shared" si="14"/>
        <v>0</v>
      </c>
    </row>
    <row r="19" spans="1:33" x14ac:dyDescent="0.2">
      <c r="A19" s="97">
        <v>17</v>
      </c>
      <c r="B19" s="97">
        <v>0</v>
      </c>
      <c r="C19" s="97">
        <v>0</v>
      </c>
      <c r="E19" s="97">
        <v>5</v>
      </c>
      <c r="F19" s="97">
        <v>5</v>
      </c>
      <c r="I19" s="21">
        <v>5</v>
      </c>
      <c r="J19" s="21">
        <v>5</v>
      </c>
      <c r="K19" s="97">
        <f t="shared" si="0"/>
        <v>0</v>
      </c>
      <c r="L19" s="97">
        <f t="shared" si="1"/>
        <v>0</v>
      </c>
      <c r="M19" s="97">
        <f t="shared" si="2"/>
        <v>0</v>
      </c>
      <c r="N19" s="21">
        <v>5</v>
      </c>
      <c r="O19" s="21">
        <v>5</v>
      </c>
      <c r="P19" s="97">
        <f t="shared" si="3"/>
        <v>0</v>
      </c>
      <c r="Q19" s="97">
        <f t="shared" si="4"/>
        <v>0</v>
      </c>
      <c r="R19" s="97">
        <f t="shared" si="5"/>
        <v>0</v>
      </c>
      <c r="S19" s="21">
        <v>5</v>
      </c>
      <c r="T19" s="21">
        <v>5</v>
      </c>
      <c r="U19" s="97">
        <f t="shared" si="6"/>
        <v>0</v>
      </c>
      <c r="V19" s="97">
        <f t="shared" si="7"/>
        <v>0</v>
      </c>
      <c r="W19" s="97">
        <f t="shared" si="8"/>
        <v>0</v>
      </c>
      <c r="X19" s="21">
        <v>5</v>
      </c>
      <c r="Y19" s="21">
        <v>5</v>
      </c>
      <c r="Z19" s="97">
        <f t="shared" si="9"/>
        <v>0</v>
      </c>
      <c r="AA19" s="97">
        <f t="shared" si="10"/>
        <v>0</v>
      </c>
      <c r="AB19" s="97">
        <f t="shared" si="11"/>
        <v>0</v>
      </c>
      <c r="AC19" s="21">
        <v>5</v>
      </c>
      <c r="AD19" s="21">
        <v>5</v>
      </c>
      <c r="AE19" s="97">
        <f t="shared" si="12"/>
        <v>0</v>
      </c>
      <c r="AF19" s="97">
        <f t="shared" si="13"/>
        <v>0</v>
      </c>
      <c r="AG19" s="97">
        <f t="shared" si="14"/>
        <v>0</v>
      </c>
    </row>
    <row r="20" spans="1:33" x14ac:dyDescent="0.2">
      <c r="A20" s="97">
        <v>18</v>
      </c>
      <c r="B20" s="97">
        <v>1</v>
      </c>
      <c r="C20" s="97">
        <v>1</v>
      </c>
      <c r="E20" s="97">
        <v>80</v>
      </c>
      <c r="F20" s="97">
        <v>80</v>
      </c>
      <c r="I20" s="21">
        <v>160</v>
      </c>
      <c r="J20" s="21">
        <v>160</v>
      </c>
      <c r="K20" s="97">
        <f t="shared" si="0"/>
        <v>1</v>
      </c>
      <c r="L20" s="97">
        <f t="shared" si="1"/>
        <v>1</v>
      </c>
      <c r="M20" s="97">
        <f t="shared" si="2"/>
        <v>1</v>
      </c>
      <c r="N20" s="21">
        <v>160</v>
      </c>
      <c r="O20" s="21">
        <v>160</v>
      </c>
      <c r="P20" s="97">
        <f t="shared" si="3"/>
        <v>1</v>
      </c>
      <c r="Q20" s="97">
        <f t="shared" si="4"/>
        <v>1</v>
      </c>
      <c r="R20" s="97">
        <f t="shared" si="5"/>
        <v>1</v>
      </c>
      <c r="S20" s="21">
        <v>80</v>
      </c>
      <c r="T20" s="21">
        <v>80</v>
      </c>
      <c r="U20" s="97">
        <f t="shared" si="6"/>
        <v>1</v>
      </c>
      <c r="V20" s="97">
        <f t="shared" si="7"/>
        <v>1</v>
      </c>
      <c r="W20" s="97">
        <f t="shared" si="8"/>
        <v>1</v>
      </c>
      <c r="X20" s="21">
        <v>80</v>
      </c>
      <c r="Y20" s="21">
        <v>80</v>
      </c>
      <c r="Z20" s="97">
        <f t="shared" si="9"/>
        <v>1</v>
      </c>
      <c r="AA20" s="97">
        <f t="shared" si="10"/>
        <v>1</v>
      </c>
      <c r="AB20" s="97">
        <f t="shared" si="11"/>
        <v>1</v>
      </c>
      <c r="AC20" s="21">
        <v>160</v>
      </c>
      <c r="AD20" s="21">
        <v>160</v>
      </c>
      <c r="AE20" s="97">
        <f t="shared" si="12"/>
        <v>1</v>
      </c>
      <c r="AF20" s="97">
        <f t="shared" si="13"/>
        <v>1</v>
      </c>
      <c r="AG20" s="97">
        <f t="shared" si="14"/>
        <v>1</v>
      </c>
    </row>
    <row r="21" spans="1:33" x14ac:dyDescent="0.2">
      <c r="A21" s="97">
        <v>19</v>
      </c>
      <c r="B21" s="97">
        <v>1</v>
      </c>
      <c r="C21" s="97">
        <v>1</v>
      </c>
      <c r="E21" s="97">
        <v>320</v>
      </c>
      <c r="F21" s="97">
        <v>320</v>
      </c>
      <c r="I21" s="21">
        <v>320</v>
      </c>
      <c r="J21" s="21">
        <v>320</v>
      </c>
      <c r="K21" s="97">
        <f t="shared" si="0"/>
        <v>1</v>
      </c>
      <c r="L21" s="97">
        <f t="shared" si="1"/>
        <v>1</v>
      </c>
      <c r="M21" s="97">
        <f t="shared" si="2"/>
        <v>1</v>
      </c>
      <c r="N21" s="21">
        <v>320</v>
      </c>
      <c r="O21" s="21">
        <v>320</v>
      </c>
      <c r="P21" s="97">
        <f t="shared" si="3"/>
        <v>1</v>
      </c>
      <c r="Q21" s="97">
        <f t="shared" si="4"/>
        <v>1</v>
      </c>
      <c r="R21" s="97">
        <f t="shared" si="5"/>
        <v>1</v>
      </c>
      <c r="S21" s="21">
        <v>80</v>
      </c>
      <c r="T21" s="21">
        <v>80</v>
      </c>
      <c r="U21" s="97">
        <f t="shared" si="6"/>
        <v>1</v>
      </c>
      <c r="V21" s="97">
        <f t="shared" si="7"/>
        <v>1</v>
      </c>
      <c r="W21" s="97">
        <f t="shared" si="8"/>
        <v>1</v>
      </c>
      <c r="X21" s="21">
        <v>160</v>
      </c>
      <c r="Y21" s="21">
        <v>160</v>
      </c>
      <c r="Z21" s="97">
        <f t="shared" si="9"/>
        <v>1</v>
      </c>
      <c r="AA21" s="97">
        <f t="shared" si="10"/>
        <v>1</v>
      </c>
      <c r="AB21" s="97">
        <f t="shared" si="11"/>
        <v>1</v>
      </c>
      <c r="AC21" s="21">
        <v>320</v>
      </c>
      <c r="AD21" s="21">
        <v>320</v>
      </c>
      <c r="AE21" s="97">
        <f t="shared" si="12"/>
        <v>1</v>
      </c>
      <c r="AF21" s="97">
        <f t="shared" si="13"/>
        <v>1</v>
      </c>
      <c r="AG21" s="97">
        <f t="shared" si="14"/>
        <v>1</v>
      </c>
    </row>
    <row r="22" spans="1:33" x14ac:dyDescent="0.2">
      <c r="A22" s="97">
        <v>20</v>
      </c>
      <c r="B22" s="97">
        <v>1</v>
      </c>
      <c r="C22" s="97">
        <v>1</v>
      </c>
      <c r="E22" s="97">
        <v>80</v>
      </c>
      <c r="F22" s="97">
        <v>80</v>
      </c>
      <c r="I22" s="21">
        <v>160</v>
      </c>
      <c r="J22" s="21">
        <v>160</v>
      </c>
      <c r="K22" s="97">
        <f t="shared" si="0"/>
        <v>1</v>
      </c>
      <c r="L22" s="97">
        <f t="shared" si="1"/>
        <v>1</v>
      </c>
      <c r="M22" s="97">
        <f t="shared" si="2"/>
        <v>1</v>
      </c>
      <c r="N22" s="21">
        <v>160</v>
      </c>
      <c r="O22" s="21">
        <v>160</v>
      </c>
      <c r="P22" s="97">
        <f t="shared" si="3"/>
        <v>1</v>
      </c>
      <c r="Q22" s="97">
        <f t="shared" si="4"/>
        <v>1</v>
      </c>
      <c r="R22" s="97">
        <f t="shared" si="5"/>
        <v>1</v>
      </c>
      <c r="S22" s="21">
        <v>80</v>
      </c>
      <c r="T22" s="21">
        <v>80</v>
      </c>
      <c r="U22" s="97">
        <f t="shared" si="6"/>
        <v>1</v>
      </c>
      <c r="V22" s="97">
        <f t="shared" si="7"/>
        <v>1</v>
      </c>
      <c r="W22" s="97">
        <f t="shared" si="8"/>
        <v>1</v>
      </c>
      <c r="X22" s="106"/>
      <c r="Y22" s="106"/>
      <c r="Z22" s="97">
        <f t="shared" si="9"/>
        <v>0</v>
      </c>
      <c r="AA22" s="97">
        <f t="shared" si="10"/>
        <v>0</v>
      </c>
      <c r="AB22" s="97">
        <f t="shared" si="11"/>
        <v>0</v>
      </c>
      <c r="AC22" s="106"/>
      <c r="AD22" s="106"/>
      <c r="AE22" s="97">
        <f t="shared" si="12"/>
        <v>0</v>
      </c>
      <c r="AF22" s="97">
        <f t="shared" si="13"/>
        <v>0</v>
      </c>
      <c r="AG22" s="97">
        <f t="shared" si="14"/>
        <v>0</v>
      </c>
    </row>
    <row r="23" spans="1:33" x14ac:dyDescent="0.2">
      <c r="A23" s="97">
        <v>21</v>
      </c>
      <c r="B23" s="97">
        <v>0</v>
      </c>
      <c r="C23" s="97">
        <v>0</v>
      </c>
      <c r="E23" s="97">
        <v>5</v>
      </c>
      <c r="F23" s="97">
        <v>5</v>
      </c>
      <c r="I23" s="21">
        <v>5</v>
      </c>
      <c r="J23" s="21">
        <v>5</v>
      </c>
      <c r="K23" s="97">
        <f t="shared" si="0"/>
        <v>0</v>
      </c>
      <c r="L23" s="97">
        <f t="shared" si="1"/>
        <v>0</v>
      </c>
      <c r="M23" s="97">
        <f t="shared" si="2"/>
        <v>0</v>
      </c>
      <c r="N23" s="21">
        <v>5</v>
      </c>
      <c r="O23" s="21">
        <v>5</v>
      </c>
      <c r="P23" s="97">
        <f t="shared" si="3"/>
        <v>0</v>
      </c>
      <c r="Q23" s="97">
        <f t="shared" si="4"/>
        <v>0</v>
      </c>
      <c r="R23" s="97">
        <f t="shared" si="5"/>
        <v>0</v>
      </c>
      <c r="S23" s="21">
        <v>5</v>
      </c>
      <c r="T23" s="21">
        <v>5</v>
      </c>
      <c r="U23" s="97">
        <f t="shared" si="6"/>
        <v>0</v>
      </c>
      <c r="V23" s="97">
        <f t="shared" si="7"/>
        <v>0</v>
      </c>
      <c r="W23" s="97">
        <f t="shared" si="8"/>
        <v>0</v>
      </c>
      <c r="X23" s="21">
        <v>5</v>
      </c>
      <c r="Y23" s="21">
        <v>5</v>
      </c>
      <c r="Z23" s="97">
        <f t="shared" si="9"/>
        <v>0</v>
      </c>
      <c r="AA23" s="97">
        <f t="shared" si="10"/>
        <v>0</v>
      </c>
      <c r="AB23" s="97">
        <f t="shared" si="11"/>
        <v>0</v>
      </c>
      <c r="AC23" s="21">
        <v>5</v>
      </c>
      <c r="AD23" s="21">
        <v>5</v>
      </c>
      <c r="AE23" s="97">
        <f t="shared" si="12"/>
        <v>0</v>
      </c>
      <c r="AF23" s="97">
        <f t="shared" si="13"/>
        <v>0</v>
      </c>
      <c r="AG23" s="97">
        <f t="shared" si="14"/>
        <v>0</v>
      </c>
    </row>
    <row r="24" spans="1:33" x14ac:dyDescent="0.2">
      <c r="A24" s="97">
        <v>22</v>
      </c>
      <c r="B24" s="97">
        <v>0</v>
      </c>
      <c r="C24" s="97">
        <v>0</v>
      </c>
      <c r="E24" s="97">
        <v>5</v>
      </c>
      <c r="F24" s="97">
        <v>5</v>
      </c>
      <c r="I24" s="21">
        <v>5</v>
      </c>
      <c r="J24" s="21">
        <v>40</v>
      </c>
      <c r="K24" s="97">
        <f t="shared" si="0"/>
        <v>0</v>
      </c>
      <c r="L24" s="97">
        <f t="shared" si="1"/>
        <v>1</v>
      </c>
      <c r="M24" s="97">
        <f t="shared" si="2"/>
        <v>0</v>
      </c>
      <c r="N24" s="21">
        <v>5</v>
      </c>
      <c r="O24" s="21">
        <v>5</v>
      </c>
      <c r="P24" s="97">
        <f t="shared" si="3"/>
        <v>0</v>
      </c>
      <c r="Q24" s="97">
        <f t="shared" si="4"/>
        <v>0</v>
      </c>
      <c r="R24" s="97">
        <f t="shared" si="5"/>
        <v>0</v>
      </c>
      <c r="S24" s="21">
        <v>5</v>
      </c>
      <c r="T24" s="21">
        <v>5</v>
      </c>
      <c r="U24" s="97">
        <f t="shared" si="6"/>
        <v>0</v>
      </c>
      <c r="V24" s="97">
        <f t="shared" si="7"/>
        <v>0</v>
      </c>
      <c r="W24" s="97">
        <f t="shared" si="8"/>
        <v>0</v>
      </c>
      <c r="X24" s="21">
        <v>5</v>
      </c>
      <c r="Y24" s="21">
        <v>5</v>
      </c>
      <c r="Z24" s="97">
        <f t="shared" si="9"/>
        <v>0</v>
      </c>
      <c r="AA24" s="97">
        <f t="shared" si="10"/>
        <v>0</v>
      </c>
      <c r="AB24" s="97">
        <f t="shared" si="11"/>
        <v>0</v>
      </c>
      <c r="AC24" s="21">
        <v>5</v>
      </c>
      <c r="AD24" s="21">
        <v>5</v>
      </c>
      <c r="AE24" s="97">
        <f t="shared" si="12"/>
        <v>0</v>
      </c>
      <c r="AF24" s="97">
        <f t="shared" si="13"/>
        <v>0</v>
      </c>
      <c r="AG24" s="97">
        <f t="shared" si="14"/>
        <v>0</v>
      </c>
    </row>
    <row r="25" spans="1:33" x14ac:dyDescent="0.2">
      <c r="A25" s="97">
        <v>23</v>
      </c>
      <c r="B25" s="97">
        <v>1</v>
      </c>
      <c r="C25" s="97">
        <v>0</v>
      </c>
      <c r="E25" s="97">
        <v>5</v>
      </c>
      <c r="F25" s="97">
        <v>5</v>
      </c>
      <c r="I25" s="21">
        <v>5</v>
      </c>
      <c r="J25" s="21">
        <v>5</v>
      </c>
      <c r="K25" s="97">
        <f t="shared" si="0"/>
        <v>0</v>
      </c>
      <c r="L25" s="97">
        <f t="shared" si="1"/>
        <v>0</v>
      </c>
      <c r="M25" s="97">
        <f t="shared" si="2"/>
        <v>0</v>
      </c>
      <c r="N25" s="21">
        <v>5</v>
      </c>
      <c r="O25" s="21">
        <v>5</v>
      </c>
      <c r="P25" s="97">
        <f t="shared" si="3"/>
        <v>0</v>
      </c>
      <c r="Q25" s="97">
        <f t="shared" si="4"/>
        <v>0</v>
      </c>
      <c r="R25" s="97">
        <f t="shared" si="5"/>
        <v>0</v>
      </c>
      <c r="S25" s="21">
        <v>5</v>
      </c>
      <c r="T25" s="21">
        <v>5</v>
      </c>
      <c r="U25" s="97">
        <f t="shared" si="6"/>
        <v>0</v>
      </c>
      <c r="V25" s="97">
        <f t="shared" si="7"/>
        <v>0</v>
      </c>
      <c r="W25" s="97">
        <f t="shared" si="8"/>
        <v>0</v>
      </c>
      <c r="X25" s="21">
        <v>5</v>
      </c>
      <c r="Y25" s="21">
        <v>5</v>
      </c>
      <c r="Z25" s="97">
        <f t="shared" si="9"/>
        <v>0</v>
      </c>
      <c r="AA25" s="97">
        <f t="shared" si="10"/>
        <v>0</v>
      </c>
      <c r="AB25" s="97">
        <f t="shared" si="11"/>
        <v>0</v>
      </c>
      <c r="AC25" s="21">
        <v>5</v>
      </c>
      <c r="AD25" s="21">
        <v>5</v>
      </c>
      <c r="AE25" s="97">
        <f t="shared" si="12"/>
        <v>0</v>
      </c>
      <c r="AF25" s="97">
        <f t="shared" si="13"/>
        <v>0</v>
      </c>
      <c r="AG25" s="97">
        <f t="shared" si="14"/>
        <v>0</v>
      </c>
    </row>
    <row r="26" spans="1:33" x14ac:dyDescent="0.2">
      <c r="A26" s="97">
        <v>24</v>
      </c>
      <c r="B26" s="97">
        <v>0</v>
      </c>
      <c r="C26" s="97">
        <v>0</v>
      </c>
      <c r="E26" s="97">
        <v>5</v>
      </c>
      <c r="F26" s="97">
        <v>5</v>
      </c>
      <c r="I26" s="21">
        <v>5</v>
      </c>
      <c r="J26" s="21">
        <v>5</v>
      </c>
      <c r="K26" s="97">
        <f t="shared" si="0"/>
        <v>0</v>
      </c>
      <c r="L26" s="97">
        <f t="shared" si="1"/>
        <v>0</v>
      </c>
      <c r="M26" s="97">
        <f t="shared" si="2"/>
        <v>0</v>
      </c>
      <c r="N26" s="21">
        <v>5</v>
      </c>
      <c r="O26" s="21">
        <v>5</v>
      </c>
      <c r="P26" s="97">
        <f t="shared" si="3"/>
        <v>0</v>
      </c>
      <c r="Q26" s="97">
        <f t="shared" si="4"/>
        <v>0</v>
      </c>
      <c r="R26" s="97">
        <f t="shared" si="5"/>
        <v>0</v>
      </c>
      <c r="S26" s="21">
        <v>5</v>
      </c>
      <c r="T26" s="21">
        <v>5</v>
      </c>
      <c r="U26" s="97">
        <f t="shared" si="6"/>
        <v>0</v>
      </c>
      <c r="V26" s="97">
        <f t="shared" si="7"/>
        <v>0</v>
      </c>
      <c r="W26" s="97">
        <f t="shared" si="8"/>
        <v>0</v>
      </c>
      <c r="X26" s="21">
        <v>5</v>
      </c>
      <c r="Y26" s="21">
        <v>5</v>
      </c>
      <c r="Z26" s="97">
        <f t="shared" si="9"/>
        <v>0</v>
      </c>
      <c r="AA26" s="97">
        <f t="shared" si="10"/>
        <v>0</v>
      </c>
      <c r="AB26" s="97">
        <f t="shared" si="11"/>
        <v>0</v>
      </c>
      <c r="AC26" s="21">
        <v>5</v>
      </c>
      <c r="AD26" s="21">
        <v>5</v>
      </c>
      <c r="AE26" s="97">
        <f t="shared" si="12"/>
        <v>0</v>
      </c>
      <c r="AF26" s="97">
        <f t="shared" si="13"/>
        <v>0</v>
      </c>
      <c r="AG26" s="97">
        <f t="shared" si="14"/>
        <v>0</v>
      </c>
    </row>
    <row r="27" spans="1:33" x14ac:dyDescent="0.2">
      <c r="A27" s="97">
        <v>25</v>
      </c>
      <c r="B27" s="97">
        <v>0</v>
      </c>
      <c r="C27" s="97">
        <v>1</v>
      </c>
      <c r="E27" s="101"/>
      <c r="F27" s="101"/>
      <c r="I27" s="21">
        <v>40</v>
      </c>
      <c r="J27" s="21">
        <v>40</v>
      </c>
      <c r="K27" s="97">
        <f t="shared" si="0"/>
        <v>1</v>
      </c>
      <c r="L27" s="97">
        <f t="shared" si="1"/>
        <v>1</v>
      </c>
      <c r="M27" s="97">
        <f t="shared" si="2"/>
        <v>1</v>
      </c>
      <c r="N27" s="21">
        <v>40</v>
      </c>
      <c r="O27" s="21">
        <v>80</v>
      </c>
      <c r="P27" s="97">
        <f t="shared" si="3"/>
        <v>1</v>
      </c>
      <c r="Q27" s="97">
        <f t="shared" si="4"/>
        <v>1</v>
      </c>
      <c r="R27" s="97">
        <f t="shared" si="5"/>
        <v>1</v>
      </c>
      <c r="S27" s="21">
        <v>40</v>
      </c>
      <c r="T27" s="21">
        <v>40</v>
      </c>
      <c r="U27" s="97">
        <f t="shared" si="6"/>
        <v>1</v>
      </c>
      <c r="V27" s="97">
        <f t="shared" si="7"/>
        <v>1</v>
      </c>
      <c r="W27" s="97">
        <f t="shared" si="8"/>
        <v>1</v>
      </c>
      <c r="X27" s="21">
        <v>40</v>
      </c>
      <c r="Y27" s="21">
        <v>40</v>
      </c>
      <c r="Z27" s="97">
        <f t="shared" si="9"/>
        <v>1</v>
      </c>
      <c r="AA27" s="97">
        <f t="shared" si="10"/>
        <v>1</v>
      </c>
      <c r="AB27" s="97">
        <f t="shared" si="11"/>
        <v>1</v>
      </c>
      <c r="AC27" s="21">
        <v>40</v>
      </c>
      <c r="AD27" s="21">
        <v>40</v>
      </c>
      <c r="AE27" s="97">
        <f t="shared" si="12"/>
        <v>1</v>
      </c>
      <c r="AF27" s="97">
        <f t="shared" si="13"/>
        <v>1</v>
      </c>
      <c r="AG27" s="97">
        <f t="shared" si="14"/>
        <v>1</v>
      </c>
    </row>
    <row r="28" spans="1:33" x14ac:dyDescent="0.2">
      <c r="A28" s="97">
        <v>26</v>
      </c>
      <c r="B28" s="97">
        <v>0</v>
      </c>
      <c r="C28" s="97">
        <v>0</v>
      </c>
      <c r="E28" s="101"/>
      <c r="F28" s="101"/>
      <c r="I28" s="21">
        <v>40</v>
      </c>
      <c r="J28" s="21">
        <v>40</v>
      </c>
      <c r="K28" s="97">
        <f t="shared" si="0"/>
        <v>1</v>
      </c>
      <c r="L28" s="97">
        <f t="shared" si="1"/>
        <v>1</v>
      </c>
      <c r="M28" s="97">
        <f t="shared" si="2"/>
        <v>1</v>
      </c>
      <c r="N28" s="21">
        <v>40</v>
      </c>
      <c r="O28" s="21">
        <v>40</v>
      </c>
      <c r="P28" s="97">
        <f t="shared" si="3"/>
        <v>1</v>
      </c>
      <c r="Q28" s="97">
        <f t="shared" si="4"/>
        <v>1</v>
      </c>
      <c r="R28" s="97">
        <f t="shared" si="5"/>
        <v>1</v>
      </c>
      <c r="S28" s="21">
        <v>5</v>
      </c>
      <c r="T28" s="21">
        <v>5</v>
      </c>
      <c r="U28" s="97">
        <f t="shared" si="6"/>
        <v>0</v>
      </c>
      <c r="V28" s="97">
        <f t="shared" si="7"/>
        <v>0</v>
      </c>
      <c r="W28" s="97">
        <f t="shared" si="8"/>
        <v>0</v>
      </c>
      <c r="X28" s="21">
        <v>5</v>
      </c>
      <c r="Y28" s="21">
        <v>5</v>
      </c>
      <c r="Z28" s="97">
        <f t="shared" si="9"/>
        <v>0</v>
      </c>
      <c r="AA28" s="97">
        <f t="shared" si="10"/>
        <v>0</v>
      </c>
      <c r="AB28" s="97">
        <f t="shared" si="11"/>
        <v>0</v>
      </c>
      <c r="AC28" s="21">
        <v>40</v>
      </c>
      <c r="AD28" s="21">
        <v>40</v>
      </c>
      <c r="AE28" s="97">
        <f t="shared" si="12"/>
        <v>1</v>
      </c>
      <c r="AF28" s="97">
        <f t="shared" si="13"/>
        <v>1</v>
      </c>
      <c r="AG28" s="97">
        <f t="shared" si="14"/>
        <v>1</v>
      </c>
    </row>
    <row r="29" spans="1:33" x14ac:dyDescent="0.2">
      <c r="A29" s="97">
        <v>27</v>
      </c>
      <c r="B29" s="97">
        <v>0</v>
      </c>
      <c r="C29" s="97">
        <v>0</v>
      </c>
      <c r="E29" s="97">
        <v>5</v>
      </c>
      <c r="F29" s="97">
        <v>5</v>
      </c>
      <c r="I29" s="21">
        <v>5</v>
      </c>
      <c r="J29" s="21">
        <v>5</v>
      </c>
      <c r="K29" s="97">
        <f t="shared" si="0"/>
        <v>0</v>
      </c>
      <c r="L29" s="97">
        <f t="shared" si="1"/>
        <v>0</v>
      </c>
      <c r="M29" s="97">
        <f t="shared" si="2"/>
        <v>0</v>
      </c>
      <c r="N29" s="21">
        <v>5</v>
      </c>
      <c r="O29" s="21">
        <v>5</v>
      </c>
      <c r="P29" s="97">
        <f t="shared" si="3"/>
        <v>0</v>
      </c>
      <c r="Q29" s="97">
        <f t="shared" si="4"/>
        <v>0</v>
      </c>
      <c r="R29" s="97">
        <f t="shared" si="5"/>
        <v>0</v>
      </c>
      <c r="S29" s="21">
        <v>5</v>
      </c>
      <c r="T29" s="21">
        <v>5</v>
      </c>
      <c r="U29" s="97">
        <f t="shared" si="6"/>
        <v>0</v>
      </c>
      <c r="V29" s="97">
        <f t="shared" si="7"/>
        <v>0</v>
      </c>
      <c r="W29" s="97">
        <f t="shared" si="8"/>
        <v>0</v>
      </c>
      <c r="X29" s="21">
        <v>5</v>
      </c>
      <c r="Y29" s="21">
        <v>5</v>
      </c>
      <c r="Z29" s="97">
        <f t="shared" si="9"/>
        <v>0</v>
      </c>
      <c r="AA29" s="97">
        <f t="shared" si="10"/>
        <v>0</v>
      </c>
      <c r="AB29" s="97">
        <f t="shared" si="11"/>
        <v>0</v>
      </c>
      <c r="AC29" s="21">
        <v>5</v>
      </c>
      <c r="AD29" s="21">
        <v>5</v>
      </c>
      <c r="AE29" s="97">
        <f t="shared" si="12"/>
        <v>0</v>
      </c>
      <c r="AF29" s="97">
        <f t="shared" si="13"/>
        <v>0</v>
      </c>
      <c r="AG29" s="97">
        <f t="shared" si="14"/>
        <v>0</v>
      </c>
    </row>
    <row r="30" spans="1:33" x14ac:dyDescent="0.2">
      <c r="A30" s="97">
        <v>28</v>
      </c>
      <c r="B30" s="97">
        <v>1</v>
      </c>
      <c r="C30" s="97">
        <v>1</v>
      </c>
      <c r="E30" s="97">
        <v>80</v>
      </c>
      <c r="F30" s="97">
        <v>80</v>
      </c>
      <c r="I30" s="21">
        <v>80</v>
      </c>
      <c r="J30" s="21">
        <v>80</v>
      </c>
      <c r="K30" s="97">
        <f t="shared" si="0"/>
        <v>1</v>
      </c>
      <c r="L30" s="97">
        <f t="shared" si="1"/>
        <v>1</v>
      </c>
      <c r="M30" s="97">
        <f t="shared" si="2"/>
        <v>1</v>
      </c>
      <c r="N30" s="21">
        <v>40</v>
      </c>
      <c r="O30" s="21">
        <v>80</v>
      </c>
      <c r="P30" s="97">
        <f t="shared" si="3"/>
        <v>1</v>
      </c>
      <c r="Q30" s="97">
        <f t="shared" si="4"/>
        <v>1</v>
      </c>
      <c r="R30" s="97">
        <f t="shared" si="5"/>
        <v>1</v>
      </c>
      <c r="S30" s="21">
        <v>5</v>
      </c>
      <c r="T30" s="21">
        <v>5</v>
      </c>
      <c r="U30" s="97">
        <f t="shared" si="6"/>
        <v>0</v>
      </c>
      <c r="V30" s="97">
        <f t="shared" si="7"/>
        <v>0</v>
      </c>
      <c r="W30" s="97">
        <f t="shared" si="8"/>
        <v>0</v>
      </c>
      <c r="X30" s="21">
        <v>5</v>
      </c>
      <c r="Y30" s="21">
        <v>5</v>
      </c>
      <c r="Z30" s="97">
        <f t="shared" si="9"/>
        <v>0</v>
      </c>
      <c r="AA30" s="97">
        <f t="shared" si="10"/>
        <v>0</v>
      </c>
      <c r="AB30" s="97">
        <f t="shared" si="11"/>
        <v>0</v>
      </c>
      <c r="AC30" s="21">
        <v>40</v>
      </c>
      <c r="AD30" s="21">
        <v>40</v>
      </c>
      <c r="AE30" s="97">
        <f t="shared" si="12"/>
        <v>1</v>
      </c>
      <c r="AF30" s="97">
        <f t="shared" si="13"/>
        <v>1</v>
      </c>
      <c r="AG30" s="97">
        <f t="shared" si="14"/>
        <v>1</v>
      </c>
    </row>
    <row r="31" spans="1:33" x14ac:dyDescent="0.2">
      <c r="A31" s="97">
        <v>29</v>
      </c>
      <c r="B31" s="97">
        <v>1</v>
      </c>
      <c r="C31" s="97">
        <v>1</v>
      </c>
      <c r="E31" s="97">
        <v>80</v>
      </c>
      <c r="F31" s="97">
        <v>80</v>
      </c>
      <c r="I31" s="21">
        <v>80</v>
      </c>
      <c r="J31" s="21">
        <v>80</v>
      </c>
      <c r="K31" s="97">
        <f t="shared" si="0"/>
        <v>1</v>
      </c>
      <c r="L31" s="97">
        <f t="shared" si="1"/>
        <v>1</v>
      </c>
      <c r="M31" s="97">
        <f t="shared" si="2"/>
        <v>1</v>
      </c>
      <c r="N31" s="21">
        <v>80</v>
      </c>
      <c r="O31" s="21">
        <v>80</v>
      </c>
      <c r="P31" s="97">
        <f t="shared" si="3"/>
        <v>1</v>
      </c>
      <c r="Q31" s="97">
        <f t="shared" si="4"/>
        <v>1</v>
      </c>
      <c r="R31" s="97">
        <f t="shared" si="5"/>
        <v>1</v>
      </c>
      <c r="S31" s="21">
        <v>40</v>
      </c>
      <c r="T31" s="21">
        <v>40</v>
      </c>
      <c r="U31" s="97">
        <f t="shared" si="6"/>
        <v>1</v>
      </c>
      <c r="V31" s="97">
        <f t="shared" si="7"/>
        <v>1</v>
      </c>
      <c r="W31" s="97">
        <f t="shared" si="8"/>
        <v>1</v>
      </c>
      <c r="X31" s="21">
        <v>40</v>
      </c>
      <c r="Y31" s="21">
        <v>40</v>
      </c>
      <c r="Z31" s="97">
        <f t="shared" si="9"/>
        <v>1</v>
      </c>
      <c r="AA31" s="97">
        <f t="shared" si="10"/>
        <v>1</v>
      </c>
      <c r="AB31" s="97">
        <f t="shared" si="11"/>
        <v>1</v>
      </c>
      <c r="AC31" s="21">
        <v>80</v>
      </c>
      <c r="AD31" s="21">
        <v>80</v>
      </c>
      <c r="AE31" s="97">
        <f t="shared" si="12"/>
        <v>1</v>
      </c>
      <c r="AF31" s="97">
        <f t="shared" si="13"/>
        <v>1</v>
      </c>
      <c r="AG31" s="97">
        <f t="shared" si="14"/>
        <v>1</v>
      </c>
    </row>
    <row r="32" spans="1:33" x14ac:dyDescent="0.2">
      <c r="A32" s="97">
        <v>30</v>
      </c>
      <c r="B32" s="97">
        <v>0</v>
      </c>
      <c r="C32" s="97">
        <v>0</v>
      </c>
      <c r="E32" s="97">
        <v>5</v>
      </c>
      <c r="F32" s="97">
        <v>5</v>
      </c>
      <c r="I32" s="21">
        <v>5</v>
      </c>
      <c r="J32" s="21">
        <v>5</v>
      </c>
      <c r="K32" s="97">
        <f t="shared" si="0"/>
        <v>0</v>
      </c>
      <c r="L32" s="97">
        <f t="shared" si="1"/>
        <v>0</v>
      </c>
      <c r="M32" s="97">
        <f t="shared" si="2"/>
        <v>0</v>
      </c>
      <c r="N32" s="21">
        <v>5</v>
      </c>
      <c r="O32" s="21">
        <v>5</v>
      </c>
      <c r="P32" s="97">
        <f t="shared" si="3"/>
        <v>0</v>
      </c>
      <c r="Q32" s="97">
        <f t="shared" si="4"/>
        <v>0</v>
      </c>
      <c r="R32" s="97">
        <f t="shared" si="5"/>
        <v>0</v>
      </c>
      <c r="S32" s="21">
        <v>5</v>
      </c>
      <c r="T32" s="21">
        <v>5</v>
      </c>
      <c r="U32" s="97">
        <f t="shared" si="6"/>
        <v>0</v>
      </c>
      <c r="V32" s="97">
        <f t="shared" si="7"/>
        <v>0</v>
      </c>
      <c r="W32" s="97">
        <f t="shared" si="8"/>
        <v>0</v>
      </c>
      <c r="X32" s="21">
        <v>5</v>
      </c>
      <c r="Y32" s="21">
        <v>5</v>
      </c>
      <c r="Z32" s="97">
        <f t="shared" si="9"/>
        <v>0</v>
      </c>
      <c r="AA32" s="97">
        <f t="shared" si="10"/>
        <v>0</v>
      </c>
      <c r="AB32" s="97">
        <f t="shared" si="11"/>
        <v>0</v>
      </c>
      <c r="AC32" s="21">
        <v>5</v>
      </c>
      <c r="AD32" s="21">
        <v>5</v>
      </c>
      <c r="AE32" s="97">
        <f t="shared" si="12"/>
        <v>0</v>
      </c>
      <c r="AF32" s="97">
        <f t="shared" si="13"/>
        <v>0</v>
      </c>
      <c r="AG32" s="97">
        <f t="shared" si="14"/>
        <v>0</v>
      </c>
    </row>
    <row r="33" spans="1:33" x14ac:dyDescent="0.2">
      <c r="A33" s="97">
        <v>31</v>
      </c>
      <c r="B33" s="97">
        <v>0</v>
      </c>
      <c r="C33" s="97">
        <v>0</v>
      </c>
      <c r="E33" s="97">
        <v>40</v>
      </c>
      <c r="F33" s="97">
        <v>40</v>
      </c>
      <c r="I33" s="21">
        <v>40</v>
      </c>
      <c r="J33" s="21">
        <v>40</v>
      </c>
      <c r="K33" s="97">
        <f t="shared" si="0"/>
        <v>1</v>
      </c>
      <c r="L33" s="97">
        <f t="shared" si="1"/>
        <v>1</v>
      </c>
      <c r="M33" s="97">
        <f t="shared" si="2"/>
        <v>1</v>
      </c>
      <c r="N33" s="21">
        <v>40</v>
      </c>
      <c r="O33" s="21">
        <v>40</v>
      </c>
      <c r="P33" s="97">
        <f t="shared" si="3"/>
        <v>1</v>
      </c>
      <c r="Q33" s="97">
        <f t="shared" si="4"/>
        <v>1</v>
      </c>
      <c r="R33" s="97">
        <f t="shared" si="5"/>
        <v>1</v>
      </c>
      <c r="S33" s="21">
        <v>5</v>
      </c>
      <c r="T33" s="21">
        <v>5</v>
      </c>
      <c r="U33" s="97">
        <f t="shared" si="6"/>
        <v>0</v>
      </c>
      <c r="V33" s="97">
        <f t="shared" si="7"/>
        <v>0</v>
      </c>
      <c r="W33" s="97">
        <f t="shared" si="8"/>
        <v>0</v>
      </c>
      <c r="X33" s="21">
        <v>5</v>
      </c>
      <c r="Y33" s="21">
        <v>5</v>
      </c>
      <c r="Z33" s="97">
        <f t="shared" si="9"/>
        <v>0</v>
      </c>
      <c r="AA33" s="97">
        <f t="shared" si="10"/>
        <v>0</v>
      </c>
      <c r="AB33" s="97">
        <f t="shared" si="11"/>
        <v>0</v>
      </c>
      <c r="AC33" s="21">
        <v>5</v>
      </c>
      <c r="AD33" s="21">
        <v>40</v>
      </c>
      <c r="AE33" s="97">
        <f t="shared" si="12"/>
        <v>0</v>
      </c>
      <c r="AF33" s="97">
        <f t="shared" si="13"/>
        <v>1</v>
      </c>
      <c r="AG33" s="97">
        <f t="shared" si="14"/>
        <v>0</v>
      </c>
    </row>
    <row r="34" spans="1:33" x14ac:dyDescent="0.2">
      <c r="A34" s="97">
        <v>32</v>
      </c>
      <c r="B34" s="97">
        <v>0</v>
      </c>
      <c r="C34" s="97">
        <v>0</v>
      </c>
      <c r="E34" s="97">
        <v>5</v>
      </c>
      <c r="F34" s="97">
        <v>5</v>
      </c>
      <c r="I34" s="21">
        <v>5</v>
      </c>
      <c r="J34" s="21">
        <v>5</v>
      </c>
      <c r="K34" s="97">
        <f t="shared" si="0"/>
        <v>0</v>
      </c>
      <c r="L34" s="97">
        <f t="shared" si="1"/>
        <v>0</v>
      </c>
      <c r="M34" s="97">
        <f t="shared" si="2"/>
        <v>0</v>
      </c>
      <c r="N34" s="21">
        <v>5</v>
      </c>
      <c r="O34" s="21">
        <v>5</v>
      </c>
      <c r="P34" s="97">
        <f t="shared" si="3"/>
        <v>0</v>
      </c>
      <c r="Q34" s="97">
        <f t="shared" si="4"/>
        <v>0</v>
      </c>
      <c r="R34" s="97">
        <f t="shared" si="5"/>
        <v>0</v>
      </c>
      <c r="S34" s="21">
        <v>5</v>
      </c>
      <c r="T34" s="21">
        <v>5</v>
      </c>
      <c r="U34" s="97">
        <f t="shared" si="6"/>
        <v>0</v>
      </c>
      <c r="V34" s="97">
        <f t="shared" si="7"/>
        <v>0</v>
      </c>
      <c r="W34" s="97">
        <f t="shared" si="8"/>
        <v>0</v>
      </c>
      <c r="X34" s="21">
        <v>5</v>
      </c>
      <c r="Y34" s="21">
        <v>5</v>
      </c>
      <c r="Z34" s="97">
        <f t="shared" si="9"/>
        <v>0</v>
      </c>
      <c r="AA34" s="97">
        <f t="shared" si="10"/>
        <v>0</v>
      </c>
      <c r="AB34" s="97">
        <f t="shared" si="11"/>
        <v>0</v>
      </c>
      <c r="AC34" s="21">
        <v>5</v>
      </c>
      <c r="AD34" s="21">
        <v>5</v>
      </c>
      <c r="AE34" s="97">
        <f t="shared" si="12"/>
        <v>0</v>
      </c>
      <c r="AF34" s="97">
        <f t="shared" si="13"/>
        <v>0</v>
      </c>
      <c r="AG34" s="97">
        <f t="shared" si="14"/>
        <v>0</v>
      </c>
    </row>
    <row r="35" spans="1:33" x14ac:dyDescent="0.2">
      <c r="A35" s="97">
        <v>33</v>
      </c>
      <c r="B35" s="97">
        <v>1</v>
      </c>
      <c r="C35" s="97">
        <v>1</v>
      </c>
      <c r="E35" s="97">
        <v>5</v>
      </c>
      <c r="F35" s="97">
        <v>5</v>
      </c>
      <c r="I35" s="21">
        <v>5</v>
      </c>
      <c r="J35" s="21">
        <v>5</v>
      </c>
      <c r="K35" s="97">
        <f t="shared" si="0"/>
        <v>0</v>
      </c>
      <c r="L35" s="97">
        <f t="shared" si="1"/>
        <v>0</v>
      </c>
      <c r="M35" s="97">
        <f t="shared" si="2"/>
        <v>0</v>
      </c>
      <c r="N35" s="21">
        <v>5</v>
      </c>
      <c r="O35" s="21">
        <v>5</v>
      </c>
      <c r="P35" s="97">
        <f t="shared" si="3"/>
        <v>0</v>
      </c>
      <c r="Q35" s="97">
        <f t="shared" si="4"/>
        <v>0</v>
      </c>
      <c r="R35" s="97">
        <f t="shared" si="5"/>
        <v>0</v>
      </c>
      <c r="S35" s="21">
        <v>5</v>
      </c>
      <c r="T35" s="21">
        <v>5</v>
      </c>
      <c r="U35" s="97">
        <f t="shared" si="6"/>
        <v>0</v>
      </c>
      <c r="V35" s="97">
        <f t="shared" si="7"/>
        <v>0</v>
      </c>
      <c r="W35" s="97">
        <f t="shared" si="8"/>
        <v>0</v>
      </c>
      <c r="X35" s="21">
        <v>5</v>
      </c>
      <c r="Y35" s="21">
        <v>5</v>
      </c>
      <c r="Z35" s="97">
        <f t="shared" si="9"/>
        <v>0</v>
      </c>
      <c r="AA35" s="97">
        <f t="shared" si="10"/>
        <v>0</v>
      </c>
      <c r="AB35" s="97">
        <f t="shared" si="11"/>
        <v>0</v>
      </c>
      <c r="AC35" s="21">
        <v>5</v>
      </c>
      <c r="AD35" s="21">
        <v>5</v>
      </c>
      <c r="AE35" s="97">
        <f t="shared" si="12"/>
        <v>0</v>
      </c>
      <c r="AF35" s="97">
        <f t="shared" si="13"/>
        <v>0</v>
      </c>
      <c r="AG35" s="97">
        <f t="shared" si="14"/>
        <v>0</v>
      </c>
    </row>
    <row r="36" spans="1:33" x14ac:dyDescent="0.2">
      <c r="A36" s="97">
        <v>34</v>
      </c>
      <c r="B36" s="97">
        <v>1</v>
      </c>
      <c r="C36" s="97">
        <v>1</v>
      </c>
      <c r="E36" s="97">
        <v>160</v>
      </c>
      <c r="F36" s="97">
        <v>160</v>
      </c>
      <c r="I36" s="21">
        <v>160</v>
      </c>
      <c r="J36" s="21">
        <v>160</v>
      </c>
      <c r="K36" s="97">
        <f t="shared" si="0"/>
        <v>1</v>
      </c>
      <c r="L36" s="97">
        <f t="shared" si="1"/>
        <v>1</v>
      </c>
      <c r="M36" s="97">
        <f t="shared" si="2"/>
        <v>1</v>
      </c>
      <c r="N36" s="21">
        <v>160</v>
      </c>
      <c r="O36" s="21">
        <v>160</v>
      </c>
      <c r="P36" s="97">
        <f t="shared" si="3"/>
        <v>1</v>
      </c>
      <c r="Q36" s="97">
        <f t="shared" si="4"/>
        <v>1</v>
      </c>
      <c r="R36" s="97">
        <f t="shared" si="5"/>
        <v>1</v>
      </c>
      <c r="S36" s="21">
        <v>40</v>
      </c>
      <c r="T36" s="21">
        <v>40</v>
      </c>
      <c r="U36" s="97">
        <f t="shared" si="6"/>
        <v>1</v>
      </c>
      <c r="V36" s="97">
        <f t="shared" si="7"/>
        <v>1</v>
      </c>
      <c r="W36" s="97">
        <f t="shared" si="8"/>
        <v>1</v>
      </c>
      <c r="X36" s="21">
        <v>40</v>
      </c>
      <c r="Y36" s="21">
        <v>40</v>
      </c>
      <c r="Z36" s="97">
        <f t="shared" si="9"/>
        <v>1</v>
      </c>
      <c r="AA36" s="97">
        <f t="shared" si="10"/>
        <v>1</v>
      </c>
      <c r="AB36" s="97">
        <f t="shared" si="11"/>
        <v>1</v>
      </c>
      <c r="AC36" s="21">
        <v>160</v>
      </c>
      <c r="AD36" s="21">
        <v>160</v>
      </c>
      <c r="AE36" s="97">
        <f t="shared" si="12"/>
        <v>1</v>
      </c>
      <c r="AF36" s="97">
        <f t="shared" si="13"/>
        <v>1</v>
      </c>
      <c r="AG36" s="97">
        <f t="shared" si="14"/>
        <v>1</v>
      </c>
    </row>
    <row r="37" spans="1:33" x14ac:dyDescent="0.2">
      <c r="A37" s="97">
        <v>35</v>
      </c>
      <c r="B37" s="97">
        <v>1</v>
      </c>
      <c r="C37" s="97">
        <v>1</v>
      </c>
      <c r="E37" s="97">
        <v>80</v>
      </c>
      <c r="F37" s="97">
        <v>160</v>
      </c>
      <c r="I37" s="21">
        <v>80</v>
      </c>
      <c r="J37" s="21">
        <v>80</v>
      </c>
      <c r="K37" s="97">
        <f t="shared" si="0"/>
        <v>1</v>
      </c>
      <c r="L37" s="97">
        <f t="shared" si="1"/>
        <v>1</v>
      </c>
      <c r="M37" s="97">
        <f t="shared" si="2"/>
        <v>1</v>
      </c>
      <c r="N37" s="21">
        <v>80</v>
      </c>
      <c r="O37" s="21">
        <v>80</v>
      </c>
      <c r="P37" s="97">
        <f t="shared" si="3"/>
        <v>1</v>
      </c>
      <c r="Q37" s="97">
        <f t="shared" si="4"/>
        <v>1</v>
      </c>
      <c r="R37" s="97">
        <f t="shared" si="5"/>
        <v>1</v>
      </c>
      <c r="S37" s="21">
        <v>40</v>
      </c>
      <c r="T37" s="21">
        <v>40</v>
      </c>
      <c r="U37" s="97">
        <f t="shared" si="6"/>
        <v>1</v>
      </c>
      <c r="V37" s="97">
        <f t="shared" si="7"/>
        <v>1</v>
      </c>
      <c r="W37" s="97">
        <f t="shared" si="8"/>
        <v>1</v>
      </c>
      <c r="X37" s="21">
        <v>40</v>
      </c>
      <c r="Y37" s="21">
        <v>40</v>
      </c>
      <c r="Z37" s="97">
        <f t="shared" si="9"/>
        <v>1</v>
      </c>
      <c r="AA37" s="97">
        <f t="shared" si="10"/>
        <v>1</v>
      </c>
      <c r="AB37" s="97">
        <f t="shared" si="11"/>
        <v>1</v>
      </c>
      <c r="AC37" s="21">
        <v>80</v>
      </c>
      <c r="AD37" s="21">
        <v>80</v>
      </c>
      <c r="AE37" s="97">
        <f t="shared" si="12"/>
        <v>1</v>
      </c>
      <c r="AF37" s="97">
        <f t="shared" si="13"/>
        <v>1</v>
      </c>
      <c r="AG37" s="97">
        <f t="shared" si="14"/>
        <v>1</v>
      </c>
    </row>
    <row r="38" spans="1:33" x14ac:dyDescent="0.2">
      <c r="A38" s="97">
        <v>36</v>
      </c>
      <c r="B38" s="97">
        <v>1</v>
      </c>
      <c r="C38" s="97">
        <v>1</v>
      </c>
      <c r="E38" s="97">
        <v>160</v>
      </c>
      <c r="F38" s="97">
        <v>160</v>
      </c>
      <c r="I38" s="21">
        <v>320</v>
      </c>
      <c r="J38" s="21">
        <v>320</v>
      </c>
      <c r="K38" s="97">
        <f t="shared" si="0"/>
        <v>1</v>
      </c>
      <c r="L38" s="97">
        <f t="shared" si="1"/>
        <v>1</v>
      </c>
      <c r="M38" s="97">
        <f t="shared" si="2"/>
        <v>1</v>
      </c>
      <c r="N38" s="21">
        <v>160</v>
      </c>
      <c r="O38" s="21">
        <v>160</v>
      </c>
      <c r="P38" s="97">
        <f t="shared" si="3"/>
        <v>1</v>
      </c>
      <c r="Q38" s="97">
        <f t="shared" si="4"/>
        <v>1</v>
      </c>
      <c r="R38" s="97">
        <f t="shared" si="5"/>
        <v>1</v>
      </c>
      <c r="S38" s="21">
        <v>80</v>
      </c>
      <c r="T38" s="21">
        <v>160</v>
      </c>
      <c r="U38" s="97">
        <f t="shared" si="6"/>
        <v>1</v>
      </c>
      <c r="V38" s="97">
        <f t="shared" si="7"/>
        <v>1</v>
      </c>
      <c r="W38" s="97">
        <f t="shared" si="8"/>
        <v>1</v>
      </c>
      <c r="X38" s="21">
        <v>160</v>
      </c>
      <c r="Y38" s="21">
        <v>160</v>
      </c>
      <c r="Z38" s="97">
        <f t="shared" si="9"/>
        <v>1</v>
      </c>
      <c r="AA38" s="97">
        <f t="shared" si="10"/>
        <v>1</v>
      </c>
      <c r="AB38" s="97">
        <f t="shared" si="11"/>
        <v>1</v>
      </c>
      <c r="AC38" s="21">
        <v>160</v>
      </c>
      <c r="AD38" s="21">
        <v>160</v>
      </c>
      <c r="AE38" s="97">
        <f t="shared" si="12"/>
        <v>1</v>
      </c>
      <c r="AF38" s="97">
        <f t="shared" si="13"/>
        <v>1</v>
      </c>
      <c r="AG38" s="97">
        <f t="shared" si="14"/>
        <v>1</v>
      </c>
    </row>
    <row r="39" spans="1:33" x14ac:dyDescent="0.2">
      <c r="A39" s="97">
        <v>37</v>
      </c>
      <c r="B39" s="97">
        <v>1</v>
      </c>
      <c r="C39" s="97">
        <v>1</v>
      </c>
      <c r="E39" s="97">
        <v>160</v>
      </c>
      <c r="F39" s="97">
        <v>160</v>
      </c>
      <c r="I39" s="21">
        <v>160</v>
      </c>
      <c r="J39" s="21">
        <v>160</v>
      </c>
      <c r="K39" s="97">
        <f t="shared" si="0"/>
        <v>1</v>
      </c>
      <c r="L39" s="97">
        <f t="shared" si="1"/>
        <v>1</v>
      </c>
      <c r="M39" s="97">
        <f t="shared" si="2"/>
        <v>1</v>
      </c>
      <c r="N39" s="21">
        <v>80</v>
      </c>
      <c r="O39" s="21">
        <v>80</v>
      </c>
      <c r="P39" s="97">
        <f t="shared" si="3"/>
        <v>1</v>
      </c>
      <c r="Q39" s="97">
        <f t="shared" si="4"/>
        <v>1</v>
      </c>
      <c r="R39" s="97">
        <f t="shared" si="5"/>
        <v>1</v>
      </c>
      <c r="S39" s="21">
        <v>5</v>
      </c>
      <c r="T39" s="21">
        <v>5</v>
      </c>
      <c r="U39" s="97">
        <f t="shared" si="6"/>
        <v>0</v>
      </c>
      <c r="V39" s="97">
        <f t="shared" si="7"/>
        <v>0</v>
      </c>
      <c r="W39" s="97">
        <f t="shared" si="8"/>
        <v>0</v>
      </c>
      <c r="X39" s="21">
        <v>5</v>
      </c>
      <c r="Y39" s="21">
        <v>5</v>
      </c>
      <c r="Z39" s="97">
        <f t="shared" si="9"/>
        <v>0</v>
      </c>
      <c r="AA39" s="97">
        <f t="shared" si="10"/>
        <v>0</v>
      </c>
      <c r="AB39" s="97">
        <f t="shared" si="11"/>
        <v>0</v>
      </c>
      <c r="AC39" s="21">
        <v>80</v>
      </c>
      <c r="AD39" s="21">
        <v>80</v>
      </c>
      <c r="AE39" s="97">
        <f t="shared" si="12"/>
        <v>1</v>
      </c>
      <c r="AF39" s="97">
        <f t="shared" si="13"/>
        <v>1</v>
      </c>
      <c r="AG39" s="97">
        <f t="shared" si="14"/>
        <v>1</v>
      </c>
    </row>
    <row r="40" spans="1:33" x14ac:dyDescent="0.2">
      <c r="A40" s="97">
        <v>38</v>
      </c>
      <c r="B40" s="97">
        <v>0</v>
      </c>
      <c r="C40" s="97">
        <v>0</v>
      </c>
      <c r="E40" s="97">
        <v>5</v>
      </c>
      <c r="F40" s="97">
        <v>5</v>
      </c>
      <c r="I40" s="21">
        <v>5</v>
      </c>
      <c r="J40" s="21">
        <v>5</v>
      </c>
      <c r="K40" s="97">
        <f t="shared" si="0"/>
        <v>0</v>
      </c>
      <c r="L40" s="97">
        <f t="shared" si="1"/>
        <v>0</v>
      </c>
      <c r="M40" s="97">
        <f t="shared" si="2"/>
        <v>0</v>
      </c>
      <c r="N40" s="21">
        <v>5</v>
      </c>
      <c r="O40" s="21">
        <v>5</v>
      </c>
      <c r="P40" s="97">
        <f t="shared" si="3"/>
        <v>0</v>
      </c>
      <c r="Q40" s="97">
        <f t="shared" si="4"/>
        <v>0</v>
      </c>
      <c r="R40" s="97">
        <f t="shared" si="5"/>
        <v>0</v>
      </c>
      <c r="S40" s="21">
        <v>5</v>
      </c>
      <c r="T40" s="21">
        <v>5</v>
      </c>
      <c r="U40" s="97">
        <f t="shared" si="6"/>
        <v>0</v>
      </c>
      <c r="V40" s="97">
        <f t="shared" si="7"/>
        <v>0</v>
      </c>
      <c r="W40" s="97">
        <f t="shared" si="8"/>
        <v>0</v>
      </c>
      <c r="X40" s="21">
        <v>5</v>
      </c>
      <c r="Y40" s="21">
        <v>5</v>
      </c>
      <c r="Z40" s="97">
        <f t="shared" si="9"/>
        <v>0</v>
      </c>
      <c r="AA40" s="97">
        <f t="shared" si="10"/>
        <v>0</v>
      </c>
      <c r="AB40" s="97">
        <f t="shared" si="11"/>
        <v>0</v>
      </c>
      <c r="AC40" s="21">
        <v>5</v>
      </c>
      <c r="AD40" s="21">
        <v>5</v>
      </c>
      <c r="AE40" s="97">
        <f t="shared" si="12"/>
        <v>0</v>
      </c>
      <c r="AF40" s="97">
        <f t="shared" si="13"/>
        <v>0</v>
      </c>
      <c r="AG40" s="97">
        <f t="shared" si="14"/>
        <v>0</v>
      </c>
    </row>
    <row r="41" spans="1:33" x14ac:dyDescent="0.2">
      <c r="A41" s="97">
        <v>39</v>
      </c>
      <c r="B41" s="97">
        <v>1</v>
      </c>
      <c r="C41" s="97">
        <v>1</v>
      </c>
      <c r="E41" s="97">
        <v>320</v>
      </c>
      <c r="F41" s="97">
        <v>320</v>
      </c>
      <c r="I41" s="21">
        <v>640</v>
      </c>
      <c r="J41" s="21">
        <v>640</v>
      </c>
      <c r="K41" s="97">
        <f t="shared" si="0"/>
        <v>1</v>
      </c>
      <c r="L41" s="97">
        <f t="shared" si="1"/>
        <v>1</v>
      </c>
      <c r="M41" s="97">
        <f t="shared" si="2"/>
        <v>1</v>
      </c>
      <c r="N41" s="21">
        <v>320</v>
      </c>
      <c r="O41" s="21">
        <v>320</v>
      </c>
      <c r="P41" s="97">
        <f t="shared" si="3"/>
        <v>1</v>
      </c>
      <c r="Q41" s="97">
        <f t="shared" si="4"/>
        <v>1</v>
      </c>
      <c r="R41" s="97">
        <f t="shared" si="5"/>
        <v>1</v>
      </c>
      <c r="S41" s="21">
        <v>320</v>
      </c>
      <c r="T41" s="21">
        <v>320</v>
      </c>
      <c r="U41" s="97">
        <f t="shared" si="6"/>
        <v>1</v>
      </c>
      <c r="V41" s="97">
        <f t="shared" si="7"/>
        <v>1</v>
      </c>
      <c r="W41" s="97">
        <f t="shared" si="8"/>
        <v>1</v>
      </c>
      <c r="X41" s="21">
        <v>160</v>
      </c>
      <c r="Y41" s="21">
        <v>320</v>
      </c>
      <c r="Z41" s="97">
        <f t="shared" si="9"/>
        <v>1</v>
      </c>
      <c r="AA41" s="97">
        <f t="shared" si="10"/>
        <v>1</v>
      </c>
      <c r="AB41" s="97">
        <f t="shared" si="11"/>
        <v>1</v>
      </c>
      <c r="AC41" s="21">
        <v>320</v>
      </c>
      <c r="AD41" s="21">
        <v>320</v>
      </c>
      <c r="AE41" s="97">
        <f t="shared" si="12"/>
        <v>1</v>
      </c>
      <c r="AF41" s="97">
        <f t="shared" si="13"/>
        <v>1</v>
      </c>
      <c r="AG41" s="97">
        <f t="shared" si="14"/>
        <v>1</v>
      </c>
    </row>
    <row r="42" spans="1:33" x14ac:dyDescent="0.2">
      <c r="A42" s="97">
        <v>40</v>
      </c>
      <c r="B42" s="97">
        <v>1</v>
      </c>
      <c r="C42" s="97">
        <v>0</v>
      </c>
      <c r="E42" s="97">
        <v>5</v>
      </c>
      <c r="F42" s="97">
        <v>5</v>
      </c>
      <c r="I42" s="21">
        <v>40</v>
      </c>
      <c r="J42" s="21">
        <v>40</v>
      </c>
      <c r="K42" s="97">
        <f t="shared" si="0"/>
        <v>1</v>
      </c>
      <c r="L42" s="97">
        <f t="shared" si="1"/>
        <v>1</v>
      </c>
      <c r="M42" s="97">
        <f t="shared" si="2"/>
        <v>1</v>
      </c>
      <c r="N42" s="21">
        <v>40</v>
      </c>
      <c r="O42" s="21">
        <v>5</v>
      </c>
      <c r="P42" s="97">
        <f t="shared" si="3"/>
        <v>1</v>
      </c>
      <c r="Q42" s="97">
        <f t="shared" si="4"/>
        <v>0</v>
      </c>
      <c r="R42" s="97">
        <f t="shared" si="5"/>
        <v>0</v>
      </c>
      <c r="S42" s="21">
        <v>5</v>
      </c>
      <c r="T42" s="21">
        <v>5</v>
      </c>
      <c r="U42" s="97">
        <f t="shared" si="6"/>
        <v>0</v>
      </c>
      <c r="V42" s="97">
        <f t="shared" si="7"/>
        <v>0</v>
      </c>
      <c r="W42" s="97">
        <f t="shared" si="8"/>
        <v>0</v>
      </c>
      <c r="X42" s="21">
        <v>5</v>
      </c>
      <c r="Y42" s="21">
        <v>5</v>
      </c>
      <c r="Z42" s="97">
        <f t="shared" si="9"/>
        <v>0</v>
      </c>
      <c r="AA42" s="97">
        <f t="shared" si="10"/>
        <v>0</v>
      </c>
      <c r="AB42" s="97">
        <f t="shared" si="11"/>
        <v>0</v>
      </c>
      <c r="AC42" s="21">
        <v>5</v>
      </c>
      <c r="AD42" s="21">
        <v>5</v>
      </c>
      <c r="AE42" s="97">
        <f t="shared" si="12"/>
        <v>0</v>
      </c>
      <c r="AF42" s="97">
        <f t="shared" si="13"/>
        <v>0</v>
      </c>
      <c r="AG42" s="97">
        <f t="shared" si="14"/>
        <v>0</v>
      </c>
    </row>
    <row r="43" spans="1:33" x14ac:dyDescent="0.2">
      <c r="A43" s="97">
        <v>41</v>
      </c>
      <c r="B43" s="97">
        <v>0</v>
      </c>
      <c r="C43" s="97">
        <v>0</v>
      </c>
      <c r="E43" s="97">
        <v>5</v>
      </c>
      <c r="F43" s="97">
        <v>5</v>
      </c>
      <c r="I43" s="21">
        <v>5</v>
      </c>
      <c r="J43" s="21">
        <v>5</v>
      </c>
      <c r="K43" s="97">
        <f t="shared" si="0"/>
        <v>0</v>
      </c>
      <c r="L43" s="97">
        <f t="shared" si="1"/>
        <v>0</v>
      </c>
      <c r="M43" s="97">
        <f t="shared" si="2"/>
        <v>0</v>
      </c>
      <c r="N43" s="21">
        <v>5</v>
      </c>
      <c r="O43" s="21">
        <v>5</v>
      </c>
      <c r="P43" s="97">
        <f t="shared" si="3"/>
        <v>0</v>
      </c>
      <c r="Q43" s="97">
        <f t="shared" si="4"/>
        <v>0</v>
      </c>
      <c r="R43" s="97">
        <f t="shared" si="5"/>
        <v>0</v>
      </c>
      <c r="S43" s="21">
        <v>5</v>
      </c>
      <c r="T43" s="21">
        <v>5</v>
      </c>
      <c r="U43" s="97">
        <f t="shared" si="6"/>
        <v>0</v>
      </c>
      <c r="V43" s="97">
        <f t="shared" si="7"/>
        <v>0</v>
      </c>
      <c r="W43" s="97">
        <f t="shared" si="8"/>
        <v>0</v>
      </c>
      <c r="X43" s="21">
        <v>5</v>
      </c>
      <c r="Y43" s="21">
        <v>5</v>
      </c>
      <c r="Z43" s="97">
        <f t="shared" si="9"/>
        <v>0</v>
      </c>
      <c r="AA43" s="97">
        <f t="shared" si="10"/>
        <v>0</v>
      </c>
      <c r="AB43" s="97">
        <f t="shared" si="11"/>
        <v>0</v>
      </c>
      <c r="AC43" s="21">
        <v>5</v>
      </c>
      <c r="AD43" s="21">
        <v>5</v>
      </c>
      <c r="AE43" s="97">
        <f t="shared" si="12"/>
        <v>0</v>
      </c>
      <c r="AF43" s="97">
        <f t="shared" si="13"/>
        <v>0</v>
      </c>
      <c r="AG43" s="97">
        <f t="shared" si="14"/>
        <v>0</v>
      </c>
    </row>
    <row r="44" spans="1:33" x14ac:dyDescent="0.2">
      <c r="A44" s="97">
        <v>42</v>
      </c>
      <c r="B44" s="97">
        <v>0</v>
      </c>
      <c r="C44" s="97">
        <v>0</v>
      </c>
      <c r="E44" s="97">
        <v>5</v>
      </c>
      <c r="F44" s="97">
        <v>5</v>
      </c>
      <c r="I44" s="21">
        <v>5</v>
      </c>
      <c r="J44" s="21">
        <v>5</v>
      </c>
      <c r="K44" s="97">
        <f t="shared" si="0"/>
        <v>0</v>
      </c>
      <c r="L44" s="97">
        <f t="shared" si="1"/>
        <v>0</v>
      </c>
      <c r="M44" s="97">
        <f t="shared" si="2"/>
        <v>0</v>
      </c>
      <c r="N44" s="21">
        <v>5</v>
      </c>
      <c r="O44" s="21">
        <v>5</v>
      </c>
      <c r="P44" s="97">
        <f t="shared" si="3"/>
        <v>0</v>
      </c>
      <c r="Q44" s="97">
        <f t="shared" si="4"/>
        <v>0</v>
      </c>
      <c r="R44" s="97">
        <f t="shared" si="5"/>
        <v>0</v>
      </c>
      <c r="S44" s="21">
        <v>5</v>
      </c>
      <c r="T44" s="21">
        <v>5</v>
      </c>
      <c r="U44" s="97">
        <f t="shared" si="6"/>
        <v>0</v>
      </c>
      <c r="V44" s="97">
        <f t="shared" si="7"/>
        <v>0</v>
      </c>
      <c r="W44" s="97">
        <f t="shared" si="8"/>
        <v>0</v>
      </c>
      <c r="X44" s="21">
        <v>5</v>
      </c>
      <c r="Y44" s="21">
        <v>5</v>
      </c>
      <c r="Z44" s="97">
        <f t="shared" si="9"/>
        <v>0</v>
      </c>
      <c r="AA44" s="97">
        <f t="shared" si="10"/>
        <v>0</v>
      </c>
      <c r="AB44" s="97">
        <f t="shared" si="11"/>
        <v>0</v>
      </c>
      <c r="AC44" s="21">
        <v>5</v>
      </c>
      <c r="AD44" s="21">
        <v>5</v>
      </c>
      <c r="AE44" s="97">
        <f t="shared" si="12"/>
        <v>0</v>
      </c>
      <c r="AF44" s="97">
        <f t="shared" si="13"/>
        <v>0</v>
      </c>
      <c r="AG44" s="97">
        <f t="shared" si="14"/>
        <v>0</v>
      </c>
    </row>
    <row r="45" spans="1:33" x14ac:dyDescent="0.2">
      <c r="A45" s="97">
        <v>43</v>
      </c>
      <c r="B45" s="97">
        <v>0</v>
      </c>
      <c r="C45" s="97">
        <v>0</v>
      </c>
      <c r="E45" s="97">
        <v>5</v>
      </c>
      <c r="F45" s="97">
        <v>5</v>
      </c>
      <c r="I45" s="21">
        <v>5</v>
      </c>
      <c r="J45" s="21">
        <v>5</v>
      </c>
      <c r="K45" s="97">
        <f t="shared" si="0"/>
        <v>0</v>
      </c>
      <c r="L45" s="97">
        <f t="shared" si="1"/>
        <v>0</v>
      </c>
      <c r="M45" s="97">
        <f t="shared" si="2"/>
        <v>0</v>
      </c>
      <c r="N45" s="21">
        <v>5</v>
      </c>
      <c r="O45" s="21">
        <v>5</v>
      </c>
      <c r="P45" s="97">
        <f t="shared" si="3"/>
        <v>0</v>
      </c>
      <c r="Q45" s="97">
        <f t="shared" si="4"/>
        <v>0</v>
      </c>
      <c r="R45" s="97">
        <f t="shared" si="5"/>
        <v>0</v>
      </c>
      <c r="S45" s="21">
        <v>5</v>
      </c>
      <c r="T45" s="21">
        <v>5</v>
      </c>
      <c r="U45" s="97">
        <f t="shared" si="6"/>
        <v>0</v>
      </c>
      <c r="V45" s="97">
        <f t="shared" si="7"/>
        <v>0</v>
      </c>
      <c r="W45" s="97">
        <f t="shared" si="8"/>
        <v>0</v>
      </c>
      <c r="X45" s="21">
        <v>5</v>
      </c>
      <c r="Y45" s="21">
        <v>5</v>
      </c>
      <c r="Z45" s="97">
        <f t="shared" si="9"/>
        <v>0</v>
      </c>
      <c r="AA45" s="97">
        <f t="shared" si="10"/>
        <v>0</v>
      </c>
      <c r="AB45" s="97">
        <f t="shared" si="11"/>
        <v>0</v>
      </c>
      <c r="AC45" s="21">
        <v>5</v>
      </c>
      <c r="AD45" s="21">
        <v>5</v>
      </c>
      <c r="AE45" s="97">
        <f t="shared" si="12"/>
        <v>0</v>
      </c>
      <c r="AF45" s="97">
        <f t="shared" si="13"/>
        <v>0</v>
      </c>
      <c r="AG45" s="97">
        <f t="shared" si="14"/>
        <v>0</v>
      </c>
    </row>
    <row r="46" spans="1:33" x14ac:dyDescent="0.2">
      <c r="A46" s="97">
        <v>44</v>
      </c>
      <c r="B46" s="97">
        <v>1</v>
      </c>
      <c r="C46" s="97">
        <v>1</v>
      </c>
      <c r="E46" s="97">
        <v>160</v>
      </c>
      <c r="F46" s="97">
        <v>160</v>
      </c>
      <c r="I46" s="21">
        <v>160</v>
      </c>
      <c r="J46" s="21">
        <v>160</v>
      </c>
      <c r="K46" s="97">
        <f t="shared" si="0"/>
        <v>1</v>
      </c>
      <c r="L46" s="97">
        <f t="shared" si="1"/>
        <v>1</v>
      </c>
      <c r="M46" s="97">
        <f t="shared" si="2"/>
        <v>1</v>
      </c>
      <c r="N46" s="21">
        <v>160</v>
      </c>
      <c r="O46" s="21">
        <v>160</v>
      </c>
      <c r="P46" s="97">
        <f t="shared" si="3"/>
        <v>1</v>
      </c>
      <c r="Q46" s="97">
        <f t="shared" si="4"/>
        <v>1</v>
      </c>
      <c r="R46" s="97">
        <f t="shared" si="5"/>
        <v>1</v>
      </c>
      <c r="S46" s="21">
        <v>80</v>
      </c>
      <c r="T46" s="21">
        <v>80</v>
      </c>
      <c r="U46" s="97">
        <f t="shared" si="6"/>
        <v>1</v>
      </c>
      <c r="V46" s="97">
        <f t="shared" si="7"/>
        <v>1</v>
      </c>
      <c r="W46" s="97">
        <f t="shared" si="8"/>
        <v>1</v>
      </c>
      <c r="X46" s="21">
        <v>80</v>
      </c>
      <c r="Y46" s="21">
        <v>160</v>
      </c>
      <c r="Z46" s="97">
        <f t="shared" si="9"/>
        <v>1</v>
      </c>
      <c r="AA46" s="97">
        <f t="shared" si="10"/>
        <v>1</v>
      </c>
      <c r="AB46" s="97">
        <f t="shared" si="11"/>
        <v>1</v>
      </c>
      <c r="AC46" s="21">
        <v>160</v>
      </c>
      <c r="AD46" s="21">
        <v>160</v>
      </c>
      <c r="AE46" s="97">
        <f t="shared" si="12"/>
        <v>1</v>
      </c>
      <c r="AF46" s="97">
        <f t="shared" si="13"/>
        <v>1</v>
      </c>
      <c r="AG46" s="97">
        <f t="shared" si="14"/>
        <v>1</v>
      </c>
    </row>
    <row r="47" spans="1:33" x14ac:dyDescent="0.2">
      <c r="A47" s="97">
        <v>45</v>
      </c>
      <c r="B47" s="97">
        <v>1</v>
      </c>
      <c r="C47" s="97">
        <v>1</v>
      </c>
      <c r="E47" s="97">
        <v>40</v>
      </c>
      <c r="F47" s="97">
        <v>40</v>
      </c>
      <c r="I47" s="21">
        <v>40</v>
      </c>
      <c r="J47" s="21">
        <v>80</v>
      </c>
      <c r="K47" s="97">
        <f t="shared" si="0"/>
        <v>1</v>
      </c>
      <c r="L47" s="97">
        <f t="shared" si="1"/>
        <v>1</v>
      </c>
      <c r="M47" s="97">
        <f t="shared" si="2"/>
        <v>1</v>
      </c>
      <c r="N47" s="21">
        <v>40</v>
      </c>
      <c r="O47" s="21">
        <v>40</v>
      </c>
      <c r="P47" s="97">
        <f t="shared" si="3"/>
        <v>1</v>
      </c>
      <c r="Q47" s="97">
        <f t="shared" si="4"/>
        <v>1</v>
      </c>
      <c r="R47" s="97">
        <f t="shared" si="5"/>
        <v>1</v>
      </c>
      <c r="S47" s="21">
        <v>40</v>
      </c>
      <c r="T47" s="21">
        <v>40</v>
      </c>
      <c r="U47" s="97">
        <f t="shared" si="6"/>
        <v>1</v>
      </c>
      <c r="V47" s="97">
        <f t="shared" si="7"/>
        <v>1</v>
      </c>
      <c r="W47" s="97">
        <f t="shared" si="8"/>
        <v>1</v>
      </c>
      <c r="X47" s="21">
        <v>40</v>
      </c>
      <c r="Y47" s="21">
        <v>40</v>
      </c>
      <c r="Z47" s="97">
        <f t="shared" si="9"/>
        <v>1</v>
      </c>
      <c r="AA47" s="97">
        <f t="shared" si="10"/>
        <v>1</v>
      </c>
      <c r="AB47" s="97">
        <f t="shared" si="11"/>
        <v>1</v>
      </c>
      <c r="AC47" s="21">
        <v>40</v>
      </c>
      <c r="AD47" s="21">
        <v>40</v>
      </c>
      <c r="AE47" s="97">
        <f t="shared" si="12"/>
        <v>1</v>
      </c>
      <c r="AF47" s="97">
        <f t="shared" si="13"/>
        <v>1</v>
      </c>
      <c r="AG47" s="97">
        <f t="shared" si="14"/>
        <v>1</v>
      </c>
    </row>
    <row r="48" spans="1:33" x14ac:dyDescent="0.2">
      <c r="A48" s="97">
        <v>46</v>
      </c>
      <c r="B48" s="97">
        <v>0</v>
      </c>
      <c r="C48" s="97">
        <v>0</v>
      </c>
      <c r="E48" s="97">
        <v>5</v>
      </c>
      <c r="F48" s="97">
        <v>5</v>
      </c>
      <c r="I48" s="21">
        <v>5</v>
      </c>
      <c r="J48" s="21">
        <v>5</v>
      </c>
      <c r="K48" s="97">
        <f t="shared" si="0"/>
        <v>0</v>
      </c>
      <c r="L48" s="97">
        <f t="shared" si="1"/>
        <v>0</v>
      </c>
      <c r="M48" s="97">
        <f t="shared" si="2"/>
        <v>0</v>
      </c>
      <c r="N48" s="21">
        <v>5</v>
      </c>
      <c r="O48" s="21">
        <v>5</v>
      </c>
      <c r="P48" s="97">
        <f t="shared" si="3"/>
        <v>0</v>
      </c>
      <c r="Q48" s="97">
        <f t="shared" si="4"/>
        <v>0</v>
      </c>
      <c r="R48" s="97">
        <f t="shared" si="5"/>
        <v>0</v>
      </c>
      <c r="S48" s="21">
        <v>5</v>
      </c>
      <c r="T48" s="21">
        <v>5</v>
      </c>
      <c r="U48" s="97">
        <f t="shared" si="6"/>
        <v>0</v>
      </c>
      <c r="V48" s="97">
        <f t="shared" si="7"/>
        <v>0</v>
      </c>
      <c r="W48" s="97">
        <f t="shared" si="8"/>
        <v>0</v>
      </c>
      <c r="X48" s="21">
        <v>5</v>
      </c>
      <c r="Y48" s="21">
        <v>5</v>
      </c>
      <c r="Z48" s="97">
        <f t="shared" si="9"/>
        <v>0</v>
      </c>
      <c r="AA48" s="97">
        <f t="shared" si="10"/>
        <v>0</v>
      </c>
      <c r="AB48" s="97">
        <f t="shared" si="11"/>
        <v>0</v>
      </c>
      <c r="AC48" s="21">
        <v>5</v>
      </c>
      <c r="AD48" s="21">
        <v>5</v>
      </c>
      <c r="AE48" s="97">
        <f t="shared" si="12"/>
        <v>0</v>
      </c>
      <c r="AF48" s="97">
        <f t="shared" si="13"/>
        <v>0</v>
      </c>
      <c r="AG48" s="97">
        <f t="shared" si="14"/>
        <v>0</v>
      </c>
    </row>
    <row r="49" spans="1:33" x14ac:dyDescent="0.2">
      <c r="A49" s="97">
        <v>47</v>
      </c>
      <c r="B49" s="97">
        <v>0</v>
      </c>
      <c r="C49" s="97">
        <v>0</v>
      </c>
      <c r="E49" s="97">
        <v>5</v>
      </c>
      <c r="F49" s="97">
        <v>5</v>
      </c>
      <c r="I49" s="21">
        <v>5</v>
      </c>
      <c r="J49" s="21">
        <v>5</v>
      </c>
      <c r="K49" s="97">
        <f t="shared" si="0"/>
        <v>0</v>
      </c>
      <c r="L49" s="97">
        <f t="shared" si="1"/>
        <v>0</v>
      </c>
      <c r="M49" s="97">
        <f t="shared" si="2"/>
        <v>0</v>
      </c>
      <c r="N49" s="21">
        <v>5</v>
      </c>
      <c r="O49" s="21">
        <v>5</v>
      </c>
      <c r="P49" s="97">
        <f t="shared" si="3"/>
        <v>0</v>
      </c>
      <c r="Q49" s="97">
        <f t="shared" si="4"/>
        <v>0</v>
      </c>
      <c r="R49" s="97">
        <f t="shared" si="5"/>
        <v>0</v>
      </c>
      <c r="S49" s="21">
        <v>5</v>
      </c>
      <c r="T49" s="21">
        <v>5</v>
      </c>
      <c r="U49" s="97">
        <f t="shared" si="6"/>
        <v>0</v>
      </c>
      <c r="V49" s="97">
        <f t="shared" si="7"/>
        <v>0</v>
      </c>
      <c r="W49" s="97">
        <f t="shared" si="8"/>
        <v>0</v>
      </c>
      <c r="X49" s="21">
        <v>5</v>
      </c>
      <c r="Y49" s="21">
        <v>5</v>
      </c>
      <c r="Z49" s="97">
        <f t="shared" si="9"/>
        <v>0</v>
      </c>
      <c r="AA49" s="97">
        <f t="shared" si="10"/>
        <v>0</v>
      </c>
      <c r="AB49" s="97">
        <f t="shared" si="11"/>
        <v>0</v>
      </c>
      <c r="AC49" s="21">
        <v>5</v>
      </c>
      <c r="AD49" s="21">
        <v>5</v>
      </c>
      <c r="AE49" s="97">
        <f t="shared" si="12"/>
        <v>0</v>
      </c>
      <c r="AF49" s="97">
        <f t="shared" si="13"/>
        <v>0</v>
      </c>
      <c r="AG49" s="97">
        <f t="shared" si="14"/>
        <v>0</v>
      </c>
    </row>
    <row r="50" spans="1:33" x14ac:dyDescent="0.2">
      <c r="A50" s="97">
        <v>48</v>
      </c>
      <c r="B50" s="97">
        <v>1</v>
      </c>
      <c r="C50" s="97">
        <v>1</v>
      </c>
      <c r="E50" s="97">
        <v>640</v>
      </c>
      <c r="F50" s="97">
        <v>640</v>
      </c>
      <c r="I50" s="21">
        <v>320</v>
      </c>
      <c r="J50" s="21">
        <v>640</v>
      </c>
      <c r="K50" s="97">
        <f t="shared" si="0"/>
        <v>1</v>
      </c>
      <c r="L50" s="97">
        <f t="shared" si="1"/>
        <v>1</v>
      </c>
      <c r="M50" s="97">
        <f t="shared" si="2"/>
        <v>1</v>
      </c>
      <c r="N50" s="21">
        <v>320</v>
      </c>
      <c r="O50" s="21">
        <v>320</v>
      </c>
      <c r="P50" s="97">
        <f t="shared" si="3"/>
        <v>1</v>
      </c>
      <c r="Q50" s="97">
        <f t="shared" si="4"/>
        <v>1</v>
      </c>
      <c r="R50" s="97">
        <f t="shared" si="5"/>
        <v>1</v>
      </c>
      <c r="S50" s="21">
        <v>320</v>
      </c>
      <c r="T50" s="21">
        <v>320</v>
      </c>
      <c r="U50" s="97">
        <f t="shared" si="6"/>
        <v>1</v>
      </c>
      <c r="V50" s="97">
        <f t="shared" si="7"/>
        <v>1</v>
      </c>
      <c r="W50" s="97">
        <f t="shared" si="8"/>
        <v>1</v>
      </c>
      <c r="X50" s="21">
        <v>160</v>
      </c>
      <c r="Y50" s="21">
        <v>320</v>
      </c>
      <c r="Z50" s="97">
        <f t="shared" si="9"/>
        <v>1</v>
      </c>
      <c r="AA50" s="97">
        <f t="shared" si="10"/>
        <v>1</v>
      </c>
      <c r="AB50" s="97">
        <f t="shared" si="11"/>
        <v>1</v>
      </c>
      <c r="AC50" s="21">
        <v>320</v>
      </c>
      <c r="AD50" s="21">
        <v>320</v>
      </c>
      <c r="AE50" s="97">
        <f t="shared" si="12"/>
        <v>1</v>
      </c>
      <c r="AF50" s="97">
        <f t="shared" si="13"/>
        <v>1</v>
      </c>
      <c r="AG50" s="97">
        <f t="shared" si="14"/>
        <v>1</v>
      </c>
    </row>
    <row r="51" spans="1:33" x14ac:dyDescent="0.2">
      <c r="A51" s="97">
        <v>49</v>
      </c>
      <c r="B51" s="97">
        <v>1</v>
      </c>
      <c r="C51" s="97">
        <v>1</v>
      </c>
      <c r="E51" s="97">
        <v>80</v>
      </c>
      <c r="F51" s="97">
        <v>80</v>
      </c>
      <c r="I51" s="21">
        <v>80</v>
      </c>
      <c r="J51" s="21">
        <v>80</v>
      </c>
      <c r="K51" s="97">
        <f t="shared" si="0"/>
        <v>1</v>
      </c>
      <c r="L51" s="97">
        <f t="shared" si="1"/>
        <v>1</v>
      </c>
      <c r="M51" s="97">
        <f t="shared" si="2"/>
        <v>1</v>
      </c>
      <c r="N51" s="21">
        <v>80</v>
      </c>
      <c r="O51" s="21">
        <v>80</v>
      </c>
      <c r="P51" s="97">
        <f t="shared" si="3"/>
        <v>1</v>
      </c>
      <c r="Q51" s="97">
        <f t="shared" si="4"/>
        <v>1</v>
      </c>
      <c r="R51" s="97">
        <f t="shared" si="5"/>
        <v>1</v>
      </c>
      <c r="S51" s="21">
        <v>40</v>
      </c>
      <c r="T51" s="21">
        <v>40</v>
      </c>
      <c r="U51" s="97">
        <f t="shared" si="6"/>
        <v>1</v>
      </c>
      <c r="V51" s="97">
        <f t="shared" si="7"/>
        <v>1</v>
      </c>
      <c r="W51" s="97">
        <f t="shared" si="8"/>
        <v>1</v>
      </c>
      <c r="X51" s="21">
        <v>40</v>
      </c>
      <c r="Y51" s="21">
        <v>40</v>
      </c>
      <c r="Z51" s="97">
        <f t="shared" si="9"/>
        <v>1</v>
      </c>
      <c r="AA51" s="97">
        <f t="shared" si="10"/>
        <v>1</v>
      </c>
      <c r="AB51" s="97">
        <f t="shared" si="11"/>
        <v>1</v>
      </c>
      <c r="AC51" s="21">
        <v>80</v>
      </c>
      <c r="AD51" s="21">
        <v>80</v>
      </c>
      <c r="AE51" s="97">
        <f t="shared" si="12"/>
        <v>1</v>
      </c>
      <c r="AF51" s="97">
        <f t="shared" si="13"/>
        <v>1</v>
      </c>
      <c r="AG51" s="97">
        <f t="shared" si="14"/>
        <v>1</v>
      </c>
    </row>
    <row r="52" spans="1:33" x14ac:dyDescent="0.2">
      <c r="A52" s="97">
        <v>50</v>
      </c>
      <c r="B52" s="97">
        <v>1</v>
      </c>
      <c r="C52" s="97">
        <v>1</v>
      </c>
      <c r="E52" s="97">
        <v>80</v>
      </c>
      <c r="F52" s="97">
        <v>80</v>
      </c>
      <c r="I52" s="21">
        <v>80</v>
      </c>
      <c r="J52" s="21">
        <v>160</v>
      </c>
      <c r="K52" s="97">
        <f t="shared" si="0"/>
        <v>1</v>
      </c>
      <c r="L52" s="97">
        <f t="shared" si="1"/>
        <v>1</v>
      </c>
      <c r="M52" s="97">
        <f t="shared" si="2"/>
        <v>1</v>
      </c>
      <c r="N52" s="21">
        <v>80</v>
      </c>
      <c r="O52" s="21">
        <v>80</v>
      </c>
      <c r="P52" s="97">
        <f t="shared" si="3"/>
        <v>1</v>
      </c>
      <c r="Q52" s="97">
        <f t="shared" si="4"/>
        <v>1</v>
      </c>
      <c r="R52" s="97">
        <f t="shared" si="5"/>
        <v>1</v>
      </c>
      <c r="S52" s="21">
        <v>40</v>
      </c>
      <c r="T52" s="21">
        <v>40</v>
      </c>
      <c r="U52" s="97">
        <f t="shared" si="6"/>
        <v>1</v>
      </c>
      <c r="V52" s="97">
        <f t="shared" si="7"/>
        <v>1</v>
      </c>
      <c r="W52" s="97">
        <f t="shared" si="8"/>
        <v>1</v>
      </c>
      <c r="X52" s="21">
        <v>40</v>
      </c>
      <c r="Y52" s="21">
        <v>40</v>
      </c>
      <c r="Z52" s="97">
        <f t="shared" si="9"/>
        <v>1</v>
      </c>
      <c r="AA52" s="97">
        <f t="shared" si="10"/>
        <v>1</v>
      </c>
      <c r="AB52" s="97">
        <f t="shared" si="11"/>
        <v>1</v>
      </c>
      <c r="AC52" s="21">
        <v>40</v>
      </c>
      <c r="AD52" s="21">
        <v>40</v>
      </c>
      <c r="AE52" s="97">
        <f t="shared" si="12"/>
        <v>1</v>
      </c>
      <c r="AF52" s="97">
        <f t="shared" si="13"/>
        <v>1</v>
      </c>
      <c r="AG52" s="97">
        <f t="shared" si="14"/>
        <v>1</v>
      </c>
    </row>
    <row r="53" spans="1:33" x14ac:dyDescent="0.2">
      <c r="A53" s="97">
        <v>51</v>
      </c>
      <c r="B53" s="97">
        <v>1</v>
      </c>
      <c r="C53" s="97">
        <v>1</v>
      </c>
      <c r="E53" s="97">
        <v>80</v>
      </c>
      <c r="F53" s="97">
        <v>80</v>
      </c>
      <c r="I53" s="21">
        <v>80</v>
      </c>
      <c r="J53" s="21">
        <v>80</v>
      </c>
      <c r="K53" s="97">
        <f t="shared" si="0"/>
        <v>1</v>
      </c>
      <c r="L53" s="97">
        <f t="shared" si="1"/>
        <v>1</v>
      </c>
      <c r="M53" s="97">
        <f t="shared" si="2"/>
        <v>1</v>
      </c>
      <c r="N53" s="21">
        <v>80</v>
      </c>
      <c r="O53" s="21">
        <v>80</v>
      </c>
      <c r="P53" s="97">
        <f t="shared" si="3"/>
        <v>1</v>
      </c>
      <c r="Q53" s="97">
        <f t="shared" si="4"/>
        <v>1</v>
      </c>
      <c r="R53" s="97">
        <f t="shared" si="5"/>
        <v>1</v>
      </c>
      <c r="S53" s="21">
        <v>40</v>
      </c>
      <c r="T53" s="21">
        <v>40</v>
      </c>
      <c r="U53" s="97">
        <f t="shared" si="6"/>
        <v>1</v>
      </c>
      <c r="V53" s="97">
        <f t="shared" si="7"/>
        <v>1</v>
      </c>
      <c r="W53" s="97">
        <f t="shared" si="8"/>
        <v>1</v>
      </c>
      <c r="X53" s="21">
        <v>40</v>
      </c>
      <c r="Y53" s="21">
        <v>40</v>
      </c>
      <c r="Z53" s="97">
        <f t="shared" si="9"/>
        <v>1</v>
      </c>
      <c r="AA53" s="97">
        <f t="shared" si="10"/>
        <v>1</v>
      </c>
      <c r="AB53" s="97">
        <f t="shared" si="11"/>
        <v>1</v>
      </c>
      <c r="AC53" s="21">
        <v>80</v>
      </c>
      <c r="AD53" s="21">
        <v>80</v>
      </c>
      <c r="AE53" s="97">
        <f t="shared" si="12"/>
        <v>1</v>
      </c>
      <c r="AF53" s="97">
        <f t="shared" si="13"/>
        <v>1</v>
      </c>
      <c r="AG53" s="97">
        <f t="shared" si="14"/>
        <v>1</v>
      </c>
    </row>
    <row r="54" spans="1:33" x14ac:dyDescent="0.2">
      <c r="A54" s="97">
        <v>52</v>
      </c>
      <c r="B54" s="97">
        <v>1</v>
      </c>
      <c r="C54" s="97">
        <v>1</v>
      </c>
      <c r="E54" s="97">
        <v>80</v>
      </c>
      <c r="F54" s="97">
        <v>80</v>
      </c>
      <c r="I54" s="21">
        <v>80</v>
      </c>
      <c r="J54" s="21">
        <v>80</v>
      </c>
      <c r="K54" s="97">
        <f t="shared" si="0"/>
        <v>1</v>
      </c>
      <c r="L54" s="97">
        <f t="shared" si="1"/>
        <v>1</v>
      </c>
      <c r="M54" s="97">
        <f t="shared" si="2"/>
        <v>1</v>
      </c>
      <c r="N54" s="21">
        <v>40</v>
      </c>
      <c r="O54" s="21">
        <v>40</v>
      </c>
      <c r="P54" s="97">
        <f t="shared" si="3"/>
        <v>1</v>
      </c>
      <c r="Q54" s="97">
        <f t="shared" si="4"/>
        <v>1</v>
      </c>
      <c r="R54" s="97">
        <f t="shared" si="5"/>
        <v>1</v>
      </c>
      <c r="S54" s="21">
        <v>5</v>
      </c>
      <c r="T54" s="21">
        <v>40</v>
      </c>
      <c r="U54" s="97">
        <f t="shared" si="6"/>
        <v>0</v>
      </c>
      <c r="V54" s="97">
        <f t="shared" si="7"/>
        <v>1</v>
      </c>
      <c r="W54" s="97">
        <f t="shared" si="8"/>
        <v>0</v>
      </c>
      <c r="X54" s="21">
        <v>40</v>
      </c>
      <c r="Y54" s="21">
        <v>40</v>
      </c>
      <c r="Z54" s="97">
        <f t="shared" si="9"/>
        <v>1</v>
      </c>
      <c r="AA54" s="97">
        <f t="shared" si="10"/>
        <v>1</v>
      </c>
      <c r="AB54" s="97">
        <f t="shared" si="11"/>
        <v>1</v>
      </c>
      <c r="AC54" s="21">
        <v>40</v>
      </c>
      <c r="AD54" s="21">
        <v>40</v>
      </c>
      <c r="AE54" s="97">
        <f t="shared" si="12"/>
        <v>1</v>
      </c>
      <c r="AF54" s="97">
        <f t="shared" si="13"/>
        <v>1</v>
      </c>
      <c r="AG54" s="97">
        <f t="shared" si="14"/>
        <v>1</v>
      </c>
    </row>
    <row r="55" spans="1:33" x14ac:dyDescent="0.2">
      <c r="A55" s="97">
        <v>53</v>
      </c>
      <c r="B55" s="104">
        <v>0</v>
      </c>
      <c r="C55" s="104">
        <v>0</v>
      </c>
      <c r="E55" s="97">
        <v>5</v>
      </c>
      <c r="F55" s="97">
        <v>5</v>
      </c>
      <c r="I55" s="21">
        <v>5</v>
      </c>
      <c r="J55" s="21">
        <v>5</v>
      </c>
      <c r="K55" s="97">
        <f t="shared" si="0"/>
        <v>0</v>
      </c>
      <c r="L55" s="97">
        <f t="shared" si="1"/>
        <v>0</v>
      </c>
      <c r="M55" s="97">
        <f t="shared" si="2"/>
        <v>0</v>
      </c>
      <c r="N55" s="21">
        <v>5</v>
      </c>
      <c r="O55" s="21">
        <v>5</v>
      </c>
      <c r="P55" s="97">
        <f t="shared" si="3"/>
        <v>0</v>
      </c>
      <c r="Q55" s="97">
        <f t="shared" si="4"/>
        <v>0</v>
      </c>
      <c r="R55" s="97">
        <f t="shared" si="5"/>
        <v>0</v>
      </c>
      <c r="S55" s="21">
        <v>5</v>
      </c>
      <c r="T55" s="21">
        <v>5</v>
      </c>
      <c r="U55" s="97">
        <f t="shared" si="6"/>
        <v>0</v>
      </c>
      <c r="V55" s="97">
        <f t="shared" si="7"/>
        <v>0</v>
      </c>
      <c r="W55" s="97">
        <f t="shared" si="8"/>
        <v>0</v>
      </c>
      <c r="X55" s="21">
        <v>5</v>
      </c>
      <c r="Y55" s="21">
        <v>5</v>
      </c>
      <c r="Z55" s="97">
        <f t="shared" si="9"/>
        <v>0</v>
      </c>
      <c r="AA55" s="97">
        <f t="shared" si="10"/>
        <v>0</v>
      </c>
      <c r="AB55" s="97">
        <f t="shared" si="11"/>
        <v>0</v>
      </c>
      <c r="AC55" s="21">
        <v>5</v>
      </c>
      <c r="AD55" s="21">
        <v>5</v>
      </c>
      <c r="AE55" s="97">
        <f t="shared" si="12"/>
        <v>0</v>
      </c>
      <c r="AF55" s="97">
        <f t="shared" si="13"/>
        <v>0</v>
      </c>
      <c r="AG55" s="97">
        <f t="shared" si="14"/>
        <v>0</v>
      </c>
    </row>
    <row r="56" spans="1:33" x14ac:dyDescent="0.2">
      <c r="A56" s="97">
        <v>54</v>
      </c>
      <c r="B56" s="104">
        <v>1</v>
      </c>
      <c r="C56" s="104">
        <v>1</v>
      </c>
      <c r="E56" s="97">
        <v>160</v>
      </c>
      <c r="F56" s="97">
        <v>160</v>
      </c>
      <c r="I56" s="21">
        <v>160</v>
      </c>
      <c r="J56" s="21">
        <v>160</v>
      </c>
      <c r="K56" s="97">
        <f t="shared" si="0"/>
        <v>1</v>
      </c>
      <c r="L56" s="97">
        <f t="shared" si="1"/>
        <v>1</v>
      </c>
      <c r="M56" s="97">
        <f t="shared" si="2"/>
        <v>1</v>
      </c>
      <c r="N56" s="21">
        <v>160</v>
      </c>
      <c r="O56" s="21">
        <v>160</v>
      </c>
      <c r="P56" s="97">
        <f t="shared" si="3"/>
        <v>1</v>
      </c>
      <c r="Q56" s="97">
        <f t="shared" si="4"/>
        <v>1</v>
      </c>
      <c r="R56" s="97">
        <f t="shared" si="5"/>
        <v>1</v>
      </c>
      <c r="S56" s="21">
        <v>80</v>
      </c>
      <c r="T56" s="21">
        <v>160</v>
      </c>
      <c r="U56" s="97">
        <f t="shared" si="6"/>
        <v>1</v>
      </c>
      <c r="V56" s="97">
        <f t="shared" si="7"/>
        <v>1</v>
      </c>
      <c r="W56" s="97">
        <f t="shared" si="8"/>
        <v>1</v>
      </c>
      <c r="X56" s="21">
        <v>160</v>
      </c>
      <c r="Y56" s="21">
        <v>160</v>
      </c>
      <c r="Z56" s="97">
        <f t="shared" si="9"/>
        <v>1</v>
      </c>
      <c r="AA56" s="97">
        <f t="shared" si="10"/>
        <v>1</v>
      </c>
      <c r="AB56" s="97">
        <f t="shared" si="11"/>
        <v>1</v>
      </c>
      <c r="AC56" s="21">
        <v>160</v>
      </c>
      <c r="AD56" s="21">
        <v>160</v>
      </c>
      <c r="AE56" s="97">
        <f t="shared" si="12"/>
        <v>1</v>
      </c>
      <c r="AF56" s="97">
        <f t="shared" si="13"/>
        <v>1</v>
      </c>
      <c r="AG56" s="97">
        <f t="shared" si="14"/>
        <v>1</v>
      </c>
    </row>
    <row r="57" spans="1:33" x14ac:dyDescent="0.2">
      <c r="A57" s="97">
        <v>55</v>
      </c>
      <c r="B57" s="104">
        <v>1</v>
      </c>
      <c r="C57" s="104">
        <v>1</v>
      </c>
      <c r="E57" s="97">
        <v>320</v>
      </c>
      <c r="F57" s="97">
        <v>320</v>
      </c>
      <c r="I57" s="21">
        <v>320</v>
      </c>
      <c r="J57" s="21">
        <v>320</v>
      </c>
      <c r="K57" s="97">
        <f t="shared" si="0"/>
        <v>1</v>
      </c>
      <c r="L57" s="97">
        <f t="shared" si="1"/>
        <v>1</v>
      </c>
      <c r="M57" s="97">
        <f t="shared" si="2"/>
        <v>1</v>
      </c>
      <c r="N57" s="21">
        <v>160</v>
      </c>
      <c r="O57" s="21">
        <v>160</v>
      </c>
      <c r="P57" s="97">
        <f t="shared" si="3"/>
        <v>1</v>
      </c>
      <c r="Q57" s="97">
        <f t="shared" si="4"/>
        <v>1</v>
      </c>
      <c r="R57" s="97">
        <f t="shared" si="5"/>
        <v>1</v>
      </c>
      <c r="S57" s="21">
        <v>80</v>
      </c>
      <c r="T57" s="21">
        <v>80</v>
      </c>
      <c r="U57" s="97">
        <f t="shared" si="6"/>
        <v>1</v>
      </c>
      <c r="V57" s="97">
        <f t="shared" si="7"/>
        <v>1</v>
      </c>
      <c r="W57" s="97">
        <f t="shared" si="8"/>
        <v>1</v>
      </c>
      <c r="X57" s="21">
        <v>80</v>
      </c>
      <c r="Y57" s="21">
        <v>80</v>
      </c>
      <c r="Z57" s="97">
        <f t="shared" si="9"/>
        <v>1</v>
      </c>
      <c r="AA57" s="97">
        <f t="shared" si="10"/>
        <v>1</v>
      </c>
      <c r="AB57" s="97">
        <f t="shared" si="11"/>
        <v>1</v>
      </c>
      <c r="AC57" s="21">
        <v>320</v>
      </c>
      <c r="AD57" s="21">
        <v>320</v>
      </c>
      <c r="AE57" s="97">
        <f t="shared" si="12"/>
        <v>1</v>
      </c>
      <c r="AF57" s="97">
        <f t="shared" si="13"/>
        <v>1</v>
      </c>
      <c r="AG57" s="97">
        <f t="shared" si="14"/>
        <v>1</v>
      </c>
    </row>
    <row r="58" spans="1:33" x14ac:dyDescent="0.2">
      <c r="A58" s="97">
        <v>56</v>
      </c>
      <c r="B58" s="104">
        <v>0</v>
      </c>
      <c r="C58" s="104">
        <v>0</v>
      </c>
      <c r="E58" s="97">
        <v>5</v>
      </c>
      <c r="F58" s="97">
        <v>40</v>
      </c>
      <c r="I58" s="21">
        <v>5</v>
      </c>
      <c r="J58" s="21">
        <v>40</v>
      </c>
      <c r="K58" s="97">
        <f t="shared" si="0"/>
        <v>0</v>
      </c>
      <c r="L58" s="97">
        <f t="shared" si="1"/>
        <v>1</v>
      </c>
      <c r="M58" s="97">
        <f t="shared" si="2"/>
        <v>0</v>
      </c>
      <c r="N58" s="21">
        <v>5</v>
      </c>
      <c r="O58" s="21">
        <v>5</v>
      </c>
      <c r="P58" s="97">
        <f t="shared" si="3"/>
        <v>0</v>
      </c>
      <c r="Q58" s="97">
        <f t="shared" si="4"/>
        <v>0</v>
      </c>
      <c r="R58" s="97">
        <f t="shared" si="5"/>
        <v>0</v>
      </c>
      <c r="S58" s="21">
        <v>5</v>
      </c>
      <c r="T58" s="21">
        <v>5</v>
      </c>
      <c r="U58" s="97">
        <f t="shared" si="6"/>
        <v>0</v>
      </c>
      <c r="V58" s="97">
        <f t="shared" si="7"/>
        <v>0</v>
      </c>
      <c r="W58" s="97">
        <f t="shared" si="8"/>
        <v>0</v>
      </c>
      <c r="X58" s="21">
        <v>5</v>
      </c>
      <c r="Y58" s="21">
        <v>5</v>
      </c>
      <c r="Z58" s="97">
        <f t="shared" si="9"/>
        <v>0</v>
      </c>
      <c r="AA58" s="97">
        <f t="shared" si="10"/>
        <v>0</v>
      </c>
      <c r="AB58" s="97">
        <f t="shared" si="11"/>
        <v>0</v>
      </c>
      <c r="AC58" s="21">
        <v>5</v>
      </c>
      <c r="AD58" s="21">
        <v>5</v>
      </c>
      <c r="AE58" s="97">
        <f t="shared" si="12"/>
        <v>0</v>
      </c>
      <c r="AF58" s="97">
        <f t="shared" si="13"/>
        <v>0</v>
      </c>
      <c r="AG58" s="97">
        <f t="shared" si="14"/>
        <v>0</v>
      </c>
    </row>
    <row r="59" spans="1:33" x14ac:dyDescent="0.2">
      <c r="A59" s="97">
        <v>57</v>
      </c>
      <c r="B59" s="104">
        <v>1</v>
      </c>
      <c r="C59" s="104">
        <v>1</v>
      </c>
      <c r="E59" s="97">
        <v>40</v>
      </c>
      <c r="F59" s="97">
        <v>40</v>
      </c>
      <c r="I59" s="21">
        <v>40</v>
      </c>
      <c r="J59" s="21">
        <v>40</v>
      </c>
      <c r="K59" s="97">
        <f t="shared" si="0"/>
        <v>1</v>
      </c>
      <c r="L59" s="97">
        <f t="shared" si="1"/>
        <v>1</v>
      </c>
      <c r="M59" s="97">
        <f t="shared" si="2"/>
        <v>1</v>
      </c>
      <c r="N59" s="21">
        <v>5</v>
      </c>
      <c r="O59" s="21">
        <v>5</v>
      </c>
      <c r="P59" s="97">
        <f t="shared" si="3"/>
        <v>0</v>
      </c>
      <c r="Q59" s="97">
        <f t="shared" si="4"/>
        <v>0</v>
      </c>
      <c r="R59" s="97">
        <f t="shared" si="5"/>
        <v>0</v>
      </c>
      <c r="S59" s="21">
        <v>5</v>
      </c>
      <c r="T59" s="21">
        <v>5</v>
      </c>
      <c r="U59" s="97">
        <f t="shared" si="6"/>
        <v>0</v>
      </c>
      <c r="V59" s="97">
        <f t="shared" si="7"/>
        <v>0</v>
      </c>
      <c r="W59" s="97">
        <f t="shared" si="8"/>
        <v>0</v>
      </c>
      <c r="X59" s="21">
        <v>5</v>
      </c>
      <c r="Y59" s="21">
        <v>5</v>
      </c>
      <c r="Z59" s="97">
        <f t="shared" si="9"/>
        <v>0</v>
      </c>
      <c r="AA59" s="97">
        <f t="shared" si="10"/>
        <v>0</v>
      </c>
      <c r="AB59" s="97">
        <f t="shared" si="11"/>
        <v>0</v>
      </c>
      <c r="AC59" s="21">
        <v>5</v>
      </c>
      <c r="AD59" s="21">
        <v>5</v>
      </c>
      <c r="AE59" s="97">
        <f t="shared" si="12"/>
        <v>0</v>
      </c>
      <c r="AF59" s="97">
        <f t="shared" si="13"/>
        <v>0</v>
      </c>
      <c r="AG59" s="97">
        <f t="shared" si="14"/>
        <v>0</v>
      </c>
    </row>
    <row r="60" spans="1:33" x14ac:dyDescent="0.2">
      <c r="A60" s="97">
        <v>58</v>
      </c>
      <c r="B60" s="97">
        <v>1</v>
      </c>
      <c r="C60" s="97">
        <v>1</v>
      </c>
      <c r="E60" s="97">
        <v>80</v>
      </c>
      <c r="F60" s="97">
        <v>80</v>
      </c>
      <c r="I60" s="21">
        <v>160</v>
      </c>
      <c r="J60" s="21">
        <v>160</v>
      </c>
      <c r="K60" s="97">
        <f t="shared" si="0"/>
        <v>1</v>
      </c>
      <c r="L60" s="97">
        <f t="shared" si="1"/>
        <v>1</v>
      </c>
      <c r="M60" s="97">
        <f t="shared" si="2"/>
        <v>1</v>
      </c>
      <c r="N60" s="21">
        <v>80</v>
      </c>
      <c r="O60" s="21">
        <v>80</v>
      </c>
      <c r="P60" s="97">
        <f t="shared" si="3"/>
        <v>1</v>
      </c>
      <c r="Q60" s="97">
        <f t="shared" si="4"/>
        <v>1</v>
      </c>
      <c r="R60" s="97">
        <f t="shared" si="5"/>
        <v>1</v>
      </c>
      <c r="S60" s="21">
        <v>80</v>
      </c>
      <c r="T60" s="21">
        <v>80</v>
      </c>
      <c r="U60" s="97">
        <f t="shared" si="6"/>
        <v>1</v>
      </c>
      <c r="V60" s="97">
        <f t="shared" si="7"/>
        <v>1</v>
      </c>
      <c r="W60" s="97">
        <f t="shared" si="8"/>
        <v>1</v>
      </c>
      <c r="X60" s="21">
        <v>80</v>
      </c>
      <c r="Y60" s="21">
        <v>80</v>
      </c>
      <c r="Z60" s="97">
        <f t="shared" si="9"/>
        <v>1</v>
      </c>
      <c r="AA60" s="97">
        <f t="shared" si="10"/>
        <v>1</v>
      </c>
      <c r="AB60" s="97">
        <f t="shared" si="11"/>
        <v>1</v>
      </c>
      <c r="AC60" s="21">
        <v>160</v>
      </c>
      <c r="AD60" s="21">
        <v>160</v>
      </c>
      <c r="AE60" s="97">
        <f t="shared" si="12"/>
        <v>1</v>
      </c>
      <c r="AF60" s="97">
        <f t="shared" si="13"/>
        <v>1</v>
      </c>
      <c r="AG60" s="97">
        <f t="shared" si="14"/>
        <v>1</v>
      </c>
    </row>
    <row r="61" spans="1:33" x14ac:dyDescent="0.2">
      <c r="A61" s="97">
        <v>59</v>
      </c>
      <c r="B61" s="97">
        <v>0</v>
      </c>
      <c r="C61" s="97">
        <v>0</v>
      </c>
      <c r="E61" s="97">
        <v>5</v>
      </c>
      <c r="F61" s="97">
        <v>5</v>
      </c>
      <c r="I61" s="21">
        <v>5</v>
      </c>
      <c r="J61" s="21">
        <v>5</v>
      </c>
      <c r="K61" s="97">
        <f t="shared" si="0"/>
        <v>0</v>
      </c>
      <c r="L61" s="97">
        <f t="shared" si="1"/>
        <v>0</v>
      </c>
      <c r="M61" s="97">
        <f t="shared" si="2"/>
        <v>0</v>
      </c>
      <c r="N61" s="21">
        <v>5</v>
      </c>
      <c r="O61" s="21">
        <v>5</v>
      </c>
      <c r="P61" s="97">
        <f t="shared" si="3"/>
        <v>0</v>
      </c>
      <c r="Q61" s="97">
        <f t="shared" si="4"/>
        <v>0</v>
      </c>
      <c r="R61" s="97">
        <f t="shared" si="5"/>
        <v>0</v>
      </c>
      <c r="S61" s="21">
        <v>5</v>
      </c>
      <c r="T61" s="21">
        <v>5</v>
      </c>
      <c r="U61" s="97">
        <f t="shared" si="6"/>
        <v>0</v>
      </c>
      <c r="V61" s="97">
        <f t="shared" si="7"/>
        <v>0</v>
      </c>
      <c r="W61" s="97">
        <f t="shared" si="8"/>
        <v>0</v>
      </c>
      <c r="X61" s="21">
        <v>5</v>
      </c>
      <c r="Y61" s="21">
        <v>5</v>
      </c>
      <c r="Z61" s="97">
        <f t="shared" si="9"/>
        <v>0</v>
      </c>
      <c r="AA61" s="97">
        <f t="shared" si="10"/>
        <v>0</v>
      </c>
      <c r="AB61" s="97">
        <f t="shared" si="11"/>
        <v>0</v>
      </c>
      <c r="AC61" s="21">
        <v>5</v>
      </c>
      <c r="AD61" s="21">
        <v>5</v>
      </c>
      <c r="AE61" s="97">
        <f t="shared" si="12"/>
        <v>0</v>
      </c>
      <c r="AF61" s="97">
        <f t="shared" si="13"/>
        <v>0</v>
      </c>
      <c r="AG61" s="97">
        <f t="shared" si="14"/>
        <v>0</v>
      </c>
    </row>
    <row r="62" spans="1:33" x14ac:dyDescent="0.2">
      <c r="A62" s="97">
        <v>60</v>
      </c>
      <c r="B62" s="97">
        <v>1</v>
      </c>
      <c r="C62" s="97">
        <v>1</v>
      </c>
      <c r="E62" s="97">
        <v>160</v>
      </c>
      <c r="F62" s="97">
        <v>80</v>
      </c>
      <c r="I62" s="21">
        <v>80</v>
      </c>
      <c r="J62" s="21">
        <v>80</v>
      </c>
      <c r="K62" s="97">
        <f t="shared" si="0"/>
        <v>1</v>
      </c>
      <c r="L62" s="97">
        <f t="shared" si="1"/>
        <v>1</v>
      </c>
      <c r="M62" s="97">
        <f t="shared" si="2"/>
        <v>1</v>
      </c>
      <c r="N62" s="21">
        <v>80</v>
      </c>
      <c r="O62" s="21">
        <v>80</v>
      </c>
      <c r="P62" s="97">
        <f t="shared" si="3"/>
        <v>1</v>
      </c>
      <c r="Q62" s="97">
        <f t="shared" si="4"/>
        <v>1</v>
      </c>
      <c r="R62" s="97">
        <f t="shared" si="5"/>
        <v>1</v>
      </c>
      <c r="S62" s="21">
        <v>40</v>
      </c>
      <c r="T62" s="21">
        <v>40</v>
      </c>
      <c r="U62" s="97">
        <f t="shared" si="6"/>
        <v>1</v>
      </c>
      <c r="V62" s="97">
        <f t="shared" si="7"/>
        <v>1</v>
      </c>
      <c r="W62" s="97">
        <f t="shared" si="8"/>
        <v>1</v>
      </c>
      <c r="X62" s="21">
        <v>40</v>
      </c>
      <c r="Y62" s="21">
        <v>40</v>
      </c>
      <c r="Z62" s="97">
        <f t="shared" si="9"/>
        <v>1</v>
      </c>
      <c r="AA62" s="97">
        <f t="shared" si="10"/>
        <v>1</v>
      </c>
      <c r="AB62" s="97">
        <f t="shared" si="11"/>
        <v>1</v>
      </c>
      <c r="AC62" s="21">
        <v>80</v>
      </c>
      <c r="AD62" s="21">
        <v>80</v>
      </c>
      <c r="AE62" s="97">
        <f t="shared" si="12"/>
        <v>1</v>
      </c>
      <c r="AF62" s="97">
        <f t="shared" si="13"/>
        <v>1</v>
      </c>
      <c r="AG62" s="97">
        <f t="shared" si="14"/>
        <v>1</v>
      </c>
    </row>
    <row r="63" spans="1:33" x14ac:dyDescent="0.2">
      <c r="A63" s="97">
        <v>61</v>
      </c>
      <c r="B63" s="97">
        <v>0</v>
      </c>
      <c r="C63" s="97">
        <v>0</v>
      </c>
      <c r="E63" s="97">
        <v>5</v>
      </c>
      <c r="F63" s="97">
        <v>5</v>
      </c>
      <c r="I63" s="21">
        <v>5</v>
      </c>
      <c r="J63" s="21">
        <v>5</v>
      </c>
      <c r="K63" s="97">
        <f t="shared" si="0"/>
        <v>0</v>
      </c>
      <c r="L63" s="97">
        <f t="shared" si="1"/>
        <v>0</v>
      </c>
      <c r="M63" s="97">
        <f t="shared" si="2"/>
        <v>0</v>
      </c>
      <c r="N63" s="21">
        <v>5</v>
      </c>
      <c r="O63" s="21">
        <v>5</v>
      </c>
      <c r="P63" s="97">
        <f t="shared" si="3"/>
        <v>0</v>
      </c>
      <c r="Q63" s="97">
        <f t="shared" si="4"/>
        <v>0</v>
      </c>
      <c r="R63" s="97">
        <f t="shared" si="5"/>
        <v>0</v>
      </c>
      <c r="S63" s="21">
        <v>5</v>
      </c>
      <c r="T63" s="21">
        <v>5</v>
      </c>
      <c r="U63" s="97">
        <f t="shared" si="6"/>
        <v>0</v>
      </c>
      <c r="V63" s="97">
        <f t="shared" si="7"/>
        <v>0</v>
      </c>
      <c r="W63" s="97">
        <f t="shared" si="8"/>
        <v>0</v>
      </c>
      <c r="X63" s="21">
        <v>5</v>
      </c>
      <c r="Y63" s="21">
        <v>5</v>
      </c>
      <c r="Z63" s="97">
        <f t="shared" si="9"/>
        <v>0</v>
      </c>
      <c r="AA63" s="97">
        <f t="shared" si="10"/>
        <v>0</v>
      </c>
      <c r="AB63" s="97">
        <f t="shared" si="11"/>
        <v>0</v>
      </c>
      <c r="AC63" s="21">
        <v>5</v>
      </c>
      <c r="AD63" s="21">
        <v>5</v>
      </c>
      <c r="AE63" s="97">
        <f t="shared" si="12"/>
        <v>0</v>
      </c>
      <c r="AF63" s="97">
        <f t="shared" si="13"/>
        <v>0</v>
      </c>
      <c r="AG63" s="97">
        <f t="shared" si="14"/>
        <v>0</v>
      </c>
    </row>
    <row r="64" spans="1:33" x14ac:dyDescent="0.2">
      <c r="A64" s="97">
        <v>62</v>
      </c>
      <c r="B64" s="97">
        <v>1</v>
      </c>
      <c r="C64" s="97">
        <v>1</v>
      </c>
      <c r="E64" s="97">
        <v>40</v>
      </c>
      <c r="F64" s="97">
        <v>40</v>
      </c>
      <c r="I64" s="21">
        <v>40</v>
      </c>
      <c r="J64" s="21">
        <v>40</v>
      </c>
      <c r="K64" s="97">
        <f t="shared" si="0"/>
        <v>1</v>
      </c>
      <c r="L64" s="97">
        <f t="shared" si="1"/>
        <v>1</v>
      </c>
      <c r="M64" s="97">
        <f t="shared" si="2"/>
        <v>1</v>
      </c>
      <c r="N64" s="21">
        <v>5</v>
      </c>
      <c r="O64" s="21">
        <v>5</v>
      </c>
      <c r="P64" s="97">
        <f t="shared" si="3"/>
        <v>0</v>
      </c>
      <c r="Q64" s="97">
        <f t="shared" si="4"/>
        <v>0</v>
      </c>
      <c r="R64" s="97">
        <f t="shared" si="5"/>
        <v>0</v>
      </c>
      <c r="S64" s="21">
        <v>5</v>
      </c>
      <c r="T64" s="21">
        <v>5</v>
      </c>
      <c r="U64" s="97">
        <f t="shared" si="6"/>
        <v>0</v>
      </c>
      <c r="V64" s="97">
        <f t="shared" si="7"/>
        <v>0</v>
      </c>
      <c r="W64" s="97">
        <f t="shared" si="8"/>
        <v>0</v>
      </c>
      <c r="X64" s="21">
        <v>5</v>
      </c>
      <c r="Y64" s="21">
        <v>5</v>
      </c>
      <c r="Z64" s="97">
        <f t="shared" si="9"/>
        <v>0</v>
      </c>
      <c r="AA64" s="97">
        <f t="shared" si="10"/>
        <v>0</v>
      </c>
      <c r="AB64" s="97">
        <f t="shared" si="11"/>
        <v>0</v>
      </c>
      <c r="AC64" s="21">
        <v>5</v>
      </c>
      <c r="AD64" s="21">
        <v>5</v>
      </c>
      <c r="AE64" s="97">
        <f t="shared" si="12"/>
        <v>0</v>
      </c>
      <c r="AF64" s="97">
        <f t="shared" si="13"/>
        <v>0</v>
      </c>
      <c r="AG64" s="97">
        <f t="shared" si="14"/>
        <v>0</v>
      </c>
    </row>
    <row r="65" spans="1:33" x14ac:dyDescent="0.2">
      <c r="A65" s="97">
        <v>63</v>
      </c>
      <c r="B65" s="97">
        <v>0</v>
      </c>
      <c r="C65" s="97">
        <v>1</v>
      </c>
      <c r="E65" s="97">
        <v>40</v>
      </c>
      <c r="F65" s="97">
        <v>40</v>
      </c>
      <c r="I65" s="21">
        <v>40</v>
      </c>
      <c r="J65" s="21">
        <v>40</v>
      </c>
      <c r="K65" s="97">
        <f t="shared" si="0"/>
        <v>1</v>
      </c>
      <c r="L65" s="97">
        <f t="shared" si="1"/>
        <v>1</v>
      </c>
      <c r="M65" s="97">
        <f t="shared" si="2"/>
        <v>1</v>
      </c>
      <c r="N65" s="21">
        <v>40</v>
      </c>
      <c r="O65" s="21">
        <v>40</v>
      </c>
      <c r="P65" s="97">
        <f t="shared" si="3"/>
        <v>1</v>
      </c>
      <c r="Q65" s="97">
        <f t="shared" si="4"/>
        <v>1</v>
      </c>
      <c r="R65" s="97">
        <f t="shared" si="5"/>
        <v>1</v>
      </c>
      <c r="S65" s="21">
        <v>5</v>
      </c>
      <c r="T65" s="21">
        <v>5</v>
      </c>
      <c r="U65" s="97">
        <f t="shared" si="6"/>
        <v>0</v>
      </c>
      <c r="V65" s="97">
        <f t="shared" si="7"/>
        <v>0</v>
      </c>
      <c r="W65" s="97">
        <f t="shared" si="8"/>
        <v>0</v>
      </c>
      <c r="X65" s="21">
        <v>5</v>
      </c>
      <c r="Y65" s="21">
        <v>40</v>
      </c>
      <c r="Z65" s="97">
        <f t="shared" si="9"/>
        <v>0</v>
      </c>
      <c r="AA65" s="97">
        <f t="shared" si="10"/>
        <v>1</v>
      </c>
      <c r="AB65" s="97">
        <f t="shared" si="11"/>
        <v>0</v>
      </c>
      <c r="AC65" s="21">
        <v>40</v>
      </c>
      <c r="AD65" s="21">
        <v>40</v>
      </c>
      <c r="AE65" s="97">
        <f t="shared" si="12"/>
        <v>1</v>
      </c>
      <c r="AF65" s="97">
        <f t="shared" si="13"/>
        <v>1</v>
      </c>
      <c r="AG65" s="97">
        <f t="shared" si="14"/>
        <v>1</v>
      </c>
    </row>
    <row r="66" spans="1:33" x14ac:dyDescent="0.2">
      <c r="A66" s="97">
        <v>64</v>
      </c>
      <c r="B66" s="104">
        <v>1</v>
      </c>
      <c r="C66" s="104">
        <v>1</v>
      </c>
      <c r="E66" s="97">
        <v>160</v>
      </c>
      <c r="F66" s="97">
        <v>160</v>
      </c>
    </row>
    <row r="67" spans="1:33" x14ac:dyDescent="0.2">
      <c r="A67" s="97">
        <v>65</v>
      </c>
      <c r="B67" s="104">
        <v>0</v>
      </c>
      <c r="C67" s="104">
        <v>0</v>
      </c>
      <c r="E67" s="97">
        <v>5</v>
      </c>
      <c r="F67" s="97">
        <v>5</v>
      </c>
      <c r="H67" s="109" t="s">
        <v>971</v>
      </c>
      <c r="I67" s="97">
        <f>COUNT(I3:I65)</f>
        <v>63</v>
      </c>
      <c r="K67" s="97">
        <f>SUM(K3:K65)</f>
        <v>39</v>
      </c>
      <c r="L67" s="97">
        <f t="shared" ref="L67:M67" si="15">SUM(L3:L65)</f>
        <v>41</v>
      </c>
      <c r="M67" s="97">
        <f t="shared" si="15"/>
        <v>39</v>
      </c>
      <c r="N67" s="97">
        <f>COUNT(N3:N65)</f>
        <v>62</v>
      </c>
      <c r="P67" s="97">
        <f>SUM(P3:P65)</f>
        <v>36</v>
      </c>
      <c r="Q67" s="97">
        <f t="shared" ref="Q67:R67" si="16">SUM(Q3:Q65)</f>
        <v>35</v>
      </c>
      <c r="R67" s="97">
        <f t="shared" si="16"/>
        <v>35</v>
      </c>
      <c r="S67" s="97">
        <f>COUNT(S3:S65)</f>
        <v>62</v>
      </c>
      <c r="U67" s="97">
        <f>SUM(U3:U65)</f>
        <v>26</v>
      </c>
      <c r="V67" s="97">
        <f t="shared" ref="V67:W67" si="17">SUM(V3:V65)</f>
        <v>27</v>
      </c>
      <c r="W67" s="97">
        <f t="shared" si="17"/>
        <v>26</v>
      </c>
      <c r="X67" s="97">
        <f>COUNT(X3:X65)</f>
        <v>54</v>
      </c>
      <c r="Z67" s="97">
        <f>SUM(Z3:Z65)</f>
        <v>24</v>
      </c>
      <c r="AA67" s="97">
        <f t="shared" ref="AA67:AB67" si="18">SUM(AA3:AA65)</f>
        <v>25</v>
      </c>
      <c r="AB67" s="97">
        <f t="shared" si="18"/>
        <v>24</v>
      </c>
      <c r="AC67" s="97">
        <v>53</v>
      </c>
      <c r="AE67" s="97">
        <v>28</v>
      </c>
      <c r="AF67" s="97">
        <v>29</v>
      </c>
      <c r="AG67" s="97">
        <v>28</v>
      </c>
    </row>
    <row r="68" spans="1:33" x14ac:dyDescent="0.2">
      <c r="A68" s="97">
        <v>66</v>
      </c>
      <c r="B68" s="104">
        <v>0</v>
      </c>
      <c r="C68" s="104">
        <v>0</v>
      </c>
      <c r="E68" s="97">
        <v>5</v>
      </c>
      <c r="F68" s="97">
        <v>5</v>
      </c>
    </row>
    <row r="69" spans="1:33" x14ac:dyDescent="0.2">
      <c r="A69" s="97">
        <v>67</v>
      </c>
      <c r="B69" s="104">
        <v>0</v>
      </c>
      <c r="C69" s="104">
        <v>0</v>
      </c>
      <c r="E69" s="97">
        <v>40</v>
      </c>
      <c r="F69" s="97">
        <v>5</v>
      </c>
    </row>
    <row r="70" spans="1:33" x14ac:dyDescent="0.2">
      <c r="A70" s="97">
        <v>68</v>
      </c>
      <c r="B70" s="104">
        <v>0</v>
      </c>
      <c r="C70" s="104">
        <v>0</v>
      </c>
      <c r="E70" s="97">
        <v>40</v>
      </c>
      <c r="F70" s="97">
        <v>40</v>
      </c>
      <c r="J70" s="98" t="s">
        <v>921</v>
      </c>
      <c r="K70" s="98"/>
      <c r="L70" s="98"/>
      <c r="M70" s="98"/>
      <c r="O70" s="98" t="s">
        <v>938</v>
      </c>
      <c r="P70" s="98"/>
      <c r="Q70" s="98"/>
      <c r="R70" s="98"/>
      <c r="T70" s="98" t="s">
        <v>939</v>
      </c>
      <c r="U70" s="98"/>
      <c r="V70" s="98"/>
      <c r="W70" s="98"/>
      <c r="Y70" s="98" t="s">
        <v>940</v>
      </c>
      <c r="Z70" s="98"/>
      <c r="AA70" s="98"/>
      <c r="AB70" s="98"/>
      <c r="AD70" s="98" t="s">
        <v>941</v>
      </c>
      <c r="AE70" s="98"/>
      <c r="AF70" s="98"/>
      <c r="AG70" s="98"/>
    </row>
    <row r="71" spans="1:33" x14ac:dyDescent="0.2">
      <c r="A71" s="97">
        <v>69</v>
      </c>
      <c r="B71" s="104">
        <v>0</v>
      </c>
      <c r="C71" s="104">
        <v>0</v>
      </c>
      <c r="E71" s="97">
        <v>5</v>
      </c>
      <c r="F71" s="97">
        <v>5</v>
      </c>
      <c r="J71" s="98" t="s">
        <v>933</v>
      </c>
      <c r="K71" s="98" t="s">
        <v>934</v>
      </c>
      <c r="L71" s="98" t="s">
        <v>935</v>
      </c>
      <c r="M71" s="98" t="s">
        <v>389</v>
      </c>
      <c r="O71" s="98" t="s">
        <v>933</v>
      </c>
      <c r="P71" s="98" t="s">
        <v>934</v>
      </c>
      <c r="Q71" s="98" t="s">
        <v>935</v>
      </c>
      <c r="R71" s="98" t="s">
        <v>389</v>
      </c>
      <c r="T71" s="98" t="s">
        <v>933</v>
      </c>
      <c r="U71" s="98" t="s">
        <v>934</v>
      </c>
      <c r="V71" s="98" t="s">
        <v>935</v>
      </c>
      <c r="W71" s="98" t="s">
        <v>389</v>
      </c>
      <c r="Y71" s="98" t="s">
        <v>933</v>
      </c>
      <c r="Z71" s="98" t="s">
        <v>934</v>
      </c>
      <c r="AA71" s="98" t="s">
        <v>935</v>
      </c>
      <c r="AB71" s="98" t="s">
        <v>389</v>
      </c>
      <c r="AD71" s="98" t="s">
        <v>933</v>
      </c>
      <c r="AE71" s="98" t="s">
        <v>934</v>
      </c>
      <c r="AF71" s="98" t="s">
        <v>935</v>
      </c>
      <c r="AG71" s="98" t="s">
        <v>389</v>
      </c>
    </row>
    <row r="72" spans="1:33" x14ac:dyDescent="0.2">
      <c r="A72" s="97">
        <v>70</v>
      </c>
      <c r="B72" s="104">
        <v>0</v>
      </c>
      <c r="C72" s="104">
        <v>0</v>
      </c>
      <c r="E72" s="97">
        <v>5</v>
      </c>
      <c r="F72" s="97">
        <v>5</v>
      </c>
      <c r="J72" s="98" t="s">
        <v>936</v>
      </c>
      <c r="K72" s="98">
        <f>COUNTIF(I3:I65, "&gt;=40")</f>
        <v>39</v>
      </c>
      <c r="L72" s="98">
        <v>2</v>
      </c>
      <c r="M72" s="98">
        <v>41</v>
      </c>
      <c r="O72" s="98" t="s">
        <v>936</v>
      </c>
      <c r="P72" s="98">
        <v>35</v>
      </c>
      <c r="Q72" s="98">
        <v>0</v>
      </c>
      <c r="R72" s="98">
        <v>35</v>
      </c>
      <c r="T72" s="98" t="s">
        <v>936</v>
      </c>
      <c r="U72" s="98">
        <v>26</v>
      </c>
      <c r="V72" s="98">
        <v>1</v>
      </c>
      <c r="W72" s="98">
        <v>27</v>
      </c>
      <c r="Y72" s="98" t="s">
        <v>936</v>
      </c>
      <c r="Z72" s="98">
        <v>24</v>
      </c>
      <c r="AA72" s="98">
        <v>1</v>
      </c>
      <c r="AB72" s="98">
        <v>25</v>
      </c>
      <c r="AD72" s="98" t="s">
        <v>936</v>
      </c>
      <c r="AE72" s="98">
        <v>28</v>
      </c>
      <c r="AF72" s="98">
        <v>1</v>
      </c>
      <c r="AG72" s="98">
        <v>29</v>
      </c>
    </row>
    <row r="73" spans="1:33" x14ac:dyDescent="0.2">
      <c r="A73" s="97">
        <v>71</v>
      </c>
      <c r="B73" s="97">
        <v>1</v>
      </c>
      <c r="C73" s="97">
        <v>1</v>
      </c>
      <c r="E73" s="97">
        <v>5</v>
      </c>
      <c r="F73" s="97">
        <v>5</v>
      </c>
      <c r="J73" s="98" t="s">
        <v>937</v>
      </c>
      <c r="K73" s="98">
        <v>0</v>
      </c>
      <c r="L73" s="98">
        <v>22</v>
      </c>
      <c r="M73" s="98">
        <v>22</v>
      </c>
      <c r="O73" s="98" t="s">
        <v>937</v>
      </c>
      <c r="P73" s="98">
        <v>1</v>
      </c>
      <c r="Q73" s="98">
        <v>26</v>
      </c>
      <c r="R73" s="98">
        <v>27</v>
      </c>
      <c r="T73" s="98" t="s">
        <v>937</v>
      </c>
      <c r="U73" s="98">
        <v>0</v>
      </c>
      <c r="V73" s="98">
        <v>35</v>
      </c>
      <c r="W73" s="98">
        <v>35</v>
      </c>
      <c r="Y73" s="98" t="s">
        <v>937</v>
      </c>
      <c r="Z73" s="98">
        <v>0</v>
      </c>
      <c r="AA73" s="98">
        <v>29</v>
      </c>
      <c r="AB73" s="98">
        <v>29</v>
      </c>
      <c r="AD73" s="98" t="s">
        <v>937</v>
      </c>
      <c r="AE73" s="98">
        <v>0</v>
      </c>
      <c r="AF73" s="98">
        <v>24</v>
      </c>
      <c r="AG73" s="98">
        <v>24</v>
      </c>
    </row>
    <row r="74" spans="1:33" x14ac:dyDescent="0.2">
      <c r="A74" s="97">
        <v>72</v>
      </c>
      <c r="B74" s="97">
        <v>1</v>
      </c>
      <c r="C74" s="97">
        <v>1</v>
      </c>
      <c r="E74" s="97">
        <v>160</v>
      </c>
      <c r="F74" s="97">
        <v>160</v>
      </c>
      <c r="J74" s="98"/>
      <c r="K74" s="98">
        <v>39</v>
      </c>
      <c r="L74" s="98">
        <v>24</v>
      </c>
      <c r="M74" s="98">
        <v>63</v>
      </c>
      <c r="O74" s="98"/>
      <c r="P74" s="98">
        <v>36</v>
      </c>
      <c r="Q74" s="98">
        <v>26</v>
      </c>
      <c r="R74" s="98">
        <v>62</v>
      </c>
      <c r="T74" s="98"/>
      <c r="U74" s="98">
        <v>26</v>
      </c>
      <c r="V74" s="98">
        <v>36</v>
      </c>
      <c r="W74" s="98">
        <v>62</v>
      </c>
      <c r="Y74" s="98"/>
      <c r="Z74" s="98">
        <v>24</v>
      </c>
      <c r="AA74" s="98">
        <v>30</v>
      </c>
      <c r="AB74" s="98">
        <v>54</v>
      </c>
      <c r="AD74" s="98"/>
      <c r="AE74" s="98">
        <v>28</v>
      </c>
      <c r="AF74" s="98">
        <v>25</v>
      </c>
      <c r="AG74" s="98">
        <v>53</v>
      </c>
    </row>
    <row r="75" spans="1:33" x14ac:dyDescent="0.2">
      <c r="A75" s="97">
        <v>73</v>
      </c>
      <c r="B75" s="97">
        <v>1</v>
      </c>
      <c r="C75" s="97">
        <v>1</v>
      </c>
      <c r="E75" s="97">
        <v>320</v>
      </c>
      <c r="F75" s="97">
        <v>320</v>
      </c>
    </row>
    <row r="76" spans="1:33" x14ac:dyDescent="0.2">
      <c r="A76" s="97">
        <v>74</v>
      </c>
      <c r="B76" s="97">
        <v>1</v>
      </c>
      <c r="C76" s="97">
        <v>1</v>
      </c>
      <c r="E76" s="97">
        <v>40</v>
      </c>
      <c r="F76" s="97">
        <v>40</v>
      </c>
    </row>
    <row r="77" spans="1:33" x14ac:dyDescent="0.2">
      <c r="A77" s="97">
        <v>75</v>
      </c>
      <c r="B77" s="97">
        <v>1</v>
      </c>
      <c r="C77" s="97">
        <v>1</v>
      </c>
      <c r="E77" s="97">
        <v>5</v>
      </c>
      <c r="F77" s="97">
        <v>5</v>
      </c>
    </row>
    <row r="78" spans="1:33" x14ac:dyDescent="0.2">
      <c r="A78" s="97">
        <v>76</v>
      </c>
      <c r="B78" s="97">
        <v>1</v>
      </c>
      <c r="C78" s="97">
        <v>1</v>
      </c>
      <c r="E78" s="97">
        <v>80</v>
      </c>
      <c r="F78" s="97">
        <v>40</v>
      </c>
    </row>
    <row r="79" spans="1:33" x14ac:dyDescent="0.2">
      <c r="A79" s="97">
        <v>77</v>
      </c>
      <c r="B79" s="97">
        <v>0</v>
      </c>
      <c r="C79" s="97">
        <v>0</v>
      </c>
      <c r="E79" s="97">
        <v>5</v>
      </c>
      <c r="F79" s="97">
        <v>5</v>
      </c>
    </row>
    <row r="80" spans="1:33" x14ac:dyDescent="0.2">
      <c r="A80" s="97">
        <v>78</v>
      </c>
      <c r="B80" s="97">
        <v>0</v>
      </c>
      <c r="C80" s="97">
        <v>0</v>
      </c>
      <c r="E80" s="97">
        <v>5</v>
      </c>
      <c r="F80" s="97">
        <v>5</v>
      </c>
    </row>
    <row r="82" spans="1:8" x14ac:dyDescent="0.2">
      <c r="A82" s="132" t="s">
        <v>966</v>
      </c>
      <c r="B82" s="132"/>
      <c r="C82" s="132"/>
    </row>
    <row r="83" spans="1:8" x14ac:dyDescent="0.2">
      <c r="A83" s="98"/>
      <c r="B83" s="102" t="s">
        <v>961</v>
      </c>
      <c r="C83" s="102" t="s">
        <v>962</v>
      </c>
      <c r="D83" s="105"/>
    </row>
    <row r="84" spans="1:8" x14ac:dyDescent="0.2">
      <c r="A84" s="98" t="s">
        <v>963</v>
      </c>
      <c r="B84" s="102">
        <v>44</v>
      </c>
      <c r="C84" s="102">
        <v>3</v>
      </c>
      <c r="D84" s="105">
        <v>47</v>
      </c>
    </row>
    <row r="85" spans="1:8" x14ac:dyDescent="0.2">
      <c r="A85" s="98" t="s">
        <v>964</v>
      </c>
      <c r="B85" s="102">
        <v>2</v>
      </c>
      <c r="C85" s="102">
        <v>29</v>
      </c>
      <c r="D85" s="105">
        <v>31</v>
      </c>
      <c r="E85" s="107"/>
      <c r="F85" s="107"/>
      <c r="G85" s="108"/>
      <c r="H85" s="99"/>
    </row>
    <row r="86" spans="1:8" x14ac:dyDescent="0.2">
      <c r="A86" s="98"/>
      <c r="B86" s="98">
        <v>46</v>
      </c>
      <c r="C86" s="98">
        <v>32</v>
      </c>
      <c r="D86" s="105">
        <f>SUM(B84:C85)</f>
        <v>78</v>
      </c>
      <c r="E86" s="107"/>
      <c r="F86" s="107"/>
      <c r="G86" s="108"/>
      <c r="H86" s="99"/>
    </row>
    <row r="87" spans="1:8" x14ac:dyDescent="0.2">
      <c r="C87" s="107"/>
      <c r="D87" s="99"/>
      <c r="E87" s="107"/>
      <c r="F87" s="107"/>
      <c r="G87" s="108"/>
      <c r="H87" s="99"/>
    </row>
    <row r="88" spans="1:8" x14ac:dyDescent="0.2">
      <c r="C88" s="99"/>
      <c r="D88" s="99"/>
      <c r="E88" s="99"/>
      <c r="F88" s="99"/>
      <c r="G88" s="108"/>
      <c r="H88" s="99"/>
    </row>
    <row r="89" spans="1:8" x14ac:dyDescent="0.2">
      <c r="C89" s="99"/>
      <c r="D89" s="99"/>
      <c r="E89" s="99"/>
      <c r="F89" s="99"/>
      <c r="G89" s="99"/>
      <c r="H89" s="99"/>
    </row>
  </sheetData>
  <mergeCells count="8">
    <mergeCell ref="S1:W1"/>
    <mergeCell ref="X1:AB1"/>
    <mergeCell ref="AC1:AG1"/>
    <mergeCell ref="A82:C82"/>
    <mergeCell ref="A1:C1"/>
    <mergeCell ref="E1:F1"/>
    <mergeCell ref="I1:M1"/>
    <mergeCell ref="N1:R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38A21-1C2C-2045-A1AA-0E2A2D3CB9A9}">
  <dimension ref="B2:U381"/>
  <sheetViews>
    <sheetView workbookViewId="0">
      <selection activeCell="Q19" sqref="Q19"/>
    </sheetView>
  </sheetViews>
  <sheetFormatPr baseColWidth="10" defaultRowHeight="16" x14ac:dyDescent="0.2"/>
  <cols>
    <col min="2" max="2" width="19.83203125" customWidth="1"/>
    <col min="11" max="11" width="17.5" customWidth="1"/>
  </cols>
  <sheetData>
    <row r="2" spans="2:21" x14ac:dyDescent="0.2">
      <c r="B2" s="118" t="s">
        <v>0</v>
      </c>
      <c r="C2" s="118" t="s">
        <v>1</v>
      </c>
      <c r="D2" s="118" t="s">
        <v>2</v>
      </c>
      <c r="E2" s="34" t="s">
        <v>386</v>
      </c>
      <c r="F2" s="34" t="s">
        <v>946</v>
      </c>
      <c r="G2" s="34" t="s">
        <v>947</v>
      </c>
      <c r="H2" s="90"/>
      <c r="I2" s="90"/>
      <c r="J2" s="90"/>
      <c r="K2" s="34" t="s">
        <v>0</v>
      </c>
      <c r="L2" s="34" t="s">
        <v>1</v>
      </c>
      <c r="M2" s="34" t="s">
        <v>3</v>
      </c>
      <c r="N2" s="34" t="s">
        <v>386</v>
      </c>
      <c r="O2" s="34" t="s">
        <v>950</v>
      </c>
      <c r="P2" s="34" t="s">
        <v>951</v>
      </c>
      <c r="Q2" s="90"/>
      <c r="R2" s="90"/>
      <c r="S2" s="90"/>
      <c r="T2" s="90"/>
      <c r="U2" s="90"/>
    </row>
    <row r="3" spans="2:21" x14ac:dyDescent="0.2">
      <c r="B3" s="119" t="s">
        <v>7</v>
      </c>
      <c r="C3" s="34">
        <v>5</v>
      </c>
      <c r="D3" s="120">
        <v>0.26372642410768171</v>
      </c>
      <c r="E3" s="34">
        <f>IF(C3&gt;=40,1,0)</f>
        <v>0</v>
      </c>
      <c r="F3" s="34">
        <f>IF(D3&gt;=0.5,1,0)</f>
        <v>0</v>
      </c>
      <c r="G3" s="34">
        <f>IF(E3+F3=2,1,0)</f>
        <v>0</v>
      </c>
      <c r="H3" s="90"/>
      <c r="I3" s="90"/>
      <c r="J3" s="90"/>
      <c r="K3" s="91" t="s">
        <v>8</v>
      </c>
      <c r="L3" s="34">
        <v>640</v>
      </c>
      <c r="M3" s="35">
        <v>619.29673438504199</v>
      </c>
      <c r="N3" s="34">
        <f>IF(L3&gt;=40,1,0)</f>
        <v>1</v>
      </c>
      <c r="O3" s="34">
        <f>IF(M3&gt;=450,1,0)</f>
        <v>1</v>
      </c>
      <c r="P3" s="34">
        <f>IF(N3+O3=2,1,0)</f>
        <v>1</v>
      </c>
      <c r="Q3" s="90"/>
      <c r="R3" s="90"/>
      <c r="S3" s="90"/>
      <c r="T3" s="90"/>
      <c r="U3" s="90"/>
    </row>
    <row r="4" spans="2:21" x14ac:dyDescent="0.2">
      <c r="B4" s="119" t="s">
        <v>8</v>
      </c>
      <c r="C4" s="34">
        <v>640</v>
      </c>
      <c r="D4" s="120">
        <v>0.54422642410768152</v>
      </c>
      <c r="E4" s="34">
        <f t="shared" ref="E4:E67" si="0">IF(C4&gt;=40,1,0)</f>
        <v>1</v>
      </c>
      <c r="F4" s="34">
        <f t="shared" ref="F4:F67" si="1">IF(D4&gt;=0.5,1,0)</f>
        <v>1</v>
      </c>
      <c r="G4" s="34">
        <f t="shared" ref="G4:G67" si="2">IF(E4+F4=2,1,0)</f>
        <v>1</v>
      </c>
      <c r="H4" s="90"/>
      <c r="I4" s="90"/>
      <c r="J4" s="90"/>
      <c r="K4" s="34" t="s">
        <v>9</v>
      </c>
      <c r="L4" s="34">
        <v>1280</v>
      </c>
      <c r="M4" s="34">
        <v>20542.2</v>
      </c>
      <c r="N4" s="34">
        <f t="shared" ref="N4:N67" si="3">IF(L4&gt;=40,1,0)</f>
        <v>1</v>
      </c>
      <c r="O4" s="34">
        <f t="shared" ref="O4:O67" si="4">IF(M4&gt;=450,1,0)</f>
        <v>1</v>
      </c>
      <c r="P4" s="34">
        <f t="shared" ref="P4:P67" si="5">IF(N4+O4=2,1,0)</f>
        <v>1</v>
      </c>
      <c r="Q4" s="90"/>
      <c r="R4" s="90"/>
      <c r="S4" s="90"/>
      <c r="T4" s="90"/>
      <c r="U4" s="90"/>
    </row>
    <row r="5" spans="2:21" x14ac:dyDescent="0.2">
      <c r="B5" s="118" t="s">
        <v>9</v>
      </c>
      <c r="C5" s="118">
        <v>1280</v>
      </c>
      <c r="D5" s="118">
        <v>2.79</v>
      </c>
      <c r="E5" s="34">
        <f t="shared" si="0"/>
        <v>1</v>
      </c>
      <c r="F5" s="34">
        <f t="shared" si="1"/>
        <v>1</v>
      </c>
      <c r="G5" s="34">
        <f t="shared" si="2"/>
        <v>1</v>
      </c>
      <c r="H5" s="90"/>
      <c r="I5" s="90"/>
      <c r="J5" s="90"/>
      <c r="K5" s="34" t="s">
        <v>10</v>
      </c>
      <c r="L5" s="34">
        <v>1280</v>
      </c>
      <c r="M5" s="34">
        <v>4979.46</v>
      </c>
      <c r="N5" s="34">
        <f t="shared" si="3"/>
        <v>1</v>
      </c>
      <c r="O5" s="34">
        <f t="shared" si="4"/>
        <v>1</v>
      </c>
      <c r="P5" s="34">
        <f t="shared" si="5"/>
        <v>1</v>
      </c>
      <c r="Q5" s="90"/>
      <c r="R5" s="90"/>
      <c r="S5" s="90"/>
      <c r="T5" s="90"/>
      <c r="U5" s="90"/>
    </row>
    <row r="6" spans="2:21" x14ac:dyDescent="0.2">
      <c r="B6" s="118" t="s">
        <v>10</v>
      </c>
      <c r="C6" s="118">
        <v>1280</v>
      </c>
      <c r="D6" s="118">
        <v>2.4700000000000002</v>
      </c>
      <c r="E6" s="34">
        <f t="shared" si="0"/>
        <v>1</v>
      </c>
      <c r="F6" s="34">
        <f t="shared" si="1"/>
        <v>1</v>
      </c>
      <c r="G6" s="34">
        <f t="shared" si="2"/>
        <v>1</v>
      </c>
      <c r="H6" s="90"/>
      <c r="I6" s="90"/>
      <c r="J6" s="90"/>
      <c r="K6" s="91" t="s">
        <v>12</v>
      </c>
      <c r="L6" s="34">
        <v>320</v>
      </c>
      <c r="M6" s="35">
        <v>16781.137251515302</v>
      </c>
      <c r="N6" s="34">
        <f t="shared" si="3"/>
        <v>1</v>
      </c>
      <c r="O6" s="34">
        <f t="shared" si="4"/>
        <v>1</v>
      </c>
      <c r="P6" s="34">
        <f t="shared" si="5"/>
        <v>1</v>
      </c>
      <c r="Q6" s="90"/>
      <c r="R6" s="90"/>
      <c r="S6" s="90"/>
      <c r="T6" s="90"/>
      <c r="U6" s="90"/>
    </row>
    <row r="7" spans="2:21" x14ac:dyDescent="0.2">
      <c r="B7" s="119" t="s">
        <v>12</v>
      </c>
      <c r="C7" s="34">
        <v>320</v>
      </c>
      <c r="D7" s="120">
        <v>2.7987264241076821</v>
      </c>
      <c r="E7" s="34">
        <f t="shared" si="0"/>
        <v>1</v>
      </c>
      <c r="F7" s="34">
        <f t="shared" si="1"/>
        <v>1</v>
      </c>
      <c r="G7" s="34">
        <f t="shared" si="2"/>
        <v>1</v>
      </c>
      <c r="H7" s="90"/>
      <c r="I7" s="90"/>
      <c r="J7" s="90"/>
      <c r="K7" s="91" t="s">
        <v>13</v>
      </c>
      <c r="L7" s="34">
        <v>2560</v>
      </c>
      <c r="M7" s="35">
        <v>36472.689265676301</v>
      </c>
      <c r="N7" s="34">
        <f t="shared" si="3"/>
        <v>1</v>
      </c>
      <c r="O7" s="34">
        <f t="shared" si="4"/>
        <v>1</v>
      </c>
      <c r="P7" s="34">
        <f t="shared" si="5"/>
        <v>1</v>
      </c>
      <c r="Q7" s="90"/>
      <c r="R7" s="90"/>
      <c r="S7" s="90"/>
      <c r="T7" s="90"/>
      <c r="U7" s="90"/>
    </row>
    <row r="8" spans="2:21" x14ac:dyDescent="0.2">
      <c r="B8" s="119" t="s">
        <v>13</v>
      </c>
      <c r="C8" s="34">
        <v>2560</v>
      </c>
      <c r="D8" s="120">
        <v>2.6582264241076818</v>
      </c>
      <c r="E8" s="34">
        <f t="shared" si="0"/>
        <v>1</v>
      </c>
      <c r="F8" s="34">
        <f t="shared" si="1"/>
        <v>1</v>
      </c>
      <c r="G8" s="34">
        <f t="shared" si="2"/>
        <v>1</v>
      </c>
      <c r="H8" s="90"/>
      <c r="I8" s="90"/>
      <c r="J8" s="90"/>
      <c r="K8" s="34" t="s">
        <v>14</v>
      </c>
      <c r="L8" s="34">
        <v>480</v>
      </c>
      <c r="M8" s="34">
        <v>11377.79</v>
      </c>
      <c r="N8" s="34">
        <f t="shared" si="3"/>
        <v>1</v>
      </c>
      <c r="O8" s="34">
        <f t="shared" si="4"/>
        <v>1</v>
      </c>
      <c r="P8" s="34">
        <f t="shared" si="5"/>
        <v>1</v>
      </c>
      <c r="Q8" s="90"/>
      <c r="R8" s="90"/>
      <c r="S8" s="90"/>
      <c r="T8" s="90"/>
      <c r="U8" s="90"/>
    </row>
    <row r="9" spans="2:21" x14ac:dyDescent="0.2">
      <c r="B9" s="118" t="s">
        <v>14</v>
      </c>
      <c r="C9" s="118">
        <v>480</v>
      </c>
      <c r="D9" s="118">
        <v>2.61</v>
      </c>
      <c r="E9" s="34">
        <f t="shared" si="0"/>
        <v>1</v>
      </c>
      <c r="F9" s="34">
        <f t="shared" si="1"/>
        <v>1</v>
      </c>
      <c r="G9" s="34">
        <f t="shared" si="2"/>
        <v>1</v>
      </c>
      <c r="H9" s="90"/>
      <c r="I9" s="90"/>
      <c r="J9" s="90"/>
      <c r="K9" s="34" t="s">
        <v>15</v>
      </c>
      <c r="L9" s="34">
        <v>320</v>
      </c>
      <c r="M9" s="34">
        <v>5904.57</v>
      </c>
      <c r="N9" s="34">
        <f t="shared" si="3"/>
        <v>1</v>
      </c>
      <c r="O9" s="34">
        <f t="shared" si="4"/>
        <v>1</v>
      </c>
      <c r="P9" s="34">
        <f t="shared" si="5"/>
        <v>1</v>
      </c>
      <c r="Q9" s="90"/>
      <c r="R9" s="90"/>
      <c r="S9" s="90"/>
      <c r="T9" s="90"/>
      <c r="U9" s="90"/>
    </row>
    <row r="10" spans="2:21" x14ac:dyDescent="0.2">
      <c r="B10" s="118" t="s">
        <v>15</v>
      </c>
      <c r="C10" s="118">
        <v>320</v>
      </c>
      <c r="D10" s="118">
        <v>2.746</v>
      </c>
      <c r="E10" s="34">
        <f t="shared" si="0"/>
        <v>1</v>
      </c>
      <c r="F10" s="34">
        <f t="shared" si="1"/>
        <v>1</v>
      </c>
      <c r="G10" s="34">
        <f t="shared" si="2"/>
        <v>1</v>
      </c>
      <c r="H10" s="90"/>
      <c r="I10" s="90"/>
      <c r="J10" s="90"/>
      <c r="K10" s="34" t="s">
        <v>16</v>
      </c>
      <c r="L10" s="34">
        <v>640</v>
      </c>
      <c r="M10" s="34">
        <v>952.89</v>
      </c>
      <c r="N10" s="34">
        <f t="shared" si="3"/>
        <v>1</v>
      </c>
      <c r="O10" s="34">
        <f t="shared" si="4"/>
        <v>1</v>
      </c>
      <c r="P10" s="34">
        <f t="shared" si="5"/>
        <v>1</v>
      </c>
      <c r="Q10" s="90"/>
      <c r="R10" s="90"/>
      <c r="S10" s="90"/>
      <c r="T10" s="90"/>
      <c r="U10" s="90"/>
    </row>
    <row r="11" spans="2:21" x14ac:dyDescent="0.2">
      <c r="B11" s="118" t="s">
        <v>16</v>
      </c>
      <c r="C11" s="118">
        <v>640</v>
      </c>
      <c r="D11" s="118">
        <v>1.3109999999999999</v>
      </c>
      <c r="E11" s="34">
        <f t="shared" si="0"/>
        <v>1</v>
      </c>
      <c r="F11" s="34">
        <f t="shared" si="1"/>
        <v>1</v>
      </c>
      <c r="G11" s="34">
        <f t="shared" si="2"/>
        <v>1</v>
      </c>
      <c r="H11" s="90"/>
      <c r="I11" s="90"/>
      <c r="J11" s="90"/>
      <c r="K11" s="91" t="s">
        <v>17</v>
      </c>
      <c r="L11" s="34">
        <v>640</v>
      </c>
      <c r="M11" s="35">
        <v>8554.1611373799606</v>
      </c>
      <c r="N11" s="34">
        <f t="shared" si="3"/>
        <v>1</v>
      </c>
      <c r="O11" s="34">
        <f t="shared" si="4"/>
        <v>1</v>
      </c>
      <c r="P11" s="34">
        <f t="shared" si="5"/>
        <v>1</v>
      </c>
      <c r="Q11" s="90"/>
      <c r="R11" s="90"/>
      <c r="S11" s="90"/>
      <c r="T11" s="90"/>
      <c r="U11" s="90"/>
    </row>
    <row r="12" spans="2:21" x14ac:dyDescent="0.2">
      <c r="B12" s="119" t="s">
        <v>17</v>
      </c>
      <c r="C12" s="34">
        <v>640</v>
      </c>
      <c r="D12" s="120">
        <v>2.6827264241076816</v>
      </c>
      <c r="E12" s="34">
        <f t="shared" si="0"/>
        <v>1</v>
      </c>
      <c r="F12" s="34">
        <f t="shared" si="1"/>
        <v>1</v>
      </c>
      <c r="G12" s="34">
        <f t="shared" si="2"/>
        <v>1</v>
      </c>
      <c r="H12" s="90"/>
      <c r="I12" s="90"/>
      <c r="J12" s="90"/>
      <c r="K12" s="34" t="s">
        <v>18</v>
      </c>
      <c r="L12" s="34">
        <v>80</v>
      </c>
      <c r="M12" s="34">
        <v>4614.88</v>
      </c>
      <c r="N12" s="34">
        <f t="shared" si="3"/>
        <v>1</v>
      </c>
      <c r="O12" s="34">
        <f t="shared" si="4"/>
        <v>1</v>
      </c>
      <c r="P12" s="34">
        <f t="shared" si="5"/>
        <v>1</v>
      </c>
      <c r="Q12" s="90"/>
      <c r="R12" s="90"/>
      <c r="S12" s="90"/>
      <c r="T12" s="90"/>
      <c r="U12" s="90"/>
    </row>
    <row r="13" spans="2:21" x14ac:dyDescent="0.2">
      <c r="B13" s="118" t="s">
        <v>18</v>
      </c>
      <c r="C13" s="118">
        <v>80</v>
      </c>
      <c r="D13" s="118">
        <v>2.415</v>
      </c>
      <c r="E13" s="34">
        <f t="shared" si="0"/>
        <v>1</v>
      </c>
      <c r="F13" s="34">
        <f t="shared" si="1"/>
        <v>1</v>
      </c>
      <c r="G13" s="34">
        <f t="shared" si="2"/>
        <v>1</v>
      </c>
      <c r="H13" s="90"/>
      <c r="I13" s="90"/>
      <c r="J13" s="90"/>
      <c r="K13" s="34" t="s">
        <v>19</v>
      </c>
      <c r="L13" s="34">
        <v>1280</v>
      </c>
      <c r="M13" s="34">
        <v>51833.38</v>
      </c>
      <c r="N13" s="34">
        <f t="shared" si="3"/>
        <v>1</v>
      </c>
      <c r="O13" s="34">
        <f t="shared" si="4"/>
        <v>1</v>
      </c>
      <c r="P13" s="34">
        <f t="shared" si="5"/>
        <v>1</v>
      </c>
      <c r="Q13" s="90"/>
      <c r="R13" s="90"/>
      <c r="S13" s="90"/>
      <c r="T13" s="90"/>
      <c r="U13" s="90"/>
    </row>
    <row r="14" spans="2:21" x14ac:dyDescent="0.2">
      <c r="B14" s="118" t="s">
        <v>19</v>
      </c>
      <c r="C14" s="118">
        <v>1280</v>
      </c>
      <c r="D14" s="118">
        <v>2.9409999999999998</v>
      </c>
      <c r="E14" s="34">
        <f t="shared" si="0"/>
        <v>1</v>
      </c>
      <c r="F14" s="34">
        <f t="shared" si="1"/>
        <v>1</v>
      </c>
      <c r="G14" s="34">
        <f t="shared" si="2"/>
        <v>1</v>
      </c>
      <c r="H14" s="90"/>
      <c r="I14" s="90"/>
      <c r="J14" s="90"/>
      <c r="K14" s="34" t="s">
        <v>20</v>
      </c>
      <c r="L14" s="34">
        <v>1280</v>
      </c>
      <c r="M14" s="34">
        <v>20422.3</v>
      </c>
      <c r="N14" s="34">
        <f t="shared" si="3"/>
        <v>1</v>
      </c>
      <c r="O14" s="34">
        <f t="shared" si="4"/>
        <v>1</v>
      </c>
      <c r="P14" s="34">
        <f t="shared" si="5"/>
        <v>1</v>
      </c>
      <c r="Q14" s="90"/>
      <c r="R14" s="90"/>
      <c r="S14" s="90"/>
      <c r="T14" s="90"/>
      <c r="U14" s="90"/>
    </row>
    <row r="15" spans="2:21" x14ac:dyDescent="0.2">
      <c r="B15" s="118" t="s">
        <v>20</v>
      </c>
      <c r="C15" s="118">
        <v>1280</v>
      </c>
      <c r="D15" s="118">
        <v>2.7570000000000001</v>
      </c>
      <c r="E15" s="34">
        <f t="shared" si="0"/>
        <v>1</v>
      </c>
      <c r="F15" s="34">
        <f t="shared" si="1"/>
        <v>1</v>
      </c>
      <c r="G15" s="34">
        <f t="shared" si="2"/>
        <v>1</v>
      </c>
      <c r="H15" s="90"/>
      <c r="I15" s="90"/>
      <c r="J15" s="90"/>
      <c r="K15" s="34" t="s">
        <v>21</v>
      </c>
      <c r="L15" s="34">
        <v>480</v>
      </c>
      <c r="M15" s="34">
        <v>3965.25</v>
      </c>
      <c r="N15" s="34">
        <f t="shared" si="3"/>
        <v>1</v>
      </c>
      <c r="O15" s="34">
        <f t="shared" si="4"/>
        <v>1</v>
      </c>
      <c r="P15" s="34">
        <f t="shared" si="5"/>
        <v>1</v>
      </c>
      <c r="Q15" s="90"/>
      <c r="R15" s="90"/>
      <c r="S15" s="90"/>
      <c r="T15" s="90"/>
      <c r="U15" s="90"/>
    </row>
    <row r="16" spans="2:21" x14ac:dyDescent="0.2">
      <c r="B16" s="118" t="s">
        <v>21</v>
      </c>
      <c r="C16" s="118">
        <v>480</v>
      </c>
      <c r="D16" s="118">
        <v>2.6040000000000001</v>
      </c>
      <c r="E16" s="34">
        <f t="shared" si="0"/>
        <v>1</v>
      </c>
      <c r="F16" s="34">
        <f t="shared" si="1"/>
        <v>1</v>
      </c>
      <c r="G16" s="34">
        <f t="shared" si="2"/>
        <v>1</v>
      </c>
      <c r="H16" s="90"/>
      <c r="I16" s="90"/>
      <c r="J16" s="90"/>
      <c r="K16" s="91" t="s">
        <v>22</v>
      </c>
      <c r="L16" s="34">
        <v>540</v>
      </c>
      <c r="M16" s="35">
        <v>20208.130298788299</v>
      </c>
      <c r="N16" s="34">
        <f t="shared" si="3"/>
        <v>1</v>
      </c>
      <c r="O16" s="34">
        <f t="shared" si="4"/>
        <v>1</v>
      </c>
      <c r="P16" s="34">
        <f t="shared" si="5"/>
        <v>1</v>
      </c>
      <c r="Q16" s="90"/>
      <c r="R16" s="90"/>
      <c r="S16" s="90"/>
      <c r="T16" s="90"/>
      <c r="U16" s="90"/>
    </row>
    <row r="17" spans="2:21" x14ac:dyDescent="0.2">
      <c r="B17" s="119" t="s">
        <v>22</v>
      </c>
      <c r="C17" s="34">
        <v>540</v>
      </c>
      <c r="D17" s="120">
        <v>2.787726424107682</v>
      </c>
      <c r="E17" s="34">
        <f t="shared" si="0"/>
        <v>1</v>
      </c>
      <c r="F17" s="34">
        <f t="shared" si="1"/>
        <v>1</v>
      </c>
      <c r="G17" s="34">
        <f t="shared" si="2"/>
        <v>1</v>
      </c>
      <c r="H17" s="90"/>
      <c r="I17" s="90"/>
      <c r="J17" s="90"/>
      <c r="K17" s="34" t="s">
        <v>23</v>
      </c>
      <c r="L17" s="34">
        <v>320</v>
      </c>
      <c r="M17" s="34">
        <v>9154.4599999999991</v>
      </c>
      <c r="N17" s="34">
        <f t="shared" si="3"/>
        <v>1</v>
      </c>
      <c r="O17" s="34">
        <f t="shared" si="4"/>
        <v>1</v>
      </c>
      <c r="P17" s="34">
        <f t="shared" si="5"/>
        <v>1</v>
      </c>
      <c r="Q17" s="90"/>
      <c r="R17" s="90"/>
      <c r="S17" s="90"/>
      <c r="T17" s="90"/>
      <c r="U17" s="90"/>
    </row>
    <row r="18" spans="2:21" x14ac:dyDescent="0.2">
      <c r="B18" s="118" t="s">
        <v>23</v>
      </c>
      <c r="C18" s="118">
        <v>320</v>
      </c>
      <c r="D18" s="118">
        <v>2.6440000000000001</v>
      </c>
      <c r="E18" s="34">
        <f t="shared" si="0"/>
        <v>1</v>
      </c>
      <c r="F18" s="34">
        <f t="shared" si="1"/>
        <v>1</v>
      </c>
      <c r="G18" s="34">
        <f t="shared" si="2"/>
        <v>1</v>
      </c>
      <c r="H18" s="90"/>
      <c r="I18" s="90"/>
      <c r="J18" s="90"/>
      <c r="K18" s="34" t="s">
        <v>24</v>
      </c>
      <c r="L18" s="34">
        <v>160</v>
      </c>
      <c r="M18" s="34">
        <v>6325.36</v>
      </c>
      <c r="N18" s="34">
        <f t="shared" si="3"/>
        <v>1</v>
      </c>
      <c r="O18" s="34">
        <f t="shared" si="4"/>
        <v>1</v>
      </c>
      <c r="P18" s="34">
        <f t="shared" si="5"/>
        <v>1</v>
      </c>
      <c r="Q18" s="90"/>
      <c r="R18" s="90"/>
      <c r="S18" s="90"/>
      <c r="T18" s="90"/>
      <c r="U18" s="90"/>
    </row>
    <row r="19" spans="2:21" x14ac:dyDescent="0.2">
      <c r="B19" s="118" t="s">
        <v>24</v>
      </c>
      <c r="C19" s="118">
        <v>160</v>
      </c>
      <c r="D19" s="118">
        <v>2.72</v>
      </c>
      <c r="E19" s="34">
        <f t="shared" si="0"/>
        <v>1</v>
      </c>
      <c r="F19" s="34">
        <f t="shared" si="1"/>
        <v>1</v>
      </c>
      <c r="G19" s="34">
        <f t="shared" si="2"/>
        <v>1</v>
      </c>
      <c r="H19" s="90"/>
      <c r="I19" s="90"/>
      <c r="J19" s="90"/>
      <c r="K19" s="34" t="s">
        <v>25</v>
      </c>
      <c r="L19" s="34">
        <v>5120</v>
      </c>
      <c r="M19" s="34">
        <v>40928.400000000001</v>
      </c>
      <c r="N19" s="34">
        <f t="shared" si="3"/>
        <v>1</v>
      </c>
      <c r="O19" s="34">
        <f t="shared" si="4"/>
        <v>1</v>
      </c>
      <c r="P19" s="34">
        <f t="shared" si="5"/>
        <v>1</v>
      </c>
      <c r="Q19" s="90"/>
      <c r="R19" s="90"/>
      <c r="S19" s="90"/>
      <c r="T19" s="90"/>
      <c r="U19" s="90"/>
    </row>
    <row r="20" spans="2:21" x14ac:dyDescent="0.2">
      <c r="B20" s="118" t="s">
        <v>25</v>
      </c>
      <c r="C20" s="118">
        <v>5120</v>
      </c>
      <c r="D20" s="118">
        <v>2.1320000000000001</v>
      </c>
      <c r="E20" s="34">
        <f t="shared" si="0"/>
        <v>1</v>
      </c>
      <c r="F20" s="34">
        <f t="shared" si="1"/>
        <v>1</v>
      </c>
      <c r="G20" s="34">
        <f t="shared" si="2"/>
        <v>1</v>
      </c>
      <c r="H20" s="90"/>
      <c r="I20" s="90"/>
      <c r="J20" s="90"/>
      <c r="K20" s="34" t="s">
        <v>26</v>
      </c>
      <c r="L20" s="34">
        <v>160</v>
      </c>
      <c r="M20" s="34">
        <v>8110.98</v>
      </c>
      <c r="N20" s="34">
        <f t="shared" si="3"/>
        <v>1</v>
      </c>
      <c r="O20" s="34">
        <f t="shared" si="4"/>
        <v>1</v>
      </c>
      <c r="P20" s="34">
        <f t="shared" si="5"/>
        <v>1</v>
      </c>
      <c r="Q20" s="90"/>
      <c r="R20" s="90"/>
      <c r="S20" s="90"/>
      <c r="T20" s="90"/>
      <c r="U20" s="90"/>
    </row>
    <row r="21" spans="2:21" x14ac:dyDescent="0.2">
      <c r="B21" s="118" t="s">
        <v>26</v>
      </c>
      <c r="C21" s="118">
        <v>160</v>
      </c>
      <c r="D21" s="118">
        <v>1.992</v>
      </c>
      <c r="E21" s="34">
        <f t="shared" si="0"/>
        <v>1</v>
      </c>
      <c r="F21" s="34">
        <f t="shared" si="1"/>
        <v>1</v>
      </c>
      <c r="G21" s="34">
        <f t="shared" si="2"/>
        <v>1</v>
      </c>
      <c r="H21" s="90"/>
      <c r="I21" s="90"/>
      <c r="J21" s="90"/>
      <c r="K21" s="34" t="s">
        <v>27</v>
      </c>
      <c r="L21" s="34">
        <v>240</v>
      </c>
      <c r="M21" s="34">
        <v>10026.82</v>
      </c>
      <c r="N21" s="34">
        <f t="shared" si="3"/>
        <v>1</v>
      </c>
      <c r="O21" s="34">
        <f t="shared" si="4"/>
        <v>1</v>
      </c>
      <c r="P21" s="34">
        <f t="shared" si="5"/>
        <v>1</v>
      </c>
      <c r="Q21" s="90"/>
      <c r="R21" s="90"/>
      <c r="S21" s="90"/>
      <c r="T21" s="90"/>
      <c r="U21" s="90"/>
    </row>
    <row r="22" spans="2:21" x14ac:dyDescent="0.2">
      <c r="B22" s="118" t="s">
        <v>27</v>
      </c>
      <c r="C22" s="118">
        <v>240</v>
      </c>
      <c r="D22" s="118">
        <v>2.8780000000000001</v>
      </c>
      <c r="E22" s="34">
        <f t="shared" si="0"/>
        <v>1</v>
      </c>
      <c r="F22" s="34">
        <f t="shared" si="1"/>
        <v>1</v>
      </c>
      <c r="G22" s="34">
        <f t="shared" si="2"/>
        <v>1</v>
      </c>
      <c r="H22" s="90"/>
      <c r="I22" s="90"/>
      <c r="J22" s="90"/>
      <c r="K22" s="34" t="s">
        <v>28</v>
      </c>
      <c r="L22" s="34">
        <v>640</v>
      </c>
      <c r="M22" s="34">
        <v>11888.84</v>
      </c>
      <c r="N22" s="34">
        <f t="shared" si="3"/>
        <v>1</v>
      </c>
      <c r="O22" s="34">
        <f t="shared" si="4"/>
        <v>1</v>
      </c>
      <c r="P22" s="34">
        <f t="shared" si="5"/>
        <v>1</v>
      </c>
      <c r="Q22" s="90"/>
      <c r="R22" s="90"/>
      <c r="S22" s="90"/>
      <c r="T22" s="90"/>
      <c r="U22" s="90"/>
    </row>
    <row r="23" spans="2:21" x14ac:dyDescent="0.2">
      <c r="B23" s="118" t="s">
        <v>28</v>
      </c>
      <c r="C23" s="118">
        <v>640</v>
      </c>
      <c r="D23" s="118">
        <v>2.6960000000000002</v>
      </c>
      <c r="E23" s="34">
        <f t="shared" si="0"/>
        <v>1</v>
      </c>
      <c r="F23" s="34">
        <f t="shared" si="1"/>
        <v>1</v>
      </c>
      <c r="G23" s="34">
        <f t="shared" si="2"/>
        <v>1</v>
      </c>
      <c r="H23" s="90"/>
      <c r="I23" s="90"/>
      <c r="J23" s="90"/>
      <c r="K23" s="34" t="s">
        <v>29</v>
      </c>
      <c r="L23" s="34">
        <v>1920</v>
      </c>
      <c r="M23" s="34">
        <v>10533.47</v>
      </c>
      <c r="N23" s="34">
        <f t="shared" si="3"/>
        <v>1</v>
      </c>
      <c r="O23" s="34">
        <f t="shared" si="4"/>
        <v>1</v>
      </c>
      <c r="P23" s="34">
        <f t="shared" si="5"/>
        <v>1</v>
      </c>
      <c r="Q23" s="90"/>
      <c r="R23" s="90"/>
      <c r="S23" s="90"/>
      <c r="T23" s="90"/>
      <c r="U23" s="90"/>
    </row>
    <row r="24" spans="2:21" x14ac:dyDescent="0.2">
      <c r="B24" s="118" t="s">
        <v>29</v>
      </c>
      <c r="C24" s="118">
        <v>1920</v>
      </c>
      <c r="D24" s="118">
        <v>2.2000000000000002</v>
      </c>
      <c r="E24" s="34">
        <f t="shared" si="0"/>
        <v>1</v>
      </c>
      <c r="F24" s="34">
        <f t="shared" si="1"/>
        <v>1</v>
      </c>
      <c r="G24" s="34">
        <f t="shared" si="2"/>
        <v>1</v>
      </c>
      <c r="H24" s="90"/>
      <c r="I24" s="90"/>
      <c r="J24" s="90"/>
      <c r="K24" s="34" t="s">
        <v>30</v>
      </c>
      <c r="L24" s="34">
        <v>320</v>
      </c>
      <c r="M24" s="34">
        <v>6125.63</v>
      </c>
      <c r="N24" s="34">
        <f t="shared" si="3"/>
        <v>1</v>
      </c>
      <c r="O24" s="34">
        <f t="shared" si="4"/>
        <v>1</v>
      </c>
      <c r="P24" s="34">
        <f t="shared" si="5"/>
        <v>1</v>
      </c>
      <c r="Q24" s="90"/>
      <c r="R24" s="90"/>
      <c r="S24" s="90"/>
      <c r="T24" s="90"/>
      <c r="U24" s="90"/>
    </row>
    <row r="25" spans="2:21" x14ac:dyDescent="0.2">
      <c r="B25" s="118" t="s">
        <v>30</v>
      </c>
      <c r="C25" s="118">
        <v>320</v>
      </c>
      <c r="D25" s="118">
        <v>2.605</v>
      </c>
      <c r="E25" s="34">
        <f t="shared" si="0"/>
        <v>1</v>
      </c>
      <c r="F25" s="34">
        <f t="shared" si="1"/>
        <v>1</v>
      </c>
      <c r="G25" s="34">
        <f t="shared" si="2"/>
        <v>1</v>
      </c>
      <c r="H25" s="90"/>
      <c r="I25" s="90"/>
      <c r="J25" s="90"/>
      <c r="K25" s="34" t="s">
        <v>31</v>
      </c>
      <c r="L25" s="34">
        <v>1280</v>
      </c>
      <c r="M25" s="34">
        <v>4140.63</v>
      </c>
      <c r="N25" s="34">
        <f t="shared" si="3"/>
        <v>1</v>
      </c>
      <c r="O25" s="34">
        <f t="shared" si="4"/>
        <v>1</v>
      </c>
      <c r="P25" s="34">
        <f t="shared" si="5"/>
        <v>1</v>
      </c>
      <c r="Q25" s="90"/>
      <c r="R25" s="90"/>
      <c r="S25" s="90"/>
      <c r="T25" s="90"/>
      <c r="U25" s="90"/>
    </row>
    <row r="26" spans="2:21" x14ac:dyDescent="0.2">
      <c r="B26" s="118" t="s">
        <v>31</v>
      </c>
      <c r="C26" s="118">
        <v>1280</v>
      </c>
      <c r="D26" s="118">
        <v>2.1619999999999999</v>
      </c>
      <c r="E26" s="34">
        <f t="shared" si="0"/>
        <v>1</v>
      </c>
      <c r="F26" s="34">
        <f t="shared" si="1"/>
        <v>1</v>
      </c>
      <c r="G26" s="34">
        <f t="shared" si="2"/>
        <v>1</v>
      </c>
      <c r="H26" s="90"/>
      <c r="I26" s="90"/>
      <c r="J26" s="90"/>
      <c r="K26" s="34" t="s">
        <v>33</v>
      </c>
      <c r="L26" s="34">
        <v>160</v>
      </c>
      <c r="M26" s="34">
        <v>3813.17</v>
      </c>
      <c r="N26" s="34">
        <f t="shared" si="3"/>
        <v>1</v>
      </c>
      <c r="O26" s="34">
        <f t="shared" si="4"/>
        <v>1</v>
      </c>
      <c r="P26" s="34">
        <f t="shared" si="5"/>
        <v>1</v>
      </c>
      <c r="Q26" s="90"/>
      <c r="R26" s="90"/>
      <c r="S26" s="90"/>
      <c r="T26" s="90"/>
      <c r="U26" s="90"/>
    </row>
    <row r="27" spans="2:21" x14ac:dyDescent="0.2">
      <c r="B27" s="118" t="s">
        <v>32</v>
      </c>
      <c r="C27" s="118">
        <v>5</v>
      </c>
      <c r="D27" s="118">
        <v>0.16900000000000001</v>
      </c>
      <c r="E27" s="34">
        <f t="shared" si="0"/>
        <v>0</v>
      </c>
      <c r="F27" s="34">
        <f t="shared" si="1"/>
        <v>0</v>
      </c>
      <c r="G27" s="34">
        <f t="shared" si="2"/>
        <v>0</v>
      </c>
      <c r="H27" s="90"/>
      <c r="I27" s="90"/>
      <c r="J27" s="90"/>
      <c r="K27" s="34" t="s">
        <v>34</v>
      </c>
      <c r="L27" s="34">
        <v>5120</v>
      </c>
      <c r="M27" s="34">
        <v>92130</v>
      </c>
      <c r="N27" s="34">
        <f t="shared" si="3"/>
        <v>1</v>
      </c>
      <c r="O27" s="34">
        <f t="shared" si="4"/>
        <v>1</v>
      </c>
      <c r="P27" s="34">
        <f t="shared" si="5"/>
        <v>1</v>
      </c>
      <c r="Q27" s="90"/>
      <c r="R27" s="90"/>
      <c r="S27" s="90"/>
      <c r="T27" s="90"/>
      <c r="U27" s="90"/>
    </row>
    <row r="28" spans="2:21" x14ac:dyDescent="0.2">
      <c r="B28" s="118" t="s">
        <v>33</v>
      </c>
      <c r="C28" s="118">
        <v>160</v>
      </c>
      <c r="D28" s="118">
        <v>2.4990000000000001</v>
      </c>
      <c r="E28" s="34">
        <f t="shared" si="0"/>
        <v>1</v>
      </c>
      <c r="F28" s="34">
        <f t="shared" si="1"/>
        <v>1</v>
      </c>
      <c r="G28" s="34">
        <f t="shared" si="2"/>
        <v>1</v>
      </c>
      <c r="H28" s="90"/>
      <c r="I28" s="90"/>
      <c r="J28" s="90"/>
      <c r="K28" s="34" t="s">
        <v>35</v>
      </c>
      <c r="L28" s="34">
        <v>320</v>
      </c>
      <c r="M28" s="34">
        <v>7499.08</v>
      </c>
      <c r="N28" s="34">
        <f t="shared" si="3"/>
        <v>1</v>
      </c>
      <c r="O28" s="34">
        <f t="shared" si="4"/>
        <v>1</v>
      </c>
      <c r="P28" s="34">
        <f t="shared" si="5"/>
        <v>1</v>
      </c>
      <c r="Q28" s="90"/>
      <c r="R28" s="90"/>
      <c r="S28" s="90"/>
      <c r="T28" s="90"/>
      <c r="U28" s="90"/>
    </row>
    <row r="29" spans="2:21" x14ac:dyDescent="0.2">
      <c r="B29" s="118" t="s">
        <v>34</v>
      </c>
      <c r="C29" s="118">
        <v>5120</v>
      </c>
      <c r="D29" s="118">
        <v>2.9220000000000002</v>
      </c>
      <c r="E29" s="34">
        <f t="shared" si="0"/>
        <v>1</v>
      </c>
      <c r="F29" s="34">
        <f t="shared" si="1"/>
        <v>1</v>
      </c>
      <c r="G29" s="34">
        <f t="shared" si="2"/>
        <v>1</v>
      </c>
      <c r="H29" s="90"/>
      <c r="I29" s="90"/>
      <c r="J29" s="90"/>
      <c r="K29" s="91" t="s">
        <v>36</v>
      </c>
      <c r="L29" s="34">
        <v>2560</v>
      </c>
      <c r="M29" s="35">
        <v>8542.7067174746808</v>
      </c>
      <c r="N29" s="34">
        <f t="shared" si="3"/>
        <v>1</v>
      </c>
      <c r="O29" s="34">
        <f t="shared" si="4"/>
        <v>1</v>
      </c>
      <c r="P29" s="34">
        <f t="shared" si="5"/>
        <v>1</v>
      </c>
      <c r="Q29" s="90"/>
      <c r="R29" s="90"/>
      <c r="S29" s="90"/>
      <c r="T29" s="90"/>
      <c r="U29" s="90"/>
    </row>
    <row r="30" spans="2:21" x14ac:dyDescent="0.2">
      <c r="B30" s="118" t="s">
        <v>35</v>
      </c>
      <c r="C30" s="118">
        <v>320</v>
      </c>
      <c r="D30" s="118">
        <v>1.3360000000000001</v>
      </c>
      <c r="E30" s="34">
        <f t="shared" si="0"/>
        <v>1</v>
      </c>
      <c r="F30" s="34">
        <f t="shared" si="1"/>
        <v>1</v>
      </c>
      <c r="G30" s="34">
        <f t="shared" si="2"/>
        <v>1</v>
      </c>
      <c r="H30" s="90"/>
      <c r="I30" s="90"/>
      <c r="J30" s="90"/>
      <c r="K30" s="34" t="s">
        <v>37</v>
      </c>
      <c r="L30" s="34">
        <v>640</v>
      </c>
      <c r="M30" s="34">
        <v>19784.96</v>
      </c>
      <c r="N30" s="34">
        <f t="shared" si="3"/>
        <v>1</v>
      </c>
      <c r="O30" s="34">
        <f t="shared" si="4"/>
        <v>1</v>
      </c>
      <c r="P30" s="34">
        <f t="shared" si="5"/>
        <v>1</v>
      </c>
      <c r="Q30" s="90"/>
      <c r="R30" s="90"/>
      <c r="S30" s="90"/>
      <c r="T30" s="90"/>
      <c r="U30" s="90"/>
    </row>
    <row r="31" spans="2:21" x14ac:dyDescent="0.2">
      <c r="B31" s="119" t="s">
        <v>36</v>
      </c>
      <c r="C31" s="34">
        <v>2560</v>
      </c>
      <c r="D31" s="120">
        <v>2.5242264241076815</v>
      </c>
      <c r="E31" s="34">
        <f t="shared" si="0"/>
        <v>1</v>
      </c>
      <c r="F31" s="34">
        <f t="shared" si="1"/>
        <v>1</v>
      </c>
      <c r="G31" s="34">
        <f t="shared" si="2"/>
        <v>1</v>
      </c>
      <c r="H31" s="90"/>
      <c r="I31" s="90"/>
      <c r="J31" s="90"/>
      <c r="K31" s="34" t="s">
        <v>38</v>
      </c>
      <c r="L31" s="34">
        <v>1280</v>
      </c>
      <c r="M31" s="34">
        <v>2360.46</v>
      </c>
      <c r="N31" s="34">
        <f t="shared" si="3"/>
        <v>1</v>
      </c>
      <c r="O31" s="34">
        <f t="shared" si="4"/>
        <v>1</v>
      </c>
      <c r="P31" s="34">
        <f t="shared" si="5"/>
        <v>1</v>
      </c>
      <c r="Q31" s="90"/>
      <c r="R31" s="90"/>
      <c r="S31" s="90"/>
      <c r="T31" s="90"/>
      <c r="U31" s="90"/>
    </row>
    <row r="32" spans="2:21" x14ac:dyDescent="0.2">
      <c r="B32" s="118" t="s">
        <v>37</v>
      </c>
      <c r="C32" s="118">
        <v>640</v>
      </c>
      <c r="D32" s="118">
        <v>2.4159999999999999</v>
      </c>
      <c r="E32" s="34">
        <f t="shared" si="0"/>
        <v>1</v>
      </c>
      <c r="F32" s="34">
        <f t="shared" si="1"/>
        <v>1</v>
      </c>
      <c r="G32" s="34">
        <f t="shared" si="2"/>
        <v>1</v>
      </c>
      <c r="H32" s="90"/>
      <c r="I32" s="90"/>
      <c r="J32" s="90"/>
      <c r="K32" s="34" t="s">
        <v>39</v>
      </c>
      <c r="L32" s="34">
        <v>320</v>
      </c>
      <c r="M32" s="34">
        <v>37636.46</v>
      </c>
      <c r="N32" s="34">
        <f t="shared" si="3"/>
        <v>1</v>
      </c>
      <c r="O32" s="34">
        <f t="shared" si="4"/>
        <v>1</v>
      </c>
      <c r="P32" s="34">
        <f t="shared" si="5"/>
        <v>1</v>
      </c>
      <c r="Q32" s="90"/>
      <c r="R32" s="90"/>
      <c r="S32" s="90"/>
      <c r="T32" s="90"/>
      <c r="U32" s="90"/>
    </row>
    <row r="33" spans="2:21" x14ac:dyDescent="0.2">
      <c r="B33" s="118" t="s">
        <v>38</v>
      </c>
      <c r="C33" s="118">
        <v>1280</v>
      </c>
      <c r="D33" s="118">
        <v>2.2559999999999998</v>
      </c>
      <c r="E33" s="34">
        <f t="shared" si="0"/>
        <v>1</v>
      </c>
      <c r="F33" s="34">
        <f t="shared" si="1"/>
        <v>1</v>
      </c>
      <c r="G33" s="34">
        <f t="shared" si="2"/>
        <v>1</v>
      </c>
      <c r="H33" s="90"/>
      <c r="I33" s="90"/>
      <c r="J33" s="90"/>
      <c r="K33" s="34" t="s">
        <v>40</v>
      </c>
      <c r="L33" s="34">
        <v>640</v>
      </c>
      <c r="M33" s="34">
        <v>12787.71</v>
      </c>
      <c r="N33" s="34">
        <f t="shared" si="3"/>
        <v>1</v>
      </c>
      <c r="O33" s="34">
        <f t="shared" si="4"/>
        <v>1</v>
      </c>
      <c r="P33" s="34">
        <f t="shared" si="5"/>
        <v>1</v>
      </c>
      <c r="Q33" s="90"/>
      <c r="R33" s="90"/>
      <c r="S33" s="90"/>
      <c r="T33" s="90"/>
      <c r="U33" s="90"/>
    </row>
    <row r="34" spans="2:21" x14ac:dyDescent="0.2">
      <c r="B34" s="118" t="s">
        <v>39</v>
      </c>
      <c r="C34" s="118">
        <v>320</v>
      </c>
      <c r="D34" s="118">
        <v>2.2309999999999999</v>
      </c>
      <c r="E34" s="34">
        <f t="shared" si="0"/>
        <v>1</v>
      </c>
      <c r="F34" s="34">
        <f t="shared" si="1"/>
        <v>1</v>
      </c>
      <c r="G34" s="34">
        <f t="shared" si="2"/>
        <v>1</v>
      </c>
      <c r="H34" s="90"/>
      <c r="I34" s="90"/>
      <c r="J34" s="90"/>
      <c r="K34" s="34" t="s">
        <v>41</v>
      </c>
      <c r="L34" s="34">
        <v>640</v>
      </c>
      <c r="M34" s="34">
        <v>20274.46</v>
      </c>
      <c r="N34" s="34">
        <f t="shared" si="3"/>
        <v>1</v>
      </c>
      <c r="O34" s="34">
        <f t="shared" si="4"/>
        <v>1</v>
      </c>
      <c r="P34" s="34">
        <f t="shared" si="5"/>
        <v>1</v>
      </c>
      <c r="Q34" s="90"/>
      <c r="R34" s="90"/>
      <c r="S34" s="90"/>
      <c r="T34" s="90"/>
      <c r="U34" s="90"/>
    </row>
    <row r="35" spans="2:21" x14ac:dyDescent="0.2">
      <c r="B35" s="118" t="s">
        <v>40</v>
      </c>
      <c r="C35" s="118">
        <v>640</v>
      </c>
      <c r="D35" s="118">
        <v>2.8319999999999999</v>
      </c>
      <c r="E35" s="34">
        <f t="shared" si="0"/>
        <v>1</v>
      </c>
      <c r="F35" s="34">
        <f t="shared" si="1"/>
        <v>1</v>
      </c>
      <c r="G35" s="34">
        <f t="shared" si="2"/>
        <v>1</v>
      </c>
      <c r="H35" s="90"/>
      <c r="I35" s="90"/>
      <c r="J35" s="90"/>
      <c r="K35" s="34" t="s">
        <v>42</v>
      </c>
      <c r="L35" s="34">
        <v>320</v>
      </c>
      <c r="M35" s="34">
        <v>5735.16</v>
      </c>
      <c r="N35" s="34">
        <f t="shared" si="3"/>
        <v>1</v>
      </c>
      <c r="O35" s="34">
        <f t="shared" si="4"/>
        <v>1</v>
      </c>
      <c r="P35" s="34">
        <f t="shared" si="5"/>
        <v>1</v>
      </c>
      <c r="Q35" s="90"/>
      <c r="R35" s="90"/>
      <c r="S35" s="90"/>
      <c r="T35" s="90"/>
      <c r="U35" s="90"/>
    </row>
    <row r="36" spans="2:21" x14ac:dyDescent="0.2">
      <c r="B36" s="118" t="s">
        <v>41</v>
      </c>
      <c r="C36" s="118">
        <v>640</v>
      </c>
      <c r="D36" s="118">
        <v>2.899</v>
      </c>
      <c r="E36" s="34">
        <f t="shared" si="0"/>
        <v>1</v>
      </c>
      <c r="F36" s="34">
        <f t="shared" si="1"/>
        <v>1</v>
      </c>
      <c r="G36" s="34">
        <f t="shared" si="2"/>
        <v>1</v>
      </c>
      <c r="H36" s="90"/>
      <c r="I36" s="90"/>
      <c r="J36" s="90"/>
      <c r="K36" s="34" t="s">
        <v>43</v>
      </c>
      <c r="L36" s="34">
        <v>320</v>
      </c>
      <c r="M36" s="34">
        <v>25290.3</v>
      </c>
      <c r="N36" s="34">
        <f t="shared" si="3"/>
        <v>1</v>
      </c>
      <c r="O36" s="34">
        <f t="shared" si="4"/>
        <v>1</v>
      </c>
      <c r="P36" s="34">
        <f t="shared" si="5"/>
        <v>1</v>
      </c>
      <c r="Q36" s="90"/>
      <c r="R36" s="90"/>
      <c r="S36" s="90"/>
      <c r="T36" s="90"/>
      <c r="U36" s="90"/>
    </row>
    <row r="37" spans="2:21" x14ac:dyDescent="0.2">
      <c r="B37" s="118" t="s">
        <v>42</v>
      </c>
      <c r="C37" s="118">
        <v>320</v>
      </c>
      <c r="D37" s="118">
        <v>2.7850000000000001</v>
      </c>
      <c r="E37" s="34">
        <f t="shared" si="0"/>
        <v>1</v>
      </c>
      <c r="F37" s="34">
        <f t="shared" si="1"/>
        <v>1</v>
      </c>
      <c r="G37" s="34">
        <f t="shared" si="2"/>
        <v>1</v>
      </c>
      <c r="H37" s="90"/>
      <c r="I37" s="90"/>
      <c r="J37" s="90"/>
      <c r="K37" s="34" t="s">
        <v>44</v>
      </c>
      <c r="L37" s="34">
        <v>80</v>
      </c>
      <c r="M37" s="34">
        <v>6602.54</v>
      </c>
      <c r="N37" s="34">
        <f t="shared" si="3"/>
        <v>1</v>
      </c>
      <c r="O37" s="34">
        <f t="shared" si="4"/>
        <v>1</v>
      </c>
      <c r="P37" s="34">
        <f t="shared" si="5"/>
        <v>1</v>
      </c>
      <c r="Q37" s="90"/>
      <c r="R37" s="90"/>
      <c r="S37" s="90"/>
      <c r="T37" s="90"/>
      <c r="U37" s="90"/>
    </row>
    <row r="38" spans="2:21" x14ac:dyDescent="0.2">
      <c r="B38" s="118" t="s">
        <v>43</v>
      </c>
      <c r="C38" s="118">
        <v>320</v>
      </c>
      <c r="D38" s="118">
        <v>2.8450000000000002</v>
      </c>
      <c r="E38" s="34">
        <f t="shared" si="0"/>
        <v>1</v>
      </c>
      <c r="F38" s="34">
        <f t="shared" si="1"/>
        <v>1</v>
      </c>
      <c r="G38" s="34">
        <f t="shared" si="2"/>
        <v>1</v>
      </c>
      <c r="H38" s="90"/>
      <c r="I38" s="90"/>
      <c r="J38" s="90"/>
      <c r="K38" s="34" t="s">
        <v>45</v>
      </c>
      <c r="L38" s="34">
        <v>320</v>
      </c>
      <c r="M38" s="34">
        <v>10398.370000000001</v>
      </c>
      <c r="N38" s="34">
        <f t="shared" si="3"/>
        <v>1</v>
      </c>
      <c r="O38" s="34">
        <f t="shared" si="4"/>
        <v>1</v>
      </c>
      <c r="P38" s="34">
        <f t="shared" si="5"/>
        <v>1</v>
      </c>
      <c r="Q38" s="90"/>
      <c r="R38" s="90"/>
      <c r="S38" s="90"/>
      <c r="T38" s="90"/>
      <c r="U38" s="90"/>
    </row>
    <row r="39" spans="2:21" x14ac:dyDescent="0.2">
      <c r="B39" s="118" t="s">
        <v>44</v>
      </c>
      <c r="C39" s="118">
        <v>80</v>
      </c>
      <c r="D39" s="118">
        <v>2.0630000000000002</v>
      </c>
      <c r="E39" s="34">
        <f t="shared" si="0"/>
        <v>1</v>
      </c>
      <c r="F39" s="34">
        <f t="shared" si="1"/>
        <v>1</v>
      </c>
      <c r="G39" s="34">
        <f t="shared" si="2"/>
        <v>1</v>
      </c>
      <c r="H39" s="90"/>
      <c r="I39" s="90"/>
      <c r="J39" s="90"/>
      <c r="K39" s="91" t="s">
        <v>46</v>
      </c>
      <c r="L39" s="34">
        <v>160</v>
      </c>
      <c r="M39" s="35">
        <v>2818.76436031003</v>
      </c>
      <c r="N39" s="34">
        <f t="shared" si="3"/>
        <v>1</v>
      </c>
      <c r="O39" s="34">
        <f t="shared" si="4"/>
        <v>1</v>
      </c>
      <c r="P39" s="34">
        <f t="shared" si="5"/>
        <v>1</v>
      </c>
      <c r="Q39" s="90"/>
      <c r="R39" s="90"/>
      <c r="S39" s="90"/>
      <c r="T39" s="90"/>
      <c r="U39" s="90"/>
    </row>
    <row r="40" spans="2:21" x14ac:dyDescent="0.2">
      <c r="B40" s="118" t="s">
        <v>45</v>
      </c>
      <c r="C40" s="118">
        <v>320</v>
      </c>
      <c r="D40" s="118">
        <v>2.6890000000000001</v>
      </c>
      <c r="E40" s="34">
        <f t="shared" si="0"/>
        <v>1</v>
      </c>
      <c r="F40" s="34">
        <f t="shared" si="1"/>
        <v>1</v>
      </c>
      <c r="G40" s="34">
        <f t="shared" si="2"/>
        <v>1</v>
      </c>
      <c r="H40" s="90"/>
      <c r="I40" s="90"/>
      <c r="J40" s="90"/>
      <c r="K40" s="34" t="s">
        <v>47</v>
      </c>
      <c r="L40" s="34">
        <v>1280</v>
      </c>
      <c r="M40" s="34">
        <v>26445.919999999998</v>
      </c>
      <c r="N40" s="34">
        <f t="shared" si="3"/>
        <v>1</v>
      </c>
      <c r="O40" s="34">
        <f t="shared" si="4"/>
        <v>1</v>
      </c>
      <c r="P40" s="34">
        <f t="shared" si="5"/>
        <v>1</v>
      </c>
      <c r="Q40" s="90"/>
      <c r="R40" s="90"/>
      <c r="S40" s="90"/>
      <c r="T40" s="90"/>
      <c r="U40" s="90"/>
    </row>
    <row r="41" spans="2:21" x14ac:dyDescent="0.2">
      <c r="B41" s="119" t="s">
        <v>46</v>
      </c>
      <c r="C41" s="34">
        <v>160</v>
      </c>
      <c r="D41" s="120">
        <v>2.2692264241076816</v>
      </c>
      <c r="E41" s="34">
        <f t="shared" si="0"/>
        <v>1</v>
      </c>
      <c r="F41" s="34">
        <f t="shared" si="1"/>
        <v>1</v>
      </c>
      <c r="G41" s="34">
        <f t="shared" si="2"/>
        <v>1</v>
      </c>
      <c r="H41" s="90"/>
      <c r="I41" s="90"/>
      <c r="J41" s="90"/>
      <c r="K41" s="34" t="s">
        <v>48</v>
      </c>
      <c r="L41" s="34">
        <v>160</v>
      </c>
      <c r="M41" s="34">
        <v>1096.0999999999999</v>
      </c>
      <c r="N41" s="34">
        <f t="shared" si="3"/>
        <v>1</v>
      </c>
      <c r="O41" s="34">
        <f t="shared" si="4"/>
        <v>1</v>
      </c>
      <c r="P41" s="34">
        <f t="shared" si="5"/>
        <v>1</v>
      </c>
      <c r="Q41" s="90"/>
      <c r="R41" s="90"/>
      <c r="S41" s="90"/>
      <c r="T41" s="90"/>
      <c r="U41" s="90"/>
    </row>
    <row r="42" spans="2:21" x14ac:dyDescent="0.2">
      <c r="B42" s="118" t="s">
        <v>47</v>
      </c>
      <c r="C42" s="118">
        <v>1280</v>
      </c>
      <c r="D42" s="118">
        <v>2.976</v>
      </c>
      <c r="E42" s="34">
        <f t="shared" si="0"/>
        <v>1</v>
      </c>
      <c r="F42" s="34">
        <f t="shared" si="1"/>
        <v>1</v>
      </c>
      <c r="G42" s="34">
        <f t="shared" si="2"/>
        <v>1</v>
      </c>
      <c r="H42" s="90"/>
      <c r="I42" s="90"/>
      <c r="J42" s="90"/>
      <c r="K42" s="34" t="s">
        <v>49</v>
      </c>
      <c r="L42" s="34">
        <v>640</v>
      </c>
      <c r="M42" s="34">
        <v>9059.08</v>
      </c>
      <c r="N42" s="34">
        <f t="shared" si="3"/>
        <v>1</v>
      </c>
      <c r="O42" s="34">
        <f t="shared" si="4"/>
        <v>1</v>
      </c>
      <c r="P42" s="34">
        <f t="shared" si="5"/>
        <v>1</v>
      </c>
      <c r="Q42" s="90"/>
      <c r="R42" s="90"/>
      <c r="S42" s="90"/>
      <c r="T42" s="90"/>
      <c r="U42" s="90"/>
    </row>
    <row r="43" spans="2:21" x14ac:dyDescent="0.2">
      <c r="B43" s="118" t="s">
        <v>48</v>
      </c>
      <c r="C43" s="118">
        <v>160</v>
      </c>
      <c r="D43" s="118">
        <v>2.1230000000000002</v>
      </c>
      <c r="E43" s="34">
        <f t="shared" si="0"/>
        <v>1</v>
      </c>
      <c r="F43" s="34">
        <f t="shared" si="1"/>
        <v>1</v>
      </c>
      <c r="G43" s="34">
        <f t="shared" si="2"/>
        <v>1</v>
      </c>
      <c r="H43" s="90"/>
      <c r="I43" s="90"/>
      <c r="J43" s="90"/>
      <c r="K43" s="34" t="s">
        <v>50</v>
      </c>
      <c r="L43" s="34">
        <v>5120</v>
      </c>
      <c r="M43" s="34">
        <v>60399.66</v>
      </c>
      <c r="N43" s="34">
        <f t="shared" si="3"/>
        <v>1</v>
      </c>
      <c r="O43" s="34">
        <f t="shared" si="4"/>
        <v>1</v>
      </c>
      <c r="P43" s="34">
        <f t="shared" si="5"/>
        <v>1</v>
      </c>
      <c r="Q43" s="90"/>
      <c r="R43" s="90"/>
      <c r="S43" s="90"/>
      <c r="T43" s="90"/>
      <c r="U43" s="90"/>
    </row>
    <row r="44" spans="2:21" x14ac:dyDescent="0.2">
      <c r="B44" s="118" t="s">
        <v>49</v>
      </c>
      <c r="C44" s="118">
        <v>640</v>
      </c>
      <c r="D44" s="118">
        <v>2.7629999999999999</v>
      </c>
      <c r="E44" s="34">
        <f t="shared" si="0"/>
        <v>1</v>
      </c>
      <c r="F44" s="34">
        <f t="shared" si="1"/>
        <v>1</v>
      </c>
      <c r="G44" s="34">
        <f t="shared" si="2"/>
        <v>1</v>
      </c>
      <c r="H44" s="90"/>
      <c r="I44" s="90"/>
      <c r="J44" s="90"/>
      <c r="K44" s="34" t="s">
        <v>51</v>
      </c>
      <c r="L44" s="34">
        <v>1280</v>
      </c>
      <c r="M44" s="34">
        <v>8596.93</v>
      </c>
      <c r="N44" s="34">
        <f t="shared" si="3"/>
        <v>1</v>
      </c>
      <c r="O44" s="34">
        <f t="shared" si="4"/>
        <v>1</v>
      </c>
      <c r="P44" s="34">
        <f t="shared" si="5"/>
        <v>1</v>
      </c>
      <c r="Q44" s="90"/>
      <c r="R44" s="90"/>
      <c r="S44" s="90"/>
      <c r="T44" s="90"/>
      <c r="U44" s="90"/>
    </row>
    <row r="45" spans="2:21" x14ac:dyDescent="0.2">
      <c r="B45" s="118" t="s">
        <v>50</v>
      </c>
      <c r="C45" s="118">
        <v>5120</v>
      </c>
      <c r="D45" s="118">
        <v>2.8330000000000002</v>
      </c>
      <c r="E45" s="34">
        <f t="shared" si="0"/>
        <v>1</v>
      </c>
      <c r="F45" s="34">
        <f t="shared" si="1"/>
        <v>1</v>
      </c>
      <c r="G45" s="34">
        <f t="shared" si="2"/>
        <v>1</v>
      </c>
      <c r="H45" s="90"/>
      <c r="I45" s="90"/>
      <c r="J45" s="90"/>
      <c r="K45" s="34" t="s">
        <v>52</v>
      </c>
      <c r="L45" s="34">
        <v>320</v>
      </c>
      <c r="M45" s="34">
        <v>12016.14</v>
      </c>
      <c r="N45" s="34">
        <f t="shared" si="3"/>
        <v>1</v>
      </c>
      <c r="O45" s="34">
        <f t="shared" si="4"/>
        <v>1</v>
      </c>
      <c r="P45" s="34">
        <f t="shared" si="5"/>
        <v>1</v>
      </c>
      <c r="Q45" s="90"/>
      <c r="R45" s="90"/>
      <c r="S45" s="90"/>
      <c r="T45" s="90"/>
      <c r="U45" s="90"/>
    </row>
    <row r="46" spans="2:21" x14ac:dyDescent="0.2">
      <c r="B46" s="118" t="s">
        <v>51</v>
      </c>
      <c r="C46" s="118">
        <v>1280</v>
      </c>
      <c r="D46" s="118">
        <v>2.5840000000000001</v>
      </c>
      <c r="E46" s="34">
        <f t="shared" si="0"/>
        <v>1</v>
      </c>
      <c r="F46" s="34">
        <f t="shared" si="1"/>
        <v>1</v>
      </c>
      <c r="G46" s="34">
        <f t="shared" si="2"/>
        <v>1</v>
      </c>
      <c r="H46" s="90"/>
      <c r="I46" s="90"/>
      <c r="J46" s="90"/>
      <c r="K46" s="34" t="s">
        <v>53</v>
      </c>
      <c r="L46" s="34">
        <v>320</v>
      </c>
      <c r="M46" s="34">
        <v>8335.92</v>
      </c>
      <c r="N46" s="34">
        <f t="shared" si="3"/>
        <v>1</v>
      </c>
      <c r="O46" s="34">
        <f t="shared" si="4"/>
        <v>1</v>
      </c>
      <c r="P46" s="34">
        <f t="shared" si="5"/>
        <v>1</v>
      </c>
      <c r="Q46" s="90"/>
      <c r="R46" s="90"/>
      <c r="S46" s="90"/>
      <c r="T46" s="90"/>
      <c r="U46" s="90"/>
    </row>
    <row r="47" spans="2:21" x14ac:dyDescent="0.2">
      <c r="B47" s="118" t="s">
        <v>52</v>
      </c>
      <c r="C47" s="118">
        <v>320</v>
      </c>
      <c r="D47" s="118">
        <v>2.6040000000000001</v>
      </c>
      <c r="E47" s="34">
        <f t="shared" si="0"/>
        <v>1</v>
      </c>
      <c r="F47" s="34">
        <f t="shared" si="1"/>
        <v>1</v>
      </c>
      <c r="G47" s="34">
        <f t="shared" si="2"/>
        <v>1</v>
      </c>
      <c r="H47" s="90"/>
      <c r="I47" s="90"/>
      <c r="J47" s="90"/>
      <c r="K47" s="34" t="s">
        <v>54</v>
      </c>
      <c r="L47" s="34">
        <v>5</v>
      </c>
      <c r="M47" s="34">
        <v>554.99</v>
      </c>
      <c r="N47" s="34">
        <f t="shared" si="3"/>
        <v>0</v>
      </c>
      <c r="O47" s="34">
        <f t="shared" si="4"/>
        <v>1</v>
      </c>
      <c r="P47" s="34">
        <f t="shared" si="5"/>
        <v>0</v>
      </c>
      <c r="Q47" s="90"/>
      <c r="R47" s="90"/>
      <c r="S47" s="90"/>
      <c r="T47" s="90"/>
      <c r="U47" s="90"/>
    </row>
    <row r="48" spans="2:21" x14ac:dyDescent="0.2">
      <c r="B48" s="118" t="s">
        <v>53</v>
      </c>
      <c r="C48" s="118">
        <v>320</v>
      </c>
      <c r="D48" s="118">
        <v>2.6640000000000001</v>
      </c>
      <c r="E48" s="34">
        <f t="shared" si="0"/>
        <v>1</v>
      </c>
      <c r="F48" s="34">
        <f t="shared" si="1"/>
        <v>1</v>
      </c>
      <c r="G48" s="34">
        <f t="shared" si="2"/>
        <v>1</v>
      </c>
      <c r="H48" s="90"/>
      <c r="I48" s="90"/>
      <c r="J48" s="90"/>
      <c r="K48" s="34" t="s">
        <v>55</v>
      </c>
      <c r="L48" s="34">
        <v>320</v>
      </c>
      <c r="M48" s="34">
        <v>21511.279999999999</v>
      </c>
      <c r="N48" s="34">
        <f t="shared" si="3"/>
        <v>1</v>
      </c>
      <c r="O48" s="34">
        <f t="shared" si="4"/>
        <v>1</v>
      </c>
      <c r="P48" s="34">
        <f t="shared" si="5"/>
        <v>1</v>
      </c>
      <c r="Q48" s="90"/>
      <c r="R48" s="90"/>
      <c r="S48" s="90"/>
      <c r="T48" s="90"/>
      <c r="U48" s="90"/>
    </row>
    <row r="49" spans="2:21" x14ac:dyDescent="0.2">
      <c r="B49" s="118" t="s">
        <v>54</v>
      </c>
      <c r="C49" s="118">
        <v>5</v>
      </c>
      <c r="D49" s="118">
        <v>1.026</v>
      </c>
      <c r="E49" s="34">
        <f t="shared" si="0"/>
        <v>0</v>
      </c>
      <c r="F49" s="34">
        <f t="shared" si="1"/>
        <v>1</v>
      </c>
      <c r="G49" s="34">
        <f t="shared" si="2"/>
        <v>0</v>
      </c>
      <c r="H49" s="90"/>
      <c r="I49" s="90"/>
      <c r="J49" s="90"/>
      <c r="K49" s="34" t="s">
        <v>56</v>
      </c>
      <c r="L49" s="34">
        <v>2560</v>
      </c>
      <c r="M49" s="34">
        <v>6261.05</v>
      </c>
      <c r="N49" s="34">
        <f t="shared" si="3"/>
        <v>1</v>
      </c>
      <c r="O49" s="34">
        <f t="shared" si="4"/>
        <v>1</v>
      </c>
      <c r="P49" s="34">
        <f t="shared" si="5"/>
        <v>1</v>
      </c>
      <c r="Q49" s="90"/>
      <c r="R49" s="90"/>
      <c r="S49" s="90"/>
      <c r="T49" s="90"/>
      <c r="U49" s="90"/>
    </row>
    <row r="50" spans="2:21" x14ac:dyDescent="0.2">
      <c r="B50" s="118" t="s">
        <v>55</v>
      </c>
      <c r="C50" s="118">
        <v>320</v>
      </c>
      <c r="D50" s="118">
        <v>2.8650000000000002</v>
      </c>
      <c r="E50" s="34">
        <f t="shared" si="0"/>
        <v>1</v>
      </c>
      <c r="F50" s="34">
        <f t="shared" si="1"/>
        <v>1</v>
      </c>
      <c r="G50" s="34">
        <f t="shared" si="2"/>
        <v>1</v>
      </c>
      <c r="H50" s="90"/>
      <c r="I50" s="90"/>
      <c r="J50" s="90"/>
      <c r="K50" s="34" t="s">
        <v>57</v>
      </c>
      <c r="L50" s="34">
        <v>160</v>
      </c>
      <c r="M50" s="34">
        <v>4096.6099999999997</v>
      </c>
      <c r="N50" s="34">
        <f t="shared" si="3"/>
        <v>1</v>
      </c>
      <c r="O50" s="34">
        <f t="shared" si="4"/>
        <v>1</v>
      </c>
      <c r="P50" s="34">
        <f t="shared" si="5"/>
        <v>1</v>
      </c>
      <c r="Q50" s="90"/>
      <c r="R50" s="90"/>
      <c r="S50" s="90"/>
      <c r="T50" s="90"/>
      <c r="U50" s="90"/>
    </row>
    <row r="51" spans="2:21" x14ac:dyDescent="0.2">
      <c r="B51" s="118" t="s">
        <v>56</v>
      </c>
      <c r="C51" s="118">
        <v>2560</v>
      </c>
      <c r="D51" s="118">
        <v>2.3889999999999998</v>
      </c>
      <c r="E51" s="34">
        <f t="shared" si="0"/>
        <v>1</v>
      </c>
      <c r="F51" s="34">
        <f t="shared" si="1"/>
        <v>1</v>
      </c>
      <c r="G51" s="34">
        <f t="shared" si="2"/>
        <v>1</v>
      </c>
      <c r="H51" s="90"/>
      <c r="I51" s="90"/>
      <c r="J51" s="90"/>
      <c r="K51" s="34" t="s">
        <v>58</v>
      </c>
      <c r="L51" s="34">
        <v>10240</v>
      </c>
      <c r="M51" s="34">
        <v>72670.880000000005</v>
      </c>
      <c r="N51" s="34">
        <f t="shared" si="3"/>
        <v>1</v>
      </c>
      <c r="O51" s="34">
        <f t="shared" si="4"/>
        <v>1</v>
      </c>
      <c r="P51" s="34">
        <f t="shared" si="5"/>
        <v>1</v>
      </c>
      <c r="Q51" s="90"/>
      <c r="R51" s="90"/>
      <c r="S51" s="90"/>
      <c r="T51" s="90"/>
      <c r="U51" s="90"/>
    </row>
    <row r="52" spans="2:21" x14ac:dyDescent="0.2">
      <c r="B52" s="118" t="s">
        <v>57</v>
      </c>
      <c r="C52" s="118">
        <v>160</v>
      </c>
      <c r="D52" s="118">
        <v>1.0169999999999999</v>
      </c>
      <c r="E52" s="34">
        <f t="shared" si="0"/>
        <v>1</v>
      </c>
      <c r="F52" s="34">
        <f t="shared" si="1"/>
        <v>1</v>
      </c>
      <c r="G52" s="34">
        <f t="shared" si="2"/>
        <v>1</v>
      </c>
      <c r="H52" s="90"/>
      <c r="I52" s="90"/>
      <c r="J52" s="90"/>
      <c r="K52" s="34" t="s">
        <v>59</v>
      </c>
      <c r="L52" s="34">
        <v>240</v>
      </c>
      <c r="M52" s="34">
        <v>4476.8</v>
      </c>
      <c r="N52" s="34">
        <f t="shared" si="3"/>
        <v>1</v>
      </c>
      <c r="O52" s="34">
        <f t="shared" si="4"/>
        <v>1</v>
      </c>
      <c r="P52" s="34">
        <f t="shared" si="5"/>
        <v>1</v>
      </c>
      <c r="Q52" s="90"/>
      <c r="R52" s="90"/>
      <c r="S52" s="90"/>
      <c r="T52" s="90"/>
      <c r="U52" s="90"/>
    </row>
    <row r="53" spans="2:21" x14ac:dyDescent="0.2">
      <c r="B53" s="118" t="s">
        <v>58</v>
      </c>
      <c r="C53" s="118">
        <v>10240</v>
      </c>
      <c r="D53" s="118">
        <v>2.851</v>
      </c>
      <c r="E53" s="34">
        <f t="shared" si="0"/>
        <v>1</v>
      </c>
      <c r="F53" s="34">
        <f t="shared" si="1"/>
        <v>1</v>
      </c>
      <c r="G53" s="34">
        <f t="shared" si="2"/>
        <v>1</v>
      </c>
      <c r="H53" s="90"/>
      <c r="I53" s="90"/>
      <c r="J53" s="90"/>
      <c r="K53" s="34" t="s">
        <v>60</v>
      </c>
      <c r="L53" s="34">
        <v>320</v>
      </c>
      <c r="M53" s="34">
        <v>8513.18</v>
      </c>
      <c r="N53" s="34">
        <f t="shared" si="3"/>
        <v>1</v>
      </c>
      <c r="O53" s="34">
        <f t="shared" si="4"/>
        <v>1</v>
      </c>
      <c r="P53" s="34">
        <f t="shared" si="5"/>
        <v>1</v>
      </c>
      <c r="Q53" s="90"/>
      <c r="R53" s="90"/>
      <c r="S53" s="90"/>
      <c r="T53" s="90"/>
      <c r="U53" s="90"/>
    </row>
    <row r="54" spans="2:21" x14ac:dyDescent="0.2">
      <c r="B54" s="118" t="s">
        <v>59</v>
      </c>
      <c r="C54" s="118">
        <v>240</v>
      </c>
      <c r="D54" s="118">
        <v>2.3460000000000001</v>
      </c>
      <c r="E54" s="34">
        <f t="shared" si="0"/>
        <v>1</v>
      </c>
      <c r="F54" s="34">
        <f t="shared" si="1"/>
        <v>1</v>
      </c>
      <c r="G54" s="34">
        <f t="shared" si="2"/>
        <v>1</v>
      </c>
      <c r="H54" s="90"/>
      <c r="I54" s="90"/>
      <c r="J54" s="90"/>
      <c r="K54" s="34" t="s">
        <v>61</v>
      </c>
      <c r="L54" s="34">
        <v>120</v>
      </c>
      <c r="M54" s="34">
        <v>1992.5</v>
      </c>
      <c r="N54" s="34">
        <f t="shared" si="3"/>
        <v>1</v>
      </c>
      <c r="O54" s="34">
        <f t="shared" si="4"/>
        <v>1</v>
      </c>
      <c r="P54" s="34">
        <f t="shared" si="5"/>
        <v>1</v>
      </c>
      <c r="Q54" s="90"/>
      <c r="R54" s="90"/>
      <c r="S54" s="90"/>
      <c r="T54" s="90"/>
      <c r="U54" s="90"/>
    </row>
    <row r="55" spans="2:21" x14ac:dyDescent="0.2">
      <c r="B55" s="118" t="s">
        <v>60</v>
      </c>
      <c r="C55" s="118">
        <v>320</v>
      </c>
      <c r="D55" s="118">
        <v>2.4319999999999999</v>
      </c>
      <c r="E55" s="34">
        <f t="shared" si="0"/>
        <v>1</v>
      </c>
      <c r="F55" s="34">
        <f t="shared" si="1"/>
        <v>1</v>
      </c>
      <c r="G55" s="34">
        <f t="shared" si="2"/>
        <v>1</v>
      </c>
      <c r="H55" s="90"/>
      <c r="I55" s="90"/>
      <c r="J55" s="90"/>
      <c r="K55" s="34" t="s">
        <v>62</v>
      </c>
      <c r="L55" s="34">
        <v>640</v>
      </c>
      <c r="M55" s="34">
        <v>4178.75</v>
      </c>
      <c r="N55" s="34">
        <f t="shared" si="3"/>
        <v>1</v>
      </c>
      <c r="O55" s="34">
        <f t="shared" si="4"/>
        <v>1</v>
      </c>
      <c r="P55" s="34">
        <f t="shared" si="5"/>
        <v>1</v>
      </c>
      <c r="Q55" s="90"/>
      <c r="R55" s="90"/>
      <c r="S55" s="90"/>
      <c r="T55" s="90"/>
      <c r="U55" s="90"/>
    </row>
    <row r="56" spans="2:21" x14ac:dyDescent="0.2">
      <c r="B56" s="118" t="s">
        <v>61</v>
      </c>
      <c r="C56" s="118">
        <v>120</v>
      </c>
      <c r="D56" s="118">
        <v>2.3050000000000002</v>
      </c>
      <c r="E56" s="34">
        <f t="shared" si="0"/>
        <v>1</v>
      </c>
      <c r="F56" s="34">
        <f t="shared" si="1"/>
        <v>1</v>
      </c>
      <c r="G56" s="34">
        <f t="shared" si="2"/>
        <v>1</v>
      </c>
      <c r="H56" s="90"/>
      <c r="I56" s="90"/>
      <c r="J56" s="90"/>
      <c r="K56" s="34" t="s">
        <v>63</v>
      </c>
      <c r="L56" s="34">
        <v>320</v>
      </c>
      <c r="M56" s="34">
        <v>4877.12</v>
      </c>
      <c r="N56" s="34">
        <f t="shared" si="3"/>
        <v>1</v>
      </c>
      <c r="O56" s="34">
        <f t="shared" si="4"/>
        <v>1</v>
      </c>
      <c r="P56" s="34">
        <f t="shared" si="5"/>
        <v>1</v>
      </c>
      <c r="Q56" s="90"/>
      <c r="R56" s="90"/>
      <c r="S56" s="90"/>
      <c r="T56" s="90"/>
      <c r="U56" s="90"/>
    </row>
    <row r="57" spans="2:21" x14ac:dyDescent="0.2">
      <c r="B57" s="118" t="s">
        <v>62</v>
      </c>
      <c r="C57" s="118">
        <v>640</v>
      </c>
      <c r="D57" s="118">
        <v>2.6110000000000002</v>
      </c>
      <c r="E57" s="34">
        <f t="shared" si="0"/>
        <v>1</v>
      </c>
      <c r="F57" s="34">
        <f t="shared" si="1"/>
        <v>1</v>
      </c>
      <c r="G57" s="34">
        <f t="shared" si="2"/>
        <v>1</v>
      </c>
      <c r="H57" s="90"/>
      <c r="I57" s="90"/>
      <c r="J57" s="90"/>
      <c r="K57" s="91" t="s">
        <v>64</v>
      </c>
      <c r="L57" s="34">
        <v>20</v>
      </c>
      <c r="M57" s="35">
        <v>2053.6185184355199</v>
      </c>
      <c r="N57" s="34">
        <f t="shared" si="3"/>
        <v>0</v>
      </c>
      <c r="O57" s="34">
        <f t="shared" si="4"/>
        <v>1</v>
      </c>
      <c r="P57" s="34">
        <f t="shared" si="5"/>
        <v>0</v>
      </c>
      <c r="Q57" s="90"/>
      <c r="R57" s="90"/>
      <c r="S57" s="90"/>
      <c r="T57" s="90"/>
      <c r="U57" s="90"/>
    </row>
    <row r="58" spans="2:21" x14ac:dyDescent="0.2">
      <c r="B58" s="118" t="s">
        <v>63</v>
      </c>
      <c r="C58" s="118">
        <v>320</v>
      </c>
      <c r="D58" s="118">
        <v>2.4649999999999999</v>
      </c>
      <c r="E58" s="34">
        <f t="shared" si="0"/>
        <v>1</v>
      </c>
      <c r="F58" s="34">
        <f t="shared" si="1"/>
        <v>1</v>
      </c>
      <c r="G58" s="34">
        <f t="shared" si="2"/>
        <v>1</v>
      </c>
      <c r="H58" s="90"/>
      <c r="I58" s="90"/>
      <c r="J58" s="90"/>
      <c r="K58" s="34" t="s">
        <v>65</v>
      </c>
      <c r="L58" s="34">
        <v>320</v>
      </c>
      <c r="M58" s="34">
        <v>4514.43</v>
      </c>
      <c r="N58" s="34">
        <f t="shared" si="3"/>
        <v>1</v>
      </c>
      <c r="O58" s="34">
        <f t="shared" si="4"/>
        <v>1</v>
      </c>
      <c r="P58" s="34">
        <f t="shared" si="5"/>
        <v>1</v>
      </c>
      <c r="Q58" s="90"/>
      <c r="R58" s="90"/>
      <c r="S58" s="90"/>
      <c r="T58" s="90"/>
      <c r="U58" s="90"/>
    </row>
    <row r="59" spans="2:21" x14ac:dyDescent="0.2">
      <c r="B59" s="119" t="s">
        <v>64</v>
      </c>
      <c r="C59" s="34">
        <v>20</v>
      </c>
      <c r="D59" s="120">
        <v>1.2553728375947071</v>
      </c>
      <c r="E59" s="34">
        <f t="shared" si="0"/>
        <v>0</v>
      </c>
      <c r="F59" s="34">
        <f t="shared" si="1"/>
        <v>1</v>
      </c>
      <c r="G59" s="34">
        <f t="shared" si="2"/>
        <v>0</v>
      </c>
      <c r="H59" s="90"/>
      <c r="I59" s="90"/>
      <c r="J59" s="90"/>
      <c r="K59" s="34" t="s">
        <v>66</v>
      </c>
      <c r="L59" s="34">
        <v>640</v>
      </c>
      <c r="M59" s="34">
        <v>98759.74</v>
      </c>
      <c r="N59" s="34">
        <f t="shared" si="3"/>
        <v>1</v>
      </c>
      <c r="O59" s="34">
        <f t="shared" si="4"/>
        <v>1</v>
      </c>
      <c r="P59" s="34">
        <f t="shared" si="5"/>
        <v>1</v>
      </c>
      <c r="Q59" s="90"/>
      <c r="R59" s="90"/>
      <c r="S59" s="90"/>
      <c r="T59" s="90"/>
      <c r="U59" s="90"/>
    </row>
    <row r="60" spans="2:21" x14ac:dyDescent="0.2">
      <c r="B60" s="118" t="s">
        <v>65</v>
      </c>
      <c r="C60" s="118">
        <v>320</v>
      </c>
      <c r="D60" s="118">
        <v>2.4990000000000001</v>
      </c>
      <c r="E60" s="34">
        <f t="shared" si="0"/>
        <v>1</v>
      </c>
      <c r="F60" s="34">
        <f t="shared" si="1"/>
        <v>1</v>
      </c>
      <c r="G60" s="34">
        <f t="shared" si="2"/>
        <v>1</v>
      </c>
      <c r="H60" s="90"/>
      <c r="I60" s="90"/>
      <c r="J60" s="90"/>
      <c r="K60" s="34" t="s">
        <v>67</v>
      </c>
      <c r="L60" s="34">
        <v>480</v>
      </c>
      <c r="M60" s="34">
        <v>13980.92</v>
      </c>
      <c r="N60" s="34">
        <f t="shared" si="3"/>
        <v>1</v>
      </c>
      <c r="O60" s="34">
        <f t="shared" si="4"/>
        <v>1</v>
      </c>
      <c r="P60" s="34">
        <f t="shared" si="5"/>
        <v>1</v>
      </c>
      <c r="Q60" s="90"/>
      <c r="R60" s="90"/>
      <c r="S60" s="90"/>
      <c r="T60" s="90"/>
      <c r="U60" s="90"/>
    </row>
    <row r="61" spans="2:21" x14ac:dyDescent="0.2">
      <c r="B61" s="118" t="s">
        <v>66</v>
      </c>
      <c r="C61" s="118">
        <v>640</v>
      </c>
      <c r="D61" s="118">
        <v>2.746</v>
      </c>
      <c r="E61" s="34">
        <f t="shared" si="0"/>
        <v>1</v>
      </c>
      <c r="F61" s="34">
        <f t="shared" si="1"/>
        <v>1</v>
      </c>
      <c r="G61" s="34">
        <f t="shared" si="2"/>
        <v>1</v>
      </c>
      <c r="H61" s="90"/>
      <c r="I61" s="90"/>
      <c r="J61" s="90"/>
      <c r="K61" s="34" t="s">
        <v>68</v>
      </c>
      <c r="L61" s="34">
        <v>240</v>
      </c>
      <c r="M61" s="34">
        <v>4602</v>
      </c>
      <c r="N61" s="34">
        <f t="shared" si="3"/>
        <v>1</v>
      </c>
      <c r="O61" s="34">
        <f t="shared" si="4"/>
        <v>1</v>
      </c>
      <c r="P61" s="34">
        <f t="shared" si="5"/>
        <v>1</v>
      </c>
      <c r="Q61" s="90"/>
      <c r="R61" s="90"/>
      <c r="S61" s="90"/>
      <c r="T61" s="90"/>
      <c r="U61" s="90"/>
    </row>
    <row r="62" spans="2:21" x14ac:dyDescent="0.2">
      <c r="B62" s="118" t="s">
        <v>67</v>
      </c>
      <c r="C62" s="118">
        <v>480</v>
      </c>
      <c r="D62" s="118">
        <v>2.504</v>
      </c>
      <c r="E62" s="34">
        <f t="shared" si="0"/>
        <v>1</v>
      </c>
      <c r="F62" s="34">
        <f t="shared" si="1"/>
        <v>1</v>
      </c>
      <c r="G62" s="34">
        <f t="shared" si="2"/>
        <v>1</v>
      </c>
      <c r="H62" s="90"/>
      <c r="I62" s="90"/>
      <c r="J62" s="90"/>
      <c r="K62" s="34" t="s">
        <v>70</v>
      </c>
      <c r="L62" s="34">
        <v>10240</v>
      </c>
      <c r="M62" s="34">
        <v>27640.59</v>
      </c>
      <c r="N62" s="34">
        <f t="shared" si="3"/>
        <v>1</v>
      </c>
      <c r="O62" s="34">
        <f t="shared" si="4"/>
        <v>1</v>
      </c>
      <c r="P62" s="34">
        <f t="shared" si="5"/>
        <v>1</v>
      </c>
      <c r="Q62" s="90"/>
      <c r="R62" s="90"/>
      <c r="S62" s="90"/>
      <c r="T62" s="90"/>
      <c r="U62" s="90"/>
    </row>
    <row r="63" spans="2:21" x14ac:dyDescent="0.2">
      <c r="B63" s="118" t="s">
        <v>68</v>
      </c>
      <c r="C63" s="118">
        <v>240</v>
      </c>
      <c r="D63" s="118">
        <v>0.85099999999999998</v>
      </c>
      <c r="E63" s="34">
        <f t="shared" si="0"/>
        <v>1</v>
      </c>
      <c r="F63" s="34">
        <f t="shared" si="1"/>
        <v>1</v>
      </c>
      <c r="G63" s="34">
        <f t="shared" si="2"/>
        <v>1</v>
      </c>
      <c r="H63" s="90"/>
      <c r="I63" s="90"/>
      <c r="J63" s="90"/>
      <c r="K63" s="34" t="s">
        <v>71</v>
      </c>
      <c r="L63" s="34">
        <v>640</v>
      </c>
      <c r="M63" s="34">
        <v>8392.61</v>
      </c>
      <c r="N63" s="34">
        <f t="shared" si="3"/>
        <v>1</v>
      </c>
      <c r="O63" s="34">
        <f t="shared" si="4"/>
        <v>1</v>
      </c>
      <c r="P63" s="34">
        <f t="shared" si="5"/>
        <v>1</v>
      </c>
      <c r="Q63" s="90"/>
      <c r="R63" s="90"/>
      <c r="S63" s="90"/>
      <c r="T63" s="90"/>
      <c r="U63" s="90"/>
    </row>
    <row r="64" spans="2:21" x14ac:dyDescent="0.2">
      <c r="B64" s="118" t="s">
        <v>69</v>
      </c>
      <c r="C64" s="118">
        <v>100</v>
      </c>
      <c r="D64" s="118">
        <v>0.13600000000000001</v>
      </c>
      <c r="E64" s="34">
        <f t="shared" si="0"/>
        <v>1</v>
      </c>
      <c r="F64" s="34">
        <f t="shared" si="1"/>
        <v>0</v>
      </c>
      <c r="G64" s="34">
        <f t="shared" si="2"/>
        <v>0</v>
      </c>
      <c r="H64" s="90"/>
      <c r="I64" s="90"/>
      <c r="J64" s="90"/>
      <c r="K64" s="34" t="s">
        <v>72</v>
      </c>
      <c r="L64" s="34">
        <v>80</v>
      </c>
      <c r="M64" s="34">
        <v>978.83</v>
      </c>
      <c r="N64" s="34">
        <f t="shared" si="3"/>
        <v>1</v>
      </c>
      <c r="O64" s="34">
        <f t="shared" si="4"/>
        <v>1</v>
      </c>
      <c r="P64" s="34">
        <f t="shared" si="5"/>
        <v>1</v>
      </c>
      <c r="Q64" s="90"/>
      <c r="R64" s="90"/>
      <c r="S64" s="90"/>
      <c r="T64" s="90"/>
      <c r="U64" s="90"/>
    </row>
    <row r="65" spans="2:21" x14ac:dyDescent="0.2">
      <c r="B65" s="118" t="s">
        <v>70</v>
      </c>
      <c r="C65" s="118">
        <v>10240</v>
      </c>
      <c r="D65" s="118">
        <v>2.8039999999999998</v>
      </c>
      <c r="E65" s="34">
        <f t="shared" si="0"/>
        <v>1</v>
      </c>
      <c r="F65" s="34">
        <f t="shared" si="1"/>
        <v>1</v>
      </c>
      <c r="G65" s="34">
        <f t="shared" si="2"/>
        <v>1</v>
      </c>
      <c r="H65" s="90"/>
      <c r="I65" s="90"/>
      <c r="J65" s="90"/>
      <c r="K65" s="34" t="s">
        <v>73</v>
      </c>
      <c r="L65" s="34">
        <v>640</v>
      </c>
      <c r="M65" s="34">
        <v>5166.3100000000004</v>
      </c>
      <c r="N65" s="34">
        <f t="shared" si="3"/>
        <v>1</v>
      </c>
      <c r="O65" s="34">
        <f t="shared" si="4"/>
        <v>1</v>
      </c>
      <c r="P65" s="34">
        <f t="shared" si="5"/>
        <v>1</v>
      </c>
      <c r="Q65" s="90"/>
      <c r="R65" s="90"/>
      <c r="S65" s="90"/>
      <c r="T65" s="90"/>
      <c r="U65" s="90"/>
    </row>
    <row r="66" spans="2:21" x14ac:dyDescent="0.2">
      <c r="B66" s="118" t="s">
        <v>71</v>
      </c>
      <c r="C66" s="118">
        <v>640</v>
      </c>
      <c r="D66" s="118">
        <v>2.754</v>
      </c>
      <c r="E66" s="34">
        <f t="shared" si="0"/>
        <v>1</v>
      </c>
      <c r="F66" s="34">
        <f t="shared" si="1"/>
        <v>1</v>
      </c>
      <c r="G66" s="34">
        <f t="shared" si="2"/>
        <v>1</v>
      </c>
      <c r="H66" s="90"/>
      <c r="I66" s="90"/>
      <c r="J66" s="90"/>
      <c r="K66" s="34" t="s">
        <v>74</v>
      </c>
      <c r="L66" s="34">
        <v>2560</v>
      </c>
      <c r="M66" s="34">
        <v>29319.33</v>
      </c>
      <c r="N66" s="34">
        <f t="shared" si="3"/>
        <v>1</v>
      </c>
      <c r="O66" s="34">
        <f t="shared" si="4"/>
        <v>1</v>
      </c>
      <c r="P66" s="34">
        <f t="shared" si="5"/>
        <v>1</v>
      </c>
      <c r="Q66" s="90"/>
      <c r="R66" s="90"/>
      <c r="S66" s="90"/>
      <c r="T66" s="90"/>
      <c r="U66" s="90"/>
    </row>
    <row r="67" spans="2:21" x14ac:dyDescent="0.2">
      <c r="B67" s="118" t="s">
        <v>72</v>
      </c>
      <c r="C67" s="118">
        <v>80</v>
      </c>
      <c r="D67" s="118">
        <v>1.6220000000000001</v>
      </c>
      <c r="E67" s="34">
        <f t="shared" si="0"/>
        <v>1</v>
      </c>
      <c r="F67" s="34">
        <f t="shared" si="1"/>
        <v>1</v>
      </c>
      <c r="G67" s="34">
        <f t="shared" si="2"/>
        <v>1</v>
      </c>
      <c r="H67" s="90"/>
      <c r="I67" s="90"/>
      <c r="J67" s="90"/>
      <c r="K67" s="34" t="s">
        <v>75</v>
      </c>
      <c r="L67" s="34">
        <v>640</v>
      </c>
      <c r="M67" s="34">
        <v>9962.86</v>
      </c>
      <c r="N67" s="34">
        <f t="shared" si="3"/>
        <v>1</v>
      </c>
      <c r="O67" s="34">
        <f t="shared" si="4"/>
        <v>1</v>
      </c>
      <c r="P67" s="34">
        <f t="shared" si="5"/>
        <v>1</v>
      </c>
      <c r="Q67" s="90"/>
      <c r="R67" s="90"/>
      <c r="S67" s="90"/>
      <c r="T67" s="90"/>
      <c r="U67" s="90"/>
    </row>
    <row r="68" spans="2:21" x14ac:dyDescent="0.2">
      <c r="B68" s="118" t="s">
        <v>73</v>
      </c>
      <c r="C68" s="118">
        <v>640</v>
      </c>
      <c r="D68" s="118">
        <v>1.81</v>
      </c>
      <c r="E68" s="34">
        <f t="shared" ref="E68:E131" si="6">IF(C68&gt;=40,1,0)</f>
        <v>1</v>
      </c>
      <c r="F68" s="34">
        <f t="shared" ref="F68:F131" si="7">IF(D68&gt;=0.5,1,0)</f>
        <v>1</v>
      </c>
      <c r="G68" s="34">
        <f t="shared" ref="G68:G131" si="8">IF(E68+F68=2,1,0)</f>
        <v>1</v>
      </c>
      <c r="H68" s="90"/>
      <c r="I68" s="90"/>
      <c r="J68" s="90"/>
      <c r="K68" s="34" t="s">
        <v>76</v>
      </c>
      <c r="L68" s="34">
        <v>1280</v>
      </c>
      <c r="M68" s="34">
        <v>2584.98</v>
      </c>
      <c r="N68" s="34">
        <f t="shared" ref="N68:N131" si="9">IF(L68&gt;=40,1,0)</f>
        <v>1</v>
      </c>
      <c r="O68" s="34">
        <f t="shared" ref="O68:O131" si="10">IF(M68&gt;=450,1,0)</f>
        <v>1</v>
      </c>
      <c r="P68" s="34">
        <f t="shared" ref="P68:P131" si="11">IF(N68+O68=2,1,0)</f>
        <v>1</v>
      </c>
      <c r="Q68" s="90"/>
      <c r="R68" s="90"/>
      <c r="S68" s="90"/>
      <c r="T68" s="90"/>
      <c r="U68" s="90"/>
    </row>
    <row r="69" spans="2:21" x14ac:dyDescent="0.2">
      <c r="B69" s="118" t="s">
        <v>74</v>
      </c>
      <c r="C69" s="118">
        <v>2560</v>
      </c>
      <c r="D69" s="118">
        <v>2.7719999999999998</v>
      </c>
      <c r="E69" s="34">
        <f t="shared" si="6"/>
        <v>1</v>
      </c>
      <c r="F69" s="34">
        <f t="shared" si="7"/>
        <v>1</v>
      </c>
      <c r="G69" s="34">
        <f t="shared" si="8"/>
        <v>1</v>
      </c>
      <c r="H69" s="90"/>
      <c r="I69" s="90"/>
      <c r="J69" s="90"/>
      <c r="K69" s="34" t="s">
        <v>77</v>
      </c>
      <c r="L69" s="34">
        <v>80</v>
      </c>
      <c r="M69" s="34">
        <v>2316.84</v>
      </c>
      <c r="N69" s="34">
        <f t="shared" si="9"/>
        <v>1</v>
      </c>
      <c r="O69" s="34">
        <f t="shared" si="10"/>
        <v>1</v>
      </c>
      <c r="P69" s="34">
        <f t="shared" si="11"/>
        <v>1</v>
      </c>
      <c r="Q69" s="90"/>
      <c r="R69" s="90"/>
      <c r="S69" s="90"/>
      <c r="T69" s="90"/>
      <c r="U69" s="90"/>
    </row>
    <row r="70" spans="2:21" x14ac:dyDescent="0.2">
      <c r="B70" s="118" t="s">
        <v>75</v>
      </c>
      <c r="C70" s="118">
        <v>640</v>
      </c>
      <c r="D70" s="118">
        <v>2.3879999999999999</v>
      </c>
      <c r="E70" s="34">
        <f t="shared" si="6"/>
        <v>1</v>
      </c>
      <c r="F70" s="34">
        <f t="shared" si="7"/>
        <v>1</v>
      </c>
      <c r="G70" s="34">
        <f t="shared" si="8"/>
        <v>1</v>
      </c>
      <c r="H70" s="90"/>
      <c r="I70" s="90"/>
      <c r="J70" s="90"/>
      <c r="K70" s="34" t="s">
        <v>78</v>
      </c>
      <c r="L70" s="34">
        <v>180</v>
      </c>
      <c r="M70" s="34">
        <v>5403.64</v>
      </c>
      <c r="N70" s="34">
        <f t="shared" si="9"/>
        <v>1</v>
      </c>
      <c r="O70" s="34">
        <f t="shared" si="10"/>
        <v>1</v>
      </c>
      <c r="P70" s="34">
        <f t="shared" si="11"/>
        <v>1</v>
      </c>
      <c r="Q70" s="90"/>
      <c r="R70" s="90"/>
      <c r="S70" s="90"/>
      <c r="T70" s="90"/>
      <c r="U70" s="90"/>
    </row>
    <row r="71" spans="2:21" x14ac:dyDescent="0.2">
      <c r="B71" s="118" t="s">
        <v>76</v>
      </c>
      <c r="C71" s="118">
        <v>1280</v>
      </c>
      <c r="D71" s="118">
        <v>1.659</v>
      </c>
      <c r="E71" s="34">
        <f t="shared" si="6"/>
        <v>1</v>
      </c>
      <c r="F71" s="34">
        <f t="shared" si="7"/>
        <v>1</v>
      </c>
      <c r="G71" s="34">
        <f t="shared" si="8"/>
        <v>1</v>
      </c>
      <c r="H71" s="90"/>
      <c r="I71" s="90"/>
      <c r="J71" s="90"/>
      <c r="K71" s="34" t="s">
        <v>79</v>
      </c>
      <c r="L71" s="34">
        <v>3840</v>
      </c>
      <c r="M71" s="34">
        <v>45535.44</v>
      </c>
      <c r="N71" s="34">
        <f t="shared" si="9"/>
        <v>1</v>
      </c>
      <c r="O71" s="34">
        <f t="shared" si="10"/>
        <v>1</v>
      </c>
      <c r="P71" s="34">
        <f t="shared" si="11"/>
        <v>1</v>
      </c>
      <c r="Q71" s="90"/>
      <c r="R71" s="90"/>
      <c r="S71" s="90"/>
      <c r="T71" s="90"/>
      <c r="U71" s="90"/>
    </row>
    <row r="72" spans="2:21" x14ac:dyDescent="0.2">
      <c r="B72" s="118" t="s">
        <v>77</v>
      </c>
      <c r="C72" s="118">
        <v>80</v>
      </c>
      <c r="D72" s="118">
        <v>2.3290000000000002</v>
      </c>
      <c r="E72" s="34">
        <f t="shared" si="6"/>
        <v>1</v>
      </c>
      <c r="F72" s="34">
        <f t="shared" si="7"/>
        <v>1</v>
      </c>
      <c r="G72" s="34">
        <f t="shared" si="8"/>
        <v>1</v>
      </c>
      <c r="H72" s="90"/>
      <c r="I72" s="90"/>
      <c r="J72" s="90"/>
      <c r="K72" s="34" t="s">
        <v>80</v>
      </c>
      <c r="L72" s="34">
        <v>640</v>
      </c>
      <c r="M72" s="34">
        <v>12954.24</v>
      </c>
      <c r="N72" s="34">
        <f t="shared" si="9"/>
        <v>1</v>
      </c>
      <c r="O72" s="34">
        <f t="shared" si="10"/>
        <v>1</v>
      </c>
      <c r="P72" s="34">
        <f t="shared" si="11"/>
        <v>1</v>
      </c>
      <c r="Q72" s="90"/>
      <c r="R72" s="90"/>
      <c r="S72" s="90"/>
      <c r="T72" s="90"/>
      <c r="U72" s="90"/>
    </row>
    <row r="73" spans="2:21" x14ac:dyDescent="0.2">
      <c r="B73" s="118" t="s">
        <v>78</v>
      </c>
      <c r="C73" s="118">
        <v>180</v>
      </c>
      <c r="D73" s="118">
        <v>1.907</v>
      </c>
      <c r="E73" s="34">
        <f t="shared" si="6"/>
        <v>1</v>
      </c>
      <c r="F73" s="34">
        <f t="shared" si="7"/>
        <v>1</v>
      </c>
      <c r="G73" s="34">
        <f t="shared" si="8"/>
        <v>1</v>
      </c>
      <c r="H73" s="90"/>
      <c r="I73" s="90"/>
      <c r="J73" s="90"/>
      <c r="K73" s="34" t="s">
        <v>81</v>
      </c>
      <c r="L73" s="34">
        <v>640</v>
      </c>
      <c r="M73" s="34">
        <v>25241.81</v>
      </c>
      <c r="N73" s="34">
        <f t="shared" si="9"/>
        <v>1</v>
      </c>
      <c r="O73" s="34">
        <f t="shared" si="10"/>
        <v>1</v>
      </c>
      <c r="P73" s="34">
        <f t="shared" si="11"/>
        <v>1</v>
      </c>
      <c r="Q73" s="90"/>
      <c r="R73" s="90"/>
      <c r="S73" s="90"/>
      <c r="T73" s="90"/>
      <c r="U73" s="90"/>
    </row>
    <row r="74" spans="2:21" x14ac:dyDescent="0.2">
      <c r="B74" s="118" t="s">
        <v>79</v>
      </c>
      <c r="C74" s="118">
        <v>3840</v>
      </c>
      <c r="D74" s="118">
        <v>2.6709999999999998</v>
      </c>
      <c r="E74" s="34">
        <f t="shared" si="6"/>
        <v>1</v>
      </c>
      <c r="F74" s="34">
        <f t="shared" si="7"/>
        <v>1</v>
      </c>
      <c r="G74" s="34">
        <f t="shared" si="8"/>
        <v>1</v>
      </c>
      <c r="H74" s="90"/>
      <c r="I74" s="90"/>
      <c r="J74" s="90"/>
      <c r="K74" s="34" t="s">
        <v>82</v>
      </c>
      <c r="L74" s="34">
        <v>1280</v>
      </c>
      <c r="M74" s="34">
        <v>27091.1</v>
      </c>
      <c r="N74" s="34">
        <f t="shared" si="9"/>
        <v>1</v>
      </c>
      <c r="O74" s="34">
        <f t="shared" si="10"/>
        <v>1</v>
      </c>
      <c r="P74" s="34">
        <f t="shared" si="11"/>
        <v>1</v>
      </c>
      <c r="Q74" s="90"/>
      <c r="R74" s="90"/>
      <c r="S74" s="90"/>
      <c r="T74" s="90"/>
      <c r="U74" s="90"/>
    </row>
    <row r="75" spans="2:21" x14ac:dyDescent="0.2">
      <c r="B75" s="118" t="s">
        <v>80</v>
      </c>
      <c r="C75" s="118">
        <v>640</v>
      </c>
      <c r="D75" s="118">
        <v>2.758</v>
      </c>
      <c r="E75" s="34">
        <f t="shared" si="6"/>
        <v>1</v>
      </c>
      <c r="F75" s="34">
        <f t="shared" si="7"/>
        <v>1</v>
      </c>
      <c r="G75" s="34">
        <f t="shared" si="8"/>
        <v>1</v>
      </c>
      <c r="H75" s="90"/>
      <c r="I75" s="90"/>
      <c r="J75" s="90"/>
      <c r="K75" s="34" t="s">
        <v>83</v>
      </c>
      <c r="L75" s="34">
        <v>160</v>
      </c>
      <c r="M75" s="34">
        <v>779.87</v>
      </c>
      <c r="N75" s="34">
        <f t="shared" si="9"/>
        <v>1</v>
      </c>
      <c r="O75" s="34">
        <f t="shared" si="10"/>
        <v>1</v>
      </c>
      <c r="P75" s="34">
        <f t="shared" si="11"/>
        <v>1</v>
      </c>
      <c r="Q75" s="90"/>
      <c r="R75" s="90"/>
      <c r="S75" s="90"/>
      <c r="T75" s="90"/>
      <c r="U75" s="90"/>
    </row>
    <row r="76" spans="2:21" x14ac:dyDescent="0.2">
      <c r="B76" s="118" t="s">
        <v>81</v>
      </c>
      <c r="C76" s="118">
        <v>640</v>
      </c>
      <c r="D76" s="118">
        <v>2.6360000000000001</v>
      </c>
      <c r="E76" s="34">
        <f t="shared" si="6"/>
        <v>1</v>
      </c>
      <c r="F76" s="34">
        <f t="shared" si="7"/>
        <v>1</v>
      </c>
      <c r="G76" s="34">
        <f t="shared" si="8"/>
        <v>1</v>
      </c>
      <c r="H76" s="90"/>
      <c r="I76" s="90"/>
      <c r="J76" s="90"/>
      <c r="K76" s="34" t="s">
        <v>84</v>
      </c>
      <c r="L76" s="34">
        <v>320</v>
      </c>
      <c r="M76" s="34">
        <v>2520.1799999999998</v>
      </c>
      <c r="N76" s="34">
        <f t="shared" si="9"/>
        <v>1</v>
      </c>
      <c r="O76" s="34">
        <f t="shared" si="10"/>
        <v>1</v>
      </c>
      <c r="P76" s="34">
        <f t="shared" si="11"/>
        <v>1</v>
      </c>
      <c r="Q76" s="90"/>
      <c r="R76" s="90"/>
      <c r="S76" s="90"/>
      <c r="T76" s="90"/>
      <c r="U76" s="90"/>
    </row>
    <row r="77" spans="2:21" x14ac:dyDescent="0.2">
      <c r="B77" s="118" t="s">
        <v>82</v>
      </c>
      <c r="C77" s="118">
        <v>1280</v>
      </c>
      <c r="D77" s="118">
        <v>2.81</v>
      </c>
      <c r="E77" s="34">
        <f t="shared" si="6"/>
        <v>1</v>
      </c>
      <c r="F77" s="34">
        <f t="shared" si="7"/>
        <v>1</v>
      </c>
      <c r="G77" s="34">
        <f t="shared" si="8"/>
        <v>1</v>
      </c>
      <c r="H77" s="90"/>
      <c r="I77" s="90"/>
      <c r="J77" s="90"/>
      <c r="K77" s="34" t="s">
        <v>85</v>
      </c>
      <c r="L77" s="34">
        <v>320</v>
      </c>
      <c r="M77" s="34">
        <v>3742.05</v>
      </c>
      <c r="N77" s="34">
        <f t="shared" si="9"/>
        <v>1</v>
      </c>
      <c r="O77" s="34">
        <f t="shared" si="10"/>
        <v>1</v>
      </c>
      <c r="P77" s="34">
        <f t="shared" si="11"/>
        <v>1</v>
      </c>
      <c r="Q77" s="90"/>
      <c r="R77" s="90"/>
      <c r="S77" s="90"/>
      <c r="T77" s="90"/>
      <c r="U77" s="90"/>
    </row>
    <row r="78" spans="2:21" x14ac:dyDescent="0.2">
      <c r="B78" s="118" t="s">
        <v>83</v>
      </c>
      <c r="C78" s="118">
        <v>160</v>
      </c>
      <c r="D78" s="118">
        <v>1.921</v>
      </c>
      <c r="E78" s="34">
        <f t="shared" si="6"/>
        <v>1</v>
      </c>
      <c r="F78" s="34">
        <f t="shared" si="7"/>
        <v>1</v>
      </c>
      <c r="G78" s="34">
        <f t="shared" si="8"/>
        <v>1</v>
      </c>
      <c r="H78" s="90"/>
      <c r="I78" s="90"/>
      <c r="J78" s="90"/>
      <c r="K78" s="34" t="s">
        <v>86</v>
      </c>
      <c r="L78" s="34">
        <v>2560</v>
      </c>
      <c r="M78" s="34">
        <v>28452.26</v>
      </c>
      <c r="N78" s="34">
        <f t="shared" si="9"/>
        <v>1</v>
      </c>
      <c r="O78" s="34">
        <f t="shared" si="10"/>
        <v>1</v>
      </c>
      <c r="P78" s="34">
        <f t="shared" si="11"/>
        <v>1</v>
      </c>
      <c r="Q78" s="90"/>
      <c r="R78" s="90"/>
      <c r="S78" s="90"/>
      <c r="T78" s="90"/>
      <c r="U78" s="90"/>
    </row>
    <row r="79" spans="2:21" x14ac:dyDescent="0.2">
      <c r="B79" s="118" t="s">
        <v>84</v>
      </c>
      <c r="C79" s="118">
        <v>320</v>
      </c>
      <c r="D79" s="118">
        <v>2.544</v>
      </c>
      <c r="E79" s="34">
        <f t="shared" si="6"/>
        <v>1</v>
      </c>
      <c r="F79" s="34">
        <f t="shared" si="7"/>
        <v>1</v>
      </c>
      <c r="G79" s="34">
        <f t="shared" si="8"/>
        <v>1</v>
      </c>
      <c r="H79" s="90"/>
      <c r="I79" s="90"/>
      <c r="J79" s="90"/>
      <c r="K79" s="34" t="s">
        <v>87</v>
      </c>
      <c r="L79" s="34">
        <v>320</v>
      </c>
      <c r="M79" s="34">
        <v>3897.23</v>
      </c>
      <c r="N79" s="34">
        <f t="shared" si="9"/>
        <v>1</v>
      </c>
      <c r="O79" s="34">
        <f t="shared" si="10"/>
        <v>1</v>
      </c>
      <c r="P79" s="34">
        <f t="shared" si="11"/>
        <v>1</v>
      </c>
      <c r="Q79" s="90"/>
      <c r="R79" s="90"/>
      <c r="S79" s="90"/>
      <c r="T79" s="90"/>
      <c r="U79" s="90"/>
    </row>
    <row r="80" spans="2:21" x14ac:dyDescent="0.2">
      <c r="B80" s="118" t="s">
        <v>85</v>
      </c>
      <c r="C80" s="118">
        <v>320</v>
      </c>
      <c r="D80" s="118">
        <v>1.776</v>
      </c>
      <c r="E80" s="34">
        <f t="shared" si="6"/>
        <v>1</v>
      </c>
      <c r="F80" s="34">
        <f t="shared" si="7"/>
        <v>1</v>
      </c>
      <c r="G80" s="34">
        <f t="shared" si="8"/>
        <v>1</v>
      </c>
      <c r="H80" s="90"/>
      <c r="I80" s="90"/>
      <c r="J80" s="90"/>
      <c r="K80" s="91" t="s">
        <v>88</v>
      </c>
      <c r="L80" s="34">
        <v>320</v>
      </c>
      <c r="M80" s="35">
        <v>3671.873658</v>
      </c>
      <c r="N80" s="34">
        <f t="shared" si="9"/>
        <v>1</v>
      </c>
      <c r="O80" s="34">
        <f t="shared" si="10"/>
        <v>1</v>
      </c>
      <c r="P80" s="34">
        <f t="shared" si="11"/>
        <v>1</v>
      </c>
      <c r="Q80" s="90"/>
      <c r="R80" s="90"/>
      <c r="S80" s="90"/>
      <c r="T80" s="90"/>
      <c r="U80" s="90"/>
    </row>
    <row r="81" spans="2:21" x14ac:dyDescent="0.2">
      <c r="B81" s="118" t="s">
        <v>86</v>
      </c>
      <c r="C81" s="118">
        <v>2560</v>
      </c>
      <c r="D81" s="118">
        <v>2.794</v>
      </c>
      <c r="E81" s="34">
        <f t="shared" si="6"/>
        <v>1</v>
      </c>
      <c r="F81" s="34">
        <f t="shared" si="7"/>
        <v>1</v>
      </c>
      <c r="G81" s="34">
        <f t="shared" si="8"/>
        <v>1</v>
      </c>
      <c r="H81" s="90"/>
      <c r="I81" s="90"/>
      <c r="J81" s="90"/>
      <c r="K81" s="34" t="s">
        <v>89</v>
      </c>
      <c r="L81" s="34">
        <v>160</v>
      </c>
      <c r="M81" s="34">
        <v>4760.2700000000004</v>
      </c>
      <c r="N81" s="34">
        <f t="shared" si="9"/>
        <v>1</v>
      </c>
      <c r="O81" s="34">
        <f t="shared" si="10"/>
        <v>1</v>
      </c>
      <c r="P81" s="34">
        <f t="shared" si="11"/>
        <v>1</v>
      </c>
      <c r="Q81" s="90"/>
      <c r="R81" s="90"/>
      <c r="S81" s="90"/>
      <c r="T81" s="90"/>
      <c r="U81" s="90"/>
    </row>
    <row r="82" spans="2:21" x14ac:dyDescent="0.2">
      <c r="B82" s="118" t="s">
        <v>87</v>
      </c>
      <c r="C82" s="118">
        <v>320</v>
      </c>
      <c r="D82" s="118">
        <v>1.7809999999999999</v>
      </c>
      <c r="E82" s="34">
        <f t="shared" si="6"/>
        <v>1</v>
      </c>
      <c r="F82" s="34">
        <f t="shared" si="7"/>
        <v>1</v>
      </c>
      <c r="G82" s="34">
        <f t="shared" si="8"/>
        <v>1</v>
      </c>
      <c r="H82" s="90"/>
      <c r="I82" s="90"/>
      <c r="J82" s="90"/>
      <c r="K82" s="34" t="s">
        <v>90</v>
      </c>
      <c r="L82" s="34">
        <v>640</v>
      </c>
      <c r="M82" s="34">
        <v>3970.15</v>
      </c>
      <c r="N82" s="34">
        <f t="shared" si="9"/>
        <v>1</v>
      </c>
      <c r="O82" s="34">
        <f t="shared" si="10"/>
        <v>1</v>
      </c>
      <c r="P82" s="34">
        <f t="shared" si="11"/>
        <v>1</v>
      </c>
      <c r="Q82" s="90"/>
      <c r="R82" s="90"/>
      <c r="S82" s="90"/>
      <c r="T82" s="90"/>
      <c r="U82" s="90"/>
    </row>
    <row r="83" spans="2:21" x14ac:dyDescent="0.2">
      <c r="B83" s="119" t="s">
        <v>88</v>
      </c>
      <c r="C83" s="34">
        <v>320</v>
      </c>
      <c r="D83" s="120">
        <v>1.9623728375947072</v>
      </c>
      <c r="E83" s="34">
        <f t="shared" si="6"/>
        <v>1</v>
      </c>
      <c r="F83" s="34">
        <f t="shared" si="7"/>
        <v>1</v>
      </c>
      <c r="G83" s="34">
        <f t="shared" si="8"/>
        <v>1</v>
      </c>
      <c r="H83" s="90"/>
      <c r="I83" s="90"/>
      <c r="J83" s="90"/>
      <c r="K83" s="34" t="s">
        <v>91</v>
      </c>
      <c r="L83" s="34">
        <v>160</v>
      </c>
      <c r="M83" s="34">
        <v>5955.73</v>
      </c>
      <c r="N83" s="34">
        <f t="shared" si="9"/>
        <v>1</v>
      </c>
      <c r="O83" s="34">
        <f t="shared" si="10"/>
        <v>1</v>
      </c>
      <c r="P83" s="34">
        <f t="shared" si="11"/>
        <v>1</v>
      </c>
      <c r="Q83" s="90"/>
      <c r="R83" s="90"/>
      <c r="S83" s="90"/>
      <c r="T83" s="90"/>
      <c r="U83" s="90"/>
    </row>
    <row r="84" spans="2:21" x14ac:dyDescent="0.2">
      <c r="B84" s="118" t="s">
        <v>89</v>
      </c>
      <c r="C84" s="118">
        <v>160</v>
      </c>
      <c r="D84" s="118">
        <v>2.6579999999999999</v>
      </c>
      <c r="E84" s="34">
        <f t="shared" si="6"/>
        <v>1</v>
      </c>
      <c r="F84" s="34">
        <f t="shared" si="7"/>
        <v>1</v>
      </c>
      <c r="G84" s="34">
        <f t="shared" si="8"/>
        <v>1</v>
      </c>
      <c r="H84" s="90"/>
      <c r="I84" s="90"/>
      <c r="J84" s="90"/>
      <c r="K84" s="34" t="s">
        <v>92</v>
      </c>
      <c r="L84" s="34">
        <v>3840</v>
      </c>
      <c r="M84" s="34">
        <v>17571.07</v>
      </c>
      <c r="N84" s="34">
        <f t="shared" si="9"/>
        <v>1</v>
      </c>
      <c r="O84" s="34">
        <f t="shared" si="10"/>
        <v>1</v>
      </c>
      <c r="P84" s="34">
        <f t="shared" si="11"/>
        <v>1</v>
      </c>
      <c r="Q84" s="90"/>
      <c r="R84" s="90"/>
      <c r="S84" s="90"/>
      <c r="T84" s="90"/>
      <c r="U84" s="90"/>
    </row>
    <row r="85" spans="2:21" x14ac:dyDescent="0.2">
      <c r="B85" s="118" t="s">
        <v>90</v>
      </c>
      <c r="C85" s="118">
        <v>640</v>
      </c>
      <c r="D85" s="118">
        <v>2.1930000000000001</v>
      </c>
      <c r="E85" s="34">
        <f t="shared" si="6"/>
        <v>1</v>
      </c>
      <c r="F85" s="34">
        <f t="shared" si="7"/>
        <v>1</v>
      </c>
      <c r="G85" s="34">
        <f t="shared" si="8"/>
        <v>1</v>
      </c>
      <c r="H85" s="90"/>
      <c r="I85" s="90"/>
      <c r="J85" s="90"/>
      <c r="K85" s="34" t="s">
        <v>93</v>
      </c>
      <c r="L85" s="34">
        <v>5</v>
      </c>
      <c r="M85" s="34">
        <v>2202.5100000000002</v>
      </c>
      <c r="N85" s="34">
        <f t="shared" si="9"/>
        <v>0</v>
      </c>
      <c r="O85" s="34">
        <f t="shared" si="10"/>
        <v>1</v>
      </c>
      <c r="P85" s="34">
        <f t="shared" si="11"/>
        <v>0</v>
      </c>
      <c r="Q85" s="90"/>
      <c r="R85" s="90"/>
      <c r="S85" s="90"/>
      <c r="T85" s="90"/>
      <c r="U85" s="90"/>
    </row>
    <row r="86" spans="2:21" x14ac:dyDescent="0.2">
      <c r="B86" s="118" t="s">
        <v>91</v>
      </c>
      <c r="C86" s="118">
        <v>160</v>
      </c>
      <c r="D86" s="118">
        <v>2.343</v>
      </c>
      <c r="E86" s="34">
        <f t="shared" si="6"/>
        <v>1</v>
      </c>
      <c r="F86" s="34">
        <f t="shared" si="7"/>
        <v>1</v>
      </c>
      <c r="G86" s="34">
        <f t="shared" si="8"/>
        <v>1</v>
      </c>
      <c r="H86" s="90"/>
      <c r="I86" s="90"/>
      <c r="J86" s="90"/>
      <c r="K86" s="34" t="s">
        <v>95</v>
      </c>
      <c r="L86" s="34">
        <v>320</v>
      </c>
      <c r="M86" s="34">
        <v>4014.83</v>
      </c>
      <c r="N86" s="34">
        <f t="shared" si="9"/>
        <v>1</v>
      </c>
      <c r="O86" s="34">
        <f t="shared" si="10"/>
        <v>1</v>
      </c>
      <c r="P86" s="34">
        <f t="shared" si="11"/>
        <v>1</v>
      </c>
      <c r="Q86" s="90"/>
      <c r="R86" s="90"/>
      <c r="S86" s="90"/>
      <c r="T86" s="90"/>
      <c r="U86" s="90"/>
    </row>
    <row r="87" spans="2:21" x14ac:dyDescent="0.2">
      <c r="B87" s="118" t="s">
        <v>92</v>
      </c>
      <c r="C87" s="118">
        <v>3840</v>
      </c>
      <c r="D87" s="118">
        <v>2.72</v>
      </c>
      <c r="E87" s="34">
        <f t="shared" si="6"/>
        <v>1</v>
      </c>
      <c r="F87" s="34">
        <f t="shared" si="7"/>
        <v>1</v>
      </c>
      <c r="G87" s="34">
        <f t="shared" si="8"/>
        <v>1</v>
      </c>
      <c r="H87" s="90"/>
      <c r="I87" s="90"/>
      <c r="J87" s="90"/>
      <c r="K87" s="34" t="s">
        <v>96</v>
      </c>
      <c r="L87" s="34">
        <v>80</v>
      </c>
      <c r="M87" s="34">
        <v>2494.88</v>
      </c>
      <c r="N87" s="34">
        <f t="shared" si="9"/>
        <v>1</v>
      </c>
      <c r="O87" s="34">
        <f t="shared" si="10"/>
        <v>1</v>
      </c>
      <c r="P87" s="34">
        <f t="shared" si="11"/>
        <v>1</v>
      </c>
      <c r="Q87" s="90"/>
      <c r="R87" s="90"/>
      <c r="S87" s="90"/>
      <c r="T87" s="90"/>
      <c r="U87" s="90"/>
    </row>
    <row r="88" spans="2:21" x14ac:dyDescent="0.2">
      <c r="B88" s="118" t="s">
        <v>93</v>
      </c>
      <c r="C88" s="118">
        <v>5</v>
      </c>
      <c r="D88" s="118">
        <v>1.179</v>
      </c>
      <c r="E88" s="34">
        <f t="shared" si="6"/>
        <v>0</v>
      </c>
      <c r="F88" s="34">
        <f t="shared" si="7"/>
        <v>1</v>
      </c>
      <c r="G88" s="34">
        <f t="shared" si="8"/>
        <v>0</v>
      </c>
      <c r="H88" s="90"/>
      <c r="I88" s="90"/>
      <c r="J88" s="90"/>
      <c r="K88" s="34" t="s">
        <v>97</v>
      </c>
      <c r="L88" s="34">
        <v>160</v>
      </c>
      <c r="M88" s="34">
        <v>3111.68</v>
      </c>
      <c r="N88" s="34">
        <f t="shared" si="9"/>
        <v>1</v>
      </c>
      <c r="O88" s="34">
        <f t="shared" si="10"/>
        <v>1</v>
      </c>
      <c r="P88" s="34">
        <f t="shared" si="11"/>
        <v>1</v>
      </c>
      <c r="Q88" s="90"/>
      <c r="R88" s="90"/>
      <c r="S88" s="90"/>
      <c r="T88" s="90"/>
      <c r="U88" s="90"/>
    </row>
    <row r="89" spans="2:21" x14ac:dyDescent="0.2">
      <c r="B89" s="118" t="s">
        <v>95</v>
      </c>
      <c r="C89" s="118">
        <v>320</v>
      </c>
      <c r="D89" s="118">
        <v>2.5299999999999998</v>
      </c>
      <c r="E89" s="34">
        <f t="shared" si="6"/>
        <v>1</v>
      </c>
      <c r="F89" s="34">
        <f t="shared" si="7"/>
        <v>1</v>
      </c>
      <c r="G89" s="34">
        <f t="shared" si="8"/>
        <v>1</v>
      </c>
      <c r="H89" s="90"/>
      <c r="I89" s="90"/>
      <c r="J89" s="90"/>
      <c r="K89" s="34" t="s">
        <v>98</v>
      </c>
      <c r="L89" s="34">
        <v>320</v>
      </c>
      <c r="M89" s="34">
        <v>9573.01</v>
      </c>
      <c r="N89" s="34">
        <f t="shared" si="9"/>
        <v>1</v>
      </c>
      <c r="O89" s="34">
        <f t="shared" si="10"/>
        <v>1</v>
      </c>
      <c r="P89" s="34">
        <f t="shared" si="11"/>
        <v>1</v>
      </c>
      <c r="Q89" s="90"/>
      <c r="R89" s="90"/>
      <c r="S89" s="90"/>
      <c r="T89" s="90"/>
      <c r="U89" s="90"/>
    </row>
    <row r="90" spans="2:21" x14ac:dyDescent="0.2">
      <c r="B90" s="118" t="s">
        <v>96</v>
      </c>
      <c r="C90" s="118">
        <v>80</v>
      </c>
      <c r="D90" s="118">
        <v>2.5539999999999998</v>
      </c>
      <c r="E90" s="34">
        <f t="shared" si="6"/>
        <v>1</v>
      </c>
      <c r="F90" s="34">
        <f t="shared" si="7"/>
        <v>1</v>
      </c>
      <c r="G90" s="34">
        <f t="shared" si="8"/>
        <v>1</v>
      </c>
      <c r="H90" s="90"/>
      <c r="I90" s="90"/>
      <c r="J90" s="90"/>
      <c r="K90" s="34" t="s">
        <v>99</v>
      </c>
      <c r="L90" s="34">
        <v>240</v>
      </c>
      <c r="M90" s="34">
        <v>15236.57</v>
      </c>
      <c r="N90" s="34">
        <f t="shared" si="9"/>
        <v>1</v>
      </c>
      <c r="O90" s="34">
        <f t="shared" si="10"/>
        <v>1</v>
      </c>
      <c r="P90" s="34">
        <f t="shared" si="11"/>
        <v>1</v>
      </c>
      <c r="Q90" s="90"/>
      <c r="R90" s="90"/>
      <c r="S90" s="90"/>
      <c r="T90" s="90"/>
      <c r="U90" s="90"/>
    </row>
    <row r="91" spans="2:21" x14ac:dyDescent="0.2">
      <c r="B91" s="118" t="s">
        <v>97</v>
      </c>
      <c r="C91" s="118">
        <v>160</v>
      </c>
      <c r="D91" s="118">
        <v>1.5049999999999999</v>
      </c>
      <c r="E91" s="34">
        <f t="shared" si="6"/>
        <v>1</v>
      </c>
      <c r="F91" s="34">
        <f t="shared" si="7"/>
        <v>1</v>
      </c>
      <c r="G91" s="34">
        <f t="shared" si="8"/>
        <v>1</v>
      </c>
      <c r="H91" s="90"/>
      <c r="I91" s="90"/>
      <c r="J91" s="90"/>
      <c r="K91" s="34" t="s">
        <v>100</v>
      </c>
      <c r="L91" s="34">
        <v>160</v>
      </c>
      <c r="M91" s="34">
        <v>11363.59</v>
      </c>
      <c r="N91" s="34">
        <f t="shared" si="9"/>
        <v>1</v>
      </c>
      <c r="O91" s="34">
        <f t="shared" si="10"/>
        <v>1</v>
      </c>
      <c r="P91" s="34">
        <f t="shared" si="11"/>
        <v>1</v>
      </c>
      <c r="Q91" s="90"/>
      <c r="R91" s="90"/>
      <c r="S91" s="90"/>
      <c r="T91" s="90"/>
      <c r="U91" s="90"/>
    </row>
    <row r="92" spans="2:21" x14ac:dyDescent="0.2">
      <c r="B92" s="118" t="s">
        <v>98</v>
      </c>
      <c r="C92" s="118">
        <v>320</v>
      </c>
      <c r="D92" s="118">
        <v>2.5630000000000002</v>
      </c>
      <c r="E92" s="34">
        <f t="shared" si="6"/>
        <v>1</v>
      </c>
      <c r="F92" s="34">
        <f t="shared" si="7"/>
        <v>1</v>
      </c>
      <c r="G92" s="34">
        <f t="shared" si="8"/>
        <v>1</v>
      </c>
      <c r="H92" s="90"/>
      <c r="I92" s="90"/>
      <c r="J92" s="90"/>
      <c r="K92" s="34" t="s">
        <v>101</v>
      </c>
      <c r="L92" s="34">
        <v>120</v>
      </c>
      <c r="M92" s="34">
        <v>11920.3</v>
      </c>
      <c r="N92" s="34">
        <f t="shared" si="9"/>
        <v>1</v>
      </c>
      <c r="O92" s="34">
        <f t="shared" si="10"/>
        <v>1</v>
      </c>
      <c r="P92" s="34">
        <f t="shared" si="11"/>
        <v>1</v>
      </c>
      <c r="Q92" s="90"/>
      <c r="R92" s="90"/>
      <c r="S92" s="90"/>
      <c r="T92" s="90"/>
      <c r="U92" s="90"/>
    </row>
    <row r="93" spans="2:21" x14ac:dyDescent="0.2">
      <c r="B93" s="118" t="s">
        <v>99</v>
      </c>
      <c r="C93" s="118">
        <v>240</v>
      </c>
      <c r="D93" s="118">
        <v>2.8029999999999999</v>
      </c>
      <c r="E93" s="34">
        <f t="shared" si="6"/>
        <v>1</v>
      </c>
      <c r="F93" s="34">
        <f t="shared" si="7"/>
        <v>1</v>
      </c>
      <c r="G93" s="34">
        <f t="shared" si="8"/>
        <v>1</v>
      </c>
      <c r="H93" s="90"/>
      <c r="I93" s="90"/>
      <c r="J93" s="90"/>
      <c r="K93" s="34" t="s">
        <v>102</v>
      </c>
      <c r="L93" s="34">
        <v>80</v>
      </c>
      <c r="M93" s="34">
        <v>2655.77</v>
      </c>
      <c r="N93" s="34">
        <f t="shared" si="9"/>
        <v>1</v>
      </c>
      <c r="O93" s="34">
        <f t="shared" si="10"/>
        <v>1</v>
      </c>
      <c r="P93" s="34">
        <f t="shared" si="11"/>
        <v>1</v>
      </c>
      <c r="Q93" s="90"/>
      <c r="R93" s="90"/>
      <c r="S93" s="90"/>
      <c r="T93" s="90"/>
      <c r="U93" s="90"/>
    </row>
    <row r="94" spans="2:21" x14ac:dyDescent="0.2">
      <c r="B94" s="118" t="s">
        <v>100</v>
      </c>
      <c r="C94" s="118">
        <v>160</v>
      </c>
      <c r="D94" s="118">
        <v>2.16</v>
      </c>
      <c r="E94" s="34">
        <f t="shared" si="6"/>
        <v>1</v>
      </c>
      <c r="F94" s="34">
        <f t="shared" si="7"/>
        <v>1</v>
      </c>
      <c r="G94" s="34">
        <f t="shared" si="8"/>
        <v>1</v>
      </c>
      <c r="H94" s="90"/>
      <c r="I94" s="90"/>
      <c r="J94" s="90"/>
      <c r="K94" s="34" t="s">
        <v>103</v>
      </c>
      <c r="L94" s="34">
        <v>320</v>
      </c>
      <c r="M94" s="34">
        <v>12658.81</v>
      </c>
      <c r="N94" s="34">
        <f t="shared" si="9"/>
        <v>1</v>
      </c>
      <c r="O94" s="34">
        <f t="shared" si="10"/>
        <v>1</v>
      </c>
      <c r="P94" s="34">
        <f t="shared" si="11"/>
        <v>1</v>
      </c>
      <c r="Q94" s="90"/>
      <c r="R94" s="90"/>
      <c r="S94" s="90"/>
      <c r="T94" s="90"/>
      <c r="U94" s="90"/>
    </row>
    <row r="95" spans="2:21" x14ac:dyDescent="0.2">
      <c r="B95" s="118" t="s">
        <v>101</v>
      </c>
      <c r="C95" s="118">
        <v>120</v>
      </c>
      <c r="D95" s="118">
        <v>2.673</v>
      </c>
      <c r="E95" s="34">
        <f t="shared" si="6"/>
        <v>1</v>
      </c>
      <c r="F95" s="34">
        <f t="shared" si="7"/>
        <v>1</v>
      </c>
      <c r="G95" s="34">
        <f t="shared" si="8"/>
        <v>1</v>
      </c>
      <c r="H95" s="90"/>
      <c r="I95" s="90"/>
      <c r="J95" s="90"/>
      <c r="K95" s="34" t="s">
        <v>104</v>
      </c>
      <c r="L95" s="34">
        <v>5120</v>
      </c>
      <c r="M95" s="34">
        <v>4288.6899999999996</v>
      </c>
      <c r="N95" s="34">
        <f t="shared" si="9"/>
        <v>1</v>
      </c>
      <c r="O95" s="34">
        <f t="shared" si="10"/>
        <v>1</v>
      </c>
      <c r="P95" s="34">
        <f t="shared" si="11"/>
        <v>1</v>
      </c>
      <c r="Q95" s="90"/>
      <c r="R95" s="90"/>
      <c r="S95" s="90"/>
      <c r="T95" s="90"/>
      <c r="U95" s="90"/>
    </row>
    <row r="96" spans="2:21" x14ac:dyDescent="0.2">
      <c r="B96" s="118" t="s">
        <v>102</v>
      </c>
      <c r="C96" s="118">
        <v>80</v>
      </c>
      <c r="D96" s="118">
        <v>1.677</v>
      </c>
      <c r="E96" s="34">
        <f t="shared" si="6"/>
        <v>1</v>
      </c>
      <c r="F96" s="34">
        <f t="shared" si="7"/>
        <v>1</v>
      </c>
      <c r="G96" s="34">
        <f t="shared" si="8"/>
        <v>1</v>
      </c>
      <c r="H96" s="90"/>
      <c r="I96" s="90"/>
      <c r="J96" s="90"/>
      <c r="K96" s="34" t="s">
        <v>105</v>
      </c>
      <c r="L96" s="34">
        <v>160</v>
      </c>
      <c r="M96" s="34">
        <v>11775</v>
      </c>
      <c r="N96" s="34">
        <f t="shared" si="9"/>
        <v>1</v>
      </c>
      <c r="O96" s="34">
        <f t="shared" si="10"/>
        <v>1</v>
      </c>
      <c r="P96" s="34">
        <f t="shared" si="11"/>
        <v>1</v>
      </c>
      <c r="Q96" s="90"/>
      <c r="R96" s="90"/>
      <c r="S96" s="90"/>
      <c r="T96" s="90"/>
      <c r="U96" s="90"/>
    </row>
    <row r="97" spans="2:21" x14ac:dyDescent="0.2">
      <c r="B97" s="118" t="s">
        <v>103</v>
      </c>
      <c r="C97" s="118">
        <v>320</v>
      </c>
      <c r="D97" s="118">
        <v>2.7530000000000001</v>
      </c>
      <c r="E97" s="34">
        <f t="shared" si="6"/>
        <v>1</v>
      </c>
      <c r="F97" s="34">
        <f t="shared" si="7"/>
        <v>1</v>
      </c>
      <c r="G97" s="34">
        <f t="shared" si="8"/>
        <v>1</v>
      </c>
      <c r="H97" s="90"/>
      <c r="I97" s="90"/>
      <c r="J97" s="90"/>
      <c r="K97" s="34" t="s">
        <v>106</v>
      </c>
      <c r="L97" s="34">
        <v>160</v>
      </c>
      <c r="M97" s="34">
        <v>4873.5</v>
      </c>
      <c r="N97" s="34">
        <f t="shared" si="9"/>
        <v>1</v>
      </c>
      <c r="O97" s="34">
        <f t="shared" si="10"/>
        <v>1</v>
      </c>
      <c r="P97" s="34">
        <f t="shared" si="11"/>
        <v>1</v>
      </c>
      <c r="Q97" s="90"/>
      <c r="R97" s="90"/>
      <c r="S97" s="90"/>
      <c r="T97" s="90"/>
      <c r="U97" s="90"/>
    </row>
    <row r="98" spans="2:21" x14ac:dyDescent="0.2">
      <c r="B98" s="118" t="s">
        <v>104</v>
      </c>
      <c r="C98" s="118">
        <v>5120</v>
      </c>
      <c r="D98" s="118">
        <v>2.4260000000000002</v>
      </c>
      <c r="E98" s="34">
        <f t="shared" si="6"/>
        <v>1</v>
      </c>
      <c r="F98" s="34">
        <f t="shared" si="7"/>
        <v>1</v>
      </c>
      <c r="G98" s="34">
        <f t="shared" si="8"/>
        <v>1</v>
      </c>
      <c r="H98" s="90"/>
      <c r="I98" s="90"/>
      <c r="J98" s="90"/>
      <c r="K98" s="34" t="s">
        <v>107</v>
      </c>
      <c r="L98" s="34">
        <v>1280</v>
      </c>
      <c r="M98" s="34">
        <v>7954.24</v>
      </c>
      <c r="N98" s="34">
        <f t="shared" si="9"/>
        <v>1</v>
      </c>
      <c r="O98" s="34">
        <f t="shared" si="10"/>
        <v>1</v>
      </c>
      <c r="P98" s="34">
        <f t="shared" si="11"/>
        <v>1</v>
      </c>
      <c r="Q98" s="90"/>
      <c r="R98" s="90"/>
      <c r="S98" s="90"/>
      <c r="T98" s="90"/>
      <c r="U98" s="90"/>
    </row>
    <row r="99" spans="2:21" x14ac:dyDescent="0.2">
      <c r="B99" s="118" t="s">
        <v>105</v>
      </c>
      <c r="C99" s="118">
        <v>160</v>
      </c>
      <c r="D99" s="118">
        <v>1.7330000000000001</v>
      </c>
      <c r="E99" s="34">
        <f t="shared" si="6"/>
        <v>1</v>
      </c>
      <c r="F99" s="34">
        <f t="shared" si="7"/>
        <v>1</v>
      </c>
      <c r="G99" s="34">
        <f t="shared" si="8"/>
        <v>1</v>
      </c>
      <c r="H99" s="90"/>
      <c r="I99" s="90"/>
      <c r="J99" s="90"/>
      <c r="K99" s="34" t="s">
        <v>108</v>
      </c>
      <c r="L99" s="34">
        <v>1280</v>
      </c>
      <c r="M99" s="34">
        <v>9865.9599999999991</v>
      </c>
      <c r="N99" s="34">
        <f t="shared" si="9"/>
        <v>1</v>
      </c>
      <c r="O99" s="34">
        <f t="shared" si="10"/>
        <v>1</v>
      </c>
      <c r="P99" s="34">
        <f t="shared" si="11"/>
        <v>1</v>
      </c>
      <c r="Q99" s="90"/>
      <c r="R99" s="90"/>
      <c r="S99" s="90"/>
      <c r="T99" s="90"/>
      <c r="U99" s="90"/>
    </row>
    <row r="100" spans="2:21" x14ac:dyDescent="0.2">
      <c r="B100" s="118" t="s">
        <v>106</v>
      </c>
      <c r="C100" s="118">
        <v>160</v>
      </c>
      <c r="D100" s="118">
        <v>2.3540000000000001</v>
      </c>
      <c r="E100" s="34">
        <f t="shared" si="6"/>
        <v>1</v>
      </c>
      <c r="F100" s="34">
        <f t="shared" si="7"/>
        <v>1</v>
      </c>
      <c r="G100" s="34">
        <f t="shared" si="8"/>
        <v>1</v>
      </c>
      <c r="H100" s="90"/>
      <c r="I100" s="90"/>
      <c r="J100" s="90"/>
      <c r="K100" s="34" t="s">
        <v>109</v>
      </c>
      <c r="L100" s="34">
        <v>5120</v>
      </c>
      <c r="M100" s="34">
        <v>14956.71</v>
      </c>
      <c r="N100" s="34">
        <f t="shared" si="9"/>
        <v>1</v>
      </c>
      <c r="O100" s="34">
        <f t="shared" si="10"/>
        <v>1</v>
      </c>
      <c r="P100" s="34">
        <f t="shared" si="11"/>
        <v>1</v>
      </c>
      <c r="Q100" s="90"/>
      <c r="R100" s="90"/>
      <c r="S100" s="90"/>
      <c r="T100" s="90"/>
      <c r="U100" s="90"/>
    </row>
    <row r="101" spans="2:21" x14ac:dyDescent="0.2">
      <c r="B101" s="118" t="s">
        <v>107</v>
      </c>
      <c r="C101" s="118">
        <v>1280</v>
      </c>
      <c r="D101" s="118">
        <v>2.6629999999999998</v>
      </c>
      <c r="E101" s="34">
        <f t="shared" si="6"/>
        <v>1</v>
      </c>
      <c r="F101" s="34">
        <f t="shared" si="7"/>
        <v>1</v>
      </c>
      <c r="G101" s="34">
        <f t="shared" si="8"/>
        <v>1</v>
      </c>
      <c r="H101" s="90"/>
      <c r="I101" s="90"/>
      <c r="J101" s="90"/>
      <c r="K101" s="34" t="s">
        <v>110</v>
      </c>
      <c r="L101" s="34">
        <v>40</v>
      </c>
      <c r="M101" s="34">
        <v>1528.08</v>
      </c>
      <c r="N101" s="34">
        <f t="shared" si="9"/>
        <v>1</v>
      </c>
      <c r="O101" s="34">
        <f t="shared" si="10"/>
        <v>1</v>
      </c>
      <c r="P101" s="34">
        <f t="shared" si="11"/>
        <v>1</v>
      </c>
      <c r="Q101" s="90"/>
      <c r="R101" s="90"/>
      <c r="S101" s="90"/>
      <c r="T101" s="90"/>
      <c r="U101" s="90"/>
    </row>
    <row r="102" spans="2:21" x14ac:dyDescent="0.2">
      <c r="B102" s="118" t="s">
        <v>108</v>
      </c>
      <c r="C102" s="118">
        <v>1280</v>
      </c>
      <c r="D102" s="118">
        <v>2.0529999999999999</v>
      </c>
      <c r="E102" s="34">
        <f t="shared" si="6"/>
        <v>1</v>
      </c>
      <c r="F102" s="34">
        <f t="shared" si="7"/>
        <v>1</v>
      </c>
      <c r="G102" s="34">
        <f t="shared" si="8"/>
        <v>1</v>
      </c>
      <c r="H102" s="90"/>
      <c r="I102" s="90"/>
      <c r="J102" s="90"/>
      <c r="K102" s="91" t="s">
        <v>111</v>
      </c>
      <c r="L102" s="34">
        <v>160</v>
      </c>
      <c r="M102" s="35">
        <v>4758.1549362732503</v>
      </c>
      <c r="N102" s="34">
        <f t="shared" si="9"/>
        <v>1</v>
      </c>
      <c r="O102" s="34">
        <f t="shared" si="10"/>
        <v>1</v>
      </c>
      <c r="P102" s="34">
        <f t="shared" si="11"/>
        <v>1</v>
      </c>
      <c r="Q102" s="90"/>
      <c r="R102" s="90"/>
      <c r="S102" s="90"/>
      <c r="T102" s="90"/>
      <c r="U102" s="90"/>
    </row>
    <row r="103" spans="2:21" x14ac:dyDescent="0.2">
      <c r="B103" s="118" t="s">
        <v>109</v>
      </c>
      <c r="C103" s="118">
        <v>5120</v>
      </c>
      <c r="D103" s="118">
        <v>2.7229999999999999</v>
      </c>
      <c r="E103" s="34">
        <f t="shared" si="6"/>
        <v>1</v>
      </c>
      <c r="F103" s="34">
        <f t="shared" si="7"/>
        <v>1</v>
      </c>
      <c r="G103" s="34">
        <f t="shared" si="8"/>
        <v>1</v>
      </c>
      <c r="H103" s="90"/>
      <c r="I103" s="90"/>
      <c r="J103" s="90"/>
      <c r="K103" s="34" t="s">
        <v>112</v>
      </c>
      <c r="L103" s="34">
        <v>60</v>
      </c>
      <c r="M103" s="34">
        <v>2051.0700000000002</v>
      </c>
      <c r="N103" s="34">
        <f t="shared" si="9"/>
        <v>1</v>
      </c>
      <c r="O103" s="34">
        <f t="shared" si="10"/>
        <v>1</v>
      </c>
      <c r="P103" s="34">
        <f t="shared" si="11"/>
        <v>1</v>
      </c>
      <c r="Q103" s="90"/>
      <c r="R103" s="90"/>
      <c r="S103" s="90"/>
      <c r="T103" s="90"/>
      <c r="U103" s="90"/>
    </row>
    <row r="104" spans="2:21" x14ac:dyDescent="0.2">
      <c r="B104" s="118" t="s">
        <v>110</v>
      </c>
      <c r="C104" s="118">
        <v>40</v>
      </c>
      <c r="D104" s="118">
        <v>1.956</v>
      </c>
      <c r="E104" s="34">
        <f t="shared" si="6"/>
        <v>1</v>
      </c>
      <c r="F104" s="34">
        <f t="shared" si="7"/>
        <v>1</v>
      </c>
      <c r="G104" s="34">
        <f t="shared" si="8"/>
        <v>1</v>
      </c>
      <c r="H104" s="90"/>
      <c r="I104" s="90"/>
      <c r="J104" s="90"/>
      <c r="K104" s="34" t="s">
        <v>113</v>
      </c>
      <c r="L104" s="34">
        <v>320</v>
      </c>
      <c r="M104" s="34">
        <v>3927.11</v>
      </c>
      <c r="N104" s="34">
        <f t="shared" si="9"/>
        <v>1</v>
      </c>
      <c r="O104" s="34">
        <f t="shared" si="10"/>
        <v>1</v>
      </c>
      <c r="P104" s="34">
        <f t="shared" si="11"/>
        <v>1</v>
      </c>
      <c r="Q104" s="90"/>
      <c r="R104" s="90"/>
      <c r="S104" s="90"/>
      <c r="T104" s="90"/>
      <c r="U104" s="90"/>
    </row>
    <row r="105" spans="2:21" x14ac:dyDescent="0.2">
      <c r="B105" s="119" t="s">
        <v>111</v>
      </c>
      <c r="C105" s="34">
        <v>160</v>
      </c>
      <c r="D105" s="120">
        <v>2.2423178948988105</v>
      </c>
      <c r="E105" s="34">
        <f t="shared" si="6"/>
        <v>1</v>
      </c>
      <c r="F105" s="34">
        <f t="shared" si="7"/>
        <v>1</v>
      </c>
      <c r="G105" s="34">
        <f t="shared" si="8"/>
        <v>1</v>
      </c>
      <c r="H105" s="90"/>
      <c r="I105" s="90"/>
      <c r="J105" s="90"/>
      <c r="K105" s="34" t="s">
        <v>114</v>
      </c>
      <c r="L105" s="34">
        <v>640</v>
      </c>
      <c r="M105" s="34">
        <v>33848.28</v>
      </c>
      <c r="N105" s="34">
        <f t="shared" si="9"/>
        <v>1</v>
      </c>
      <c r="O105" s="34">
        <f t="shared" si="10"/>
        <v>1</v>
      </c>
      <c r="P105" s="34">
        <f t="shared" si="11"/>
        <v>1</v>
      </c>
      <c r="Q105" s="90"/>
      <c r="R105" s="90"/>
      <c r="S105" s="90"/>
      <c r="T105" s="90"/>
      <c r="U105" s="90"/>
    </row>
    <row r="106" spans="2:21" x14ac:dyDescent="0.2">
      <c r="B106" s="118" t="s">
        <v>112</v>
      </c>
      <c r="C106" s="118">
        <v>60</v>
      </c>
      <c r="D106" s="118">
        <v>0.96299999999999997</v>
      </c>
      <c r="E106" s="34">
        <f t="shared" si="6"/>
        <v>1</v>
      </c>
      <c r="F106" s="34">
        <f t="shared" si="7"/>
        <v>1</v>
      </c>
      <c r="G106" s="34">
        <f t="shared" si="8"/>
        <v>1</v>
      </c>
      <c r="H106" s="90"/>
      <c r="I106" s="90"/>
      <c r="J106" s="90"/>
      <c r="K106" s="34" t="s">
        <v>115</v>
      </c>
      <c r="L106" s="34">
        <v>640</v>
      </c>
      <c r="M106" s="34">
        <v>14664.97</v>
      </c>
      <c r="N106" s="34">
        <f t="shared" si="9"/>
        <v>1</v>
      </c>
      <c r="O106" s="34">
        <f t="shared" si="10"/>
        <v>1</v>
      </c>
      <c r="P106" s="34">
        <f t="shared" si="11"/>
        <v>1</v>
      </c>
      <c r="Q106" s="90"/>
      <c r="R106" s="90"/>
      <c r="S106" s="90"/>
      <c r="T106" s="90"/>
      <c r="U106" s="90"/>
    </row>
    <row r="107" spans="2:21" x14ac:dyDescent="0.2">
      <c r="B107" s="118" t="s">
        <v>113</v>
      </c>
      <c r="C107" s="118">
        <v>320</v>
      </c>
      <c r="D107" s="118">
        <v>2.3260000000000001</v>
      </c>
      <c r="E107" s="34">
        <f t="shared" si="6"/>
        <v>1</v>
      </c>
      <c r="F107" s="34">
        <f t="shared" si="7"/>
        <v>1</v>
      </c>
      <c r="G107" s="34">
        <f t="shared" si="8"/>
        <v>1</v>
      </c>
      <c r="H107" s="90"/>
      <c r="I107" s="90"/>
      <c r="J107" s="90"/>
      <c r="K107" s="34" t="s">
        <v>116</v>
      </c>
      <c r="L107" s="34">
        <v>320</v>
      </c>
      <c r="M107" s="34">
        <v>790.75</v>
      </c>
      <c r="N107" s="34">
        <f t="shared" si="9"/>
        <v>1</v>
      </c>
      <c r="O107" s="34">
        <f t="shared" si="10"/>
        <v>1</v>
      </c>
      <c r="P107" s="34">
        <f t="shared" si="11"/>
        <v>1</v>
      </c>
      <c r="Q107" s="90"/>
      <c r="R107" s="90"/>
      <c r="S107" s="90"/>
      <c r="T107" s="90"/>
      <c r="U107" s="90"/>
    </row>
    <row r="108" spans="2:21" x14ac:dyDescent="0.2">
      <c r="B108" s="118" t="s">
        <v>114</v>
      </c>
      <c r="C108" s="118">
        <v>640</v>
      </c>
      <c r="D108" s="118">
        <v>2.7269999999999999</v>
      </c>
      <c r="E108" s="34">
        <f t="shared" si="6"/>
        <v>1</v>
      </c>
      <c r="F108" s="34">
        <f t="shared" si="7"/>
        <v>1</v>
      </c>
      <c r="G108" s="34">
        <f t="shared" si="8"/>
        <v>1</v>
      </c>
      <c r="H108" s="90"/>
      <c r="I108" s="90"/>
      <c r="J108" s="90"/>
      <c r="K108" s="34" t="s">
        <v>117</v>
      </c>
      <c r="L108" s="34">
        <v>2560</v>
      </c>
      <c r="M108" s="34">
        <v>76666.789999999994</v>
      </c>
      <c r="N108" s="34">
        <f t="shared" si="9"/>
        <v>1</v>
      </c>
      <c r="O108" s="34">
        <f t="shared" si="10"/>
        <v>1</v>
      </c>
      <c r="P108" s="34">
        <f t="shared" si="11"/>
        <v>1</v>
      </c>
      <c r="Q108" s="90"/>
      <c r="R108" s="90"/>
      <c r="S108" s="90"/>
      <c r="T108" s="90"/>
      <c r="U108" s="90"/>
    </row>
    <row r="109" spans="2:21" x14ac:dyDescent="0.2">
      <c r="B109" s="118" t="s">
        <v>115</v>
      </c>
      <c r="C109" s="118">
        <v>640</v>
      </c>
      <c r="D109" s="118">
        <v>1.958</v>
      </c>
      <c r="E109" s="34">
        <f t="shared" si="6"/>
        <v>1</v>
      </c>
      <c r="F109" s="34">
        <f t="shared" si="7"/>
        <v>1</v>
      </c>
      <c r="G109" s="34">
        <f t="shared" si="8"/>
        <v>1</v>
      </c>
      <c r="H109" s="90"/>
      <c r="I109" s="90"/>
      <c r="J109" s="90"/>
      <c r="K109" s="34" t="s">
        <v>118</v>
      </c>
      <c r="L109" s="34">
        <v>960</v>
      </c>
      <c r="M109" s="34">
        <v>54841.71</v>
      </c>
      <c r="N109" s="34">
        <f t="shared" si="9"/>
        <v>1</v>
      </c>
      <c r="O109" s="34">
        <f t="shared" si="10"/>
        <v>1</v>
      </c>
      <c r="P109" s="34">
        <f t="shared" si="11"/>
        <v>1</v>
      </c>
      <c r="Q109" s="90"/>
      <c r="R109" s="90"/>
      <c r="S109" s="90"/>
      <c r="T109" s="90"/>
      <c r="U109" s="90"/>
    </row>
    <row r="110" spans="2:21" x14ac:dyDescent="0.2">
      <c r="B110" s="118" t="s">
        <v>116</v>
      </c>
      <c r="C110" s="118">
        <v>320</v>
      </c>
      <c r="D110" s="118">
        <v>1.2230000000000001</v>
      </c>
      <c r="E110" s="34">
        <f t="shared" si="6"/>
        <v>1</v>
      </c>
      <c r="F110" s="34">
        <f t="shared" si="7"/>
        <v>1</v>
      </c>
      <c r="G110" s="34">
        <f t="shared" si="8"/>
        <v>1</v>
      </c>
      <c r="H110" s="90"/>
      <c r="I110" s="90"/>
      <c r="J110" s="90"/>
      <c r="K110" s="34" t="s">
        <v>119</v>
      </c>
      <c r="L110" s="34">
        <v>5</v>
      </c>
      <c r="M110" s="34">
        <v>1001.15</v>
      </c>
      <c r="N110" s="34">
        <f t="shared" si="9"/>
        <v>0</v>
      </c>
      <c r="O110" s="34">
        <f t="shared" si="10"/>
        <v>1</v>
      </c>
      <c r="P110" s="34">
        <f t="shared" si="11"/>
        <v>0</v>
      </c>
      <c r="Q110" s="90"/>
      <c r="R110" s="90"/>
      <c r="S110" s="90"/>
      <c r="T110" s="90"/>
      <c r="U110" s="90"/>
    </row>
    <row r="111" spans="2:21" x14ac:dyDescent="0.2">
      <c r="B111" s="118" t="s">
        <v>117</v>
      </c>
      <c r="C111" s="118">
        <v>2560</v>
      </c>
      <c r="D111" s="118">
        <v>2.589</v>
      </c>
      <c r="E111" s="34">
        <f t="shared" si="6"/>
        <v>1</v>
      </c>
      <c r="F111" s="34">
        <f t="shared" si="7"/>
        <v>1</v>
      </c>
      <c r="G111" s="34">
        <f t="shared" si="8"/>
        <v>1</v>
      </c>
      <c r="H111" s="90"/>
      <c r="I111" s="90"/>
      <c r="J111" s="90"/>
      <c r="K111" s="34" t="s">
        <v>120</v>
      </c>
      <c r="L111" s="34">
        <v>1280</v>
      </c>
      <c r="M111" s="34">
        <v>9959.2199999999993</v>
      </c>
      <c r="N111" s="34">
        <f t="shared" si="9"/>
        <v>1</v>
      </c>
      <c r="O111" s="34">
        <f t="shared" si="10"/>
        <v>1</v>
      </c>
      <c r="P111" s="34">
        <f t="shared" si="11"/>
        <v>1</v>
      </c>
      <c r="Q111" s="90"/>
      <c r="R111" s="90"/>
      <c r="S111" s="90"/>
      <c r="T111" s="90"/>
      <c r="U111" s="90"/>
    </row>
    <row r="112" spans="2:21" x14ac:dyDescent="0.2">
      <c r="B112" s="118" t="s">
        <v>118</v>
      </c>
      <c r="C112" s="118">
        <v>960</v>
      </c>
      <c r="D112" s="118">
        <v>2.512</v>
      </c>
      <c r="E112" s="34">
        <f t="shared" si="6"/>
        <v>1</v>
      </c>
      <c r="F112" s="34">
        <f t="shared" si="7"/>
        <v>1</v>
      </c>
      <c r="G112" s="34">
        <f t="shared" si="8"/>
        <v>1</v>
      </c>
      <c r="H112" s="90"/>
      <c r="I112" s="90"/>
      <c r="J112" s="90"/>
      <c r="K112" s="34" t="s">
        <v>121</v>
      </c>
      <c r="L112" s="34">
        <v>640</v>
      </c>
      <c r="M112" s="34">
        <v>5139.1400000000003</v>
      </c>
      <c r="N112" s="34">
        <f t="shared" si="9"/>
        <v>1</v>
      </c>
      <c r="O112" s="34">
        <f t="shared" si="10"/>
        <v>1</v>
      </c>
      <c r="P112" s="34">
        <f t="shared" si="11"/>
        <v>1</v>
      </c>
      <c r="Q112" s="90"/>
      <c r="R112" s="90"/>
      <c r="S112" s="90"/>
      <c r="T112" s="90"/>
      <c r="U112" s="90"/>
    </row>
    <row r="113" spans="2:21" x14ac:dyDescent="0.2">
      <c r="B113" s="118" t="s">
        <v>119</v>
      </c>
      <c r="C113" s="118">
        <v>5</v>
      </c>
      <c r="D113" s="118">
        <v>1.625</v>
      </c>
      <c r="E113" s="34">
        <f t="shared" si="6"/>
        <v>0</v>
      </c>
      <c r="F113" s="34">
        <f t="shared" si="7"/>
        <v>1</v>
      </c>
      <c r="G113" s="34">
        <f t="shared" si="8"/>
        <v>0</v>
      </c>
      <c r="H113" s="90"/>
      <c r="I113" s="90"/>
      <c r="J113" s="90"/>
      <c r="K113" s="34" t="s">
        <v>122</v>
      </c>
      <c r="L113" s="34">
        <v>80</v>
      </c>
      <c r="M113" s="34">
        <v>10950.4</v>
      </c>
      <c r="N113" s="34">
        <f t="shared" si="9"/>
        <v>1</v>
      </c>
      <c r="O113" s="34">
        <f t="shared" si="10"/>
        <v>1</v>
      </c>
      <c r="P113" s="34">
        <f t="shared" si="11"/>
        <v>1</v>
      </c>
      <c r="Q113" s="90"/>
      <c r="R113" s="90"/>
      <c r="S113" s="90"/>
      <c r="T113" s="90"/>
      <c r="U113" s="90"/>
    </row>
    <row r="114" spans="2:21" x14ac:dyDescent="0.2">
      <c r="B114" s="118" t="s">
        <v>120</v>
      </c>
      <c r="C114" s="118">
        <v>1280</v>
      </c>
      <c r="D114" s="118">
        <v>2.4510000000000001</v>
      </c>
      <c r="E114" s="34">
        <f t="shared" si="6"/>
        <v>1</v>
      </c>
      <c r="F114" s="34">
        <f t="shared" si="7"/>
        <v>1</v>
      </c>
      <c r="G114" s="34">
        <f t="shared" si="8"/>
        <v>1</v>
      </c>
      <c r="H114" s="90"/>
      <c r="I114" s="90"/>
      <c r="J114" s="90"/>
      <c r="K114" s="34" t="s">
        <v>123</v>
      </c>
      <c r="L114" s="34">
        <v>640</v>
      </c>
      <c r="M114" s="34">
        <v>5784.92</v>
      </c>
      <c r="N114" s="34">
        <f t="shared" si="9"/>
        <v>1</v>
      </c>
      <c r="O114" s="34">
        <f t="shared" si="10"/>
        <v>1</v>
      </c>
      <c r="P114" s="34">
        <f t="shared" si="11"/>
        <v>1</v>
      </c>
      <c r="Q114" s="90"/>
      <c r="R114" s="90"/>
      <c r="S114" s="90"/>
      <c r="T114" s="90"/>
      <c r="U114" s="90"/>
    </row>
    <row r="115" spans="2:21" x14ac:dyDescent="0.2">
      <c r="B115" s="118" t="s">
        <v>121</v>
      </c>
      <c r="C115" s="118">
        <v>640</v>
      </c>
      <c r="D115" s="118">
        <v>2.407</v>
      </c>
      <c r="E115" s="34">
        <f t="shared" si="6"/>
        <v>1</v>
      </c>
      <c r="F115" s="34">
        <f t="shared" si="7"/>
        <v>1</v>
      </c>
      <c r="G115" s="34">
        <f t="shared" si="8"/>
        <v>1</v>
      </c>
      <c r="H115" s="90"/>
      <c r="I115" s="90"/>
      <c r="J115" s="90"/>
      <c r="K115" s="34" t="s">
        <v>124</v>
      </c>
      <c r="L115" s="34">
        <v>2560</v>
      </c>
      <c r="M115" s="34">
        <v>20098.04</v>
      </c>
      <c r="N115" s="34">
        <f t="shared" si="9"/>
        <v>1</v>
      </c>
      <c r="O115" s="34">
        <f t="shared" si="10"/>
        <v>1</v>
      </c>
      <c r="P115" s="34">
        <f t="shared" si="11"/>
        <v>1</v>
      </c>
      <c r="Q115" s="90"/>
      <c r="R115" s="90"/>
      <c r="S115" s="90"/>
      <c r="T115" s="90"/>
      <c r="U115" s="90"/>
    </row>
    <row r="116" spans="2:21" x14ac:dyDescent="0.2">
      <c r="B116" s="118" t="s">
        <v>122</v>
      </c>
      <c r="C116" s="118">
        <v>80</v>
      </c>
      <c r="D116" s="118">
        <v>2.3980000000000001</v>
      </c>
      <c r="E116" s="34">
        <f t="shared" si="6"/>
        <v>1</v>
      </c>
      <c r="F116" s="34">
        <f t="shared" si="7"/>
        <v>1</v>
      </c>
      <c r="G116" s="34">
        <f t="shared" si="8"/>
        <v>1</v>
      </c>
      <c r="H116" s="90"/>
      <c r="I116" s="90"/>
      <c r="J116" s="90"/>
      <c r="K116" s="34" t="s">
        <v>125</v>
      </c>
      <c r="L116" s="34">
        <v>320</v>
      </c>
      <c r="M116" s="34">
        <v>1603.47</v>
      </c>
      <c r="N116" s="34">
        <f t="shared" si="9"/>
        <v>1</v>
      </c>
      <c r="O116" s="34">
        <f t="shared" si="10"/>
        <v>1</v>
      </c>
      <c r="P116" s="34">
        <f t="shared" si="11"/>
        <v>1</v>
      </c>
      <c r="Q116" s="90"/>
      <c r="R116" s="90"/>
      <c r="S116" s="90"/>
      <c r="T116" s="90"/>
      <c r="U116" s="90"/>
    </row>
    <row r="117" spans="2:21" x14ac:dyDescent="0.2">
      <c r="B117" s="118" t="s">
        <v>123</v>
      </c>
      <c r="C117" s="118">
        <v>640</v>
      </c>
      <c r="D117" s="118">
        <v>2.4039999999999999</v>
      </c>
      <c r="E117" s="34">
        <f t="shared" si="6"/>
        <v>1</v>
      </c>
      <c r="F117" s="34">
        <f t="shared" si="7"/>
        <v>1</v>
      </c>
      <c r="G117" s="34">
        <f t="shared" si="8"/>
        <v>1</v>
      </c>
      <c r="H117" s="90"/>
      <c r="I117" s="90"/>
      <c r="J117" s="90"/>
      <c r="K117" s="34" t="s">
        <v>126</v>
      </c>
      <c r="L117" s="34">
        <v>240</v>
      </c>
      <c r="M117" s="34">
        <v>16541.23</v>
      </c>
      <c r="N117" s="34">
        <f t="shared" si="9"/>
        <v>1</v>
      </c>
      <c r="O117" s="34">
        <f t="shared" si="10"/>
        <v>1</v>
      </c>
      <c r="P117" s="34">
        <f t="shared" si="11"/>
        <v>1</v>
      </c>
      <c r="Q117" s="90"/>
      <c r="R117" s="90"/>
      <c r="S117" s="90"/>
      <c r="T117" s="90"/>
      <c r="U117" s="90"/>
    </row>
    <row r="118" spans="2:21" x14ac:dyDescent="0.2">
      <c r="B118" s="118" t="s">
        <v>124</v>
      </c>
      <c r="C118" s="118">
        <v>2560</v>
      </c>
      <c r="D118" s="118">
        <v>2.4969999999999999</v>
      </c>
      <c r="E118" s="34">
        <f t="shared" si="6"/>
        <v>1</v>
      </c>
      <c r="F118" s="34">
        <f t="shared" si="7"/>
        <v>1</v>
      </c>
      <c r="G118" s="34">
        <f t="shared" si="8"/>
        <v>1</v>
      </c>
      <c r="H118" s="90"/>
      <c r="I118" s="90"/>
      <c r="J118" s="90"/>
      <c r="K118" s="34" t="s">
        <v>127</v>
      </c>
      <c r="L118" s="34">
        <v>5120</v>
      </c>
      <c r="M118" s="34">
        <v>44064.95</v>
      </c>
      <c r="N118" s="34">
        <f t="shared" si="9"/>
        <v>1</v>
      </c>
      <c r="O118" s="34">
        <f t="shared" si="10"/>
        <v>1</v>
      </c>
      <c r="P118" s="34">
        <f t="shared" si="11"/>
        <v>1</v>
      </c>
      <c r="Q118" s="90"/>
      <c r="R118" s="90"/>
      <c r="S118" s="90"/>
      <c r="T118" s="90"/>
      <c r="U118" s="90"/>
    </row>
    <row r="119" spans="2:21" x14ac:dyDescent="0.2">
      <c r="B119" s="118" t="s">
        <v>125</v>
      </c>
      <c r="C119" s="118">
        <v>320</v>
      </c>
      <c r="D119" s="118">
        <v>2.0550000000000002</v>
      </c>
      <c r="E119" s="34">
        <f t="shared" si="6"/>
        <v>1</v>
      </c>
      <c r="F119" s="34">
        <f t="shared" si="7"/>
        <v>1</v>
      </c>
      <c r="G119" s="34">
        <f t="shared" si="8"/>
        <v>1</v>
      </c>
      <c r="H119" s="90"/>
      <c r="I119" s="90"/>
      <c r="J119" s="90"/>
      <c r="K119" s="34" t="s">
        <v>128</v>
      </c>
      <c r="L119" s="34">
        <v>320</v>
      </c>
      <c r="M119" s="34">
        <v>7107.51</v>
      </c>
      <c r="N119" s="34">
        <f t="shared" si="9"/>
        <v>1</v>
      </c>
      <c r="O119" s="34">
        <f t="shared" si="10"/>
        <v>1</v>
      </c>
      <c r="P119" s="34">
        <f t="shared" si="11"/>
        <v>1</v>
      </c>
      <c r="Q119" s="90"/>
      <c r="R119" s="90"/>
      <c r="S119" s="90"/>
      <c r="T119" s="90"/>
      <c r="U119" s="90"/>
    </row>
    <row r="120" spans="2:21" x14ac:dyDescent="0.2">
      <c r="B120" s="118" t="s">
        <v>126</v>
      </c>
      <c r="C120" s="118">
        <v>240</v>
      </c>
      <c r="D120" s="118">
        <v>2.3210000000000002</v>
      </c>
      <c r="E120" s="34">
        <f t="shared" si="6"/>
        <v>1</v>
      </c>
      <c r="F120" s="34">
        <f t="shared" si="7"/>
        <v>1</v>
      </c>
      <c r="G120" s="34">
        <f t="shared" si="8"/>
        <v>1</v>
      </c>
      <c r="H120" s="90"/>
      <c r="I120" s="90"/>
      <c r="J120" s="90"/>
      <c r="K120" s="34" t="s">
        <v>129</v>
      </c>
      <c r="L120" s="34">
        <v>160</v>
      </c>
      <c r="M120" s="34">
        <v>4186.87</v>
      </c>
      <c r="N120" s="34">
        <f t="shared" si="9"/>
        <v>1</v>
      </c>
      <c r="O120" s="34">
        <f t="shared" si="10"/>
        <v>1</v>
      </c>
      <c r="P120" s="34">
        <f t="shared" si="11"/>
        <v>1</v>
      </c>
      <c r="Q120" s="90"/>
      <c r="R120" s="90"/>
      <c r="S120" s="90"/>
      <c r="T120" s="90"/>
      <c r="U120" s="90"/>
    </row>
    <row r="121" spans="2:21" x14ac:dyDescent="0.2">
      <c r="B121" s="118" t="s">
        <v>127</v>
      </c>
      <c r="C121" s="118">
        <v>5120</v>
      </c>
      <c r="D121" s="118">
        <v>2.548</v>
      </c>
      <c r="E121" s="34">
        <f t="shared" si="6"/>
        <v>1</v>
      </c>
      <c r="F121" s="34">
        <f t="shared" si="7"/>
        <v>1</v>
      </c>
      <c r="G121" s="34">
        <f t="shared" si="8"/>
        <v>1</v>
      </c>
      <c r="H121" s="90"/>
      <c r="I121" s="90"/>
      <c r="J121" s="90"/>
      <c r="K121" s="34" t="s">
        <v>130</v>
      </c>
      <c r="L121" s="34">
        <v>160</v>
      </c>
      <c r="M121" s="34">
        <v>6771.79</v>
      </c>
      <c r="N121" s="34">
        <f t="shared" si="9"/>
        <v>1</v>
      </c>
      <c r="O121" s="34">
        <f t="shared" si="10"/>
        <v>1</v>
      </c>
      <c r="P121" s="34">
        <f t="shared" si="11"/>
        <v>1</v>
      </c>
      <c r="Q121" s="90"/>
      <c r="R121" s="90"/>
      <c r="S121" s="90"/>
      <c r="T121" s="90"/>
      <c r="U121" s="90"/>
    </row>
    <row r="122" spans="2:21" x14ac:dyDescent="0.2">
      <c r="B122" s="118" t="s">
        <v>128</v>
      </c>
      <c r="C122" s="118">
        <v>320</v>
      </c>
      <c r="D122" s="118">
        <v>2.407</v>
      </c>
      <c r="E122" s="34">
        <f t="shared" si="6"/>
        <v>1</v>
      </c>
      <c r="F122" s="34">
        <f t="shared" si="7"/>
        <v>1</v>
      </c>
      <c r="G122" s="34">
        <f t="shared" si="8"/>
        <v>1</v>
      </c>
      <c r="H122" s="90"/>
      <c r="I122" s="90"/>
      <c r="J122" s="90"/>
      <c r="K122" s="34" t="s">
        <v>131</v>
      </c>
      <c r="L122" s="34">
        <v>120</v>
      </c>
      <c r="M122" s="34">
        <v>12189.91</v>
      </c>
      <c r="N122" s="34">
        <f t="shared" si="9"/>
        <v>1</v>
      </c>
      <c r="O122" s="34">
        <f t="shared" si="10"/>
        <v>1</v>
      </c>
      <c r="P122" s="34">
        <f t="shared" si="11"/>
        <v>1</v>
      </c>
      <c r="Q122" s="90"/>
      <c r="R122" s="90"/>
      <c r="S122" s="90"/>
      <c r="T122" s="90"/>
      <c r="U122" s="90"/>
    </row>
    <row r="123" spans="2:21" x14ac:dyDescent="0.2">
      <c r="B123" s="118" t="s">
        <v>129</v>
      </c>
      <c r="C123" s="118">
        <v>160</v>
      </c>
      <c r="D123" s="118">
        <v>2.3889999999999998</v>
      </c>
      <c r="E123" s="34">
        <f t="shared" si="6"/>
        <v>1</v>
      </c>
      <c r="F123" s="34">
        <f t="shared" si="7"/>
        <v>1</v>
      </c>
      <c r="G123" s="34">
        <f t="shared" si="8"/>
        <v>1</v>
      </c>
      <c r="H123" s="90"/>
      <c r="I123" s="90"/>
      <c r="J123" s="90"/>
      <c r="K123" s="34" t="s">
        <v>132</v>
      </c>
      <c r="L123" s="34">
        <v>480</v>
      </c>
      <c r="M123" s="34">
        <v>4809.05</v>
      </c>
      <c r="N123" s="34">
        <f t="shared" si="9"/>
        <v>1</v>
      </c>
      <c r="O123" s="34">
        <f t="shared" si="10"/>
        <v>1</v>
      </c>
      <c r="P123" s="34">
        <f t="shared" si="11"/>
        <v>1</v>
      </c>
      <c r="Q123" s="90"/>
      <c r="R123" s="90"/>
      <c r="S123" s="90"/>
      <c r="T123" s="90"/>
      <c r="U123" s="90"/>
    </row>
    <row r="124" spans="2:21" x14ac:dyDescent="0.2">
      <c r="B124" s="118" t="s">
        <v>130</v>
      </c>
      <c r="C124" s="118">
        <v>160</v>
      </c>
      <c r="D124" s="118">
        <v>2.444</v>
      </c>
      <c r="E124" s="34">
        <f t="shared" si="6"/>
        <v>1</v>
      </c>
      <c r="F124" s="34">
        <f t="shared" si="7"/>
        <v>1</v>
      </c>
      <c r="G124" s="34">
        <f t="shared" si="8"/>
        <v>1</v>
      </c>
      <c r="H124" s="90"/>
      <c r="I124" s="90"/>
      <c r="J124" s="90"/>
      <c r="K124" s="34" t="s">
        <v>133</v>
      </c>
      <c r="L124" s="34">
        <v>40</v>
      </c>
      <c r="M124" s="34">
        <v>1044.1400000000001</v>
      </c>
      <c r="N124" s="34">
        <f t="shared" si="9"/>
        <v>1</v>
      </c>
      <c r="O124" s="34">
        <f t="shared" si="10"/>
        <v>1</v>
      </c>
      <c r="P124" s="34">
        <f t="shared" si="11"/>
        <v>1</v>
      </c>
      <c r="Q124" s="90"/>
      <c r="R124" s="90"/>
      <c r="S124" s="90"/>
      <c r="T124" s="90"/>
      <c r="U124" s="90"/>
    </row>
    <row r="125" spans="2:21" x14ac:dyDescent="0.2">
      <c r="B125" s="118" t="s">
        <v>131</v>
      </c>
      <c r="C125" s="118">
        <v>120</v>
      </c>
      <c r="D125" s="118">
        <v>2.7469999999999999</v>
      </c>
      <c r="E125" s="34">
        <f t="shared" si="6"/>
        <v>1</v>
      </c>
      <c r="F125" s="34">
        <f t="shared" si="7"/>
        <v>1</v>
      </c>
      <c r="G125" s="34">
        <f t="shared" si="8"/>
        <v>1</v>
      </c>
      <c r="H125" s="90"/>
      <c r="I125" s="90"/>
      <c r="J125" s="90"/>
      <c r="K125" s="34" t="s">
        <v>134</v>
      </c>
      <c r="L125" s="34">
        <v>40</v>
      </c>
      <c r="M125" s="34">
        <v>3467.92</v>
      </c>
      <c r="N125" s="34">
        <f t="shared" si="9"/>
        <v>1</v>
      </c>
      <c r="O125" s="34">
        <f t="shared" si="10"/>
        <v>1</v>
      </c>
      <c r="P125" s="34">
        <f t="shared" si="11"/>
        <v>1</v>
      </c>
      <c r="Q125" s="90"/>
      <c r="R125" s="90"/>
      <c r="S125" s="90"/>
      <c r="T125" s="90"/>
      <c r="U125" s="90"/>
    </row>
    <row r="126" spans="2:21" x14ac:dyDescent="0.2">
      <c r="B126" s="118" t="s">
        <v>132</v>
      </c>
      <c r="C126" s="118">
        <v>480</v>
      </c>
      <c r="D126" s="118">
        <v>2.4079999999999999</v>
      </c>
      <c r="E126" s="34">
        <f t="shared" si="6"/>
        <v>1</v>
      </c>
      <c r="F126" s="34">
        <f t="shared" si="7"/>
        <v>1</v>
      </c>
      <c r="G126" s="34">
        <f t="shared" si="8"/>
        <v>1</v>
      </c>
      <c r="H126" s="90"/>
      <c r="I126" s="90"/>
      <c r="J126" s="90"/>
      <c r="K126" s="34" t="s">
        <v>135</v>
      </c>
      <c r="L126" s="34">
        <v>2560</v>
      </c>
      <c r="M126" s="34">
        <v>18776.88</v>
      </c>
      <c r="N126" s="34">
        <f t="shared" si="9"/>
        <v>1</v>
      </c>
      <c r="O126" s="34">
        <f t="shared" si="10"/>
        <v>1</v>
      </c>
      <c r="P126" s="34">
        <f t="shared" si="11"/>
        <v>1</v>
      </c>
      <c r="Q126" s="90"/>
      <c r="R126" s="90"/>
      <c r="S126" s="90"/>
      <c r="T126" s="90"/>
      <c r="U126" s="90"/>
    </row>
    <row r="127" spans="2:21" x14ac:dyDescent="0.2">
      <c r="B127" s="118" t="s">
        <v>133</v>
      </c>
      <c r="C127" s="118">
        <v>40</v>
      </c>
      <c r="D127" s="118">
        <v>2.0859999999999999</v>
      </c>
      <c r="E127" s="34">
        <f t="shared" si="6"/>
        <v>1</v>
      </c>
      <c r="F127" s="34">
        <f t="shared" si="7"/>
        <v>1</v>
      </c>
      <c r="G127" s="34">
        <f t="shared" si="8"/>
        <v>1</v>
      </c>
      <c r="H127" s="90"/>
      <c r="I127" s="90"/>
      <c r="J127" s="90"/>
      <c r="K127" s="34" t="s">
        <v>136</v>
      </c>
      <c r="L127" s="34">
        <v>320</v>
      </c>
      <c r="M127" s="34">
        <v>5663.51</v>
      </c>
      <c r="N127" s="34">
        <f t="shared" si="9"/>
        <v>1</v>
      </c>
      <c r="O127" s="34">
        <f t="shared" si="10"/>
        <v>1</v>
      </c>
      <c r="P127" s="34">
        <f t="shared" si="11"/>
        <v>1</v>
      </c>
      <c r="Q127" s="90"/>
      <c r="R127" s="90"/>
      <c r="S127" s="90"/>
      <c r="T127" s="90"/>
      <c r="U127" s="90"/>
    </row>
    <row r="128" spans="2:21" x14ac:dyDescent="0.2">
      <c r="B128" s="118" t="s">
        <v>134</v>
      </c>
      <c r="C128" s="118">
        <v>40</v>
      </c>
      <c r="D128" s="118">
        <v>2.3959999999999999</v>
      </c>
      <c r="E128" s="34">
        <f t="shared" si="6"/>
        <v>1</v>
      </c>
      <c r="F128" s="34">
        <f t="shared" si="7"/>
        <v>1</v>
      </c>
      <c r="G128" s="34">
        <f t="shared" si="8"/>
        <v>1</v>
      </c>
      <c r="H128" s="90"/>
      <c r="I128" s="90"/>
      <c r="J128" s="90"/>
      <c r="K128" s="34" t="s">
        <v>137</v>
      </c>
      <c r="L128" s="34">
        <v>20580</v>
      </c>
      <c r="M128" s="34">
        <v>12789.46</v>
      </c>
      <c r="N128" s="34">
        <f t="shared" si="9"/>
        <v>1</v>
      </c>
      <c r="O128" s="34">
        <f t="shared" si="10"/>
        <v>1</v>
      </c>
      <c r="P128" s="34">
        <f t="shared" si="11"/>
        <v>1</v>
      </c>
      <c r="Q128" s="90"/>
      <c r="R128" s="90"/>
      <c r="S128" s="90"/>
      <c r="T128" s="90"/>
      <c r="U128" s="90"/>
    </row>
    <row r="129" spans="2:21" x14ac:dyDescent="0.2">
      <c r="B129" s="118" t="s">
        <v>135</v>
      </c>
      <c r="C129" s="118">
        <v>2560</v>
      </c>
      <c r="D129" s="118">
        <v>2.5569999999999999</v>
      </c>
      <c r="E129" s="34">
        <f t="shared" si="6"/>
        <v>1</v>
      </c>
      <c r="F129" s="34">
        <f t="shared" si="7"/>
        <v>1</v>
      </c>
      <c r="G129" s="34">
        <f t="shared" si="8"/>
        <v>1</v>
      </c>
      <c r="H129" s="90"/>
      <c r="I129" s="90"/>
      <c r="J129" s="90"/>
      <c r="K129" s="34" t="s">
        <v>138</v>
      </c>
      <c r="L129" s="34">
        <v>640</v>
      </c>
      <c r="M129" s="34">
        <v>1898.65</v>
      </c>
      <c r="N129" s="34">
        <f t="shared" si="9"/>
        <v>1</v>
      </c>
      <c r="O129" s="34">
        <f t="shared" si="10"/>
        <v>1</v>
      </c>
      <c r="P129" s="34">
        <f t="shared" si="11"/>
        <v>1</v>
      </c>
      <c r="Q129" s="90"/>
      <c r="R129" s="90"/>
      <c r="S129" s="90"/>
      <c r="T129" s="90"/>
      <c r="U129" s="90"/>
    </row>
    <row r="130" spans="2:21" x14ac:dyDescent="0.2">
      <c r="B130" s="118" t="s">
        <v>136</v>
      </c>
      <c r="C130" s="118">
        <v>320</v>
      </c>
      <c r="D130" s="118">
        <v>2.7029999999999998</v>
      </c>
      <c r="E130" s="34">
        <f t="shared" si="6"/>
        <v>1</v>
      </c>
      <c r="F130" s="34">
        <f t="shared" si="7"/>
        <v>1</v>
      </c>
      <c r="G130" s="34">
        <f t="shared" si="8"/>
        <v>1</v>
      </c>
      <c r="H130" s="90"/>
      <c r="I130" s="90"/>
      <c r="J130" s="90"/>
      <c r="K130" s="34" t="s">
        <v>139</v>
      </c>
      <c r="L130" s="34">
        <v>240</v>
      </c>
      <c r="M130" s="34">
        <v>13727.58</v>
      </c>
      <c r="N130" s="34">
        <f t="shared" si="9"/>
        <v>1</v>
      </c>
      <c r="O130" s="34">
        <f t="shared" si="10"/>
        <v>1</v>
      </c>
      <c r="P130" s="34">
        <f t="shared" si="11"/>
        <v>1</v>
      </c>
      <c r="Q130" s="90"/>
      <c r="R130" s="90"/>
      <c r="S130" s="90"/>
      <c r="T130" s="90"/>
      <c r="U130" s="90"/>
    </row>
    <row r="131" spans="2:21" x14ac:dyDescent="0.2">
      <c r="B131" s="118" t="s">
        <v>137</v>
      </c>
      <c r="C131" s="118">
        <v>20580</v>
      </c>
      <c r="D131" s="118">
        <v>2.5049999999999999</v>
      </c>
      <c r="E131" s="34">
        <f t="shared" si="6"/>
        <v>1</v>
      </c>
      <c r="F131" s="34">
        <f t="shared" si="7"/>
        <v>1</v>
      </c>
      <c r="G131" s="34">
        <f t="shared" si="8"/>
        <v>1</v>
      </c>
      <c r="H131" s="90"/>
      <c r="I131" s="90"/>
      <c r="J131" s="90"/>
      <c r="K131" s="34" t="s">
        <v>140</v>
      </c>
      <c r="L131" s="34">
        <v>960</v>
      </c>
      <c r="M131" s="34">
        <v>19732.25</v>
      </c>
      <c r="N131" s="34">
        <f t="shared" si="9"/>
        <v>1</v>
      </c>
      <c r="O131" s="34">
        <f t="shared" si="10"/>
        <v>1</v>
      </c>
      <c r="P131" s="34">
        <f t="shared" si="11"/>
        <v>1</v>
      </c>
      <c r="Q131" s="90"/>
      <c r="R131" s="90"/>
      <c r="S131" s="90"/>
      <c r="T131" s="90"/>
      <c r="U131" s="90"/>
    </row>
    <row r="132" spans="2:21" x14ac:dyDescent="0.2">
      <c r="B132" s="118" t="s">
        <v>138</v>
      </c>
      <c r="C132" s="118">
        <v>640</v>
      </c>
      <c r="D132" s="118">
        <v>1.5269999999999999</v>
      </c>
      <c r="E132" s="34">
        <f t="shared" ref="E132:E195" si="12">IF(C132&gt;=40,1,0)</f>
        <v>1</v>
      </c>
      <c r="F132" s="34">
        <f t="shared" ref="F132:F195" si="13">IF(D132&gt;=0.5,1,0)</f>
        <v>1</v>
      </c>
      <c r="G132" s="34">
        <f t="shared" ref="G132:G195" si="14">IF(E132+F132=2,1,0)</f>
        <v>1</v>
      </c>
      <c r="H132" s="90"/>
      <c r="I132" s="90"/>
      <c r="J132" s="90"/>
      <c r="K132" s="34" t="s">
        <v>141</v>
      </c>
      <c r="L132" s="34">
        <v>320</v>
      </c>
      <c r="M132" s="34">
        <v>4830.4799999999996</v>
      </c>
      <c r="N132" s="34">
        <f t="shared" ref="N132:N195" si="15">IF(L132&gt;=40,1,0)</f>
        <v>1</v>
      </c>
      <c r="O132" s="34">
        <f t="shared" ref="O132:O195" si="16">IF(M132&gt;=450,1,0)</f>
        <v>1</v>
      </c>
      <c r="P132" s="34">
        <f t="shared" ref="P132:P195" si="17">IF(N132+O132=2,1,0)</f>
        <v>1</v>
      </c>
      <c r="Q132" s="90"/>
      <c r="R132" s="90"/>
      <c r="S132" s="90"/>
      <c r="T132" s="90"/>
      <c r="U132" s="90"/>
    </row>
    <row r="133" spans="2:21" x14ac:dyDescent="0.2">
      <c r="B133" s="118" t="s">
        <v>139</v>
      </c>
      <c r="C133" s="118">
        <v>240</v>
      </c>
      <c r="D133" s="118">
        <v>2.8010000000000002</v>
      </c>
      <c r="E133" s="34">
        <f t="shared" si="12"/>
        <v>1</v>
      </c>
      <c r="F133" s="34">
        <f t="shared" si="13"/>
        <v>1</v>
      </c>
      <c r="G133" s="34">
        <f t="shared" si="14"/>
        <v>1</v>
      </c>
      <c r="H133" s="90"/>
      <c r="I133" s="90"/>
      <c r="J133" s="90"/>
      <c r="K133" s="34" t="s">
        <v>142</v>
      </c>
      <c r="L133" s="34">
        <v>5</v>
      </c>
      <c r="M133" s="34">
        <v>1764.34</v>
      </c>
      <c r="N133" s="34">
        <f t="shared" si="15"/>
        <v>0</v>
      </c>
      <c r="O133" s="34">
        <f t="shared" si="16"/>
        <v>1</v>
      </c>
      <c r="P133" s="34">
        <f t="shared" si="17"/>
        <v>0</v>
      </c>
      <c r="Q133" s="90"/>
      <c r="R133" s="90"/>
      <c r="S133" s="90"/>
      <c r="T133" s="90"/>
      <c r="U133" s="90"/>
    </row>
    <row r="134" spans="2:21" x14ac:dyDescent="0.2">
      <c r="B134" s="118" t="s">
        <v>140</v>
      </c>
      <c r="C134" s="118">
        <v>960</v>
      </c>
      <c r="D134" s="118">
        <v>2.82</v>
      </c>
      <c r="E134" s="34">
        <f t="shared" si="12"/>
        <v>1</v>
      </c>
      <c r="F134" s="34">
        <f t="shared" si="13"/>
        <v>1</v>
      </c>
      <c r="G134" s="34">
        <f t="shared" si="14"/>
        <v>1</v>
      </c>
      <c r="H134" s="90"/>
      <c r="I134" s="90"/>
      <c r="J134" s="90"/>
      <c r="K134" s="34" t="s">
        <v>143</v>
      </c>
      <c r="L134" s="34">
        <v>1280</v>
      </c>
      <c r="M134" s="34">
        <v>3337.92</v>
      </c>
      <c r="N134" s="34">
        <f t="shared" si="15"/>
        <v>1</v>
      </c>
      <c r="O134" s="34">
        <f t="shared" si="16"/>
        <v>1</v>
      </c>
      <c r="P134" s="34">
        <f t="shared" si="17"/>
        <v>1</v>
      </c>
      <c r="Q134" s="90"/>
      <c r="R134" s="90"/>
      <c r="S134" s="90"/>
      <c r="T134" s="90"/>
      <c r="U134" s="90"/>
    </row>
    <row r="135" spans="2:21" x14ac:dyDescent="0.2">
      <c r="B135" s="118" t="s">
        <v>141</v>
      </c>
      <c r="C135" s="118">
        <v>320</v>
      </c>
      <c r="D135" s="118">
        <v>2.468</v>
      </c>
      <c r="E135" s="34">
        <f t="shared" si="12"/>
        <v>1</v>
      </c>
      <c r="F135" s="34">
        <f t="shared" si="13"/>
        <v>1</v>
      </c>
      <c r="G135" s="34">
        <f t="shared" si="14"/>
        <v>1</v>
      </c>
      <c r="H135" s="90"/>
      <c r="I135" s="90"/>
      <c r="J135" s="90"/>
      <c r="K135" s="34" t="s">
        <v>144</v>
      </c>
      <c r="L135" s="34">
        <v>80</v>
      </c>
      <c r="M135" s="34">
        <v>2754.29</v>
      </c>
      <c r="N135" s="34">
        <f t="shared" si="15"/>
        <v>1</v>
      </c>
      <c r="O135" s="34">
        <f t="shared" si="16"/>
        <v>1</v>
      </c>
      <c r="P135" s="34">
        <f t="shared" si="17"/>
        <v>1</v>
      </c>
      <c r="Q135" s="90"/>
      <c r="R135" s="90"/>
      <c r="S135" s="90"/>
      <c r="T135" s="90"/>
      <c r="U135" s="90"/>
    </row>
    <row r="136" spans="2:21" x14ac:dyDescent="0.2">
      <c r="B136" s="118" t="s">
        <v>142</v>
      </c>
      <c r="C136" s="118">
        <v>5</v>
      </c>
      <c r="D136" s="118">
        <v>1.028</v>
      </c>
      <c r="E136" s="34">
        <f t="shared" si="12"/>
        <v>0</v>
      </c>
      <c r="F136" s="34">
        <f t="shared" si="13"/>
        <v>1</v>
      </c>
      <c r="G136" s="34">
        <f t="shared" si="14"/>
        <v>0</v>
      </c>
      <c r="H136" s="90"/>
      <c r="I136" s="90"/>
      <c r="J136" s="90"/>
      <c r="K136" s="34" t="s">
        <v>145</v>
      </c>
      <c r="L136" s="34">
        <v>640</v>
      </c>
      <c r="M136" s="34">
        <v>31773.1</v>
      </c>
      <c r="N136" s="34">
        <f t="shared" si="15"/>
        <v>1</v>
      </c>
      <c r="O136" s="34">
        <f t="shared" si="16"/>
        <v>1</v>
      </c>
      <c r="P136" s="34">
        <f t="shared" si="17"/>
        <v>1</v>
      </c>
      <c r="Q136" s="90"/>
      <c r="R136" s="90"/>
      <c r="S136" s="90"/>
      <c r="T136" s="90"/>
      <c r="U136" s="90"/>
    </row>
    <row r="137" spans="2:21" x14ac:dyDescent="0.2">
      <c r="B137" s="118" t="s">
        <v>143</v>
      </c>
      <c r="C137" s="118">
        <v>1280</v>
      </c>
      <c r="D137" s="118">
        <v>2.0379999999999998</v>
      </c>
      <c r="E137" s="34">
        <f t="shared" si="12"/>
        <v>1</v>
      </c>
      <c r="F137" s="34">
        <f t="shared" si="13"/>
        <v>1</v>
      </c>
      <c r="G137" s="34">
        <f t="shared" si="14"/>
        <v>1</v>
      </c>
      <c r="H137" s="90"/>
      <c r="I137" s="90"/>
      <c r="J137" s="90"/>
      <c r="K137" s="34" t="s">
        <v>146</v>
      </c>
      <c r="L137" s="34">
        <v>2560</v>
      </c>
      <c r="M137" s="34">
        <v>5379</v>
      </c>
      <c r="N137" s="34">
        <f t="shared" si="15"/>
        <v>1</v>
      </c>
      <c r="O137" s="34">
        <f t="shared" si="16"/>
        <v>1</v>
      </c>
      <c r="P137" s="34">
        <f t="shared" si="17"/>
        <v>1</v>
      </c>
      <c r="Q137" s="90"/>
      <c r="R137" s="90"/>
      <c r="S137" s="90"/>
      <c r="T137" s="90"/>
      <c r="U137" s="90"/>
    </row>
    <row r="138" spans="2:21" x14ac:dyDescent="0.2">
      <c r="B138" s="118" t="s">
        <v>144</v>
      </c>
      <c r="C138" s="118">
        <v>80</v>
      </c>
      <c r="D138" s="118">
        <v>2.6339999999999999</v>
      </c>
      <c r="E138" s="34">
        <f t="shared" si="12"/>
        <v>1</v>
      </c>
      <c r="F138" s="34">
        <f t="shared" si="13"/>
        <v>1</v>
      </c>
      <c r="G138" s="34">
        <f t="shared" si="14"/>
        <v>1</v>
      </c>
      <c r="H138" s="90"/>
      <c r="I138" s="90"/>
      <c r="J138" s="90"/>
      <c r="K138" s="34" t="s">
        <v>147</v>
      </c>
      <c r="L138" s="34">
        <v>640</v>
      </c>
      <c r="M138" s="34">
        <v>5473.41</v>
      </c>
      <c r="N138" s="34">
        <f t="shared" si="15"/>
        <v>1</v>
      </c>
      <c r="O138" s="34">
        <f t="shared" si="16"/>
        <v>1</v>
      </c>
      <c r="P138" s="34">
        <f t="shared" si="17"/>
        <v>1</v>
      </c>
      <c r="Q138" s="90"/>
      <c r="R138" s="90"/>
      <c r="S138" s="90"/>
      <c r="T138" s="90"/>
      <c r="U138" s="90"/>
    </row>
    <row r="139" spans="2:21" x14ac:dyDescent="0.2">
      <c r="B139" s="118" t="s">
        <v>145</v>
      </c>
      <c r="C139" s="118">
        <v>640</v>
      </c>
      <c r="D139" s="118">
        <v>2.88</v>
      </c>
      <c r="E139" s="34">
        <f t="shared" si="12"/>
        <v>1</v>
      </c>
      <c r="F139" s="34">
        <f t="shared" si="13"/>
        <v>1</v>
      </c>
      <c r="G139" s="34">
        <f t="shared" si="14"/>
        <v>1</v>
      </c>
      <c r="H139" s="90"/>
      <c r="I139" s="90"/>
      <c r="J139" s="90"/>
      <c r="K139" s="34" t="s">
        <v>149</v>
      </c>
      <c r="L139" s="34">
        <v>320</v>
      </c>
      <c r="M139" s="34">
        <v>9446.44</v>
      </c>
      <c r="N139" s="34">
        <f t="shared" si="15"/>
        <v>1</v>
      </c>
      <c r="O139" s="34">
        <f t="shared" si="16"/>
        <v>1</v>
      </c>
      <c r="P139" s="34">
        <f t="shared" si="17"/>
        <v>1</v>
      </c>
      <c r="Q139" s="90"/>
      <c r="R139" s="90"/>
      <c r="S139" s="90"/>
      <c r="T139" s="90"/>
      <c r="U139" s="90"/>
    </row>
    <row r="140" spans="2:21" x14ac:dyDescent="0.2">
      <c r="B140" s="118" t="s">
        <v>146</v>
      </c>
      <c r="C140" s="118">
        <v>2560</v>
      </c>
      <c r="D140" s="118">
        <v>1.8120000000000001</v>
      </c>
      <c r="E140" s="34">
        <f t="shared" si="12"/>
        <v>1</v>
      </c>
      <c r="F140" s="34">
        <f t="shared" si="13"/>
        <v>1</v>
      </c>
      <c r="G140" s="34">
        <f t="shared" si="14"/>
        <v>1</v>
      </c>
      <c r="H140" s="90"/>
      <c r="I140" s="90"/>
      <c r="J140" s="90"/>
      <c r="K140" s="34" t="s">
        <v>150</v>
      </c>
      <c r="L140" s="34">
        <v>640</v>
      </c>
      <c r="M140" s="34">
        <v>11793.57</v>
      </c>
      <c r="N140" s="34">
        <f t="shared" si="15"/>
        <v>1</v>
      </c>
      <c r="O140" s="34">
        <f t="shared" si="16"/>
        <v>1</v>
      </c>
      <c r="P140" s="34">
        <f t="shared" si="17"/>
        <v>1</v>
      </c>
      <c r="Q140" s="90"/>
      <c r="R140" s="90"/>
      <c r="S140" s="90"/>
      <c r="T140" s="90"/>
      <c r="U140" s="90"/>
    </row>
    <row r="141" spans="2:21" x14ac:dyDescent="0.2">
      <c r="B141" s="118" t="s">
        <v>147</v>
      </c>
      <c r="C141" s="118">
        <v>640</v>
      </c>
      <c r="D141" s="118">
        <v>2.7160000000000002</v>
      </c>
      <c r="E141" s="34">
        <f t="shared" si="12"/>
        <v>1</v>
      </c>
      <c r="F141" s="34">
        <f t="shared" si="13"/>
        <v>1</v>
      </c>
      <c r="G141" s="34">
        <f t="shared" si="14"/>
        <v>1</v>
      </c>
      <c r="H141" s="90"/>
      <c r="I141" s="90"/>
      <c r="J141" s="90"/>
      <c r="K141" s="34" t="s">
        <v>151</v>
      </c>
      <c r="L141" s="34">
        <v>640</v>
      </c>
      <c r="M141" s="34">
        <v>6277.11</v>
      </c>
      <c r="N141" s="34">
        <f t="shared" si="15"/>
        <v>1</v>
      </c>
      <c r="O141" s="34">
        <f t="shared" si="16"/>
        <v>1</v>
      </c>
      <c r="P141" s="34">
        <f t="shared" si="17"/>
        <v>1</v>
      </c>
      <c r="Q141" s="90"/>
      <c r="R141" s="90"/>
      <c r="S141" s="90"/>
      <c r="T141" s="90"/>
      <c r="U141" s="90"/>
    </row>
    <row r="142" spans="2:21" x14ac:dyDescent="0.2">
      <c r="B142" s="91" t="s">
        <v>148</v>
      </c>
      <c r="C142" s="34">
        <v>80</v>
      </c>
      <c r="D142" s="92">
        <v>4.092562310047311E-2</v>
      </c>
      <c r="E142" s="34">
        <f t="shared" si="12"/>
        <v>1</v>
      </c>
      <c r="F142" s="34">
        <f t="shared" si="13"/>
        <v>0</v>
      </c>
      <c r="G142" s="34">
        <f t="shared" si="14"/>
        <v>0</v>
      </c>
      <c r="H142" s="90"/>
      <c r="I142" s="90"/>
      <c r="J142" s="90"/>
      <c r="K142" s="34" t="s">
        <v>152</v>
      </c>
      <c r="L142" s="34">
        <v>5</v>
      </c>
      <c r="M142" s="34">
        <v>514.66999999999996</v>
      </c>
      <c r="N142" s="34">
        <f t="shared" si="15"/>
        <v>0</v>
      </c>
      <c r="O142" s="34">
        <f t="shared" si="16"/>
        <v>1</v>
      </c>
      <c r="P142" s="34">
        <f t="shared" si="17"/>
        <v>0</v>
      </c>
      <c r="Q142" s="90"/>
      <c r="R142" s="90"/>
      <c r="S142" s="90"/>
      <c r="T142" s="90"/>
      <c r="U142" s="90"/>
    </row>
    <row r="143" spans="2:21" x14ac:dyDescent="0.2">
      <c r="B143" s="118" t="s">
        <v>149</v>
      </c>
      <c r="C143" s="118">
        <v>320</v>
      </c>
      <c r="D143" s="118">
        <v>2.746</v>
      </c>
      <c r="E143" s="34">
        <f t="shared" si="12"/>
        <v>1</v>
      </c>
      <c r="F143" s="34">
        <f t="shared" si="13"/>
        <v>1</v>
      </c>
      <c r="G143" s="34">
        <f t="shared" si="14"/>
        <v>1</v>
      </c>
      <c r="H143" s="90"/>
      <c r="I143" s="90"/>
      <c r="J143" s="90"/>
      <c r="K143" s="34" t="s">
        <v>153</v>
      </c>
      <c r="L143" s="34">
        <v>320</v>
      </c>
      <c r="M143" s="34">
        <v>6637.83</v>
      </c>
      <c r="N143" s="34">
        <f t="shared" si="15"/>
        <v>1</v>
      </c>
      <c r="O143" s="34">
        <f t="shared" si="16"/>
        <v>1</v>
      </c>
      <c r="P143" s="34">
        <f t="shared" si="17"/>
        <v>1</v>
      </c>
      <c r="Q143" s="90"/>
      <c r="R143" s="90"/>
      <c r="S143" s="90"/>
      <c r="T143" s="90"/>
      <c r="U143" s="90"/>
    </row>
    <row r="144" spans="2:21" x14ac:dyDescent="0.2">
      <c r="B144" s="118" t="s">
        <v>150</v>
      </c>
      <c r="C144" s="118">
        <v>640</v>
      </c>
      <c r="D144" s="118">
        <v>2.5739999999999998</v>
      </c>
      <c r="E144" s="34">
        <f t="shared" si="12"/>
        <v>1</v>
      </c>
      <c r="F144" s="34">
        <f t="shared" si="13"/>
        <v>1</v>
      </c>
      <c r="G144" s="34">
        <f t="shared" si="14"/>
        <v>1</v>
      </c>
      <c r="H144" s="90"/>
      <c r="I144" s="90"/>
      <c r="J144" s="90"/>
      <c r="K144" s="34" t="s">
        <v>154</v>
      </c>
      <c r="L144" s="34">
        <v>10240</v>
      </c>
      <c r="M144" s="34">
        <v>17788.240000000002</v>
      </c>
      <c r="N144" s="34">
        <f t="shared" si="15"/>
        <v>1</v>
      </c>
      <c r="O144" s="34">
        <f t="shared" si="16"/>
        <v>1</v>
      </c>
      <c r="P144" s="34">
        <f t="shared" si="17"/>
        <v>1</v>
      </c>
      <c r="Q144" s="90"/>
      <c r="R144" s="90"/>
      <c r="S144" s="90"/>
      <c r="T144" s="90"/>
      <c r="U144" s="90"/>
    </row>
    <row r="145" spans="2:21" x14ac:dyDescent="0.2">
      <c r="B145" s="118" t="s">
        <v>151</v>
      </c>
      <c r="C145" s="118">
        <v>640</v>
      </c>
      <c r="D145" s="118">
        <v>1.9790000000000001</v>
      </c>
      <c r="E145" s="34">
        <f t="shared" si="12"/>
        <v>1</v>
      </c>
      <c r="F145" s="34">
        <f t="shared" si="13"/>
        <v>1</v>
      </c>
      <c r="G145" s="34">
        <f t="shared" si="14"/>
        <v>1</v>
      </c>
      <c r="H145" s="90"/>
      <c r="I145" s="90"/>
      <c r="J145" s="90"/>
      <c r="K145" s="34" t="s">
        <v>155</v>
      </c>
      <c r="L145" s="34">
        <v>10240</v>
      </c>
      <c r="M145" s="34">
        <v>23278.86</v>
      </c>
      <c r="N145" s="34">
        <f t="shared" si="15"/>
        <v>1</v>
      </c>
      <c r="O145" s="34">
        <f t="shared" si="16"/>
        <v>1</v>
      </c>
      <c r="P145" s="34">
        <f t="shared" si="17"/>
        <v>1</v>
      </c>
      <c r="Q145" s="90"/>
      <c r="R145" s="90"/>
      <c r="S145" s="90"/>
      <c r="T145" s="90"/>
      <c r="U145" s="90"/>
    </row>
    <row r="146" spans="2:21" x14ac:dyDescent="0.2">
      <c r="B146" s="118" t="s">
        <v>152</v>
      </c>
      <c r="C146" s="118">
        <v>5</v>
      </c>
      <c r="D146" s="118">
        <v>1.1970000000000001</v>
      </c>
      <c r="E146" s="34">
        <f t="shared" si="12"/>
        <v>0</v>
      </c>
      <c r="F146" s="34">
        <f t="shared" si="13"/>
        <v>1</v>
      </c>
      <c r="G146" s="34">
        <f t="shared" si="14"/>
        <v>0</v>
      </c>
      <c r="H146" s="90"/>
      <c r="I146" s="90"/>
      <c r="J146" s="90"/>
      <c r="K146" s="34" t="s">
        <v>156</v>
      </c>
      <c r="L146" s="34">
        <v>80</v>
      </c>
      <c r="M146" s="34">
        <v>932.92</v>
      </c>
      <c r="N146" s="34">
        <f t="shared" si="15"/>
        <v>1</v>
      </c>
      <c r="O146" s="34">
        <f t="shared" si="16"/>
        <v>1</v>
      </c>
      <c r="P146" s="34">
        <f t="shared" si="17"/>
        <v>1</v>
      </c>
      <c r="Q146" s="90"/>
      <c r="R146" s="90"/>
      <c r="S146" s="90"/>
      <c r="T146" s="90"/>
      <c r="U146" s="90"/>
    </row>
    <row r="147" spans="2:21" x14ac:dyDescent="0.2">
      <c r="B147" s="118" t="s">
        <v>153</v>
      </c>
      <c r="C147" s="118">
        <v>320</v>
      </c>
      <c r="D147" s="118">
        <v>2.4780000000000002</v>
      </c>
      <c r="E147" s="34">
        <f t="shared" si="12"/>
        <v>1</v>
      </c>
      <c r="F147" s="34">
        <f t="shared" si="13"/>
        <v>1</v>
      </c>
      <c r="G147" s="34">
        <f t="shared" si="14"/>
        <v>1</v>
      </c>
      <c r="H147" s="90"/>
      <c r="I147" s="90"/>
      <c r="J147" s="90"/>
      <c r="K147" s="34" t="s">
        <v>157</v>
      </c>
      <c r="L147" s="34">
        <v>1280</v>
      </c>
      <c r="M147" s="34">
        <v>80552.63</v>
      </c>
      <c r="N147" s="34">
        <f t="shared" si="15"/>
        <v>1</v>
      </c>
      <c r="O147" s="34">
        <f t="shared" si="16"/>
        <v>1</v>
      </c>
      <c r="P147" s="34">
        <f t="shared" si="17"/>
        <v>1</v>
      </c>
      <c r="Q147" s="90"/>
      <c r="R147" s="90"/>
      <c r="S147" s="90"/>
      <c r="T147" s="90"/>
      <c r="U147" s="90"/>
    </row>
    <row r="148" spans="2:21" x14ac:dyDescent="0.2">
      <c r="B148" s="118" t="s">
        <v>154</v>
      </c>
      <c r="C148" s="118">
        <v>10240</v>
      </c>
      <c r="D148" s="118">
        <v>2.2080000000000002</v>
      </c>
      <c r="E148" s="34">
        <f t="shared" si="12"/>
        <v>1</v>
      </c>
      <c r="F148" s="34">
        <f t="shared" si="13"/>
        <v>1</v>
      </c>
      <c r="G148" s="34">
        <f t="shared" si="14"/>
        <v>1</v>
      </c>
      <c r="H148" s="90"/>
      <c r="I148" s="90"/>
      <c r="J148" s="90"/>
      <c r="K148" s="34" t="s">
        <v>158</v>
      </c>
      <c r="L148" s="34">
        <v>5</v>
      </c>
      <c r="M148" s="34">
        <v>349.61</v>
      </c>
      <c r="N148" s="34">
        <f t="shared" si="15"/>
        <v>0</v>
      </c>
      <c r="O148" s="34">
        <f t="shared" si="16"/>
        <v>0</v>
      </c>
      <c r="P148" s="34">
        <f t="shared" si="17"/>
        <v>0</v>
      </c>
      <c r="Q148" s="90"/>
      <c r="R148" s="90"/>
      <c r="S148" s="90"/>
      <c r="T148" s="90"/>
      <c r="U148" s="90"/>
    </row>
    <row r="149" spans="2:21" x14ac:dyDescent="0.2">
      <c r="B149" s="118" t="s">
        <v>155</v>
      </c>
      <c r="C149" s="118">
        <v>10240</v>
      </c>
      <c r="D149" s="118">
        <v>2.7120000000000002</v>
      </c>
      <c r="E149" s="34">
        <f t="shared" si="12"/>
        <v>1</v>
      </c>
      <c r="F149" s="34">
        <f t="shared" si="13"/>
        <v>1</v>
      </c>
      <c r="G149" s="34">
        <f t="shared" si="14"/>
        <v>1</v>
      </c>
      <c r="H149" s="90"/>
      <c r="I149" s="90"/>
      <c r="J149" s="90"/>
      <c r="K149" s="34" t="s">
        <v>159</v>
      </c>
      <c r="L149" s="34">
        <v>320</v>
      </c>
      <c r="M149" s="34">
        <v>8434.09</v>
      </c>
      <c r="N149" s="34">
        <f t="shared" si="15"/>
        <v>1</v>
      </c>
      <c r="O149" s="34">
        <f t="shared" si="16"/>
        <v>1</v>
      </c>
      <c r="P149" s="34">
        <f t="shared" si="17"/>
        <v>1</v>
      </c>
      <c r="Q149" s="90"/>
      <c r="R149" s="90"/>
      <c r="S149" s="90"/>
      <c r="T149" s="90"/>
      <c r="U149" s="90"/>
    </row>
    <row r="150" spans="2:21" x14ac:dyDescent="0.2">
      <c r="B150" s="118" t="s">
        <v>156</v>
      </c>
      <c r="C150" s="118">
        <v>80</v>
      </c>
      <c r="D150" s="118">
        <v>1.3</v>
      </c>
      <c r="E150" s="34">
        <f t="shared" si="12"/>
        <v>1</v>
      </c>
      <c r="F150" s="34">
        <f t="shared" si="13"/>
        <v>1</v>
      </c>
      <c r="G150" s="34">
        <f t="shared" si="14"/>
        <v>1</v>
      </c>
      <c r="H150" s="90"/>
      <c r="I150" s="90"/>
      <c r="J150" s="90"/>
      <c r="K150" s="34" t="s">
        <v>160</v>
      </c>
      <c r="L150" s="34">
        <v>240</v>
      </c>
      <c r="M150" s="34">
        <v>7727.96</v>
      </c>
      <c r="N150" s="34">
        <f t="shared" si="15"/>
        <v>1</v>
      </c>
      <c r="O150" s="34">
        <f t="shared" si="16"/>
        <v>1</v>
      </c>
      <c r="P150" s="34">
        <f t="shared" si="17"/>
        <v>1</v>
      </c>
      <c r="Q150" s="90"/>
      <c r="R150" s="90"/>
      <c r="S150" s="90"/>
      <c r="T150" s="90"/>
      <c r="U150" s="90"/>
    </row>
    <row r="151" spans="2:21" x14ac:dyDescent="0.2">
      <c r="B151" s="118" t="s">
        <v>157</v>
      </c>
      <c r="C151" s="118">
        <v>1280</v>
      </c>
      <c r="D151" s="118">
        <v>2.6709999999999998</v>
      </c>
      <c r="E151" s="34">
        <f t="shared" si="12"/>
        <v>1</v>
      </c>
      <c r="F151" s="34">
        <f t="shared" si="13"/>
        <v>1</v>
      </c>
      <c r="G151" s="34">
        <f t="shared" si="14"/>
        <v>1</v>
      </c>
      <c r="H151" s="90"/>
      <c r="I151" s="90"/>
      <c r="J151" s="90"/>
      <c r="K151" s="34" t="s">
        <v>161</v>
      </c>
      <c r="L151" s="34">
        <v>160</v>
      </c>
      <c r="M151" s="34">
        <v>11295.72</v>
      </c>
      <c r="N151" s="34">
        <f t="shared" si="15"/>
        <v>1</v>
      </c>
      <c r="O151" s="34">
        <f t="shared" si="16"/>
        <v>1</v>
      </c>
      <c r="P151" s="34">
        <f t="shared" si="17"/>
        <v>1</v>
      </c>
      <c r="Q151" s="90"/>
      <c r="R151" s="90"/>
      <c r="S151" s="90"/>
      <c r="T151" s="90"/>
      <c r="U151" s="90"/>
    </row>
    <row r="152" spans="2:21" x14ac:dyDescent="0.2">
      <c r="B152" s="118" t="s">
        <v>158</v>
      </c>
      <c r="C152" s="118">
        <v>5</v>
      </c>
      <c r="D152" s="118">
        <v>1.377</v>
      </c>
      <c r="E152" s="34">
        <f t="shared" si="12"/>
        <v>0</v>
      </c>
      <c r="F152" s="34">
        <f t="shared" si="13"/>
        <v>1</v>
      </c>
      <c r="G152" s="34">
        <f t="shared" si="14"/>
        <v>0</v>
      </c>
      <c r="H152" s="90"/>
      <c r="I152" s="90"/>
      <c r="J152" s="90"/>
      <c r="K152" s="34" t="s">
        <v>162</v>
      </c>
      <c r="L152" s="34">
        <v>160</v>
      </c>
      <c r="M152" s="34">
        <v>492.47</v>
      </c>
      <c r="N152" s="34">
        <f t="shared" si="15"/>
        <v>1</v>
      </c>
      <c r="O152" s="34">
        <f t="shared" si="16"/>
        <v>1</v>
      </c>
      <c r="P152" s="34">
        <f t="shared" si="17"/>
        <v>1</v>
      </c>
      <c r="Q152" s="90"/>
      <c r="R152" s="90"/>
      <c r="S152" s="90"/>
      <c r="T152" s="90"/>
      <c r="U152" s="90"/>
    </row>
    <row r="153" spans="2:21" x14ac:dyDescent="0.2">
      <c r="B153" s="118" t="s">
        <v>159</v>
      </c>
      <c r="C153" s="118">
        <v>320</v>
      </c>
      <c r="D153" s="118">
        <v>2.5659999999999998</v>
      </c>
      <c r="E153" s="34">
        <f t="shared" si="12"/>
        <v>1</v>
      </c>
      <c r="F153" s="34">
        <f t="shared" si="13"/>
        <v>1</v>
      </c>
      <c r="G153" s="34">
        <f t="shared" si="14"/>
        <v>1</v>
      </c>
      <c r="H153" s="90"/>
      <c r="I153" s="90"/>
      <c r="J153" s="90"/>
      <c r="K153" s="34" t="s">
        <v>163</v>
      </c>
      <c r="L153" s="34">
        <v>240</v>
      </c>
      <c r="M153" s="34">
        <v>7996.23</v>
      </c>
      <c r="N153" s="34">
        <f t="shared" si="15"/>
        <v>1</v>
      </c>
      <c r="O153" s="34">
        <f t="shared" si="16"/>
        <v>1</v>
      </c>
      <c r="P153" s="34">
        <f t="shared" si="17"/>
        <v>1</v>
      </c>
      <c r="Q153" s="90"/>
      <c r="R153" s="90"/>
      <c r="S153" s="90"/>
      <c r="T153" s="90"/>
      <c r="U153" s="90"/>
    </row>
    <row r="154" spans="2:21" x14ac:dyDescent="0.2">
      <c r="B154" s="118" t="s">
        <v>160</v>
      </c>
      <c r="C154" s="118">
        <v>240</v>
      </c>
      <c r="D154" s="118">
        <v>2.3069999999999999</v>
      </c>
      <c r="E154" s="34">
        <f t="shared" si="12"/>
        <v>1</v>
      </c>
      <c r="F154" s="34">
        <f t="shared" si="13"/>
        <v>1</v>
      </c>
      <c r="G154" s="34">
        <f t="shared" si="14"/>
        <v>1</v>
      </c>
      <c r="H154" s="90"/>
      <c r="I154" s="90"/>
      <c r="J154" s="90"/>
      <c r="K154" s="34" t="s">
        <v>164</v>
      </c>
      <c r="L154" s="34">
        <v>640</v>
      </c>
      <c r="M154" s="34">
        <v>48406.54</v>
      </c>
      <c r="N154" s="34">
        <f t="shared" si="15"/>
        <v>1</v>
      </c>
      <c r="O154" s="34">
        <f t="shared" si="16"/>
        <v>1</v>
      </c>
      <c r="P154" s="34">
        <f t="shared" si="17"/>
        <v>1</v>
      </c>
      <c r="Q154" s="90"/>
      <c r="R154" s="90"/>
      <c r="S154" s="90"/>
      <c r="T154" s="90"/>
      <c r="U154" s="90"/>
    </row>
    <row r="155" spans="2:21" x14ac:dyDescent="0.2">
      <c r="B155" s="118" t="s">
        <v>161</v>
      </c>
      <c r="C155" s="118">
        <v>160</v>
      </c>
      <c r="D155" s="118">
        <v>2.3170000000000002</v>
      </c>
      <c r="E155" s="34">
        <f t="shared" si="12"/>
        <v>1</v>
      </c>
      <c r="F155" s="34">
        <f t="shared" si="13"/>
        <v>1</v>
      </c>
      <c r="G155" s="34">
        <f t="shared" si="14"/>
        <v>1</v>
      </c>
      <c r="H155" s="90"/>
      <c r="I155" s="90"/>
      <c r="J155" s="90"/>
      <c r="K155" s="34" t="s">
        <v>165</v>
      </c>
      <c r="L155" s="34">
        <v>480</v>
      </c>
      <c r="M155" s="34">
        <v>10907.79</v>
      </c>
      <c r="N155" s="34">
        <f t="shared" si="15"/>
        <v>1</v>
      </c>
      <c r="O155" s="34">
        <f t="shared" si="16"/>
        <v>1</v>
      </c>
      <c r="P155" s="34">
        <f t="shared" si="17"/>
        <v>1</v>
      </c>
      <c r="Q155" s="90"/>
      <c r="R155" s="90"/>
      <c r="S155" s="90"/>
      <c r="T155" s="90"/>
      <c r="U155" s="90"/>
    </row>
    <row r="156" spans="2:21" x14ac:dyDescent="0.2">
      <c r="B156" s="118" t="s">
        <v>162</v>
      </c>
      <c r="C156" s="118">
        <v>160</v>
      </c>
      <c r="D156" s="118">
        <v>0.50800000000000001</v>
      </c>
      <c r="E156" s="34">
        <f t="shared" si="12"/>
        <v>1</v>
      </c>
      <c r="F156" s="34">
        <f t="shared" si="13"/>
        <v>1</v>
      </c>
      <c r="G156" s="34">
        <f t="shared" si="14"/>
        <v>1</v>
      </c>
      <c r="H156" s="90"/>
      <c r="I156" s="90"/>
      <c r="J156" s="90"/>
      <c r="K156" s="34" t="s">
        <v>166</v>
      </c>
      <c r="L156" s="34">
        <v>640</v>
      </c>
      <c r="M156" s="34">
        <v>7405.29</v>
      </c>
      <c r="N156" s="34">
        <f t="shared" si="15"/>
        <v>1</v>
      </c>
      <c r="O156" s="34">
        <f t="shared" si="16"/>
        <v>1</v>
      </c>
      <c r="P156" s="34">
        <f t="shared" si="17"/>
        <v>1</v>
      </c>
      <c r="Q156" s="90"/>
      <c r="R156" s="90"/>
      <c r="S156" s="90"/>
      <c r="T156" s="90"/>
      <c r="U156" s="90"/>
    </row>
    <row r="157" spans="2:21" x14ac:dyDescent="0.2">
      <c r="B157" s="118" t="s">
        <v>163</v>
      </c>
      <c r="C157" s="118">
        <v>240</v>
      </c>
      <c r="D157" s="118">
        <v>2.1829999999999998</v>
      </c>
      <c r="E157" s="34">
        <f t="shared" si="12"/>
        <v>1</v>
      </c>
      <c r="F157" s="34">
        <f t="shared" si="13"/>
        <v>1</v>
      </c>
      <c r="G157" s="34">
        <f t="shared" si="14"/>
        <v>1</v>
      </c>
      <c r="H157" s="90"/>
      <c r="I157" s="90"/>
      <c r="J157" s="90"/>
      <c r="K157" s="34" t="s">
        <v>167</v>
      </c>
      <c r="L157" s="34">
        <v>320</v>
      </c>
      <c r="M157" s="34">
        <v>9982.07</v>
      </c>
      <c r="N157" s="34">
        <f t="shared" si="15"/>
        <v>1</v>
      </c>
      <c r="O157" s="34">
        <f t="shared" si="16"/>
        <v>1</v>
      </c>
      <c r="P157" s="34">
        <f t="shared" si="17"/>
        <v>1</v>
      </c>
      <c r="Q157" s="90"/>
      <c r="R157" s="90"/>
      <c r="S157" s="90"/>
      <c r="T157" s="90"/>
      <c r="U157" s="90"/>
    </row>
    <row r="158" spans="2:21" x14ac:dyDescent="0.2">
      <c r="B158" s="118" t="s">
        <v>164</v>
      </c>
      <c r="C158" s="118">
        <v>640</v>
      </c>
      <c r="D158" s="118">
        <v>2.3559999999999999</v>
      </c>
      <c r="E158" s="34">
        <f t="shared" si="12"/>
        <v>1</v>
      </c>
      <c r="F158" s="34">
        <f t="shared" si="13"/>
        <v>1</v>
      </c>
      <c r="G158" s="34">
        <f t="shared" si="14"/>
        <v>1</v>
      </c>
      <c r="H158" s="90"/>
      <c r="I158" s="90"/>
      <c r="J158" s="90"/>
      <c r="K158" s="34" t="s">
        <v>168</v>
      </c>
      <c r="L158" s="34">
        <v>160</v>
      </c>
      <c r="M158" s="34">
        <v>699.04</v>
      </c>
      <c r="N158" s="34">
        <f t="shared" si="15"/>
        <v>1</v>
      </c>
      <c r="O158" s="34">
        <f t="shared" si="16"/>
        <v>1</v>
      </c>
      <c r="P158" s="34">
        <f t="shared" si="17"/>
        <v>1</v>
      </c>
      <c r="Q158" s="90"/>
      <c r="R158" s="90"/>
      <c r="S158" s="90"/>
      <c r="T158" s="90"/>
      <c r="U158" s="90"/>
    </row>
    <row r="159" spans="2:21" x14ac:dyDescent="0.2">
      <c r="B159" s="118" t="s">
        <v>165</v>
      </c>
      <c r="C159" s="118">
        <v>480</v>
      </c>
      <c r="D159" s="118">
        <v>2.3820000000000001</v>
      </c>
      <c r="E159" s="34">
        <f t="shared" si="12"/>
        <v>1</v>
      </c>
      <c r="F159" s="34">
        <f t="shared" si="13"/>
        <v>1</v>
      </c>
      <c r="G159" s="34">
        <f t="shared" si="14"/>
        <v>1</v>
      </c>
      <c r="H159" s="90"/>
      <c r="I159" s="90"/>
      <c r="J159" s="90"/>
      <c r="K159" s="34" t="s">
        <v>169</v>
      </c>
      <c r="L159" s="34">
        <v>1280</v>
      </c>
      <c r="M159" s="34">
        <v>5791.07</v>
      </c>
      <c r="N159" s="34">
        <f t="shared" si="15"/>
        <v>1</v>
      </c>
      <c r="O159" s="34">
        <f t="shared" si="16"/>
        <v>1</v>
      </c>
      <c r="P159" s="34">
        <f t="shared" si="17"/>
        <v>1</v>
      </c>
      <c r="Q159" s="90"/>
      <c r="R159" s="90"/>
      <c r="S159" s="90"/>
      <c r="T159" s="90"/>
      <c r="U159" s="90"/>
    </row>
    <row r="160" spans="2:21" x14ac:dyDescent="0.2">
      <c r="B160" s="118" t="s">
        <v>166</v>
      </c>
      <c r="C160" s="118">
        <v>640</v>
      </c>
      <c r="D160" s="118">
        <v>2.39</v>
      </c>
      <c r="E160" s="34">
        <f t="shared" si="12"/>
        <v>1</v>
      </c>
      <c r="F160" s="34">
        <f t="shared" si="13"/>
        <v>1</v>
      </c>
      <c r="G160" s="34">
        <f t="shared" si="14"/>
        <v>1</v>
      </c>
      <c r="H160" s="90"/>
      <c r="I160" s="90"/>
      <c r="J160" s="90"/>
      <c r="K160" s="34" t="s">
        <v>170</v>
      </c>
      <c r="L160" s="34">
        <v>5</v>
      </c>
      <c r="M160" s="34">
        <v>833.58</v>
      </c>
      <c r="N160" s="34">
        <f t="shared" si="15"/>
        <v>0</v>
      </c>
      <c r="O160" s="34">
        <f t="shared" si="16"/>
        <v>1</v>
      </c>
      <c r="P160" s="34">
        <f t="shared" si="17"/>
        <v>0</v>
      </c>
      <c r="Q160" s="90"/>
      <c r="R160" s="90"/>
      <c r="S160" s="90"/>
      <c r="T160" s="90"/>
      <c r="U160" s="90"/>
    </row>
    <row r="161" spans="2:21" x14ac:dyDescent="0.2">
      <c r="B161" s="118" t="s">
        <v>167</v>
      </c>
      <c r="C161" s="118">
        <v>320</v>
      </c>
      <c r="D161" s="118">
        <v>2.4049999999999998</v>
      </c>
      <c r="E161" s="34">
        <f t="shared" si="12"/>
        <v>1</v>
      </c>
      <c r="F161" s="34">
        <f t="shared" si="13"/>
        <v>1</v>
      </c>
      <c r="G161" s="34">
        <f t="shared" si="14"/>
        <v>1</v>
      </c>
      <c r="H161" s="90"/>
      <c r="I161" s="90"/>
      <c r="J161" s="90"/>
      <c r="K161" s="34" t="s">
        <v>171</v>
      </c>
      <c r="L161" s="34">
        <v>320</v>
      </c>
      <c r="M161" s="34">
        <v>4152.3</v>
      </c>
      <c r="N161" s="34">
        <f t="shared" si="15"/>
        <v>1</v>
      </c>
      <c r="O161" s="34">
        <f t="shared" si="16"/>
        <v>1</v>
      </c>
      <c r="P161" s="34">
        <f t="shared" si="17"/>
        <v>1</v>
      </c>
      <c r="Q161" s="90"/>
      <c r="R161" s="90"/>
      <c r="S161" s="90"/>
      <c r="T161" s="90"/>
      <c r="U161" s="90"/>
    </row>
    <row r="162" spans="2:21" x14ac:dyDescent="0.2">
      <c r="B162" s="118" t="s">
        <v>168</v>
      </c>
      <c r="C162" s="118">
        <v>160</v>
      </c>
      <c r="D162" s="118">
        <v>0.79600000000000004</v>
      </c>
      <c r="E162" s="34">
        <f t="shared" si="12"/>
        <v>1</v>
      </c>
      <c r="F162" s="34">
        <f t="shared" si="13"/>
        <v>1</v>
      </c>
      <c r="G162" s="34">
        <f t="shared" si="14"/>
        <v>1</v>
      </c>
      <c r="H162" s="90"/>
      <c r="I162" s="90"/>
      <c r="J162" s="90"/>
      <c r="K162" s="34" t="s">
        <v>172</v>
      </c>
      <c r="L162" s="34">
        <v>240</v>
      </c>
      <c r="M162" s="34">
        <v>7191.48</v>
      </c>
      <c r="N162" s="34">
        <f t="shared" si="15"/>
        <v>1</v>
      </c>
      <c r="O162" s="34">
        <f t="shared" si="16"/>
        <v>1</v>
      </c>
      <c r="P162" s="34">
        <f t="shared" si="17"/>
        <v>1</v>
      </c>
      <c r="Q162" s="90"/>
      <c r="R162" s="90"/>
      <c r="S162" s="90"/>
      <c r="T162" s="90"/>
      <c r="U162" s="90"/>
    </row>
    <row r="163" spans="2:21" x14ac:dyDescent="0.2">
      <c r="B163" s="118" t="s">
        <v>169</v>
      </c>
      <c r="C163" s="118">
        <v>1280</v>
      </c>
      <c r="D163" s="118">
        <v>1.7090000000000001</v>
      </c>
      <c r="E163" s="34">
        <f t="shared" si="12"/>
        <v>1</v>
      </c>
      <c r="F163" s="34">
        <f t="shared" si="13"/>
        <v>1</v>
      </c>
      <c r="G163" s="34">
        <f t="shared" si="14"/>
        <v>1</v>
      </c>
      <c r="H163" s="90"/>
      <c r="I163" s="90"/>
      <c r="J163" s="90"/>
      <c r="K163" s="34" t="s">
        <v>173</v>
      </c>
      <c r="L163" s="34">
        <v>320</v>
      </c>
      <c r="M163" s="34">
        <v>9870.15</v>
      </c>
      <c r="N163" s="34">
        <f t="shared" si="15"/>
        <v>1</v>
      </c>
      <c r="O163" s="34">
        <f t="shared" si="16"/>
        <v>1</v>
      </c>
      <c r="P163" s="34">
        <f t="shared" si="17"/>
        <v>1</v>
      </c>
      <c r="Q163" s="90"/>
      <c r="R163" s="90"/>
      <c r="S163" s="90"/>
      <c r="T163" s="90"/>
      <c r="U163" s="90"/>
    </row>
    <row r="164" spans="2:21" x14ac:dyDescent="0.2">
      <c r="B164" s="118" t="s">
        <v>170</v>
      </c>
      <c r="C164" s="118">
        <v>5</v>
      </c>
      <c r="D164" s="118">
        <v>1.712</v>
      </c>
      <c r="E164" s="34">
        <f t="shared" si="12"/>
        <v>0</v>
      </c>
      <c r="F164" s="34">
        <f t="shared" si="13"/>
        <v>1</v>
      </c>
      <c r="G164" s="34">
        <f t="shared" si="14"/>
        <v>0</v>
      </c>
      <c r="H164" s="90"/>
      <c r="I164" s="90"/>
      <c r="J164" s="90"/>
      <c r="K164" s="34" t="s">
        <v>174</v>
      </c>
      <c r="L164" s="34">
        <v>80</v>
      </c>
      <c r="M164" s="34">
        <v>807.96</v>
      </c>
      <c r="N164" s="34">
        <f t="shared" si="15"/>
        <v>1</v>
      </c>
      <c r="O164" s="34">
        <f t="shared" si="16"/>
        <v>1</v>
      </c>
      <c r="P164" s="34">
        <f t="shared" si="17"/>
        <v>1</v>
      </c>
      <c r="Q164" s="90"/>
      <c r="R164" s="90"/>
      <c r="S164" s="90"/>
      <c r="T164" s="90"/>
      <c r="U164" s="90"/>
    </row>
    <row r="165" spans="2:21" x14ac:dyDescent="0.2">
      <c r="B165" s="118" t="s">
        <v>171</v>
      </c>
      <c r="C165" s="118">
        <v>320</v>
      </c>
      <c r="D165" s="118">
        <v>1.7210000000000001</v>
      </c>
      <c r="E165" s="34">
        <f t="shared" si="12"/>
        <v>1</v>
      </c>
      <c r="F165" s="34">
        <f t="shared" si="13"/>
        <v>1</v>
      </c>
      <c r="G165" s="34">
        <f t="shared" si="14"/>
        <v>1</v>
      </c>
      <c r="H165" s="90"/>
      <c r="I165" s="90"/>
      <c r="J165" s="90"/>
      <c r="K165" s="34" t="s">
        <v>175</v>
      </c>
      <c r="L165" s="34">
        <v>640</v>
      </c>
      <c r="M165" s="34">
        <v>25982.78</v>
      </c>
      <c r="N165" s="34">
        <f t="shared" si="15"/>
        <v>1</v>
      </c>
      <c r="O165" s="34">
        <f t="shared" si="16"/>
        <v>1</v>
      </c>
      <c r="P165" s="34">
        <f t="shared" si="17"/>
        <v>1</v>
      </c>
      <c r="Q165" s="90"/>
      <c r="R165" s="90"/>
      <c r="S165" s="90"/>
      <c r="T165" s="90"/>
      <c r="U165" s="90"/>
    </row>
    <row r="166" spans="2:21" x14ac:dyDescent="0.2">
      <c r="B166" s="118" t="s">
        <v>172</v>
      </c>
      <c r="C166" s="118">
        <v>240</v>
      </c>
      <c r="D166" s="118">
        <v>2.605</v>
      </c>
      <c r="E166" s="34">
        <f t="shared" si="12"/>
        <v>1</v>
      </c>
      <c r="F166" s="34">
        <f t="shared" si="13"/>
        <v>1</v>
      </c>
      <c r="G166" s="34">
        <f t="shared" si="14"/>
        <v>1</v>
      </c>
      <c r="H166" s="90"/>
      <c r="I166" s="90"/>
      <c r="J166" s="90"/>
      <c r="K166" s="34" t="s">
        <v>176</v>
      </c>
      <c r="L166" s="34">
        <v>160</v>
      </c>
      <c r="M166" s="34">
        <v>18881.400000000001</v>
      </c>
      <c r="N166" s="34">
        <f t="shared" si="15"/>
        <v>1</v>
      </c>
      <c r="O166" s="34">
        <f t="shared" si="16"/>
        <v>1</v>
      </c>
      <c r="P166" s="34">
        <f t="shared" si="17"/>
        <v>1</v>
      </c>
      <c r="Q166" s="90"/>
      <c r="R166" s="90"/>
      <c r="S166" s="90"/>
      <c r="T166" s="90"/>
      <c r="U166" s="90"/>
    </row>
    <row r="167" spans="2:21" x14ac:dyDescent="0.2">
      <c r="B167" s="118" t="s">
        <v>173</v>
      </c>
      <c r="C167" s="118">
        <v>320</v>
      </c>
      <c r="D167" s="118">
        <v>2.5950000000000002</v>
      </c>
      <c r="E167" s="34">
        <f t="shared" si="12"/>
        <v>1</v>
      </c>
      <c r="F167" s="34">
        <f t="shared" si="13"/>
        <v>1</v>
      </c>
      <c r="G167" s="34">
        <f t="shared" si="14"/>
        <v>1</v>
      </c>
      <c r="H167" s="90"/>
      <c r="I167" s="90"/>
      <c r="J167" s="90"/>
      <c r="K167" s="34" t="s">
        <v>177</v>
      </c>
      <c r="L167" s="34">
        <v>320</v>
      </c>
      <c r="M167" s="34">
        <v>4864.9799999999996</v>
      </c>
      <c r="N167" s="34">
        <f t="shared" si="15"/>
        <v>1</v>
      </c>
      <c r="O167" s="34">
        <f t="shared" si="16"/>
        <v>1</v>
      </c>
      <c r="P167" s="34">
        <f t="shared" si="17"/>
        <v>1</v>
      </c>
      <c r="Q167" s="90"/>
      <c r="R167" s="90"/>
      <c r="S167" s="90"/>
      <c r="T167" s="90"/>
      <c r="U167" s="90"/>
    </row>
    <row r="168" spans="2:21" x14ac:dyDescent="0.2">
      <c r="B168" s="118" t="s">
        <v>174</v>
      </c>
      <c r="C168" s="118">
        <v>80</v>
      </c>
      <c r="D168" s="118">
        <v>1.7230000000000001</v>
      </c>
      <c r="E168" s="34">
        <f t="shared" si="12"/>
        <v>1</v>
      </c>
      <c r="F168" s="34">
        <f t="shared" si="13"/>
        <v>1</v>
      </c>
      <c r="G168" s="34">
        <f t="shared" si="14"/>
        <v>1</v>
      </c>
      <c r="H168" s="90"/>
      <c r="I168" s="90"/>
      <c r="J168" s="90"/>
      <c r="K168" s="34" t="s">
        <v>178</v>
      </c>
      <c r="L168" s="34">
        <v>320</v>
      </c>
      <c r="M168" s="34">
        <v>3373.71</v>
      </c>
      <c r="N168" s="34">
        <f t="shared" si="15"/>
        <v>1</v>
      </c>
      <c r="O168" s="34">
        <f t="shared" si="16"/>
        <v>1</v>
      </c>
      <c r="P168" s="34">
        <f t="shared" si="17"/>
        <v>1</v>
      </c>
      <c r="Q168" s="90"/>
      <c r="R168" s="90"/>
      <c r="S168" s="90"/>
      <c r="T168" s="90"/>
      <c r="U168" s="90"/>
    </row>
    <row r="169" spans="2:21" x14ac:dyDescent="0.2">
      <c r="B169" s="118" t="s">
        <v>175</v>
      </c>
      <c r="C169" s="118">
        <v>640</v>
      </c>
      <c r="D169" s="118">
        <v>2.589</v>
      </c>
      <c r="E169" s="34">
        <f t="shared" si="12"/>
        <v>1</v>
      </c>
      <c r="F169" s="34">
        <f t="shared" si="13"/>
        <v>1</v>
      </c>
      <c r="G169" s="34">
        <f t="shared" si="14"/>
        <v>1</v>
      </c>
      <c r="H169" s="90"/>
      <c r="I169" s="90"/>
      <c r="J169" s="90"/>
      <c r="K169" s="34" t="s">
        <v>179</v>
      </c>
      <c r="L169" s="34">
        <v>240</v>
      </c>
      <c r="M169" s="34">
        <v>14173.23</v>
      </c>
      <c r="N169" s="34">
        <f t="shared" si="15"/>
        <v>1</v>
      </c>
      <c r="O169" s="34">
        <f t="shared" si="16"/>
        <v>1</v>
      </c>
      <c r="P169" s="34">
        <f t="shared" si="17"/>
        <v>1</v>
      </c>
      <c r="Q169" s="90"/>
      <c r="R169" s="90"/>
      <c r="S169" s="90"/>
      <c r="T169" s="90"/>
      <c r="U169" s="90"/>
    </row>
    <row r="170" spans="2:21" x14ac:dyDescent="0.2">
      <c r="B170" s="118" t="s">
        <v>176</v>
      </c>
      <c r="C170" s="118">
        <v>160</v>
      </c>
      <c r="D170" s="118">
        <v>2.4449999999999998</v>
      </c>
      <c r="E170" s="34">
        <f t="shared" si="12"/>
        <v>1</v>
      </c>
      <c r="F170" s="34">
        <f t="shared" si="13"/>
        <v>1</v>
      </c>
      <c r="G170" s="34">
        <f t="shared" si="14"/>
        <v>1</v>
      </c>
      <c r="H170" s="90"/>
      <c r="I170" s="90"/>
      <c r="J170" s="90"/>
      <c r="K170" s="34" t="s">
        <v>180</v>
      </c>
      <c r="L170" s="34">
        <v>240</v>
      </c>
      <c r="M170" s="34">
        <v>5010.3500000000004</v>
      </c>
      <c r="N170" s="34">
        <f t="shared" si="15"/>
        <v>1</v>
      </c>
      <c r="O170" s="34">
        <f t="shared" si="16"/>
        <v>1</v>
      </c>
      <c r="P170" s="34">
        <f t="shared" si="17"/>
        <v>1</v>
      </c>
      <c r="Q170" s="90"/>
      <c r="R170" s="90"/>
      <c r="S170" s="90"/>
      <c r="T170" s="90"/>
      <c r="U170" s="90"/>
    </row>
    <row r="171" spans="2:21" x14ac:dyDescent="0.2">
      <c r="B171" s="118" t="s">
        <v>177</v>
      </c>
      <c r="C171" s="118">
        <v>320</v>
      </c>
      <c r="D171" s="118">
        <v>1.87</v>
      </c>
      <c r="E171" s="34">
        <f t="shared" si="12"/>
        <v>1</v>
      </c>
      <c r="F171" s="34">
        <f t="shared" si="13"/>
        <v>1</v>
      </c>
      <c r="G171" s="34">
        <f t="shared" si="14"/>
        <v>1</v>
      </c>
      <c r="H171" s="90"/>
      <c r="I171" s="90"/>
      <c r="J171" s="90"/>
      <c r="K171" s="34" t="s">
        <v>181</v>
      </c>
      <c r="L171" s="34">
        <v>640</v>
      </c>
      <c r="M171" s="34">
        <v>7395.28</v>
      </c>
      <c r="N171" s="34">
        <f t="shared" si="15"/>
        <v>1</v>
      </c>
      <c r="O171" s="34">
        <f t="shared" si="16"/>
        <v>1</v>
      </c>
      <c r="P171" s="34">
        <f t="shared" si="17"/>
        <v>1</v>
      </c>
      <c r="Q171" s="90"/>
      <c r="R171" s="90"/>
      <c r="S171" s="90"/>
      <c r="T171" s="90"/>
      <c r="U171" s="90"/>
    </row>
    <row r="172" spans="2:21" x14ac:dyDescent="0.2">
      <c r="B172" s="118" t="s">
        <v>178</v>
      </c>
      <c r="C172" s="118">
        <v>320</v>
      </c>
      <c r="D172" s="118">
        <v>2.0630000000000002</v>
      </c>
      <c r="E172" s="34">
        <f t="shared" si="12"/>
        <v>1</v>
      </c>
      <c r="F172" s="34">
        <f t="shared" si="13"/>
        <v>1</v>
      </c>
      <c r="G172" s="34">
        <f t="shared" si="14"/>
        <v>1</v>
      </c>
      <c r="H172" s="90"/>
      <c r="I172" s="90"/>
      <c r="J172" s="90"/>
      <c r="K172" s="34" t="s">
        <v>182</v>
      </c>
      <c r="L172" s="34">
        <v>320</v>
      </c>
      <c r="M172" s="34">
        <v>3787.64</v>
      </c>
      <c r="N172" s="34">
        <f t="shared" si="15"/>
        <v>1</v>
      </c>
      <c r="O172" s="34">
        <f t="shared" si="16"/>
        <v>1</v>
      </c>
      <c r="P172" s="34">
        <f t="shared" si="17"/>
        <v>1</v>
      </c>
      <c r="Q172" s="90"/>
      <c r="R172" s="90"/>
      <c r="S172" s="90"/>
      <c r="T172" s="90"/>
      <c r="U172" s="90"/>
    </row>
    <row r="173" spans="2:21" x14ac:dyDescent="0.2">
      <c r="B173" s="118" t="s">
        <v>179</v>
      </c>
      <c r="C173" s="118">
        <v>240</v>
      </c>
      <c r="D173" s="118">
        <v>2.399</v>
      </c>
      <c r="E173" s="34">
        <f t="shared" si="12"/>
        <v>1</v>
      </c>
      <c r="F173" s="34">
        <f t="shared" si="13"/>
        <v>1</v>
      </c>
      <c r="G173" s="34">
        <f t="shared" si="14"/>
        <v>1</v>
      </c>
      <c r="H173" s="90"/>
      <c r="I173" s="90"/>
      <c r="J173" s="90"/>
      <c r="K173" s="34" t="s">
        <v>183</v>
      </c>
      <c r="L173" s="34">
        <v>160</v>
      </c>
      <c r="M173" s="34">
        <v>2552.54</v>
      </c>
      <c r="N173" s="34">
        <f t="shared" si="15"/>
        <v>1</v>
      </c>
      <c r="O173" s="34">
        <f t="shared" si="16"/>
        <v>1</v>
      </c>
      <c r="P173" s="34">
        <f t="shared" si="17"/>
        <v>1</v>
      </c>
      <c r="Q173" s="90"/>
      <c r="R173" s="90"/>
      <c r="S173" s="90"/>
      <c r="T173" s="90"/>
      <c r="U173" s="90"/>
    </row>
    <row r="174" spans="2:21" x14ac:dyDescent="0.2">
      <c r="B174" s="118" t="s">
        <v>180</v>
      </c>
      <c r="C174" s="118">
        <v>240</v>
      </c>
      <c r="D174" s="118">
        <v>2.351</v>
      </c>
      <c r="E174" s="34">
        <f t="shared" si="12"/>
        <v>1</v>
      </c>
      <c r="F174" s="34">
        <f t="shared" si="13"/>
        <v>1</v>
      </c>
      <c r="G174" s="34">
        <f t="shared" si="14"/>
        <v>1</v>
      </c>
      <c r="H174" s="90"/>
      <c r="I174" s="90"/>
      <c r="J174" s="90"/>
      <c r="K174" s="34" t="s">
        <v>184</v>
      </c>
      <c r="L174" s="34">
        <v>640</v>
      </c>
      <c r="M174" s="34">
        <v>3573.18</v>
      </c>
      <c r="N174" s="34">
        <f t="shared" si="15"/>
        <v>1</v>
      </c>
      <c r="O174" s="34">
        <f t="shared" si="16"/>
        <v>1</v>
      </c>
      <c r="P174" s="34">
        <f t="shared" si="17"/>
        <v>1</v>
      </c>
      <c r="Q174" s="90"/>
      <c r="R174" s="90"/>
      <c r="S174" s="90"/>
      <c r="T174" s="90"/>
      <c r="U174" s="90"/>
    </row>
    <row r="175" spans="2:21" x14ac:dyDescent="0.2">
      <c r="B175" s="118" t="s">
        <v>181</v>
      </c>
      <c r="C175" s="118">
        <v>640</v>
      </c>
      <c r="D175" s="118">
        <v>2.4889999999999999</v>
      </c>
      <c r="E175" s="34">
        <f t="shared" si="12"/>
        <v>1</v>
      </c>
      <c r="F175" s="34">
        <f t="shared" si="13"/>
        <v>1</v>
      </c>
      <c r="G175" s="34">
        <f t="shared" si="14"/>
        <v>1</v>
      </c>
      <c r="H175" s="90"/>
      <c r="I175" s="90"/>
      <c r="J175" s="90"/>
      <c r="K175" s="34" t="s">
        <v>185</v>
      </c>
      <c r="L175" s="34">
        <v>160</v>
      </c>
      <c r="M175" s="34">
        <v>10919.6</v>
      </c>
      <c r="N175" s="34">
        <f t="shared" si="15"/>
        <v>1</v>
      </c>
      <c r="O175" s="34">
        <f t="shared" si="16"/>
        <v>1</v>
      </c>
      <c r="P175" s="34">
        <f t="shared" si="17"/>
        <v>1</v>
      </c>
      <c r="Q175" s="90"/>
      <c r="R175" s="90"/>
      <c r="S175" s="90"/>
      <c r="T175" s="90"/>
      <c r="U175" s="90"/>
    </row>
    <row r="176" spans="2:21" x14ac:dyDescent="0.2">
      <c r="B176" s="118" t="s">
        <v>182</v>
      </c>
      <c r="C176" s="118">
        <v>320</v>
      </c>
      <c r="D176" s="118">
        <v>2.1579999999999999</v>
      </c>
      <c r="E176" s="34">
        <f t="shared" si="12"/>
        <v>1</v>
      </c>
      <c r="F176" s="34">
        <f t="shared" si="13"/>
        <v>1</v>
      </c>
      <c r="G176" s="34">
        <f t="shared" si="14"/>
        <v>1</v>
      </c>
      <c r="H176" s="90"/>
      <c r="I176" s="90"/>
      <c r="J176" s="90"/>
      <c r="K176" s="34" t="s">
        <v>186</v>
      </c>
      <c r="L176" s="34">
        <v>160</v>
      </c>
      <c r="M176" s="34">
        <v>4992.29</v>
      </c>
      <c r="N176" s="34">
        <f t="shared" si="15"/>
        <v>1</v>
      </c>
      <c r="O176" s="34">
        <f t="shared" si="16"/>
        <v>1</v>
      </c>
      <c r="P176" s="34">
        <f t="shared" si="17"/>
        <v>1</v>
      </c>
      <c r="Q176" s="90"/>
      <c r="R176" s="90"/>
      <c r="S176" s="90"/>
      <c r="T176" s="90"/>
      <c r="U176" s="90"/>
    </row>
    <row r="177" spans="2:21" x14ac:dyDescent="0.2">
      <c r="B177" s="118" t="s">
        <v>183</v>
      </c>
      <c r="C177" s="118">
        <v>160</v>
      </c>
      <c r="D177" s="118">
        <v>2.3479999999999999</v>
      </c>
      <c r="E177" s="34">
        <f t="shared" si="12"/>
        <v>1</v>
      </c>
      <c r="F177" s="34">
        <f t="shared" si="13"/>
        <v>1</v>
      </c>
      <c r="G177" s="34">
        <f t="shared" si="14"/>
        <v>1</v>
      </c>
      <c r="H177" s="90"/>
      <c r="I177" s="90"/>
      <c r="J177" s="90"/>
      <c r="K177" s="34" t="s">
        <v>187</v>
      </c>
      <c r="L177" s="34">
        <v>1280</v>
      </c>
      <c r="M177" s="34">
        <v>22600.93</v>
      </c>
      <c r="N177" s="34">
        <f t="shared" si="15"/>
        <v>1</v>
      </c>
      <c r="O177" s="34">
        <f t="shared" si="16"/>
        <v>1</v>
      </c>
      <c r="P177" s="34">
        <f t="shared" si="17"/>
        <v>1</v>
      </c>
      <c r="Q177" s="90"/>
      <c r="R177" s="90"/>
      <c r="S177" s="90"/>
      <c r="T177" s="90"/>
      <c r="U177" s="90"/>
    </row>
    <row r="178" spans="2:21" x14ac:dyDescent="0.2">
      <c r="B178" s="118" t="s">
        <v>184</v>
      </c>
      <c r="C178" s="118">
        <v>640</v>
      </c>
      <c r="D178" s="118">
        <v>1.589</v>
      </c>
      <c r="E178" s="34">
        <f t="shared" si="12"/>
        <v>1</v>
      </c>
      <c r="F178" s="34">
        <f t="shared" si="13"/>
        <v>1</v>
      </c>
      <c r="G178" s="34">
        <f t="shared" si="14"/>
        <v>1</v>
      </c>
      <c r="H178" s="90"/>
      <c r="I178" s="90"/>
      <c r="J178" s="90"/>
      <c r="K178" s="34" t="s">
        <v>188</v>
      </c>
      <c r="L178" s="34">
        <v>320</v>
      </c>
      <c r="M178" s="34">
        <v>9086</v>
      </c>
      <c r="N178" s="34">
        <f t="shared" si="15"/>
        <v>1</v>
      </c>
      <c r="O178" s="34">
        <f t="shared" si="16"/>
        <v>1</v>
      </c>
      <c r="P178" s="34">
        <f t="shared" si="17"/>
        <v>1</v>
      </c>
      <c r="Q178" s="90"/>
      <c r="R178" s="90"/>
      <c r="S178" s="90"/>
      <c r="T178" s="90"/>
      <c r="U178" s="90"/>
    </row>
    <row r="179" spans="2:21" x14ac:dyDescent="0.2">
      <c r="B179" s="118" t="s">
        <v>185</v>
      </c>
      <c r="C179" s="118">
        <v>160</v>
      </c>
      <c r="D179" s="118">
        <v>1.9970000000000001</v>
      </c>
      <c r="E179" s="34">
        <f t="shared" si="12"/>
        <v>1</v>
      </c>
      <c r="F179" s="34">
        <f t="shared" si="13"/>
        <v>1</v>
      </c>
      <c r="G179" s="34">
        <f t="shared" si="14"/>
        <v>1</v>
      </c>
      <c r="H179" s="90"/>
      <c r="I179" s="90"/>
      <c r="J179" s="90"/>
      <c r="K179" s="34" t="s">
        <v>189</v>
      </c>
      <c r="L179" s="34">
        <v>640</v>
      </c>
      <c r="M179" s="34">
        <v>11783.19</v>
      </c>
      <c r="N179" s="34">
        <f t="shared" si="15"/>
        <v>1</v>
      </c>
      <c r="O179" s="34">
        <f t="shared" si="16"/>
        <v>1</v>
      </c>
      <c r="P179" s="34">
        <f t="shared" si="17"/>
        <v>1</v>
      </c>
      <c r="Q179" s="90"/>
      <c r="R179" s="90"/>
      <c r="S179" s="90"/>
      <c r="T179" s="90"/>
      <c r="U179" s="90"/>
    </row>
    <row r="180" spans="2:21" x14ac:dyDescent="0.2">
      <c r="B180" s="118" t="s">
        <v>186</v>
      </c>
      <c r="C180" s="118">
        <v>160</v>
      </c>
      <c r="D180" s="118">
        <v>2.302</v>
      </c>
      <c r="E180" s="34">
        <f t="shared" si="12"/>
        <v>1</v>
      </c>
      <c r="F180" s="34">
        <f t="shared" si="13"/>
        <v>1</v>
      </c>
      <c r="G180" s="34">
        <f t="shared" si="14"/>
        <v>1</v>
      </c>
      <c r="H180" s="90"/>
      <c r="I180" s="90"/>
      <c r="J180" s="90"/>
      <c r="K180" s="34" t="s">
        <v>190</v>
      </c>
      <c r="L180" s="34">
        <v>1280</v>
      </c>
      <c r="M180" s="34">
        <v>21782.99</v>
      </c>
      <c r="N180" s="34">
        <f t="shared" si="15"/>
        <v>1</v>
      </c>
      <c r="O180" s="34">
        <f t="shared" si="16"/>
        <v>1</v>
      </c>
      <c r="P180" s="34">
        <f t="shared" si="17"/>
        <v>1</v>
      </c>
      <c r="Q180" s="90"/>
      <c r="R180" s="90"/>
      <c r="S180" s="90"/>
      <c r="T180" s="90"/>
      <c r="U180" s="90"/>
    </row>
    <row r="181" spans="2:21" x14ac:dyDescent="0.2">
      <c r="B181" s="118" t="s">
        <v>187</v>
      </c>
      <c r="C181" s="118">
        <v>1280</v>
      </c>
      <c r="D181" s="118">
        <v>2.4910000000000001</v>
      </c>
      <c r="E181" s="34">
        <f t="shared" si="12"/>
        <v>1</v>
      </c>
      <c r="F181" s="34">
        <f t="shared" si="13"/>
        <v>1</v>
      </c>
      <c r="G181" s="34">
        <f t="shared" si="14"/>
        <v>1</v>
      </c>
      <c r="H181" s="90"/>
      <c r="I181" s="90"/>
      <c r="J181" s="90"/>
      <c r="K181" s="34" t="s">
        <v>191</v>
      </c>
      <c r="L181" s="34">
        <v>2560</v>
      </c>
      <c r="M181" s="34">
        <v>6597.11</v>
      </c>
      <c r="N181" s="34">
        <f t="shared" si="15"/>
        <v>1</v>
      </c>
      <c r="O181" s="34">
        <f t="shared" si="16"/>
        <v>1</v>
      </c>
      <c r="P181" s="34">
        <f t="shared" si="17"/>
        <v>1</v>
      </c>
      <c r="Q181" s="90"/>
      <c r="R181" s="90"/>
      <c r="S181" s="90"/>
      <c r="T181" s="90"/>
      <c r="U181" s="90"/>
    </row>
    <row r="182" spans="2:21" x14ac:dyDescent="0.2">
      <c r="B182" s="118" t="s">
        <v>188</v>
      </c>
      <c r="C182" s="118">
        <v>320</v>
      </c>
      <c r="D182" s="118">
        <v>2.0550000000000002</v>
      </c>
      <c r="E182" s="34">
        <f t="shared" si="12"/>
        <v>1</v>
      </c>
      <c r="F182" s="34">
        <f t="shared" si="13"/>
        <v>1</v>
      </c>
      <c r="G182" s="34">
        <f t="shared" si="14"/>
        <v>1</v>
      </c>
      <c r="H182" s="90"/>
      <c r="I182" s="90"/>
      <c r="J182" s="90"/>
      <c r="K182" s="34" t="s">
        <v>192</v>
      </c>
      <c r="L182" s="34">
        <v>320</v>
      </c>
      <c r="M182" s="34">
        <v>3621.04</v>
      </c>
      <c r="N182" s="34">
        <f t="shared" si="15"/>
        <v>1</v>
      </c>
      <c r="O182" s="34">
        <f t="shared" si="16"/>
        <v>1</v>
      </c>
      <c r="P182" s="34">
        <f t="shared" si="17"/>
        <v>1</v>
      </c>
      <c r="Q182" s="90"/>
      <c r="R182" s="90"/>
      <c r="S182" s="90"/>
      <c r="T182" s="90"/>
      <c r="U182" s="90"/>
    </row>
    <row r="183" spans="2:21" x14ac:dyDescent="0.2">
      <c r="B183" s="118" t="s">
        <v>189</v>
      </c>
      <c r="C183" s="118">
        <v>640</v>
      </c>
      <c r="D183" s="118">
        <v>2.1930000000000001</v>
      </c>
      <c r="E183" s="34">
        <f t="shared" si="12"/>
        <v>1</v>
      </c>
      <c r="F183" s="34">
        <f t="shared" si="13"/>
        <v>1</v>
      </c>
      <c r="G183" s="34">
        <f t="shared" si="14"/>
        <v>1</v>
      </c>
      <c r="H183" s="90"/>
      <c r="I183" s="90"/>
      <c r="J183" s="90"/>
      <c r="K183" s="91" t="s">
        <v>193</v>
      </c>
      <c r="L183" s="34">
        <v>5120</v>
      </c>
      <c r="M183" s="35">
        <v>9635.7438210969194</v>
      </c>
      <c r="N183" s="34">
        <f t="shared" si="15"/>
        <v>1</v>
      </c>
      <c r="O183" s="34">
        <f t="shared" si="16"/>
        <v>1</v>
      </c>
      <c r="P183" s="34">
        <f t="shared" si="17"/>
        <v>1</v>
      </c>
      <c r="Q183" s="90"/>
      <c r="R183" s="90"/>
      <c r="S183" s="90"/>
      <c r="T183" s="90"/>
      <c r="U183" s="90"/>
    </row>
    <row r="184" spans="2:21" x14ac:dyDescent="0.2">
      <c r="B184" s="118" t="s">
        <v>190</v>
      </c>
      <c r="C184" s="118">
        <v>1280</v>
      </c>
      <c r="D184" s="118">
        <v>2.4569999999999999</v>
      </c>
      <c r="E184" s="34">
        <f t="shared" si="12"/>
        <v>1</v>
      </c>
      <c r="F184" s="34">
        <f t="shared" si="13"/>
        <v>1</v>
      </c>
      <c r="G184" s="34">
        <f t="shared" si="14"/>
        <v>1</v>
      </c>
      <c r="H184" s="90"/>
      <c r="I184" s="90"/>
      <c r="J184" s="90"/>
      <c r="K184" s="34" t="s">
        <v>194</v>
      </c>
      <c r="L184" s="34">
        <v>320</v>
      </c>
      <c r="M184" s="34">
        <v>11097.9</v>
      </c>
      <c r="N184" s="34">
        <f t="shared" si="15"/>
        <v>1</v>
      </c>
      <c r="O184" s="34">
        <f t="shared" si="16"/>
        <v>1</v>
      </c>
      <c r="P184" s="34">
        <f t="shared" si="17"/>
        <v>1</v>
      </c>
      <c r="Q184" s="90"/>
      <c r="R184" s="90"/>
      <c r="S184" s="90"/>
      <c r="T184" s="90"/>
      <c r="U184" s="90"/>
    </row>
    <row r="185" spans="2:21" x14ac:dyDescent="0.2">
      <c r="B185" s="118" t="s">
        <v>191</v>
      </c>
      <c r="C185" s="118">
        <v>2560</v>
      </c>
      <c r="D185" s="118">
        <v>2.0379999999999998</v>
      </c>
      <c r="E185" s="34">
        <f t="shared" si="12"/>
        <v>1</v>
      </c>
      <c r="F185" s="34">
        <f t="shared" si="13"/>
        <v>1</v>
      </c>
      <c r="G185" s="34">
        <f t="shared" si="14"/>
        <v>1</v>
      </c>
      <c r="H185" s="90"/>
      <c r="I185" s="90"/>
      <c r="J185" s="90"/>
      <c r="K185" s="34" t="s">
        <v>195</v>
      </c>
      <c r="L185" s="34">
        <v>5120</v>
      </c>
      <c r="M185" s="34">
        <v>13513.15</v>
      </c>
      <c r="N185" s="34">
        <f t="shared" si="15"/>
        <v>1</v>
      </c>
      <c r="O185" s="34">
        <f t="shared" si="16"/>
        <v>1</v>
      </c>
      <c r="P185" s="34">
        <f t="shared" si="17"/>
        <v>1</v>
      </c>
      <c r="Q185" s="90"/>
      <c r="R185" s="90"/>
      <c r="S185" s="90"/>
      <c r="T185" s="90"/>
      <c r="U185" s="90"/>
    </row>
    <row r="186" spans="2:21" x14ac:dyDescent="0.2">
      <c r="B186" s="118" t="s">
        <v>192</v>
      </c>
      <c r="C186" s="118">
        <v>320</v>
      </c>
      <c r="D186" s="118">
        <v>1.7829999999999999</v>
      </c>
      <c r="E186" s="34">
        <f t="shared" si="12"/>
        <v>1</v>
      </c>
      <c r="F186" s="34">
        <f t="shared" si="13"/>
        <v>1</v>
      </c>
      <c r="G186" s="34">
        <f t="shared" si="14"/>
        <v>1</v>
      </c>
      <c r="H186" s="90"/>
      <c r="I186" s="90"/>
      <c r="J186" s="90"/>
      <c r="K186" s="91" t="s">
        <v>196</v>
      </c>
      <c r="L186" s="34">
        <v>160</v>
      </c>
      <c r="M186" s="35">
        <v>7655.1417248224598</v>
      </c>
      <c r="N186" s="34">
        <f t="shared" si="15"/>
        <v>1</v>
      </c>
      <c r="O186" s="34">
        <f t="shared" si="16"/>
        <v>1</v>
      </c>
      <c r="P186" s="34">
        <f t="shared" si="17"/>
        <v>1</v>
      </c>
      <c r="Q186" s="90"/>
      <c r="R186" s="90"/>
      <c r="S186" s="90"/>
      <c r="T186" s="90"/>
      <c r="U186" s="90"/>
    </row>
    <row r="187" spans="2:21" x14ac:dyDescent="0.2">
      <c r="B187" s="119" t="s">
        <v>193</v>
      </c>
      <c r="C187" s="34">
        <v>5120</v>
      </c>
      <c r="D187" s="120">
        <v>2.4168178948988106</v>
      </c>
      <c r="E187" s="34">
        <f t="shared" si="12"/>
        <v>1</v>
      </c>
      <c r="F187" s="34">
        <f t="shared" si="13"/>
        <v>1</v>
      </c>
      <c r="G187" s="34">
        <f t="shared" si="14"/>
        <v>1</v>
      </c>
      <c r="H187" s="90"/>
      <c r="I187" s="90"/>
      <c r="J187" s="90"/>
      <c r="K187" s="34" t="s">
        <v>197</v>
      </c>
      <c r="L187" s="34">
        <v>640</v>
      </c>
      <c r="M187" s="34">
        <v>4098.13</v>
      </c>
      <c r="N187" s="34">
        <f t="shared" si="15"/>
        <v>1</v>
      </c>
      <c r="O187" s="34">
        <f t="shared" si="16"/>
        <v>1</v>
      </c>
      <c r="P187" s="34">
        <f t="shared" si="17"/>
        <v>1</v>
      </c>
      <c r="Q187" s="90"/>
      <c r="R187" s="90"/>
      <c r="S187" s="90"/>
      <c r="T187" s="90"/>
      <c r="U187" s="90"/>
    </row>
    <row r="188" spans="2:21" x14ac:dyDescent="0.2">
      <c r="B188" s="118" t="s">
        <v>194</v>
      </c>
      <c r="C188" s="118">
        <v>320</v>
      </c>
      <c r="D188" s="118">
        <v>2.2719999999999998</v>
      </c>
      <c r="E188" s="34">
        <f t="shared" si="12"/>
        <v>1</v>
      </c>
      <c r="F188" s="34">
        <f t="shared" si="13"/>
        <v>1</v>
      </c>
      <c r="G188" s="34">
        <f t="shared" si="14"/>
        <v>1</v>
      </c>
      <c r="H188" s="90"/>
      <c r="I188" s="90"/>
      <c r="J188" s="90"/>
      <c r="K188" s="34" t="s">
        <v>198</v>
      </c>
      <c r="L188" s="34">
        <v>640</v>
      </c>
      <c r="M188" s="34">
        <v>10416.41</v>
      </c>
      <c r="N188" s="34">
        <f t="shared" si="15"/>
        <v>1</v>
      </c>
      <c r="O188" s="34">
        <f t="shared" si="16"/>
        <v>1</v>
      </c>
      <c r="P188" s="34">
        <f t="shared" si="17"/>
        <v>1</v>
      </c>
      <c r="Q188" s="90"/>
      <c r="R188" s="90"/>
      <c r="S188" s="90"/>
      <c r="T188" s="90"/>
      <c r="U188" s="90"/>
    </row>
    <row r="189" spans="2:21" x14ac:dyDescent="0.2">
      <c r="B189" s="118" t="s">
        <v>195</v>
      </c>
      <c r="C189" s="118">
        <v>5120</v>
      </c>
      <c r="D189" s="118">
        <v>2.359</v>
      </c>
      <c r="E189" s="34">
        <f t="shared" si="12"/>
        <v>1</v>
      </c>
      <c r="F189" s="34">
        <f t="shared" si="13"/>
        <v>1</v>
      </c>
      <c r="G189" s="34">
        <f t="shared" si="14"/>
        <v>1</v>
      </c>
      <c r="H189" s="90"/>
      <c r="I189" s="90"/>
      <c r="J189" s="90"/>
      <c r="K189" s="34" t="s">
        <v>199</v>
      </c>
      <c r="L189" s="34">
        <v>1280</v>
      </c>
      <c r="M189" s="34">
        <v>20085.09</v>
      </c>
      <c r="N189" s="34">
        <f t="shared" si="15"/>
        <v>1</v>
      </c>
      <c r="O189" s="34">
        <f t="shared" si="16"/>
        <v>1</v>
      </c>
      <c r="P189" s="34">
        <f t="shared" si="17"/>
        <v>1</v>
      </c>
      <c r="Q189" s="90"/>
      <c r="R189" s="90"/>
      <c r="S189" s="90"/>
      <c r="T189" s="90"/>
      <c r="U189" s="90"/>
    </row>
    <row r="190" spans="2:21" x14ac:dyDescent="0.2">
      <c r="B190" s="119" t="s">
        <v>196</v>
      </c>
      <c r="C190" s="34">
        <v>160</v>
      </c>
      <c r="D190" s="120">
        <v>2.3388178948988103</v>
      </c>
      <c r="E190" s="34">
        <f t="shared" si="12"/>
        <v>1</v>
      </c>
      <c r="F190" s="34">
        <f t="shared" si="13"/>
        <v>1</v>
      </c>
      <c r="G190" s="34">
        <f t="shared" si="14"/>
        <v>1</v>
      </c>
      <c r="H190" s="90"/>
      <c r="I190" s="90"/>
      <c r="J190" s="90"/>
      <c r="K190" s="34" t="s">
        <v>200</v>
      </c>
      <c r="L190" s="34">
        <v>160</v>
      </c>
      <c r="M190" s="34">
        <v>4024.1</v>
      </c>
      <c r="N190" s="34">
        <f t="shared" si="15"/>
        <v>1</v>
      </c>
      <c r="O190" s="34">
        <f t="shared" si="16"/>
        <v>1</v>
      </c>
      <c r="P190" s="34">
        <f t="shared" si="17"/>
        <v>1</v>
      </c>
      <c r="Q190" s="90"/>
      <c r="R190" s="90"/>
      <c r="S190" s="90"/>
      <c r="T190" s="90"/>
      <c r="U190" s="90"/>
    </row>
    <row r="191" spans="2:21" x14ac:dyDescent="0.2">
      <c r="B191" s="118" t="s">
        <v>197</v>
      </c>
      <c r="C191" s="118">
        <v>640</v>
      </c>
      <c r="D191" s="118">
        <v>2.157</v>
      </c>
      <c r="E191" s="34">
        <f t="shared" si="12"/>
        <v>1</v>
      </c>
      <c r="F191" s="34">
        <f t="shared" si="13"/>
        <v>1</v>
      </c>
      <c r="G191" s="34">
        <f t="shared" si="14"/>
        <v>1</v>
      </c>
      <c r="H191" s="90"/>
      <c r="I191" s="90"/>
      <c r="J191" s="90"/>
      <c r="K191" s="34" t="s">
        <v>201</v>
      </c>
      <c r="L191" s="34">
        <v>1280</v>
      </c>
      <c r="M191" s="34">
        <v>21697.23</v>
      </c>
      <c r="N191" s="34">
        <f t="shared" si="15"/>
        <v>1</v>
      </c>
      <c r="O191" s="34">
        <f t="shared" si="16"/>
        <v>1</v>
      </c>
      <c r="P191" s="34">
        <f t="shared" si="17"/>
        <v>1</v>
      </c>
      <c r="Q191" s="90"/>
      <c r="R191" s="90"/>
      <c r="S191" s="90"/>
      <c r="T191" s="90"/>
      <c r="U191" s="90"/>
    </row>
    <row r="192" spans="2:21" x14ac:dyDescent="0.2">
      <c r="B192" s="118" t="s">
        <v>198</v>
      </c>
      <c r="C192" s="118">
        <v>640</v>
      </c>
      <c r="D192" s="118">
        <v>2.1829999999999998</v>
      </c>
      <c r="E192" s="34">
        <f t="shared" si="12"/>
        <v>1</v>
      </c>
      <c r="F192" s="34">
        <f t="shared" si="13"/>
        <v>1</v>
      </c>
      <c r="G192" s="34">
        <f t="shared" si="14"/>
        <v>1</v>
      </c>
      <c r="H192" s="90"/>
      <c r="I192" s="90"/>
      <c r="J192" s="90"/>
      <c r="K192" s="34" t="s">
        <v>202</v>
      </c>
      <c r="L192" s="34">
        <v>160</v>
      </c>
      <c r="M192" s="34">
        <v>6170.26</v>
      </c>
      <c r="N192" s="34">
        <f t="shared" si="15"/>
        <v>1</v>
      </c>
      <c r="O192" s="34">
        <f t="shared" si="16"/>
        <v>1</v>
      </c>
      <c r="P192" s="34">
        <f t="shared" si="17"/>
        <v>1</v>
      </c>
      <c r="Q192" s="90"/>
      <c r="R192" s="90"/>
      <c r="S192" s="90"/>
      <c r="T192" s="90"/>
      <c r="U192" s="90"/>
    </row>
    <row r="193" spans="2:21" x14ac:dyDescent="0.2">
      <c r="B193" s="118" t="s">
        <v>199</v>
      </c>
      <c r="C193" s="118">
        <v>1280</v>
      </c>
      <c r="D193" s="118">
        <v>2.1949999999999998</v>
      </c>
      <c r="E193" s="34">
        <f t="shared" si="12"/>
        <v>1</v>
      </c>
      <c r="F193" s="34">
        <f t="shared" si="13"/>
        <v>1</v>
      </c>
      <c r="G193" s="34">
        <f t="shared" si="14"/>
        <v>1</v>
      </c>
      <c r="H193" s="90"/>
      <c r="I193" s="90"/>
      <c r="J193" s="90"/>
      <c r="K193" s="34" t="s">
        <v>203</v>
      </c>
      <c r="L193" s="34">
        <v>120</v>
      </c>
      <c r="M193" s="34">
        <v>2486.48</v>
      </c>
      <c r="N193" s="34">
        <f t="shared" si="15"/>
        <v>1</v>
      </c>
      <c r="O193" s="34">
        <f t="shared" si="16"/>
        <v>1</v>
      </c>
      <c r="P193" s="34">
        <f t="shared" si="17"/>
        <v>1</v>
      </c>
      <c r="Q193" s="90"/>
      <c r="R193" s="90"/>
      <c r="S193" s="90"/>
      <c r="T193" s="90"/>
      <c r="U193" s="90"/>
    </row>
    <row r="194" spans="2:21" x14ac:dyDescent="0.2">
      <c r="B194" s="118" t="s">
        <v>200</v>
      </c>
      <c r="C194" s="118">
        <v>160</v>
      </c>
      <c r="D194" s="118">
        <v>1.3720000000000001</v>
      </c>
      <c r="E194" s="34">
        <f t="shared" si="12"/>
        <v>1</v>
      </c>
      <c r="F194" s="34">
        <f t="shared" si="13"/>
        <v>1</v>
      </c>
      <c r="G194" s="34">
        <f t="shared" si="14"/>
        <v>1</v>
      </c>
      <c r="H194" s="90"/>
      <c r="I194" s="90"/>
      <c r="J194" s="90"/>
      <c r="K194" s="34" t="s">
        <v>204</v>
      </c>
      <c r="L194" s="34">
        <v>160</v>
      </c>
      <c r="M194" s="34">
        <v>3167.67</v>
      </c>
      <c r="N194" s="34">
        <f t="shared" si="15"/>
        <v>1</v>
      </c>
      <c r="O194" s="34">
        <f t="shared" si="16"/>
        <v>1</v>
      </c>
      <c r="P194" s="34">
        <f t="shared" si="17"/>
        <v>1</v>
      </c>
      <c r="Q194" s="90"/>
      <c r="R194" s="90"/>
      <c r="S194" s="90"/>
      <c r="T194" s="90"/>
      <c r="U194" s="90"/>
    </row>
    <row r="195" spans="2:21" x14ac:dyDescent="0.2">
      <c r="B195" s="118" t="s">
        <v>201</v>
      </c>
      <c r="C195" s="118">
        <v>1280</v>
      </c>
      <c r="D195" s="118">
        <v>1.641</v>
      </c>
      <c r="E195" s="34">
        <f t="shared" si="12"/>
        <v>1</v>
      </c>
      <c r="F195" s="34">
        <f t="shared" si="13"/>
        <v>1</v>
      </c>
      <c r="G195" s="34">
        <f t="shared" si="14"/>
        <v>1</v>
      </c>
      <c r="H195" s="90"/>
      <c r="I195" s="90"/>
      <c r="J195" s="90"/>
      <c r="K195" s="34" t="s">
        <v>205</v>
      </c>
      <c r="L195" s="34">
        <v>640</v>
      </c>
      <c r="M195" s="34">
        <v>6172.4</v>
      </c>
      <c r="N195" s="34">
        <f t="shared" si="15"/>
        <v>1</v>
      </c>
      <c r="O195" s="34">
        <f t="shared" si="16"/>
        <v>1</v>
      </c>
      <c r="P195" s="34">
        <f t="shared" si="17"/>
        <v>1</v>
      </c>
      <c r="Q195" s="90"/>
      <c r="R195" s="90"/>
      <c r="S195" s="90"/>
      <c r="T195" s="90"/>
      <c r="U195" s="90"/>
    </row>
    <row r="196" spans="2:21" x14ac:dyDescent="0.2">
      <c r="B196" s="118" t="s">
        <v>202</v>
      </c>
      <c r="C196" s="118">
        <v>160</v>
      </c>
      <c r="D196" s="118">
        <v>2.0790000000000002</v>
      </c>
      <c r="E196" s="34">
        <f t="shared" ref="E196:E238" si="18">IF(C196&gt;=40,1,0)</f>
        <v>1</v>
      </c>
      <c r="F196" s="34">
        <f t="shared" ref="F196:F238" si="19">IF(D196&gt;=0.5,1,0)</f>
        <v>1</v>
      </c>
      <c r="G196" s="34">
        <f t="shared" ref="G196:G238" si="20">IF(E196+F196=2,1,0)</f>
        <v>1</v>
      </c>
      <c r="H196" s="90"/>
      <c r="I196" s="90"/>
      <c r="J196" s="90"/>
      <c r="K196" s="34" t="s">
        <v>206</v>
      </c>
      <c r="L196" s="34">
        <v>7680</v>
      </c>
      <c r="M196" s="34">
        <v>27481.26</v>
      </c>
      <c r="N196" s="34">
        <f t="shared" ref="N196:N259" si="21">IF(L196&gt;=40,1,0)</f>
        <v>1</v>
      </c>
      <c r="O196" s="34">
        <f t="shared" ref="O196:O259" si="22">IF(M196&gt;=450,1,0)</f>
        <v>1</v>
      </c>
      <c r="P196" s="34">
        <f t="shared" ref="P196:P259" si="23">IF(N196+O196=2,1,0)</f>
        <v>1</v>
      </c>
      <c r="Q196" s="90"/>
      <c r="R196" s="90"/>
      <c r="S196" s="90"/>
      <c r="T196" s="90"/>
      <c r="U196" s="90"/>
    </row>
    <row r="197" spans="2:21" x14ac:dyDescent="0.2">
      <c r="B197" s="118" t="s">
        <v>203</v>
      </c>
      <c r="C197" s="118">
        <v>120</v>
      </c>
      <c r="D197" s="118">
        <v>1.77</v>
      </c>
      <c r="E197" s="34">
        <f t="shared" si="18"/>
        <v>1</v>
      </c>
      <c r="F197" s="34">
        <f t="shared" si="19"/>
        <v>1</v>
      </c>
      <c r="G197" s="34">
        <f t="shared" si="20"/>
        <v>1</v>
      </c>
      <c r="H197" s="90"/>
      <c r="I197" s="90"/>
      <c r="J197" s="90"/>
      <c r="K197" s="34" t="s">
        <v>207</v>
      </c>
      <c r="L197" s="34">
        <v>240</v>
      </c>
      <c r="M197" s="34">
        <v>984.64</v>
      </c>
      <c r="N197" s="34">
        <f t="shared" si="21"/>
        <v>1</v>
      </c>
      <c r="O197" s="34">
        <f t="shared" si="22"/>
        <v>1</v>
      </c>
      <c r="P197" s="34">
        <f t="shared" si="23"/>
        <v>1</v>
      </c>
      <c r="Q197" s="90"/>
      <c r="R197" s="90"/>
      <c r="S197" s="90"/>
      <c r="T197" s="90"/>
      <c r="U197" s="90"/>
    </row>
    <row r="198" spans="2:21" x14ac:dyDescent="0.2">
      <c r="B198" s="118" t="s">
        <v>204</v>
      </c>
      <c r="C198" s="118">
        <v>160</v>
      </c>
      <c r="D198" s="118">
        <v>1.819</v>
      </c>
      <c r="E198" s="34">
        <f t="shared" si="18"/>
        <v>1</v>
      </c>
      <c r="F198" s="34">
        <f t="shared" si="19"/>
        <v>1</v>
      </c>
      <c r="G198" s="34">
        <f t="shared" si="20"/>
        <v>1</v>
      </c>
      <c r="H198" s="90"/>
      <c r="I198" s="90"/>
      <c r="J198" s="90"/>
      <c r="K198" s="34" t="s">
        <v>209</v>
      </c>
      <c r="L198" s="34">
        <v>1280</v>
      </c>
      <c r="M198" s="34">
        <v>7613.51</v>
      </c>
      <c r="N198" s="34">
        <f t="shared" si="21"/>
        <v>1</v>
      </c>
      <c r="O198" s="34">
        <f t="shared" si="22"/>
        <v>1</v>
      </c>
      <c r="P198" s="34">
        <f t="shared" si="23"/>
        <v>1</v>
      </c>
      <c r="Q198" s="90"/>
      <c r="R198" s="90"/>
      <c r="S198" s="90"/>
      <c r="T198" s="90"/>
      <c r="U198" s="90"/>
    </row>
    <row r="199" spans="2:21" x14ac:dyDescent="0.2">
      <c r="B199" s="118" t="s">
        <v>205</v>
      </c>
      <c r="C199" s="118">
        <v>640</v>
      </c>
      <c r="D199" s="118">
        <v>2.298</v>
      </c>
      <c r="E199" s="34">
        <f t="shared" si="18"/>
        <v>1</v>
      </c>
      <c r="F199" s="34">
        <f t="shared" si="19"/>
        <v>1</v>
      </c>
      <c r="G199" s="34">
        <f t="shared" si="20"/>
        <v>1</v>
      </c>
      <c r="H199" s="90"/>
      <c r="I199" s="90"/>
      <c r="J199" s="90"/>
      <c r="K199" s="34" t="s">
        <v>210</v>
      </c>
      <c r="L199" s="34">
        <v>640</v>
      </c>
      <c r="M199" s="34">
        <v>2783.83</v>
      </c>
      <c r="N199" s="34">
        <f t="shared" si="21"/>
        <v>1</v>
      </c>
      <c r="O199" s="34">
        <f t="shared" si="22"/>
        <v>1</v>
      </c>
      <c r="P199" s="34">
        <f t="shared" si="23"/>
        <v>1</v>
      </c>
      <c r="Q199" s="90"/>
      <c r="R199" s="90"/>
      <c r="S199" s="90"/>
      <c r="T199" s="90"/>
      <c r="U199" s="90"/>
    </row>
    <row r="200" spans="2:21" x14ac:dyDescent="0.2">
      <c r="B200" s="118" t="s">
        <v>206</v>
      </c>
      <c r="C200" s="118">
        <v>7680</v>
      </c>
      <c r="D200" s="118">
        <v>2.5</v>
      </c>
      <c r="E200" s="34">
        <f t="shared" si="18"/>
        <v>1</v>
      </c>
      <c r="F200" s="34">
        <f t="shared" si="19"/>
        <v>1</v>
      </c>
      <c r="G200" s="34">
        <f t="shared" si="20"/>
        <v>1</v>
      </c>
      <c r="H200" s="90"/>
      <c r="I200" s="90"/>
      <c r="J200" s="90"/>
      <c r="K200" s="34" t="s">
        <v>211</v>
      </c>
      <c r="L200" s="34">
        <v>160</v>
      </c>
      <c r="M200" s="34">
        <v>3724.6</v>
      </c>
      <c r="N200" s="34">
        <f t="shared" si="21"/>
        <v>1</v>
      </c>
      <c r="O200" s="34">
        <f t="shared" si="22"/>
        <v>1</v>
      </c>
      <c r="P200" s="34">
        <f t="shared" si="23"/>
        <v>1</v>
      </c>
      <c r="Q200" s="90"/>
      <c r="R200" s="90"/>
      <c r="S200" s="90"/>
      <c r="T200" s="90"/>
      <c r="U200" s="90"/>
    </row>
    <row r="201" spans="2:21" x14ac:dyDescent="0.2">
      <c r="B201" s="118" t="s">
        <v>207</v>
      </c>
      <c r="C201" s="118">
        <v>240</v>
      </c>
      <c r="D201" s="118">
        <v>0.55600000000000005</v>
      </c>
      <c r="E201" s="34">
        <f t="shared" si="18"/>
        <v>1</v>
      </c>
      <c r="F201" s="34">
        <f t="shared" si="19"/>
        <v>1</v>
      </c>
      <c r="G201" s="34">
        <f t="shared" si="20"/>
        <v>1</v>
      </c>
      <c r="H201" s="90"/>
      <c r="I201" s="90"/>
      <c r="J201" s="90"/>
      <c r="K201" s="34" t="s">
        <v>212</v>
      </c>
      <c r="L201" s="34">
        <v>480</v>
      </c>
      <c r="M201" s="34">
        <v>1702.79</v>
      </c>
      <c r="N201" s="34">
        <f t="shared" si="21"/>
        <v>1</v>
      </c>
      <c r="O201" s="34">
        <f t="shared" si="22"/>
        <v>1</v>
      </c>
      <c r="P201" s="34">
        <f t="shared" si="23"/>
        <v>1</v>
      </c>
      <c r="Q201" s="90"/>
      <c r="R201" s="90"/>
      <c r="S201" s="90"/>
      <c r="T201" s="90"/>
      <c r="U201" s="90"/>
    </row>
    <row r="202" spans="2:21" x14ac:dyDescent="0.2">
      <c r="B202" s="91" t="s">
        <v>208</v>
      </c>
      <c r="C202" s="34">
        <v>40</v>
      </c>
      <c r="D202" s="92">
        <v>0.37981789489881035</v>
      </c>
      <c r="E202" s="34">
        <f t="shared" si="18"/>
        <v>1</v>
      </c>
      <c r="F202" s="34">
        <f t="shared" si="19"/>
        <v>0</v>
      </c>
      <c r="G202" s="34">
        <f t="shared" si="20"/>
        <v>0</v>
      </c>
      <c r="H202" s="90"/>
      <c r="I202" s="90"/>
      <c r="J202" s="90"/>
      <c r="K202" s="34" t="s">
        <v>213</v>
      </c>
      <c r="L202" s="34">
        <v>320</v>
      </c>
      <c r="M202" s="34">
        <v>1728.16</v>
      </c>
      <c r="N202" s="34">
        <f t="shared" si="21"/>
        <v>1</v>
      </c>
      <c r="O202" s="34">
        <f t="shared" si="22"/>
        <v>1</v>
      </c>
      <c r="P202" s="34">
        <f t="shared" si="23"/>
        <v>1</v>
      </c>
      <c r="Q202" s="90"/>
      <c r="R202" s="90"/>
      <c r="S202" s="90"/>
      <c r="T202" s="90"/>
      <c r="U202" s="90"/>
    </row>
    <row r="203" spans="2:21" x14ac:dyDescent="0.2">
      <c r="B203" s="118" t="s">
        <v>209</v>
      </c>
      <c r="C203" s="118">
        <v>1280</v>
      </c>
      <c r="D203" s="118">
        <v>2.2999999999999998</v>
      </c>
      <c r="E203" s="34">
        <f t="shared" si="18"/>
        <v>1</v>
      </c>
      <c r="F203" s="34">
        <f t="shared" si="19"/>
        <v>1</v>
      </c>
      <c r="G203" s="34">
        <f t="shared" si="20"/>
        <v>1</v>
      </c>
      <c r="H203" s="90"/>
      <c r="I203" s="90"/>
      <c r="J203" s="90"/>
      <c r="K203" s="34" t="s">
        <v>214</v>
      </c>
      <c r="L203" s="34">
        <v>2560</v>
      </c>
      <c r="M203" s="34">
        <v>73722.509999999995</v>
      </c>
      <c r="N203" s="34">
        <f t="shared" si="21"/>
        <v>1</v>
      </c>
      <c r="O203" s="34">
        <f t="shared" si="22"/>
        <v>1</v>
      </c>
      <c r="P203" s="34">
        <f t="shared" si="23"/>
        <v>1</v>
      </c>
      <c r="Q203" s="90"/>
      <c r="R203" s="90"/>
      <c r="S203" s="90"/>
      <c r="T203" s="90"/>
      <c r="U203" s="90"/>
    </row>
    <row r="204" spans="2:21" x14ac:dyDescent="0.2">
      <c r="B204" s="118" t="s">
        <v>210</v>
      </c>
      <c r="C204" s="118">
        <v>640</v>
      </c>
      <c r="D204" s="118">
        <v>2.0619999999999998</v>
      </c>
      <c r="E204" s="34">
        <f t="shared" si="18"/>
        <v>1</v>
      </c>
      <c r="F204" s="34">
        <f t="shared" si="19"/>
        <v>1</v>
      </c>
      <c r="G204" s="34">
        <f t="shared" si="20"/>
        <v>1</v>
      </c>
      <c r="H204" s="90"/>
      <c r="I204" s="90"/>
      <c r="J204" s="90"/>
      <c r="K204" s="34" t="s">
        <v>215</v>
      </c>
      <c r="L204" s="34">
        <v>320</v>
      </c>
      <c r="M204" s="34">
        <v>19459.62</v>
      </c>
      <c r="N204" s="34">
        <f t="shared" si="21"/>
        <v>1</v>
      </c>
      <c r="O204" s="34">
        <f t="shared" si="22"/>
        <v>1</v>
      </c>
      <c r="P204" s="34">
        <f t="shared" si="23"/>
        <v>1</v>
      </c>
      <c r="Q204" s="90"/>
      <c r="R204" s="90"/>
      <c r="S204" s="90"/>
      <c r="T204" s="90"/>
      <c r="U204" s="90"/>
    </row>
    <row r="205" spans="2:21" x14ac:dyDescent="0.2">
      <c r="B205" s="118" t="s">
        <v>211</v>
      </c>
      <c r="C205" s="118">
        <v>160</v>
      </c>
      <c r="D205" s="118">
        <v>2.1549999999999998</v>
      </c>
      <c r="E205" s="34">
        <f t="shared" si="18"/>
        <v>1</v>
      </c>
      <c r="F205" s="34">
        <f t="shared" si="19"/>
        <v>1</v>
      </c>
      <c r="G205" s="34">
        <f t="shared" si="20"/>
        <v>1</v>
      </c>
      <c r="H205" s="90"/>
      <c r="I205" s="90"/>
      <c r="J205" s="90"/>
      <c r="K205" s="34" t="s">
        <v>216</v>
      </c>
      <c r="L205" s="34">
        <v>320</v>
      </c>
      <c r="M205" s="34">
        <v>4393.66</v>
      </c>
      <c r="N205" s="34">
        <f t="shared" si="21"/>
        <v>1</v>
      </c>
      <c r="O205" s="34">
        <f t="shared" si="22"/>
        <v>1</v>
      </c>
      <c r="P205" s="34">
        <f t="shared" si="23"/>
        <v>1</v>
      </c>
      <c r="Q205" s="90"/>
      <c r="R205" s="90"/>
      <c r="S205" s="90"/>
      <c r="T205" s="90"/>
      <c r="U205" s="90"/>
    </row>
    <row r="206" spans="2:21" x14ac:dyDescent="0.2">
      <c r="B206" s="118" t="s">
        <v>212</v>
      </c>
      <c r="C206" s="118">
        <v>480</v>
      </c>
      <c r="D206" s="118">
        <v>1.5229999999999999</v>
      </c>
      <c r="E206" s="34">
        <f t="shared" si="18"/>
        <v>1</v>
      </c>
      <c r="F206" s="34">
        <f t="shared" si="19"/>
        <v>1</v>
      </c>
      <c r="G206" s="34">
        <f t="shared" si="20"/>
        <v>1</v>
      </c>
      <c r="H206" s="90"/>
      <c r="I206" s="90"/>
      <c r="J206" s="90"/>
      <c r="K206" s="34" t="s">
        <v>217</v>
      </c>
      <c r="L206" s="34">
        <v>160</v>
      </c>
      <c r="M206" s="34">
        <v>3440.01</v>
      </c>
      <c r="N206" s="34">
        <f t="shared" si="21"/>
        <v>1</v>
      </c>
      <c r="O206" s="34">
        <f t="shared" si="22"/>
        <v>1</v>
      </c>
      <c r="P206" s="34">
        <f t="shared" si="23"/>
        <v>1</v>
      </c>
      <c r="Q206" s="90"/>
      <c r="R206" s="90"/>
      <c r="S206" s="90"/>
      <c r="T206" s="90"/>
      <c r="U206" s="90"/>
    </row>
    <row r="207" spans="2:21" x14ac:dyDescent="0.2">
      <c r="B207" s="118" t="s">
        <v>213</v>
      </c>
      <c r="C207" s="118">
        <v>320</v>
      </c>
      <c r="D207" s="118">
        <v>1.5469999999999999</v>
      </c>
      <c r="E207" s="34">
        <f t="shared" si="18"/>
        <v>1</v>
      </c>
      <c r="F207" s="34">
        <f t="shared" si="19"/>
        <v>1</v>
      </c>
      <c r="G207" s="34">
        <f t="shared" si="20"/>
        <v>1</v>
      </c>
      <c r="H207" s="90"/>
      <c r="I207" s="90"/>
      <c r="J207" s="90"/>
      <c r="K207" s="34" t="s">
        <v>218</v>
      </c>
      <c r="L207" s="34">
        <v>160</v>
      </c>
      <c r="M207" s="34">
        <v>2059.64</v>
      </c>
      <c r="N207" s="34">
        <f t="shared" si="21"/>
        <v>1</v>
      </c>
      <c r="O207" s="34">
        <f t="shared" si="22"/>
        <v>1</v>
      </c>
      <c r="P207" s="34">
        <f t="shared" si="23"/>
        <v>1</v>
      </c>
      <c r="Q207" s="90"/>
      <c r="R207" s="90"/>
      <c r="S207" s="90"/>
      <c r="T207" s="90"/>
      <c r="U207" s="90"/>
    </row>
    <row r="208" spans="2:21" x14ac:dyDescent="0.2">
      <c r="B208" s="118" t="s">
        <v>214</v>
      </c>
      <c r="C208" s="118">
        <v>2560</v>
      </c>
      <c r="D208" s="118">
        <v>2.5630000000000002</v>
      </c>
      <c r="E208" s="34">
        <f t="shared" si="18"/>
        <v>1</v>
      </c>
      <c r="F208" s="34">
        <f t="shared" si="19"/>
        <v>1</v>
      </c>
      <c r="G208" s="34">
        <f t="shared" si="20"/>
        <v>1</v>
      </c>
      <c r="H208" s="90"/>
      <c r="I208" s="90"/>
      <c r="J208" s="90"/>
      <c r="K208" s="91" t="s">
        <v>220</v>
      </c>
      <c r="L208" s="34">
        <v>320</v>
      </c>
      <c r="M208" s="35">
        <v>24745.8540976158</v>
      </c>
      <c r="N208" s="34">
        <f t="shared" si="21"/>
        <v>1</v>
      </c>
      <c r="O208" s="34">
        <f t="shared" si="22"/>
        <v>1</v>
      </c>
      <c r="P208" s="34">
        <f t="shared" si="23"/>
        <v>1</v>
      </c>
      <c r="Q208" s="90"/>
      <c r="R208" s="90"/>
      <c r="S208" s="90"/>
      <c r="T208" s="90"/>
      <c r="U208" s="90"/>
    </row>
    <row r="209" spans="2:21" x14ac:dyDescent="0.2">
      <c r="B209" s="118" t="s">
        <v>215</v>
      </c>
      <c r="C209" s="118">
        <v>320</v>
      </c>
      <c r="D209" s="118">
        <v>2.41</v>
      </c>
      <c r="E209" s="34">
        <f t="shared" si="18"/>
        <v>1</v>
      </c>
      <c r="F209" s="34">
        <f t="shared" si="19"/>
        <v>1</v>
      </c>
      <c r="G209" s="34">
        <f t="shared" si="20"/>
        <v>1</v>
      </c>
      <c r="H209" s="90"/>
      <c r="I209" s="90"/>
      <c r="J209" s="90"/>
      <c r="K209" s="34" t="s">
        <v>221</v>
      </c>
      <c r="L209" s="34">
        <v>1280</v>
      </c>
      <c r="M209" s="34">
        <v>2969.36</v>
      </c>
      <c r="N209" s="34">
        <f t="shared" si="21"/>
        <v>1</v>
      </c>
      <c r="O209" s="34">
        <f t="shared" si="22"/>
        <v>1</v>
      </c>
      <c r="P209" s="34">
        <f t="shared" si="23"/>
        <v>1</v>
      </c>
      <c r="Q209" s="90"/>
      <c r="R209" s="90"/>
      <c r="S209" s="90"/>
      <c r="T209" s="90"/>
      <c r="U209" s="90"/>
    </row>
    <row r="210" spans="2:21" x14ac:dyDescent="0.2">
      <c r="B210" s="118" t="s">
        <v>216</v>
      </c>
      <c r="C210" s="118">
        <v>320</v>
      </c>
      <c r="D210" s="118">
        <v>2.0470000000000002</v>
      </c>
      <c r="E210" s="34">
        <f t="shared" si="18"/>
        <v>1</v>
      </c>
      <c r="F210" s="34">
        <f t="shared" si="19"/>
        <v>1</v>
      </c>
      <c r="G210" s="34">
        <f t="shared" si="20"/>
        <v>1</v>
      </c>
      <c r="H210" s="90"/>
      <c r="I210" s="90"/>
      <c r="J210" s="90"/>
      <c r="K210" s="34" t="s">
        <v>222</v>
      </c>
      <c r="L210" s="34">
        <v>320</v>
      </c>
      <c r="M210" s="34">
        <v>2824.05</v>
      </c>
      <c r="N210" s="34">
        <f t="shared" si="21"/>
        <v>1</v>
      </c>
      <c r="O210" s="34">
        <f t="shared" si="22"/>
        <v>1</v>
      </c>
      <c r="P210" s="34">
        <f t="shared" si="23"/>
        <v>1</v>
      </c>
      <c r="Q210" s="90"/>
      <c r="R210" s="90"/>
      <c r="S210" s="90"/>
      <c r="T210" s="90"/>
      <c r="U210" s="90"/>
    </row>
    <row r="211" spans="2:21" x14ac:dyDescent="0.2">
      <c r="B211" s="118" t="s">
        <v>217</v>
      </c>
      <c r="C211" s="118">
        <v>160</v>
      </c>
      <c r="D211" s="118">
        <v>1.9370000000000001</v>
      </c>
      <c r="E211" s="34">
        <f t="shared" si="18"/>
        <v>1</v>
      </c>
      <c r="F211" s="34">
        <f t="shared" si="19"/>
        <v>1</v>
      </c>
      <c r="G211" s="34">
        <f t="shared" si="20"/>
        <v>1</v>
      </c>
      <c r="H211" s="90"/>
      <c r="I211" s="90"/>
      <c r="J211" s="90"/>
      <c r="K211" s="34" t="s">
        <v>223</v>
      </c>
      <c r="L211" s="34">
        <v>160</v>
      </c>
      <c r="M211" s="34">
        <v>1325.36</v>
      </c>
      <c r="N211" s="34">
        <f t="shared" si="21"/>
        <v>1</v>
      </c>
      <c r="O211" s="34">
        <f t="shared" si="22"/>
        <v>1</v>
      </c>
      <c r="P211" s="34">
        <f t="shared" si="23"/>
        <v>1</v>
      </c>
      <c r="Q211" s="90"/>
      <c r="R211" s="90"/>
      <c r="S211" s="90"/>
      <c r="T211" s="90"/>
      <c r="U211" s="90"/>
    </row>
    <row r="212" spans="2:21" x14ac:dyDescent="0.2">
      <c r="B212" s="118" t="s">
        <v>218</v>
      </c>
      <c r="C212" s="118">
        <v>160</v>
      </c>
      <c r="D212" s="118">
        <v>1.73</v>
      </c>
      <c r="E212" s="34">
        <f t="shared" si="18"/>
        <v>1</v>
      </c>
      <c r="F212" s="34">
        <f t="shared" si="19"/>
        <v>1</v>
      </c>
      <c r="G212" s="34">
        <f t="shared" si="20"/>
        <v>1</v>
      </c>
      <c r="H212" s="90"/>
      <c r="I212" s="90"/>
      <c r="J212" s="90"/>
      <c r="K212" s="34" t="s">
        <v>224</v>
      </c>
      <c r="L212" s="34">
        <v>320</v>
      </c>
      <c r="M212" s="34">
        <v>25930.71</v>
      </c>
      <c r="N212" s="34">
        <f t="shared" si="21"/>
        <v>1</v>
      </c>
      <c r="O212" s="34">
        <f t="shared" si="22"/>
        <v>1</v>
      </c>
      <c r="P212" s="34">
        <f t="shared" si="23"/>
        <v>1</v>
      </c>
      <c r="Q212" s="90"/>
      <c r="R212" s="90"/>
      <c r="S212" s="90"/>
      <c r="T212" s="90"/>
      <c r="U212" s="90"/>
    </row>
    <row r="213" spans="2:21" x14ac:dyDescent="0.2">
      <c r="B213" s="119" t="s">
        <v>220</v>
      </c>
      <c r="C213" s="34">
        <v>320</v>
      </c>
      <c r="D213" s="120">
        <v>2.456</v>
      </c>
      <c r="E213" s="34">
        <f t="shared" si="18"/>
        <v>1</v>
      </c>
      <c r="F213" s="34">
        <f t="shared" si="19"/>
        <v>1</v>
      </c>
      <c r="G213" s="34">
        <f t="shared" si="20"/>
        <v>1</v>
      </c>
      <c r="H213" s="90"/>
      <c r="I213" s="90"/>
      <c r="J213" s="90"/>
      <c r="K213" s="34" t="s">
        <v>225</v>
      </c>
      <c r="L213" s="34">
        <v>160</v>
      </c>
      <c r="M213" s="34">
        <v>21755.83</v>
      </c>
      <c r="N213" s="34">
        <f t="shared" si="21"/>
        <v>1</v>
      </c>
      <c r="O213" s="34">
        <f t="shared" si="22"/>
        <v>1</v>
      </c>
      <c r="P213" s="34">
        <f t="shared" si="23"/>
        <v>1</v>
      </c>
      <c r="Q213" s="90"/>
      <c r="R213" s="90"/>
      <c r="S213" s="90"/>
      <c r="T213" s="90"/>
      <c r="U213" s="90"/>
    </row>
    <row r="214" spans="2:21" x14ac:dyDescent="0.2">
      <c r="B214" s="118" t="s">
        <v>221</v>
      </c>
      <c r="C214" s="118">
        <v>1280</v>
      </c>
      <c r="D214" s="118">
        <v>2.3879999999999999</v>
      </c>
      <c r="E214" s="34">
        <f t="shared" si="18"/>
        <v>1</v>
      </c>
      <c r="F214" s="34">
        <f t="shared" si="19"/>
        <v>1</v>
      </c>
      <c r="G214" s="34">
        <f t="shared" si="20"/>
        <v>1</v>
      </c>
      <c r="H214" s="90"/>
      <c r="I214" s="90"/>
      <c r="J214" s="90"/>
      <c r="K214" s="34" t="s">
        <v>226</v>
      </c>
      <c r="L214" s="34">
        <v>1280</v>
      </c>
      <c r="M214" s="34">
        <v>1602.35</v>
      </c>
      <c r="N214" s="34">
        <f t="shared" si="21"/>
        <v>1</v>
      </c>
      <c r="O214" s="34">
        <f t="shared" si="22"/>
        <v>1</v>
      </c>
      <c r="P214" s="34">
        <f t="shared" si="23"/>
        <v>1</v>
      </c>
      <c r="Q214" s="90"/>
      <c r="R214" s="90"/>
      <c r="S214" s="90"/>
      <c r="T214" s="90"/>
      <c r="U214" s="90"/>
    </row>
    <row r="215" spans="2:21" x14ac:dyDescent="0.2">
      <c r="B215" s="118" t="s">
        <v>222</v>
      </c>
      <c r="C215" s="118">
        <v>320</v>
      </c>
      <c r="D215" s="118">
        <v>2.161</v>
      </c>
      <c r="E215" s="34">
        <f t="shared" si="18"/>
        <v>1</v>
      </c>
      <c r="F215" s="34">
        <f t="shared" si="19"/>
        <v>1</v>
      </c>
      <c r="G215" s="34">
        <f t="shared" si="20"/>
        <v>1</v>
      </c>
      <c r="H215" s="90"/>
      <c r="I215" s="90"/>
      <c r="J215" s="90"/>
      <c r="K215" s="91" t="s">
        <v>227</v>
      </c>
      <c r="L215" s="34">
        <v>160</v>
      </c>
      <c r="M215" s="35">
        <v>40351.371164170399</v>
      </c>
      <c r="N215" s="34">
        <f t="shared" si="21"/>
        <v>1</v>
      </c>
      <c r="O215" s="34">
        <f t="shared" si="22"/>
        <v>1</v>
      </c>
      <c r="P215" s="34">
        <f t="shared" si="23"/>
        <v>1</v>
      </c>
      <c r="Q215" s="90"/>
      <c r="R215" s="90"/>
      <c r="S215" s="90"/>
      <c r="T215" s="90"/>
      <c r="U215" s="90"/>
    </row>
    <row r="216" spans="2:21" x14ac:dyDescent="0.2">
      <c r="B216" s="118" t="s">
        <v>223</v>
      </c>
      <c r="C216" s="118">
        <v>160</v>
      </c>
      <c r="D216" s="118">
        <v>1.7549999999999999</v>
      </c>
      <c r="E216" s="34">
        <f t="shared" si="18"/>
        <v>1</v>
      </c>
      <c r="F216" s="34">
        <f t="shared" si="19"/>
        <v>1</v>
      </c>
      <c r="G216" s="34">
        <f t="shared" si="20"/>
        <v>1</v>
      </c>
      <c r="H216" s="90"/>
      <c r="I216" s="90"/>
      <c r="J216" s="90"/>
      <c r="K216" s="34" t="s">
        <v>228</v>
      </c>
      <c r="L216" s="34">
        <v>320</v>
      </c>
      <c r="M216" s="34">
        <v>7681.42</v>
      </c>
      <c r="N216" s="34">
        <f t="shared" si="21"/>
        <v>1</v>
      </c>
      <c r="O216" s="34">
        <f t="shared" si="22"/>
        <v>1</v>
      </c>
      <c r="P216" s="34">
        <f t="shared" si="23"/>
        <v>1</v>
      </c>
      <c r="Q216" s="90"/>
      <c r="R216" s="90"/>
      <c r="S216" s="90"/>
      <c r="T216" s="90"/>
      <c r="U216" s="90"/>
    </row>
    <row r="217" spans="2:21" x14ac:dyDescent="0.2">
      <c r="B217" s="118" t="s">
        <v>224</v>
      </c>
      <c r="C217" s="118">
        <v>320</v>
      </c>
      <c r="D217" s="118">
        <v>2.5150000000000001</v>
      </c>
      <c r="E217" s="34">
        <f t="shared" si="18"/>
        <v>1</v>
      </c>
      <c r="F217" s="34">
        <f t="shared" si="19"/>
        <v>1</v>
      </c>
      <c r="G217" s="34">
        <f t="shared" si="20"/>
        <v>1</v>
      </c>
      <c r="H217" s="90"/>
      <c r="I217" s="90"/>
      <c r="J217" s="90"/>
      <c r="K217" s="34" t="s">
        <v>229</v>
      </c>
      <c r="L217" s="34">
        <v>1280</v>
      </c>
      <c r="M217" s="34">
        <v>9983.15</v>
      </c>
      <c r="N217" s="34">
        <f t="shared" si="21"/>
        <v>1</v>
      </c>
      <c r="O217" s="34">
        <f t="shared" si="22"/>
        <v>1</v>
      </c>
      <c r="P217" s="34">
        <f t="shared" si="23"/>
        <v>1</v>
      </c>
      <c r="Q217" s="90"/>
      <c r="R217" s="90"/>
      <c r="S217" s="90"/>
      <c r="T217" s="90"/>
      <c r="U217" s="90"/>
    </row>
    <row r="218" spans="2:21" x14ac:dyDescent="0.2">
      <c r="B218" s="118" t="s">
        <v>225</v>
      </c>
      <c r="C218" s="118">
        <v>160</v>
      </c>
      <c r="D218" s="118">
        <v>2.673</v>
      </c>
      <c r="E218" s="34">
        <f t="shared" si="18"/>
        <v>1</v>
      </c>
      <c r="F218" s="34">
        <f t="shared" si="19"/>
        <v>1</v>
      </c>
      <c r="G218" s="34">
        <f t="shared" si="20"/>
        <v>1</v>
      </c>
      <c r="H218" s="90"/>
      <c r="I218" s="90"/>
      <c r="J218" s="90"/>
      <c r="K218" s="34" t="s">
        <v>230</v>
      </c>
      <c r="L218" s="34">
        <v>160</v>
      </c>
      <c r="M218" s="34">
        <v>1755.9</v>
      </c>
      <c r="N218" s="34">
        <f t="shared" si="21"/>
        <v>1</v>
      </c>
      <c r="O218" s="34">
        <f t="shared" si="22"/>
        <v>1</v>
      </c>
      <c r="P218" s="34">
        <f t="shared" si="23"/>
        <v>1</v>
      </c>
      <c r="Q218" s="90"/>
      <c r="R218" s="90"/>
      <c r="S218" s="90"/>
      <c r="T218" s="90"/>
      <c r="U218" s="90"/>
    </row>
    <row r="219" spans="2:21" x14ac:dyDescent="0.2">
      <c r="B219" s="118" t="s">
        <v>226</v>
      </c>
      <c r="C219" s="118">
        <v>1280</v>
      </c>
      <c r="D219" s="118">
        <v>1.857</v>
      </c>
      <c r="E219" s="34">
        <f t="shared" si="18"/>
        <v>1</v>
      </c>
      <c r="F219" s="34">
        <f t="shared" si="19"/>
        <v>1</v>
      </c>
      <c r="G219" s="34">
        <f t="shared" si="20"/>
        <v>1</v>
      </c>
      <c r="H219" s="90"/>
      <c r="I219" s="90"/>
      <c r="J219" s="90"/>
      <c r="K219" s="34" t="s">
        <v>231</v>
      </c>
      <c r="L219" s="34">
        <v>1920</v>
      </c>
      <c r="M219" s="34">
        <v>3082.5</v>
      </c>
      <c r="N219" s="34">
        <f t="shared" si="21"/>
        <v>1</v>
      </c>
      <c r="O219" s="34">
        <f t="shared" si="22"/>
        <v>1</v>
      </c>
      <c r="P219" s="34">
        <f t="shared" si="23"/>
        <v>1</v>
      </c>
      <c r="Q219" s="90"/>
      <c r="R219" s="90"/>
      <c r="S219" s="90"/>
      <c r="T219" s="90"/>
      <c r="U219" s="90"/>
    </row>
    <row r="220" spans="2:21" x14ac:dyDescent="0.2">
      <c r="B220" s="119" t="s">
        <v>227</v>
      </c>
      <c r="C220" s="34">
        <v>160</v>
      </c>
      <c r="D220" s="120">
        <v>1.8949999999999998</v>
      </c>
      <c r="E220" s="34">
        <f t="shared" si="18"/>
        <v>1</v>
      </c>
      <c r="F220" s="34">
        <f t="shared" si="19"/>
        <v>1</v>
      </c>
      <c r="G220" s="34">
        <f t="shared" si="20"/>
        <v>1</v>
      </c>
      <c r="H220" s="90"/>
      <c r="I220" s="90"/>
      <c r="J220" s="90"/>
      <c r="K220" s="34" t="s">
        <v>232</v>
      </c>
      <c r="L220" s="34">
        <v>60</v>
      </c>
      <c r="M220" s="34">
        <v>3070.94</v>
      </c>
      <c r="N220" s="34">
        <f t="shared" si="21"/>
        <v>1</v>
      </c>
      <c r="O220" s="34">
        <f t="shared" si="22"/>
        <v>1</v>
      </c>
      <c r="P220" s="34">
        <f t="shared" si="23"/>
        <v>1</v>
      </c>
      <c r="Q220" s="90"/>
      <c r="R220" s="90"/>
      <c r="S220" s="90"/>
      <c r="T220" s="90"/>
      <c r="U220" s="90"/>
    </row>
    <row r="221" spans="2:21" x14ac:dyDescent="0.2">
      <c r="B221" s="118" t="s">
        <v>228</v>
      </c>
      <c r="C221" s="118">
        <v>320</v>
      </c>
      <c r="D221" s="118">
        <v>2.2269999999999999</v>
      </c>
      <c r="E221" s="34">
        <f t="shared" si="18"/>
        <v>1</v>
      </c>
      <c r="F221" s="34">
        <f t="shared" si="19"/>
        <v>1</v>
      </c>
      <c r="G221" s="34">
        <f t="shared" si="20"/>
        <v>1</v>
      </c>
      <c r="H221" s="90"/>
      <c r="I221" s="90"/>
      <c r="J221" s="90"/>
      <c r="K221" s="91" t="s">
        <v>233</v>
      </c>
      <c r="L221" s="34">
        <v>5</v>
      </c>
      <c r="M221" s="35">
        <v>2099.79281005654</v>
      </c>
      <c r="N221" s="34">
        <f t="shared" si="21"/>
        <v>0</v>
      </c>
      <c r="O221" s="34">
        <f t="shared" si="22"/>
        <v>1</v>
      </c>
      <c r="P221" s="34">
        <f t="shared" si="23"/>
        <v>0</v>
      </c>
      <c r="Q221" s="90"/>
      <c r="R221" s="90"/>
      <c r="S221" s="90"/>
      <c r="T221" s="90"/>
      <c r="U221" s="90"/>
    </row>
    <row r="222" spans="2:21" x14ac:dyDescent="0.2">
      <c r="B222" s="118" t="s">
        <v>229</v>
      </c>
      <c r="C222" s="118">
        <v>1280</v>
      </c>
      <c r="D222" s="118">
        <v>2.4369999999999998</v>
      </c>
      <c r="E222" s="34">
        <f t="shared" si="18"/>
        <v>1</v>
      </c>
      <c r="F222" s="34">
        <f t="shared" si="19"/>
        <v>1</v>
      </c>
      <c r="G222" s="34">
        <f t="shared" si="20"/>
        <v>1</v>
      </c>
      <c r="H222" s="90"/>
      <c r="I222" s="90"/>
      <c r="J222" s="90"/>
      <c r="K222" s="34" t="s">
        <v>234</v>
      </c>
      <c r="L222" s="34">
        <v>320</v>
      </c>
      <c r="M222" s="34">
        <v>5423.68</v>
      </c>
      <c r="N222" s="34">
        <f t="shared" si="21"/>
        <v>1</v>
      </c>
      <c r="O222" s="34">
        <f t="shared" si="22"/>
        <v>1</v>
      </c>
      <c r="P222" s="34">
        <f t="shared" si="23"/>
        <v>1</v>
      </c>
      <c r="Q222" s="90"/>
      <c r="R222" s="90"/>
      <c r="S222" s="90"/>
      <c r="T222" s="90"/>
      <c r="U222" s="90"/>
    </row>
    <row r="223" spans="2:21" x14ac:dyDescent="0.2">
      <c r="B223" s="118" t="s">
        <v>230</v>
      </c>
      <c r="C223" s="118">
        <v>160</v>
      </c>
      <c r="D223" s="118">
        <v>1.7450000000000001</v>
      </c>
      <c r="E223" s="34">
        <f t="shared" si="18"/>
        <v>1</v>
      </c>
      <c r="F223" s="34">
        <f t="shared" si="19"/>
        <v>1</v>
      </c>
      <c r="G223" s="34">
        <f t="shared" si="20"/>
        <v>1</v>
      </c>
      <c r="H223" s="90"/>
      <c r="I223" s="90"/>
      <c r="J223" s="90"/>
      <c r="K223" s="34" t="s">
        <v>235</v>
      </c>
      <c r="L223" s="34">
        <v>160</v>
      </c>
      <c r="M223" s="34">
        <v>11204.65</v>
      </c>
      <c r="N223" s="34">
        <f t="shared" si="21"/>
        <v>1</v>
      </c>
      <c r="O223" s="34">
        <f t="shared" si="22"/>
        <v>1</v>
      </c>
      <c r="P223" s="34">
        <f t="shared" si="23"/>
        <v>1</v>
      </c>
      <c r="Q223" s="90"/>
      <c r="R223" s="90"/>
      <c r="S223" s="90"/>
      <c r="T223" s="90"/>
      <c r="U223" s="90"/>
    </row>
    <row r="224" spans="2:21" x14ac:dyDescent="0.2">
      <c r="B224" s="118" t="s">
        <v>231</v>
      </c>
      <c r="C224" s="118">
        <v>1920</v>
      </c>
      <c r="D224" s="118">
        <v>2.3210000000000002</v>
      </c>
      <c r="E224" s="34">
        <f t="shared" si="18"/>
        <v>1</v>
      </c>
      <c r="F224" s="34">
        <f t="shared" si="19"/>
        <v>1</v>
      </c>
      <c r="G224" s="34">
        <f t="shared" si="20"/>
        <v>1</v>
      </c>
      <c r="H224" s="90"/>
      <c r="I224" s="90"/>
      <c r="J224" s="90"/>
      <c r="K224" s="34" t="s">
        <v>236</v>
      </c>
      <c r="L224" s="34">
        <v>2560</v>
      </c>
      <c r="M224" s="34">
        <v>48742.720000000001</v>
      </c>
      <c r="N224" s="34">
        <f t="shared" si="21"/>
        <v>1</v>
      </c>
      <c r="O224" s="34">
        <f t="shared" si="22"/>
        <v>1</v>
      </c>
      <c r="P224" s="34">
        <f t="shared" si="23"/>
        <v>1</v>
      </c>
      <c r="Q224" s="90"/>
      <c r="R224" s="90"/>
      <c r="S224" s="90"/>
      <c r="T224" s="90"/>
      <c r="U224" s="90"/>
    </row>
    <row r="225" spans="2:21" x14ac:dyDescent="0.2">
      <c r="B225" s="118" t="s">
        <v>232</v>
      </c>
      <c r="C225" s="118">
        <v>60</v>
      </c>
      <c r="D225" s="118">
        <v>1.8759999999999999</v>
      </c>
      <c r="E225" s="34">
        <f t="shared" si="18"/>
        <v>1</v>
      </c>
      <c r="F225" s="34">
        <f t="shared" si="19"/>
        <v>1</v>
      </c>
      <c r="G225" s="34">
        <f t="shared" si="20"/>
        <v>1</v>
      </c>
      <c r="H225" s="90"/>
      <c r="I225" s="90"/>
      <c r="J225" s="90"/>
      <c r="K225" s="34" t="s">
        <v>237</v>
      </c>
      <c r="L225" s="34">
        <v>5</v>
      </c>
      <c r="M225" s="34">
        <v>833.97</v>
      </c>
      <c r="N225" s="34">
        <f t="shared" si="21"/>
        <v>0</v>
      </c>
      <c r="O225" s="34">
        <f t="shared" si="22"/>
        <v>1</v>
      </c>
      <c r="P225" s="34">
        <f t="shared" si="23"/>
        <v>0</v>
      </c>
      <c r="Q225" s="90"/>
      <c r="R225" s="90"/>
      <c r="S225" s="90"/>
      <c r="T225" s="90"/>
      <c r="U225" s="90"/>
    </row>
    <row r="226" spans="2:21" x14ac:dyDescent="0.2">
      <c r="B226" s="119" t="s">
        <v>233</v>
      </c>
      <c r="C226" s="34">
        <v>5</v>
      </c>
      <c r="D226" s="120">
        <v>1.0813728375947071</v>
      </c>
      <c r="E226" s="34">
        <f t="shared" si="18"/>
        <v>0</v>
      </c>
      <c r="F226" s="34">
        <f t="shared" si="19"/>
        <v>1</v>
      </c>
      <c r="G226" s="34">
        <f t="shared" si="20"/>
        <v>0</v>
      </c>
      <c r="H226" s="90"/>
      <c r="I226" s="90"/>
      <c r="J226" s="90"/>
      <c r="K226" s="34" t="s">
        <v>238</v>
      </c>
      <c r="L226" s="34">
        <v>10240</v>
      </c>
      <c r="M226" s="34">
        <v>22824.51</v>
      </c>
      <c r="N226" s="34">
        <f t="shared" si="21"/>
        <v>1</v>
      </c>
      <c r="O226" s="34">
        <f t="shared" si="22"/>
        <v>1</v>
      </c>
      <c r="P226" s="34">
        <f t="shared" si="23"/>
        <v>1</v>
      </c>
      <c r="Q226" s="90"/>
      <c r="R226" s="90"/>
      <c r="S226" s="90"/>
      <c r="T226" s="90"/>
      <c r="U226" s="90"/>
    </row>
    <row r="227" spans="2:21" x14ac:dyDescent="0.2">
      <c r="B227" s="118" t="s">
        <v>234</v>
      </c>
      <c r="C227" s="118">
        <v>320</v>
      </c>
      <c r="D227" s="118">
        <v>1.877</v>
      </c>
      <c r="E227" s="34">
        <f t="shared" si="18"/>
        <v>1</v>
      </c>
      <c r="F227" s="34">
        <f t="shared" si="19"/>
        <v>1</v>
      </c>
      <c r="G227" s="34">
        <f t="shared" si="20"/>
        <v>1</v>
      </c>
      <c r="H227" s="90"/>
      <c r="I227" s="90"/>
      <c r="J227" s="90"/>
      <c r="K227" s="34" t="s">
        <v>239</v>
      </c>
      <c r="L227" s="34">
        <v>2560</v>
      </c>
      <c r="M227" s="34">
        <v>53609.06</v>
      </c>
      <c r="N227" s="34">
        <f t="shared" si="21"/>
        <v>1</v>
      </c>
      <c r="O227" s="34">
        <f t="shared" si="22"/>
        <v>1</v>
      </c>
      <c r="P227" s="34">
        <f t="shared" si="23"/>
        <v>1</v>
      </c>
      <c r="Q227" s="90"/>
      <c r="R227" s="90"/>
      <c r="S227" s="90"/>
      <c r="T227" s="90"/>
      <c r="U227" s="90"/>
    </row>
    <row r="228" spans="2:21" x14ac:dyDescent="0.2">
      <c r="B228" s="118" t="s">
        <v>235</v>
      </c>
      <c r="C228" s="118">
        <v>160</v>
      </c>
      <c r="D228" s="118">
        <v>2.0939999999999999</v>
      </c>
      <c r="E228" s="34">
        <f t="shared" si="18"/>
        <v>1</v>
      </c>
      <c r="F228" s="34">
        <f t="shared" si="19"/>
        <v>1</v>
      </c>
      <c r="G228" s="34">
        <f t="shared" si="20"/>
        <v>1</v>
      </c>
      <c r="H228" s="90"/>
      <c r="I228" s="90"/>
      <c r="J228" s="90"/>
      <c r="K228" s="34" t="s">
        <v>240</v>
      </c>
      <c r="L228" s="34">
        <v>640</v>
      </c>
      <c r="M228" s="34">
        <v>7745.98</v>
      </c>
      <c r="N228" s="34">
        <f t="shared" si="21"/>
        <v>1</v>
      </c>
      <c r="O228" s="34">
        <f t="shared" si="22"/>
        <v>1</v>
      </c>
      <c r="P228" s="34">
        <f t="shared" si="23"/>
        <v>1</v>
      </c>
      <c r="Q228" s="90"/>
      <c r="R228" s="90"/>
      <c r="S228" s="90"/>
      <c r="T228" s="90"/>
      <c r="U228" s="90"/>
    </row>
    <row r="229" spans="2:21" x14ac:dyDescent="0.2">
      <c r="B229" s="118" t="s">
        <v>236</v>
      </c>
      <c r="C229" s="118">
        <v>2560</v>
      </c>
      <c r="D229" s="118">
        <v>2.5510000000000002</v>
      </c>
      <c r="E229" s="34">
        <f t="shared" si="18"/>
        <v>1</v>
      </c>
      <c r="F229" s="34">
        <f t="shared" si="19"/>
        <v>1</v>
      </c>
      <c r="G229" s="34">
        <f t="shared" si="20"/>
        <v>1</v>
      </c>
      <c r="H229" s="90"/>
      <c r="I229" s="90"/>
      <c r="J229" s="90"/>
      <c r="K229" s="34" t="s">
        <v>241</v>
      </c>
      <c r="L229" s="34">
        <v>160</v>
      </c>
      <c r="M229" s="34">
        <v>1865.31</v>
      </c>
      <c r="N229" s="34">
        <f t="shared" si="21"/>
        <v>1</v>
      </c>
      <c r="O229" s="34">
        <f t="shared" si="22"/>
        <v>1</v>
      </c>
      <c r="P229" s="34">
        <f t="shared" si="23"/>
        <v>1</v>
      </c>
      <c r="Q229" s="90"/>
      <c r="R229" s="90"/>
      <c r="S229" s="90"/>
      <c r="T229" s="90"/>
      <c r="U229" s="90"/>
    </row>
    <row r="230" spans="2:21" x14ac:dyDescent="0.2">
      <c r="B230" s="118" t="s">
        <v>237</v>
      </c>
      <c r="C230" s="118">
        <v>5</v>
      </c>
      <c r="D230" s="118">
        <v>1.3520000000000001</v>
      </c>
      <c r="E230" s="34">
        <f t="shared" si="18"/>
        <v>0</v>
      </c>
      <c r="F230" s="34">
        <f t="shared" si="19"/>
        <v>1</v>
      </c>
      <c r="G230" s="34">
        <f t="shared" si="20"/>
        <v>0</v>
      </c>
      <c r="H230" s="90"/>
      <c r="I230" s="90"/>
      <c r="J230" s="90"/>
      <c r="K230" s="34" t="s">
        <v>242</v>
      </c>
      <c r="L230" s="34">
        <v>3840</v>
      </c>
      <c r="M230" s="34">
        <v>39457.230000000003</v>
      </c>
      <c r="N230" s="34">
        <f t="shared" si="21"/>
        <v>1</v>
      </c>
      <c r="O230" s="34">
        <f t="shared" si="22"/>
        <v>1</v>
      </c>
      <c r="P230" s="34">
        <f t="shared" si="23"/>
        <v>1</v>
      </c>
      <c r="Q230" s="90"/>
      <c r="R230" s="90"/>
      <c r="S230" s="90"/>
      <c r="T230" s="90"/>
      <c r="U230" s="90"/>
    </row>
    <row r="231" spans="2:21" x14ac:dyDescent="0.2">
      <c r="B231" s="118" t="s">
        <v>238</v>
      </c>
      <c r="C231" s="118">
        <v>10240</v>
      </c>
      <c r="D231" s="118">
        <v>2.3199999999999998</v>
      </c>
      <c r="E231" s="34">
        <f t="shared" si="18"/>
        <v>1</v>
      </c>
      <c r="F231" s="34">
        <f t="shared" si="19"/>
        <v>1</v>
      </c>
      <c r="G231" s="34">
        <f t="shared" si="20"/>
        <v>1</v>
      </c>
      <c r="H231" s="90"/>
      <c r="I231" s="90"/>
      <c r="J231" s="90"/>
      <c r="K231" s="34" t="s">
        <v>243</v>
      </c>
      <c r="L231" s="34">
        <v>5</v>
      </c>
      <c r="M231" s="34">
        <v>3534.49</v>
      </c>
      <c r="N231" s="34">
        <f t="shared" si="21"/>
        <v>0</v>
      </c>
      <c r="O231" s="34">
        <f t="shared" si="22"/>
        <v>1</v>
      </c>
      <c r="P231" s="34">
        <f t="shared" si="23"/>
        <v>0</v>
      </c>
      <c r="Q231" s="90"/>
      <c r="R231" s="90"/>
      <c r="S231" s="90"/>
      <c r="T231" s="90"/>
      <c r="U231" s="90"/>
    </row>
    <row r="232" spans="2:21" x14ac:dyDescent="0.2">
      <c r="B232" s="118" t="s">
        <v>239</v>
      </c>
      <c r="C232" s="118">
        <v>2560</v>
      </c>
      <c r="D232" s="118">
        <v>2.492</v>
      </c>
      <c r="E232" s="34">
        <f t="shared" si="18"/>
        <v>1</v>
      </c>
      <c r="F232" s="34">
        <f t="shared" si="19"/>
        <v>1</v>
      </c>
      <c r="G232" s="34">
        <f t="shared" si="20"/>
        <v>1</v>
      </c>
      <c r="H232" s="90"/>
      <c r="I232" s="90"/>
      <c r="J232" s="90"/>
      <c r="K232" s="34" t="s">
        <v>244</v>
      </c>
      <c r="L232" s="34">
        <v>40</v>
      </c>
      <c r="M232" s="34">
        <v>13953.25</v>
      </c>
      <c r="N232" s="34">
        <f t="shared" si="21"/>
        <v>1</v>
      </c>
      <c r="O232" s="34">
        <f t="shared" si="22"/>
        <v>1</v>
      </c>
      <c r="P232" s="34">
        <f t="shared" si="23"/>
        <v>1</v>
      </c>
      <c r="Q232" s="90"/>
      <c r="R232" s="90"/>
      <c r="S232" s="90"/>
      <c r="T232" s="90"/>
      <c r="U232" s="90"/>
    </row>
    <row r="233" spans="2:21" x14ac:dyDescent="0.2">
      <c r="B233" s="118" t="s">
        <v>240</v>
      </c>
      <c r="C233" s="118">
        <v>640</v>
      </c>
      <c r="D233" s="118">
        <v>2.19</v>
      </c>
      <c r="E233" s="34">
        <f t="shared" si="18"/>
        <v>1</v>
      </c>
      <c r="F233" s="34">
        <f t="shared" si="19"/>
        <v>1</v>
      </c>
      <c r="G233" s="34">
        <f t="shared" si="20"/>
        <v>1</v>
      </c>
      <c r="H233" s="90"/>
      <c r="I233" s="90"/>
      <c r="J233" s="90"/>
      <c r="K233" s="122" t="s">
        <v>245</v>
      </c>
      <c r="L233" s="34">
        <v>5</v>
      </c>
      <c r="M233" s="35">
        <v>6625.2710103986101</v>
      </c>
      <c r="N233" s="34">
        <f t="shared" si="21"/>
        <v>0</v>
      </c>
      <c r="O233" s="34">
        <f t="shared" si="22"/>
        <v>1</v>
      </c>
      <c r="P233" s="34">
        <f t="shared" si="23"/>
        <v>0</v>
      </c>
      <c r="Q233" s="90"/>
      <c r="R233" s="90"/>
      <c r="S233" s="90"/>
      <c r="T233" s="90"/>
      <c r="U233" s="90"/>
    </row>
    <row r="234" spans="2:21" x14ac:dyDescent="0.2">
      <c r="B234" s="118" t="s">
        <v>241</v>
      </c>
      <c r="C234" s="118">
        <v>160</v>
      </c>
      <c r="D234" s="118">
        <v>1.6910000000000001</v>
      </c>
      <c r="E234" s="34">
        <f t="shared" si="18"/>
        <v>1</v>
      </c>
      <c r="F234" s="34">
        <f t="shared" si="19"/>
        <v>1</v>
      </c>
      <c r="G234" s="34">
        <f t="shared" si="20"/>
        <v>1</v>
      </c>
      <c r="H234" s="90"/>
      <c r="I234" s="90"/>
      <c r="J234" s="90"/>
      <c r="K234" s="34" t="s">
        <v>246</v>
      </c>
      <c r="L234" s="34">
        <v>1280</v>
      </c>
      <c r="M234" s="34">
        <v>90968</v>
      </c>
      <c r="N234" s="34">
        <f t="shared" si="21"/>
        <v>1</v>
      </c>
      <c r="O234" s="34">
        <f t="shared" si="22"/>
        <v>1</v>
      </c>
      <c r="P234" s="34">
        <f t="shared" si="23"/>
        <v>1</v>
      </c>
      <c r="Q234" s="90"/>
      <c r="R234" s="90"/>
      <c r="S234" s="90"/>
      <c r="T234" s="90"/>
      <c r="U234" s="90"/>
    </row>
    <row r="235" spans="2:21" x14ac:dyDescent="0.2">
      <c r="B235" s="118" t="s">
        <v>242</v>
      </c>
      <c r="C235" s="118">
        <v>3840</v>
      </c>
      <c r="D235" s="118">
        <v>2.09</v>
      </c>
      <c r="E235" s="34">
        <f t="shared" si="18"/>
        <v>1</v>
      </c>
      <c r="F235" s="34">
        <f t="shared" si="19"/>
        <v>1</v>
      </c>
      <c r="G235" s="34">
        <f t="shared" si="20"/>
        <v>1</v>
      </c>
      <c r="H235" s="90"/>
      <c r="I235" s="90"/>
      <c r="J235" s="90"/>
      <c r="K235" s="34" t="s">
        <v>247</v>
      </c>
      <c r="L235" s="34">
        <v>1280</v>
      </c>
      <c r="M235" s="34">
        <v>137205</v>
      </c>
      <c r="N235" s="34">
        <f t="shared" si="21"/>
        <v>1</v>
      </c>
      <c r="O235" s="34">
        <f t="shared" si="22"/>
        <v>1</v>
      </c>
      <c r="P235" s="34">
        <f t="shared" si="23"/>
        <v>1</v>
      </c>
      <c r="Q235" s="90"/>
      <c r="R235" s="90"/>
      <c r="S235" s="90"/>
      <c r="T235" s="90"/>
      <c r="U235" s="90"/>
    </row>
    <row r="236" spans="2:21" x14ac:dyDescent="0.2">
      <c r="B236" s="118" t="s">
        <v>243</v>
      </c>
      <c r="C236" s="118">
        <v>5</v>
      </c>
      <c r="D236" s="118">
        <v>1.3089999999999999</v>
      </c>
      <c r="E236" s="34">
        <f t="shared" si="18"/>
        <v>0</v>
      </c>
      <c r="F236" s="34">
        <f t="shared" si="19"/>
        <v>1</v>
      </c>
      <c r="G236" s="34">
        <f t="shared" si="20"/>
        <v>0</v>
      </c>
      <c r="H236" s="90"/>
      <c r="I236" s="90"/>
      <c r="J236" s="90"/>
      <c r="K236" s="34" t="s">
        <v>248</v>
      </c>
      <c r="L236" s="34">
        <v>480</v>
      </c>
      <c r="M236" s="34">
        <v>8228</v>
      </c>
      <c r="N236" s="34">
        <f t="shared" si="21"/>
        <v>1</v>
      </c>
      <c r="O236" s="34">
        <f t="shared" si="22"/>
        <v>1</v>
      </c>
      <c r="P236" s="34">
        <f t="shared" si="23"/>
        <v>1</v>
      </c>
      <c r="Q236" s="90"/>
      <c r="R236" s="90"/>
      <c r="S236" s="90"/>
      <c r="T236" s="90"/>
      <c r="U236" s="90"/>
    </row>
    <row r="237" spans="2:21" x14ac:dyDescent="0.2">
      <c r="B237" s="118" t="s">
        <v>244</v>
      </c>
      <c r="C237" s="118">
        <v>40</v>
      </c>
      <c r="D237" s="118">
        <v>2.39</v>
      </c>
      <c r="E237" s="34">
        <f t="shared" si="18"/>
        <v>1</v>
      </c>
      <c r="F237" s="34">
        <f t="shared" si="19"/>
        <v>1</v>
      </c>
      <c r="G237" s="34">
        <f t="shared" si="20"/>
        <v>1</v>
      </c>
      <c r="H237" s="90"/>
      <c r="I237" s="90"/>
      <c r="J237" s="90"/>
      <c r="K237" s="34" t="s">
        <v>249</v>
      </c>
      <c r="L237" s="34">
        <v>320</v>
      </c>
      <c r="M237" s="34">
        <v>176921</v>
      </c>
      <c r="N237" s="34">
        <f t="shared" si="21"/>
        <v>1</v>
      </c>
      <c r="O237" s="34">
        <f t="shared" si="22"/>
        <v>1</v>
      </c>
      <c r="P237" s="34">
        <f t="shared" si="23"/>
        <v>1</v>
      </c>
      <c r="Q237" s="90"/>
      <c r="R237" s="90"/>
      <c r="S237" s="90"/>
      <c r="T237" s="90"/>
      <c r="U237" s="90"/>
    </row>
    <row r="238" spans="2:21" x14ac:dyDescent="0.2">
      <c r="B238" s="121" t="s">
        <v>245</v>
      </c>
      <c r="C238" s="34">
        <v>5</v>
      </c>
      <c r="D238" s="120">
        <v>2.2269999999999999</v>
      </c>
      <c r="E238" s="34">
        <f t="shared" si="18"/>
        <v>0</v>
      </c>
      <c r="F238" s="34">
        <f t="shared" si="19"/>
        <v>1</v>
      </c>
      <c r="G238" s="34">
        <f t="shared" si="20"/>
        <v>0</v>
      </c>
      <c r="H238" s="90"/>
      <c r="I238" s="90"/>
      <c r="J238" s="90"/>
      <c r="K238" s="34" t="s">
        <v>250</v>
      </c>
      <c r="L238" s="34">
        <v>3840</v>
      </c>
      <c r="M238" s="34">
        <v>184287</v>
      </c>
      <c r="N238" s="34">
        <f t="shared" si="21"/>
        <v>1</v>
      </c>
      <c r="O238" s="34">
        <f t="shared" si="22"/>
        <v>1</v>
      </c>
      <c r="P238" s="34">
        <f t="shared" si="23"/>
        <v>1</v>
      </c>
      <c r="Q238" s="90"/>
      <c r="R238" s="90"/>
      <c r="S238" s="90"/>
      <c r="T238" s="90"/>
      <c r="U238" s="90"/>
    </row>
    <row r="239" spans="2:21" x14ac:dyDescent="0.2">
      <c r="B239" s="90"/>
      <c r="C239" s="90"/>
      <c r="D239" s="90"/>
      <c r="E239" s="90"/>
      <c r="F239" s="90"/>
      <c r="G239" s="90"/>
      <c r="H239" s="90"/>
      <c r="I239" s="90"/>
      <c r="J239" s="90"/>
      <c r="K239" s="34" t="s">
        <v>251</v>
      </c>
      <c r="L239" s="34">
        <v>1280</v>
      </c>
      <c r="M239" s="34">
        <v>92808</v>
      </c>
      <c r="N239" s="34">
        <f t="shared" si="21"/>
        <v>1</v>
      </c>
      <c r="O239" s="34">
        <f t="shared" si="22"/>
        <v>1</v>
      </c>
      <c r="P239" s="34">
        <f t="shared" si="23"/>
        <v>1</v>
      </c>
      <c r="Q239" s="90"/>
      <c r="R239" s="90"/>
      <c r="S239" s="90"/>
      <c r="T239" s="90"/>
      <c r="U239" s="90"/>
    </row>
    <row r="240" spans="2:21" x14ac:dyDescent="0.2">
      <c r="B240" s="90"/>
      <c r="C240" s="90"/>
      <c r="D240" s="90"/>
      <c r="E240" s="90"/>
      <c r="F240" s="90"/>
      <c r="G240" s="90"/>
      <c r="H240" s="90"/>
      <c r="I240" s="90"/>
      <c r="J240" s="90"/>
      <c r="K240" s="34" t="s">
        <v>252</v>
      </c>
      <c r="L240" s="34">
        <v>80</v>
      </c>
      <c r="M240" s="34">
        <v>19502</v>
      </c>
      <c r="N240" s="34">
        <f t="shared" si="21"/>
        <v>1</v>
      </c>
      <c r="O240" s="34">
        <f t="shared" si="22"/>
        <v>1</v>
      </c>
      <c r="P240" s="34">
        <f t="shared" si="23"/>
        <v>1</v>
      </c>
      <c r="Q240" s="90"/>
      <c r="R240" s="90"/>
      <c r="S240" s="90"/>
      <c r="T240" s="90"/>
      <c r="U240" s="90"/>
    </row>
    <row r="241" spans="2:21" x14ac:dyDescent="0.2">
      <c r="B241" s="90"/>
      <c r="C241" s="90"/>
      <c r="D241" s="90"/>
      <c r="E241" s="90"/>
      <c r="F241" s="90"/>
      <c r="G241" s="90"/>
      <c r="H241" s="90"/>
      <c r="I241" s="90"/>
      <c r="J241" s="90"/>
      <c r="K241" s="34" t="s">
        <v>253</v>
      </c>
      <c r="L241" s="34">
        <v>960</v>
      </c>
      <c r="M241" s="34">
        <v>116529</v>
      </c>
      <c r="N241" s="34">
        <f t="shared" si="21"/>
        <v>1</v>
      </c>
      <c r="O241" s="34">
        <f t="shared" si="22"/>
        <v>1</v>
      </c>
      <c r="P241" s="34">
        <f t="shared" si="23"/>
        <v>1</v>
      </c>
      <c r="Q241" s="90"/>
      <c r="R241" s="90"/>
      <c r="S241" s="90"/>
      <c r="T241" s="90"/>
      <c r="U241" s="90"/>
    </row>
    <row r="242" spans="2:21" x14ac:dyDescent="0.2">
      <c r="B242" s="90">
        <f>COUNT(C3:C238)</f>
        <v>236</v>
      </c>
      <c r="C242" s="90"/>
      <c r="D242" s="90"/>
      <c r="E242" s="90">
        <f>SUM(E3:E238)</f>
        <v>222</v>
      </c>
      <c r="F242" s="90">
        <f t="shared" ref="F242:G242" si="24">SUM(F3:F238)</f>
        <v>231</v>
      </c>
      <c r="G242" s="90">
        <f t="shared" si="24"/>
        <v>219</v>
      </c>
      <c r="H242" s="90"/>
      <c r="I242" s="90"/>
      <c r="J242" s="90"/>
      <c r="K242" s="34" t="s">
        <v>254</v>
      </c>
      <c r="L242" s="34">
        <v>1280</v>
      </c>
      <c r="M242" s="34">
        <v>40846</v>
      </c>
      <c r="N242" s="34">
        <f t="shared" si="21"/>
        <v>1</v>
      </c>
      <c r="O242" s="34">
        <f t="shared" si="22"/>
        <v>1</v>
      </c>
      <c r="P242" s="34">
        <f t="shared" si="23"/>
        <v>1</v>
      </c>
      <c r="Q242" s="90"/>
      <c r="R242" s="90"/>
      <c r="S242" s="90"/>
      <c r="T242" s="90"/>
      <c r="U242" s="90"/>
    </row>
    <row r="243" spans="2:21" x14ac:dyDescent="0.2">
      <c r="B243" s="90"/>
      <c r="C243" s="90"/>
      <c r="D243" s="90"/>
      <c r="E243" s="90"/>
      <c r="F243" s="90"/>
      <c r="G243" s="90"/>
      <c r="H243" s="90"/>
      <c r="I243" s="90"/>
      <c r="J243" s="90"/>
      <c r="K243" s="34" t="s">
        <v>255</v>
      </c>
      <c r="L243" s="34">
        <v>320</v>
      </c>
      <c r="M243" s="34">
        <v>58403</v>
      </c>
      <c r="N243" s="34">
        <f t="shared" si="21"/>
        <v>1</v>
      </c>
      <c r="O243" s="34">
        <f t="shared" si="22"/>
        <v>1</v>
      </c>
      <c r="P243" s="34">
        <f t="shared" si="23"/>
        <v>1</v>
      </c>
      <c r="Q243" s="90"/>
      <c r="R243" s="90"/>
      <c r="S243" s="90"/>
      <c r="T243" s="90"/>
      <c r="U243" s="90"/>
    </row>
    <row r="244" spans="2:21" x14ac:dyDescent="0.2">
      <c r="B244" s="90"/>
      <c r="C244" s="90"/>
      <c r="D244" s="90"/>
      <c r="E244" s="90"/>
      <c r="F244" s="90"/>
      <c r="G244" s="90"/>
      <c r="H244" s="90"/>
      <c r="I244" s="90"/>
      <c r="J244" s="90"/>
      <c r="K244" s="34" t="s">
        <v>256</v>
      </c>
      <c r="L244" s="34">
        <v>2560</v>
      </c>
      <c r="M244" s="34">
        <v>49488</v>
      </c>
      <c r="N244" s="34">
        <f t="shared" si="21"/>
        <v>1</v>
      </c>
      <c r="O244" s="34">
        <f t="shared" si="22"/>
        <v>1</v>
      </c>
      <c r="P244" s="34">
        <f t="shared" si="23"/>
        <v>1</v>
      </c>
      <c r="Q244" s="90"/>
      <c r="R244" s="90"/>
      <c r="S244" s="90"/>
      <c r="T244" s="90"/>
      <c r="U244" s="90"/>
    </row>
    <row r="245" spans="2:21" x14ac:dyDescent="0.2">
      <c r="B245" s="34"/>
      <c r="C245" s="34" t="s">
        <v>386</v>
      </c>
      <c r="D245" s="34" t="s">
        <v>388</v>
      </c>
      <c r="E245" s="34" t="s">
        <v>389</v>
      </c>
      <c r="F245" s="34" t="s">
        <v>390</v>
      </c>
      <c r="G245" s="90"/>
      <c r="K245" s="34" t="s">
        <v>257</v>
      </c>
      <c r="L245" s="34">
        <v>640</v>
      </c>
      <c r="M245" s="34">
        <v>54217</v>
      </c>
      <c r="N245" s="34">
        <f t="shared" si="21"/>
        <v>1</v>
      </c>
      <c r="O245" s="34">
        <f t="shared" si="22"/>
        <v>1</v>
      </c>
      <c r="P245" s="34">
        <f t="shared" si="23"/>
        <v>1</v>
      </c>
      <c r="Q245" s="90"/>
      <c r="R245" s="90"/>
      <c r="S245" s="90"/>
      <c r="T245" s="90"/>
      <c r="U245" s="90"/>
    </row>
    <row r="246" spans="2:21" x14ac:dyDescent="0.2">
      <c r="B246" s="34" t="s">
        <v>948</v>
      </c>
      <c r="C246" s="34">
        <v>219</v>
      </c>
      <c r="D246" s="34">
        <v>12</v>
      </c>
      <c r="E246" s="34">
        <v>231</v>
      </c>
      <c r="F246" s="34"/>
      <c r="G246" s="90"/>
      <c r="K246" s="34" t="s">
        <v>258</v>
      </c>
      <c r="L246" s="34">
        <v>20</v>
      </c>
      <c r="M246" s="34">
        <v>159</v>
      </c>
      <c r="N246" s="34">
        <f t="shared" si="21"/>
        <v>0</v>
      </c>
      <c r="O246" s="34">
        <f t="shared" si="22"/>
        <v>0</v>
      </c>
      <c r="P246" s="34">
        <f t="shared" si="23"/>
        <v>0</v>
      </c>
      <c r="Q246" s="90"/>
      <c r="R246" s="90"/>
      <c r="S246" s="90"/>
      <c r="T246" s="90"/>
      <c r="U246" s="90"/>
    </row>
    <row r="247" spans="2:21" x14ac:dyDescent="0.2">
      <c r="B247" s="34" t="s">
        <v>949</v>
      </c>
      <c r="C247" s="34">
        <v>3</v>
      </c>
      <c r="D247" s="34">
        <v>2</v>
      </c>
      <c r="E247" s="34">
        <v>5</v>
      </c>
      <c r="F247" s="34"/>
      <c r="G247" s="90"/>
      <c r="K247" s="34" t="s">
        <v>259</v>
      </c>
      <c r="L247" s="34">
        <v>1280</v>
      </c>
      <c r="M247" s="34">
        <v>46541</v>
      </c>
      <c r="N247" s="34">
        <f t="shared" si="21"/>
        <v>1</v>
      </c>
      <c r="O247" s="34">
        <f t="shared" si="22"/>
        <v>1</v>
      </c>
      <c r="P247" s="34">
        <f t="shared" si="23"/>
        <v>1</v>
      </c>
      <c r="Q247" s="90"/>
      <c r="R247" s="90"/>
      <c r="S247" s="90"/>
      <c r="T247" s="90"/>
      <c r="U247" s="90"/>
    </row>
    <row r="248" spans="2:21" x14ac:dyDescent="0.2">
      <c r="B248" s="34" t="s">
        <v>389</v>
      </c>
      <c r="C248" s="34">
        <v>222</v>
      </c>
      <c r="D248" s="34">
        <v>14</v>
      </c>
      <c r="E248" s="34">
        <v>236</v>
      </c>
      <c r="F248" s="35"/>
      <c r="G248" s="90"/>
      <c r="K248" s="34" t="s">
        <v>260</v>
      </c>
      <c r="L248" s="34">
        <v>2560</v>
      </c>
      <c r="M248" s="34">
        <v>120717</v>
      </c>
      <c r="N248" s="34">
        <f t="shared" si="21"/>
        <v>1</v>
      </c>
      <c r="O248" s="34">
        <f t="shared" si="22"/>
        <v>1</v>
      </c>
      <c r="P248" s="34">
        <f t="shared" si="23"/>
        <v>1</v>
      </c>
      <c r="Q248" s="90"/>
      <c r="R248" s="90"/>
      <c r="S248" s="90"/>
      <c r="T248" s="90"/>
      <c r="U248" s="90"/>
    </row>
    <row r="249" spans="2:21" x14ac:dyDescent="0.2">
      <c r="B249" s="34" t="s">
        <v>390</v>
      </c>
      <c r="C249" s="35"/>
      <c r="D249" s="34"/>
      <c r="E249" s="35"/>
      <c r="F249" s="34"/>
      <c r="G249" s="90"/>
      <c r="K249" s="34" t="s">
        <v>261</v>
      </c>
      <c r="L249" s="34">
        <v>640</v>
      </c>
      <c r="M249" s="34">
        <v>69911</v>
      </c>
      <c r="N249" s="34">
        <f t="shared" si="21"/>
        <v>1</v>
      </c>
      <c r="O249" s="34">
        <f t="shared" si="22"/>
        <v>1</v>
      </c>
      <c r="P249" s="34">
        <f t="shared" si="23"/>
        <v>1</v>
      </c>
      <c r="Q249" s="90"/>
      <c r="R249" s="90"/>
      <c r="S249" s="90"/>
      <c r="T249" s="90"/>
      <c r="U249" s="90"/>
    </row>
    <row r="250" spans="2:21" x14ac:dyDescent="0.2">
      <c r="K250" s="34" t="s">
        <v>262</v>
      </c>
      <c r="L250" s="34">
        <v>960</v>
      </c>
      <c r="M250" s="34">
        <v>124385</v>
      </c>
      <c r="N250" s="34">
        <f t="shared" si="21"/>
        <v>1</v>
      </c>
      <c r="O250" s="34">
        <f t="shared" si="22"/>
        <v>1</v>
      </c>
      <c r="P250" s="34">
        <f t="shared" si="23"/>
        <v>1</v>
      </c>
      <c r="Q250" s="90"/>
      <c r="R250" s="90"/>
      <c r="S250" s="90"/>
      <c r="T250" s="90"/>
      <c r="U250" s="90"/>
    </row>
    <row r="251" spans="2:21" x14ac:dyDescent="0.2">
      <c r="K251" s="34" t="s">
        <v>263</v>
      </c>
      <c r="L251" s="34">
        <v>1280</v>
      </c>
      <c r="M251" s="34">
        <v>50077</v>
      </c>
      <c r="N251" s="34">
        <f t="shared" si="21"/>
        <v>1</v>
      </c>
      <c r="O251" s="34">
        <f t="shared" si="22"/>
        <v>1</v>
      </c>
      <c r="P251" s="34">
        <f t="shared" si="23"/>
        <v>1</v>
      </c>
      <c r="Q251" s="90"/>
      <c r="R251" s="90"/>
      <c r="S251" s="90"/>
      <c r="T251" s="90"/>
      <c r="U251" s="90"/>
    </row>
    <row r="252" spans="2:21" x14ac:dyDescent="0.2">
      <c r="K252" s="34" t="s">
        <v>264</v>
      </c>
      <c r="L252" s="34">
        <v>40690</v>
      </c>
      <c r="M252" s="34">
        <v>131096</v>
      </c>
      <c r="N252" s="34">
        <f t="shared" si="21"/>
        <v>1</v>
      </c>
      <c r="O252" s="34">
        <f t="shared" si="22"/>
        <v>1</v>
      </c>
      <c r="P252" s="34">
        <f t="shared" si="23"/>
        <v>1</v>
      </c>
      <c r="Q252" s="90"/>
      <c r="R252" s="90"/>
      <c r="S252" s="90"/>
      <c r="T252" s="90"/>
      <c r="U252" s="90"/>
    </row>
    <row r="253" spans="2:21" x14ac:dyDescent="0.2">
      <c r="K253" s="34" t="s">
        <v>265</v>
      </c>
      <c r="L253" s="34">
        <v>15410</v>
      </c>
      <c r="M253" s="34">
        <v>142146</v>
      </c>
      <c r="N253" s="34">
        <f t="shared" si="21"/>
        <v>1</v>
      </c>
      <c r="O253" s="34">
        <f t="shared" si="22"/>
        <v>1</v>
      </c>
      <c r="P253" s="34">
        <f t="shared" si="23"/>
        <v>1</v>
      </c>
      <c r="Q253" s="90"/>
      <c r="R253" s="90"/>
      <c r="S253" s="90"/>
      <c r="T253" s="90"/>
      <c r="U253" s="90"/>
    </row>
    <row r="254" spans="2:21" x14ac:dyDescent="0.2">
      <c r="K254" s="34" t="s">
        <v>266</v>
      </c>
      <c r="L254" s="34">
        <v>960</v>
      </c>
      <c r="M254" s="34">
        <v>69525</v>
      </c>
      <c r="N254" s="34">
        <f t="shared" si="21"/>
        <v>1</v>
      </c>
      <c r="O254" s="34">
        <f t="shared" si="22"/>
        <v>1</v>
      </c>
      <c r="P254" s="34">
        <f t="shared" si="23"/>
        <v>1</v>
      </c>
      <c r="Q254" s="90"/>
      <c r="R254" s="90"/>
      <c r="S254" s="90"/>
      <c r="T254" s="90"/>
      <c r="U254" s="90"/>
    </row>
    <row r="255" spans="2:21" x14ac:dyDescent="0.2">
      <c r="K255" s="34" t="s">
        <v>267</v>
      </c>
      <c r="L255" s="34">
        <v>160</v>
      </c>
      <c r="M255" s="34">
        <v>6546</v>
      </c>
      <c r="N255" s="34">
        <f t="shared" si="21"/>
        <v>1</v>
      </c>
      <c r="O255" s="34">
        <f t="shared" si="22"/>
        <v>1</v>
      </c>
      <c r="P255" s="34">
        <f t="shared" si="23"/>
        <v>1</v>
      </c>
      <c r="Q255" s="90"/>
      <c r="R255" s="90"/>
      <c r="S255" s="90"/>
      <c r="T255" s="90"/>
      <c r="U255" s="90"/>
    </row>
    <row r="256" spans="2:21" x14ac:dyDescent="0.2">
      <c r="K256" s="34" t="s">
        <v>268</v>
      </c>
      <c r="L256" s="34">
        <v>80</v>
      </c>
      <c r="M256" s="34">
        <v>12869</v>
      </c>
      <c r="N256" s="34">
        <f t="shared" si="21"/>
        <v>1</v>
      </c>
      <c r="O256" s="34">
        <f t="shared" si="22"/>
        <v>1</v>
      </c>
      <c r="P256" s="34">
        <f t="shared" si="23"/>
        <v>1</v>
      </c>
      <c r="Q256" s="90"/>
      <c r="R256" s="90"/>
      <c r="S256" s="90"/>
      <c r="T256" s="90"/>
      <c r="U256" s="90"/>
    </row>
    <row r="257" spans="11:21" x14ac:dyDescent="0.2">
      <c r="K257" s="34" t="s">
        <v>269</v>
      </c>
      <c r="L257" s="34">
        <v>1920</v>
      </c>
      <c r="M257" s="34">
        <v>58789</v>
      </c>
      <c r="N257" s="34">
        <f t="shared" si="21"/>
        <v>1</v>
      </c>
      <c r="O257" s="34">
        <f t="shared" si="22"/>
        <v>1</v>
      </c>
      <c r="P257" s="34">
        <f t="shared" si="23"/>
        <v>1</v>
      </c>
      <c r="Q257" s="90"/>
      <c r="R257" s="90"/>
      <c r="S257" s="90"/>
      <c r="T257" s="90"/>
      <c r="U257" s="90"/>
    </row>
    <row r="258" spans="11:21" x14ac:dyDescent="0.2">
      <c r="K258" s="34" t="s">
        <v>270</v>
      </c>
      <c r="L258" s="34">
        <v>5</v>
      </c>
      <c r="M258" s="34">
        <v>50</v>
      </c>
      <c r="N258" s="34">
        <f t="shared" si="21"/>
        <v>0</v>
      </c>
      <c r="O258" s="34">
        <f t="shared" si="22"/>
        <v>0</v>
      </c>
      <c r="P258" s="34">
        <f t="shared" si="23"/>
        <v>0</v>
      </c>
      <c r="Q258" s="90"/>
      <c r="R258" s="90"/>
      <c r="S258" s="90"/>
      <c r="T258" s="90"/>
      <c r="U258" s="90"/>
    </row>
    <row r="259" spans="11:21" x14ac:dyDescent="0.2">
      <c r="K259" s="34" t="s">
        <v>271</v>
      </c>
      <c r="L259" s="34">
        <v>960</v>
      </c>
      <c r="M259" s="34">
        <v>24971</v>
      </c>
      <c r="N259" s="34">
        <f t="shared" si="21"/>
        <v>1</v>
      </c>
      <c r="O259" s="34">
        <f t="shared" si="22"/>
        <v>1</v>
      </c>
      <c r="P259" s="34">
        <f t="shared" si="23"/>
        <v>1</v>
      </c>
      <c r="Q259" s="90"/>
      <c r="R259" s="90"/>
      <c r="S259" s="90"/>
      <c r="T259" s="90"/>
      <c r="U259" s="90"/>
    </row>
    <row r="260" spans="11:21" x14ac:dyDescent="0.2">
      <c r="K260" s="34" t="s">
        <v>272</v>
      </c>
      <c r="L260" s="34">
        <v>2560</v>
      </c>
      <c r="M260" s="34">
        <v>14574</v>
      </c>
      <c r="N260" s="34">
        <f t="shared" ref="N260:N323" si="25">IF(L260&gt;=40,1,0)</f>
        <v>1</v>
      </c>
      <c r="O260" s="34">
        <f t="shared" ref="O260:O323" si="26">IF(M260&gt;=450,1,0)</f>
        <v>1</v>
      </c>
      <c r="P260" s="34">
        <f t="shared" ref="P260:P323" si="27">IF(N260+O260=2,1,0)</f>
        <v>1</v>
      </c>
      <c r="Q260" s="90"/>
      <c r="R260" s="90"/>
      <c r="S260" s="90"/>
      <c r="T260" s="90"/>
      <c r="U260" s="90"/>
    </row>
    <row r="261" spans="11:21" x14ac:dyDescent="0.2">
      <c r="K261" s="34" t="s">
        <v>273</v>
      </c>
      <c r="L261" s="34">
        <v>2560</v>
      </c>
      <c r="M261" s="34">
        <v>26710</v>
      </c>
      <c r="N261" s="34">
        <f t="shared" si="25"/>
        <v>1</v>
      </c>
      <c r="O261" s="34">
        <f t="shared" si="26"/>
        <v>1</v>
      </c>
      <c r="P261" s="34">
        <f t="shared" si="27"/>
        <v>1</v>
      </c>
      <c r="Q261" s="90"/>
      <c r="R261" s="90"/>
      <c r="S261" s="90"/>
      <c r="T261" s="90"/>
      <c r="U261" s="90"/>
    </row>
    <row r="262" spans="11:21" x14ac:dyDescent="0.2">
      <c r="K262" s="34" t="s">
        <v>274</v>
      </c>
      <c r="L262" s="34">
        <v>5120</v>
      </c>
      <c r="M262" s="34">
        <v>75669</v>
      </c>
      <c r="N262" s="34">
        <f t="shared" si="25"/>
        <v>1</v>
      </c>
      <c r="O262" s="34">
        <f t="shared" si="26"/>
        <v>1</v>
      </c>
      <c r="P262" s="34">
        <f t="shared" si="27"/>
        <v>1</v>
      </c>
      <c r="Q262" s="90"/>
      <c r="R262" s="90"/>
      <c r="S262" s="90"/>
      <c r="T262" s="90"/>
      <c r="U262" s="90"/>
    </row>
    <row r="263" spans="11:21" x14ac:dyDescent="0.2">
      <c r="K263" s="34" t="s">
        <v>275</v>
      </c>
      <c r="L263" s="34">
        <v>160</v>
      </c>
      <c r="M263" s="34">
        <v>6896</v>
      </c>
      <c r="N263" s="34">
        <f t="shared" si="25"/>
        <v>1</v>
      </c>
      <c r="O263" s="34">
        <f t="shared" si="26"/>
        <v>1</v>
      </c>
      <c r="P263" s="34">
        <f t="shared" si="27"/>
        <v>1</v>
      </c>
      <c r="Q263" s="90"/>
      <c r="R263" s="90"/>
      <c r="S263" s="90"/>
      <c r="T263" s="90"/>
      <c r="U263" s="90"/>
    </row>
    <row r="264" spans="11:21" x14ac:dyDescent="0.2">
      <c r="K264" s="34" t="s">
        <v>276</v>
      </c>
      <c r="L264" s="34">
        <v>10240</v>
      </c>
      <c r="M264" s="34">
        <v>95389</v>
      </c>
      <c r="N264" s="34">
        <f t="shared" si="25"/>
        <v>1</v>
      </c>
      <c r="O264" s="34">
        <f t="shared" si="26"/>
        <v>1</v>
      </c>
      <c r="P264" s="34">
        <f t="shared" si="27"/>
        <v>1</v>
      </c>
      <c r="Q264" s="90"/>
      <c r="R264" s="90"/>
      <c r="S264" s="90"/>
      <c r="T264" s="90"/>
      <c r="U264" s="90"/>
    </row>
    <row r="265" spans="11:21" x14ac:dyDescent="0.2">
      <c r="K265" s="34" t="s">
        <v>277</v>
      </c>
      <c r="L265" s="34">
        <v>640</v>
      </c>
      <c r="M265" s="34">
        <v>11313</v>
      </c>
      <c r="N265" s="34">
        <f t="shared" si="25"/>
        <v>1</v>
      </c>
      <c r="O265" s="34">
        <f t="shared" si="26"/>
        <v>1</v>
      </c>
      <c r="P265" s="34">
        <f t="shared" si="27"/>
        <v>1</v>
      </c>
      <c r="Q265" s="90"/>
      <c r="R265" s="90"/>
      <c r="S265" s="90"/>
      <c r="T265" s="90"/>
      <c r="U265" s="90"/>
    </row>
    <row r="266" spans="11:21" x14ac:dyDescent="0.2">
      <c r="K266" s="34" t="s">
        <v>278</v>
      </c>
      <c r="L266" s="34">
        <v>20580</v>
      </c>
      <c r="M266" s="34">
        <v>79124</v>
      </c>
      <c r="N266" s="34">
        <f t="shared" si="25"/>
        <v>1</v>
      </c>
      <c r="O266" s="34">
        <f t="shared" si="26"/>
        <v>1</v>
      </c>
      <c r="P266" s="34">
        <f t="shared" si="27"/>
        <v>1</v>
      </c>
      <c r="Q266" s="90"/>
      <c r="R266" s="90"/>
      <c r="S266" s="90"/>
      <c r="T266" s="90"/>
      <c r="U266" s="90"/>
    </row>
    <row r="267" spans="11:21" x14ac:dyDescent="0.2">
      <c r="K267" s="34" t="s">
        <v>279</v>
      </c>
      <c r="L267" s="34">
        <v>2560</v>
      </c>
      <c r="M267" s="34">
        <v>231680</v>
      </c>
      <c r="N267" s="34">
        <f t="shared" si="25"/>
        <v>1</v>
      </c>
      <c r="O267" s="34">
        <f t="shared" si="26"/>
        <v>1</v>
      </c>
      <c r="P267" s="34">
        <f t="shared" si="27"/>
        <v>1</v>
      </c>
      <c r="Q267" s="90"/>
      <c r="R267" s="90"/>
      <c r="S267" s="90"/>
      <c r="T267" s="90"/>
      <c r="U267" s="90"/>
    </row>
    <row r="268" spans="11:21" x14ac:dyDescent="0.2">
      <c r="K268" s="34" t="s">
        <v>280</v>
      </c>
      <c r="L268" s="34">
        <v>5120</v>
      </c>
      <c r="M268" s="34">
        <v>52190</v>
      </c>
      <c r="N268" s="34">
        <f t="shared" si="25"/>
        <v>1</v>
      </c>
      <c r="O268" s="34">
        <f t="shared" si="26"/>
        <v>1</v>
      </c>
      <c r="P268" s="34">
        <f t="shared" si="27"/>
        <v>1</v>
      </c>
      <c r="Q268" s="90"/>
      <c r="R268" s="90"/>
      <c r="S268" s="90"/>
      <c r="T268" s="90"/>
      <c r="U268" s="90"/>
    </row>
    <row r="269" spans="11:21" x14ac:dyDescent="0.2">
      <c r="K269" s="34" t="s">
        <v>281</v>
      </c>
      <c r="L269" s="34">
        <v>5120</v>
      </c>
      <c r="M269" s="34">
        <v>160885</v>
      </c>
      <c r="N269" s="34">
        <f t="shared" si="25"/>
        <v>1</v>
      </c>
      <c r="O269" s="34">
        <f t="shared" si="26"/>
        <v>1</v>
      </c>
      <c r="P269" s="34">
        <f t="shared" si="27"/>
        <v>1</v>
      </c>
      <c r="Q269" s="90"/>
      <c r="R269" s="90"/>
      <c r="S269" s="90"/>
      <c r="T269" s="90"/>
      <c r="U269" s="90"/>
    </row>
    <row r="270" spans="11:21" x14ac:dyDescent="0.2">
      <c r="K270" s="34" t="s">
        <v>282</v>
      </c>
      <c r="L270" s="34">
        <v>640</v>
      </c>
      <c r="M270" s="34">
        <v>44781</v>
      </c>
      <c r="N270" s="34">
        <f t="shared" si="25"/>
        <v>1</v>
      </c>
      <c r="O270" s="34">
        <f t="shared" si="26"/>
        <v>1</v>
      </c>
      <c r="P270" s="34">
        <f t="shared" si="27"/>
        <v>1</v>
      </c>
      <c r="Q270" s="90"/>
      <c r="R270" s="90"/>
      <c r="S270" s="90"/>
      <c r="T270" s="90"/>
      <c r="U270" s="90"/>
    </row>
    <row r="271" spans="11:21" x14ac:dyDescent="0.2">
      <c r="K271" s="34" t="s">
        <v>283</v>
      </c>
      <c r="L271" s="34">
        <v>20480</v>
      </c>
      <c r="M271" s="34">
        <v>222708</v>
      </c>
      <c r="N271" s="34">
        <f t="shared" si="25"/>
        <v>1</v>
      </c>
      <c r="O271" s="34">
        <f t="shared" si="26"/>
        <v>1</v>
      </c>
      <c r="P271" s="34">
        <f t="shared" si="27"/>
        <v>1</v>
      </c>
      <c r="Q271" s="90"/>
      <c r="R271" s="90"/>
      <c r="S271" s="90"/>
      <c r="T271" s="90"/>
      <c r="U271" s="90"/>
    </row>
    <row r="272" spans="11:21" x14ac:dyDescent="0.2">
      <c r="K272" s="34" t="s">
        <v>284</v>
      </c>
      <c r="L272" s="34">
        <v>5120</v>
      </c>
      <c r="M272" s="34">
        <v>155120</v>
      </c>
      <c r="N272" s="34">
        <f t="shared" si="25"/>
        <v>1</v>
      </c>
      <c r="O272" s="34">
        <f t="shared" si="26"/>
        <v>1</v>
      </c>
      <c r="P272" s="34">
        <f t="shared" si="27"/>
        <v>1</v>
      </c>
      <c r="Q272" s="90"/>
      <c r="R272" s="90"/>
      <c r="S272" s="90"/>
      <c r="T272" s="90"/>
      <c r="U272" s="90"/>
    </row>
    <row r="273" spans="11:21" x14ac:dyDescent="0.2">
      <c r="K273" s="34" t="s">
        <v>285</v>
      </c>
      <c r="L273" s="34">
        <v>960</v>
      </c>
      <c r="M273" s="34">
        <v>91600</v>
      </c>
      <c r="N273" s="34">
        <f t="shared" si="25"/>
        <v>1</v>
      </c>
      <c r="O273" s="34">
        <f t="shared" si="26"/>
        <v>1</v>
      </c>
      <c r="P273" s="34">
        <f t="shared" si="27"/>
        <v>1</v>
      </c>
      <c r="Q273" s="90"/>
      <c r="R273" s="90"/>
      <c r="S273" s="90"/>
      <c r="T273" s="90"/>
      <c r="U273" s="90"/>
    </row>
    <row r="274" spans="11:21" x14ac:dyDescent="0.2">
      <c r="K274" s="34" t="s">
        <v>286</v>
      </c>
      <c r="L274" s="34">
        <v>10240</v>
      </c>
      <c r="M274" s="34">
        <v>330800</v>
      </c>
      <c r="N274" s="34">
        <f t="shared" si="25"/>
        <v>1</v>
      </c>
      <c r="O274" s="34">
        <f t="shared" si="26"/>
        <v>1</v>
      </c>
      <c r="P274" s="34">
        <f t="shared" si="27"/>
        <v>1</v>
      </c>
      <c r="Q274" s="90"/>
      <c r="R274" s="90"/>
      <c r="S274" s="90"/>
      <c r="T274" s="90"/>
      <c r="U274" s="90"/>
    </row>
    <row r="275" spans="11:21" x14ac:dyDescent="0.2">
      <c r="K275" s="34" t="s">
        <v>287</v>
      </c>
      <c r="L275" s="34">
        <v>2560</v>
      </c>
      <c r="M275" s="34">
        <v>21998</v>
      </c>
      <c r="N275" s="34">
        <f t="shared" si="25"/>
        <v>1</v>
      </c>
      <c r="O275" s="34">
        <f t="shared" si="26"/>
        <v>1</v>
      </c>
      <c r="P275" s="34">
        <f t="shared" si="27"/>
        <v>1</v>
      </c>
      <c r="Q275" s="90"/>
      <c r="R275" s="90"/>
      <c r="S275" s="90"/>
      <c r="T275" s="90"/>
      <c r="U275" s="90"/>
    </row>
    <row r="276" spans="11:21" x14ac:dyDescent="0.2">
      <c r="K276" s="34" t="s">
        <v>288</v>
      </c>
      <c r="L276" s="34">
        <v>2560</v>
      </c>
      <c r="M276" s="34">
        <v>367061</v>
      </c>
      <c r="N276" s="34">
        <f t="shared" si="25"/>
        <v>1</v>
      </c>
      <c r="O276" s="34">
        <f t="shared" si="26"/>
        <v>1</v>
      </c>
      <c r="P276" s="34">
        <f t="shared" si="27"/>
        <v>1</v>
      </c>
      <c r="Q276" s="90"/>
      <c r="R276" s="90"/>
      <c r="S276" s="90"/>
      <c r="T276" s="90"/>
      <c r="U276" s="90"/>
    </row>
    <row r="277" spans="11:21" x14ac:dyDescent="0.2">
      <c r="K277" s="34" t="s">
        <v>289</v>
      </c>
      <c r="L277" s="34">
        <v>960</v>
      </c>
      <c r="M277" s="34">
        <v>5424</v>
      </c>
      <c r="N277" s="34">
        <f t="shared" si="25"/>
        <v>1</v>
      </c>
      <c r="O277" s="34">
        <f t="shared" si="26"/>
        <v>1</v>
      </c>
      <c r="P277" s="34">
        <f t="shared" si="27"/>
        <v>1</v>
      </c>
      <c r="Q277" s="90"/>
      <c r="R277" s="90"/>
      <c r="S277" s="90"/>
      <c r="T277" s="90"/>
      <c r="U277" s="90"/>
    </row>
    <row r="278" spans="11:21" x14ac:dyDescent="0.2">
      <c r="K278" s="34" t="s">
        <v>290</v>
      </c>
      <c r="L278" s="34">
        <v>5120</v>
      </c>
      <c r="M278" s="34">
        <v>5772</v>
      </c>
      <c r="N278" s="34">
        <f t="shared" si="25"/>
        <v>1</v>
      </c>
      <c r="O278" s="34">
        <f t="shared" si="26"/>
        <v>1</v>
      </c>
      <c r="P278" s="34">
        <f t="shared" si="27"/>
        <v>1</v>
      </c>
      <c r="Q278" s="90"/>
      <c r="R278" s="90"/>
      <c r="S278" s="90"/>
      <c r="T278" s="90"/>
      <c r="U278" s="90"/>
    </row>
    <row r="279" spans="11:21" x14ac:dyDescent="0.2">
      <c r="K279" s="34" t="s">
        <v>291</v>
      </c>
      <c r="L279" s="34">
        <v>640</v>
      </c>
      <c r="M279" s="34">
        <v>81856</v>
      </c>
      <c r="N279" s="34">
        <f t="shared" si="25"/>
        <v>1</v>
      </c>
      <c r="O279" s="34">
        <f t="shared" si="26"/>
        <v>1</v>
      </c>
      <c r="P279" s="34">
        <f t="shared" si="27"/>
        <v>1</v>
      </c>
      <c r="Q279" s="90"/>
      <c r="R279" s="90"/>
      <c r="S279" s="90"/>
      <c r="T279" s="90"/>
      <c r="U279" s="90"/>
    </row>
    <row r="280" spans="11:21" x14ac:dyDescent="0.2">
      <c r="K280" s="34" t="s">
        <v>292</v>
      </c>
      <c r="L280" s="34">
        <v>640</v>
      </c>
      <c r="M280" s="34">
        <v>7969</v>
      </c>
      <c r="N280" s="34">
        <f t="shared" si="25"/>
        <v>1</v>
      </c>
      <c r="O280" s="34">
        <f t="shared" si="26"/>
        <v>1</v>
      </c>
      <c r="P280" s="34">
        <f t="shared" si="27"/>
        <v>1</v>
      </c>
      <c r="Q280" s="90"/>
      <c r="R280" s="90"/>
      <c r="S280" s="90"/>
      <c r="T280" s="90"/>
      <c r="U280" s="90"/>
    </row>
    <row r="281" spans="11:21" x14ac:dyDescent="0.2">
      <c r="K281" s="34" t="s">
        <v>293</v>
      </c>
      <c r="L281" s="34">
        <v>320</v>
      </c>
      <c r="M281" s="34">
        <v>22502</v>
      </c>
      <c r="N281" s="34">
        <f t="shared" si="25"/>
        <v>1</v>
      </c>
      <c r="O281" s="34">
        <f t="shared" si="26"/>
        <v>1</v>
      </c>
      <c r="P281" s="34">
        <f t="shared" si="27"/>
        <v>1</v>
      </c>
      <c r="Q281" s="90"/>
      <c r="R281" s="90"/>
      <c r="S281" s="90"/>
      <c r="T281" s="90"/>
      <c r="U281" s="90"/>
    </row>
    <row r="282" spans="11:21" x14ac:dyDescent="0.2">
      <c r="K282" s="34" t="s">
        <v>294</v>
      </c>
      <c r="L282" s="34">
        <v>10240</v>
      </c>
      <c r="M282" s="34">
        <v>87741</v>
      </c>
      <c r="N282" s="34">
        <f t="shared" si="25"/>
        <v>1</v>
      </c>
      <c r="O282" s="34">
        <f t="shared" si="26"/>
        <v>1</v>
      </c>
      <c r="P282" s="34">
        <f t="shared" si="27"/>
        <v>1</v>
      </c>
      <c r="Q282" s="90"/>
      <c r="R282" s="90"/>
      <c r="S282" s="90"/>
      <c r="T282" s="90"/>
      <c r="U282" s="90"/>
    </row>
    <row r="283" spans="11:21" x14ac:dyDescent="0.2">
      <c r="K283" s="34" t="s">
        <v>295</v>
      </c>
      <c r="L283" s="34">
        <v>80</v>
      </c>
      <c r="M283" s="34">
        <v>2222</v>
      </c>
      <c r="N283" s="34">
        <f t="shared" si="25"/>
        <v>1</v>
      </c>
      <c r="O283" s="34">
        <f t="shared" si="26"/>
        <v>1</v>
      </c>
      <c r="P283" s="34">
        <f t="shared" si="27"/>
        <v>1</v>
      </c>
      <c r="Q283" s="90"/>
      <c r="R283" s="90"/>
      <c r="S283" s="90"/>
      <c r="T283" s="90"/>
      <c r="U283" s="90"/>
    </row>
    <row r="284" spans="11:21" x14ac:dyDescent="0.2">
      <c r="K284" s="34" t="s">
        <v>296</v>
      </c>
      <c r="L284" s="34">
        <v>5120</v>
      </c>
      <c r="M284" s="34">
        <v>31262</v>
      </c>
      <c r="N284" s="34">
        <f t="shared" si="25"/>
        <v>1</v>
      </c>
      <c r="O284" s="34">
        <f t="shared" si="26"/>
        <v>1</v>
      </c>
      <c r="P284" s="34">
        <f t="shared" si="27"/>
        <v>1</v>
      </c>
      <c r="Q284" s="90"/>
      <c r="R284" s="90"/>
      <c r="S284" s="90"/>
      <c r="T284" s="90"/>
      <c r="U284" s="90"/>
    </row>
    <row r="285" spans="11:21" x14ac:dyDescent="0.2">
      <c r="K285" s="34" t="s">
        <v>297</v>
      </c>
      <c r="L285" s="34">
        <v>320</v>
      </c>
      <c r="M285" s="34">
        <v>59276</v>
      </c>
      <c r="N285" s="34">
        <f t="shared" si="25"/>
        <v>1</v>
      </c>
      <c r="O285" s="34">
        <f t="shared" si="26"/>
        <v>1</v>
      </c>
      <c r="P285" s="34">
        <f t="shared" si="27"/>
        <v>1</v>
      </c>
      <c r="Q285" s="90"/>
      <c r="R285" s="90"/>
      <c r="S285" s="90"/>
      <c r="T285" s="90"/>
      <c r="U285" s="90"/>
    </row>
    <row r="286" spans="11:21" x14ac:dyDescent="0.2">
      <c r="K286" s="34" t="s">
        <v>298</v>
      </c>
      <c r="L286" s="34">
        <v>320</v>
      </c>
      <c r="M286" s="34">
        <v>72769</v>
      </c>
      <c r="N286" s="34">
        <f t="shared" si="25"/>
        <v>1</v>
      </c>
      <c r="O286" s="34">
        <f t="shared" si="26"/>
        <v>1</v>
      </c>
      <c r="P286" s="34">
        <f t="shared" si="27"/>
        <v>1</v>
      </c>
      <c r="Q286" s="90"/>
      <c r="R286" s="90"/>
      <c r="S286" s="90"/>
      <c r="T286" s="90"/>
      <c r="U286" s="90"/>
    </row>
    <row r="287" spans="11:21" x14ac:dyDescent="0.2">
      <c r="K287" s="34" t="s">
        <v>299</v>
      </c>
      <c r="L287" s="34">
        <v>240</v>
      </c>
      <c r="M287" s="34">
        <v>33547</v>
      </c>
      <c r="N287" s="34">
        <f t="shared" si="25"/>
        <v>1</v>
      </c>
      <c r="O287" s="34">
        <f t="shared" si="26"/>
        <v>1</v>
      </c>
      <c r="P287" s="34">
        <f t="shared" si="27"/>
        <v>1</v>
      </c>
      <c r="Q287" s="90"/>
      <c r="R287" s="90"/>
      <c r="S287" s="90"/>
      <c r="T287" s="90"/>
      <c r="U287" s="90"/>
    </row>
    <row r="288" spans="11:21" x14ac:dyDescent="0.2">
      <c r="K288" s="34" t="s">
        <v>300</v>
      </c>
      <c r="L288" s="34">
        <v>10240</v>
      </c>
      <c r="M288" s="34">
        <v>39791</v>
      </c>
      <c r="N288" s="34">
        <f t="shared" si="25"/>
        <v>1</v>
      </c>
      <c r="O288" s="34">
        <f t="shared" si="26"/>
        <v>1</v>
      </c>
      <c r="P288" s="34">
        <f t="shared" si="27"/>
        <v>1</v>
      </c>
      <c r="Q288" s="90"/>
      <c r="R288" s="90"/>
      <c r="S288" s="90"/>
      <c r="T288" s="90"/>
      <c r="U288" s="90"/>
    </row>
    <row r="289" spans="11:21" x14ac:dyDescent="0.2">
      <c r="K289" s="34" t="s">
        <v>301</v>
      </c>
      <c r="L289" s="34">
        <v>15410</v>
      </c>
      <c r="M289" s="34">
        <v>99400</v>
      </c>
      <c r="N289" s="34">
        <f t="shared" si="25"/>
        <v>1</v>
      </c>
      <c r="O289" s="34">
        <f t="shared" si="26"/>
        <v>1</v>
      </c>
      <c r="P289" s="34">
        <f t="shared" si="27"/>
        <v>1</v>
      </c>
      <c r="Q289" s="90"/>
      <c r="R289" s="90"/>
      <c r="S289" s="90"/>
      <c r="T289" s="90"/>
      <c r="U289" s="90"/>
    </row>
    <row r="290" spans="11:21" x14ac:dyDescent="0.2">
      <c r="K290" s="34" t="s">
        <v>302</v>
      </c>
      <c r="L290" s="34">
        <v>2560</v>
      </c>
      <c r="M290" s="34">
        <v>36078</v>
      </c>
      <c r="N290" s="34">
        <f t="shared" si="25"/>
        <v>1</v>
      </c>
      <c r="O290" s="34">
        <f t="shared" si="26"/>
        <v>1</v>
      </c>
      <c r="P290" s="34">
        <f t="shared" si="27"/>
        <v>1</v>
      </c>
      <c r="Q290" s="90"/>
      <c r="R290" s="90"/>
      <c r="S290" s="90"/>
      <c r="T290" s="90"/>
      <c r="U290" s="90"/>
    </row>
    <row r="291" spans="11:21" x14ac:dyDescent="0.2">
      <c r="K291" s="34" t="s">
        <v>303</v>
      </c>
      <c r="L291" s="34">
        <v>80</v>
      </c>
      <c r="M291" s="34">
        <v>11407</v>
      </c>
      <c r="N291" s="34">
        <f t="shared" si="25"/>
        <v>1</v>
      </c>
      <c r="O291" s="34">
        <f t="shared" si="26"/>
        <v>1</v>
      </c>
      <c r="P291" s="34">
        <f t="shared" si="27"/>
        <v>1</v>
      </c>
      <c r="Q291" s="90"/>
      <c r="R291" s="90"/>
      <c r="S291" s="90"/>
      <c r="T291" s="90"/>
      <c r="U291" s="90"/>
    </row>
    <row r="292" spans="11:21" x14ac:dyDescent="0.2">
      <c r="K292" s="34" t="s">
        <v>304</v>
      </c>
      <c r="L292" s="34">
        <v>5120</v>
      </c>
      <c r="M292" s="34">
        <v>16223</v>
      </c>
      <c r="N292" s="34">
        <f t="shared" si="25"/>
        <v>1</v>
      </c>
      <c r="O292" s="34">
        <f t="shared" si="26"/>
        <v>1</v>
      </c>
      <c r="P292" s="34">
        <f t="shared" si="27"/>
        <v>1</v>
      </c>
      <c r="Q292" s="90"/>
      <c r="R292" s="90"/>
      <c r="S292" s="90"/>
      <c r="T292" s="90"/>
      <c r="U292" s="90"/>
    </row>
    <row r="293" spans="11:21" x14ac:dyDescent="0.2">
      <c r="K293" s="34" t="s">
        <v>305</v>
      </c>
      <c r="L293" s="34">
        <v>1280</v>
      </c>
      <c r="M293" s="34">
        <v>15074</v>
      </c>
      <c r="N293" s="34">
        <f t="shared" si="25"/>
        <v>1</v>
      </c>
      <c r="O293" s="34">
        <f t="shared" si="26"/>
        <v>1</v>
      </c>
      <c r="P293" s="34">
        <f t="shared" si="27"/>
        <v>1</v>
      </c>
      <c r="Q293" s="90"/>
      <c r="R293" s="90"/>
      <c r="S293" s="90"/>
      <c r="T293" s="90"/>
      <c r="U293" s="90"/>
    </row>
    <row r="294" spans="11:21" x14ac:dyDescent="0.2">
      <c r="K294" s="34" t="s">
        <v>306</v>
      </c>
      <c r="L294" s="34">
        <v>120</v>
      </c>
      <c r="M294" s="34">
        <v>10807</v>
      </c>
      <c r="N294" s="34">
        <f t="shared" si="25"/>
        <v>1</v>
      </c>
      <c r="O294" s="34">
        <f t="shared" si="26"/>
        <v>1</v>
      </c>
      <c r="P294" s="34">
        <f t="shared" si="27"/>
        <v>1</v>
      </c>
      <c r="Q294" s="90"/>
      <c r="R294" s="90"/>
      <c r="S294" s="90"/>
      <c r="T294" s="90"/>
      <c r="U294" s="90"/>
    </row>
    <row r="295" spans="11:21" x14ac:dyDescent="0.2">
      <c r="K295" s="34" t="s">
        <v>307</v>
      </c>
      <c r="L295" s="34">
        <v>640</v>
      </c>
      <c r="M295" s="34">
        <v>484</v>
      </c>
      <c r="N295" s="34">
        <f t="shared" si="25"/>
        <v>1</v>
      </c>
      <c r="O295" s="34">
        <f t="shared" si="26"/>
        <v>1</v>
      </c>
      <c r="P295" s="34">
        <f t="shared" si="27"/>
        <v>1</v>
      </c>
      <c r="Q295" s="90"/>
      <c r="R295" s="90"/>
      <c r="S295" s="90"/>
      <c r="T295" s="90"/>
      <c r="U295" s="90"/>
    </row>
    <row r="296" spans="11:21" x14ac:dyDescent="0.2">
      <c r="K296" s="34" t="s">
        <v>308</v>
      </c>
      <c r="L296" s="34">
        <v>5120</v>
      </c>
      <c r="M296" s="34">
        <v>93340</v>
      </c>
      <c r="N296" s="34">
        <f t="shared" si="25"/>
        <v>1</v>
      </c>
      <c r="O296" s="34">
        <f t="shared" si="26"/>
        <v>1</v>
      </c>
      <c r="P296" s="34">
        <f t="shared" si="27"/>
        <v>1</v>
      </c>
      <c r="Q296" s="90"/>
      <c r="R296" s="90"/>
      <c r="S296" s="90"/>
      <c r="T296" s="90"/>
      <c r="U296" s="90"/>
    </row>
    <row r="297" spans="11:21" x14ac:dyDescent="0.2">
      <c r="K297" s="34" t="s">
        <v>309</v>
      </c>
      <c r="L297" s="34">
        <v>640</v>
      </c>
      <c r="M297" s="34">
        <v>200310</v>
      </c>
      <c r="N297" s="34">
        <f t="shared" si="25"/>
        <v>1</v>
      </c>
      <c r="O297" s="34">
        <f t="shared" si="26"/>
        <v>1</v>
      </c>
      <c r="P297" s="34">
        <f t="shared" si="27"/>
        <v>1</v>
      </c>
      <c r="Q297" s="90"/>
      <c r="R297" s="90"/>
      <c r="S297" s="90"/>
      <c r="T297" s="90"/>
      <c r="U297" s="90"/>
    </row>
    <row r="298" spans="11:21" x14ac:dyDescent="0.2">
      <c r="K298" s="34" t="s">
        <v>310</v>
      </c>
      <c r="L298" s="34">
        <v>1920</v>
      </c>
      <c r="M298" s="34">
        <v>189155</v>
      </c>
      <c r="N298" s="34">
        <f t="shared" si="25"/>
        <v>1</v>
      </c>
      <c r="O298" s="34">
        <f t="shared" si="26"/>
        <v>1</v>
      </c>
      <c r="P298" s="34">
        <f t="shared" si="27"/>
        <v>1</v>
      </c>
      <c r="Q298" s="90"/>
      <c r="R298" s="90"/>
      <c r="S298" s="90"/>
      <c r="T298" s="90"/>
      <c r="U298" s="90"/>
    </row>
    <row r="299" spans="11:21" x14ac:dyDescent="0.2">
      <c r="K299" s="34" t="s">
        <v>311</v>
      </c>
      <c r="L299" s="34">
        <v>1280</v>
      </c>
      <c r="M299" s="34">
        <v>51198</v>
      </c>
      <c r="N299" s="34">
        <f t="shared" si="25"/>
        <v>1</v>
      </c>
      <c r="O299" s="34">
        <f t="shared" si="26"/>
        <v>1</v>
      </c>
      <c r="P299" s="34">
        <f t="shared" si="27"/>
        <v>1</v>
      </c>
      <c r="Q299" s="90"/>
      <c r="R299" s="90"/>
      <c r="S299" s="90"/>
      <c r="T299" s="90"/>
      <c r="U299" s="90"/>
    </row>
    <row r="300" spans="11:21" x14ac:dyDescent="0.2">
      <c r="K300" s="34" t="s">
        <v>312</v>
      </c>
      <c r="L300" s="34">
        <v>640</v>
      </c>
      <c r="M300" s="34">
        <v>88713</v>
      </c>
      <c r="N300" s="34">
        <f t="shared" si="25"/>
        <v>1</v>
      </c>
      <c r="O300" s="34">
        <f t="shared" si="26"/>
        <v>1</v>
      </c>
      <c r="P300" s="34">
        <f t="shared" si="27"/>
        <v>1</v>
      </c>
      <c r="Q300" s="90"/>
      <c r="R300" s="90"/>
      <c r="S300" s="90"/>
      <c r="T300" s="90"/>
      <c r="U300" s="90"/>
    </row>
    <row r="301" spans="11:21" x14ac:dyDescent="0.2">
      <c r="K301" s="34" t="s">
        <v>313</v>
      </c>
      <c r="L301" s="34">
        <v>80</v>
      </c>
      <c r="M301" s="34">
        <v>4369</v>
      </c>
      <c r="N301" s="34">
        <f t="shared" si="25"/>
        <v>1</v>
      </c>
      <c r="O301" s="34">
        <f t="shared" si="26"/>
        <v>1</v>
      </c>
      <c r="P301" s="34">
        <f t="shared" si="27"/>
        <v>1</v>
      </c>
      <c r="Q301" s="90"/>
      <c r="R301" s="90"/>
      <c r="S301" s="90"/>
      <c r="T301" s="90"/>
      <c r="U301" s="90"/>
    </row>
    <row r="302" spans="11:21" x14ac:dyDescent="0.2">
      <c r="K302" s="34" t="s">
        <v>314</v>
      </c>
      <c r="L302" s="34">
        <v>1280</v>
      </c>
      <c r="M302" s="34">
        <v>203371</v>
      </c>
      <c r="N302" s="34">
        <f t="shared" si="25"/>
        <v>1</v>
      </c>
      <c r="O302" s="34">
        <f t="shared" si="26"/>
        <v>1</v>
      </c>
      <c r="P302" s="34">
        <f t="shared" si="27"/>
        <v>1</v>
      </c>
      <c r="Q302" s="90"/>
      <c r="R302" s="90"/>
      <c r="S302" s="90"/>
      <c r="T302" s="90"/>
      <c r="U302" s="90"/>
    </row>
    <row r="303" spans="11:21" x14ac:dyDescent="0.2">
      <c r="K303" s="123" t="s">
        <v>315</v>
      </c>
      <c r="L303" s="34">
        <v>5</v>
      </c>
      <c r="M303" s="124">
        <v>1311.5202420063999</v>
      </c>
      <c r="N303" s="34">
        <f t="shared" si="25"/>
        <v>0</v>
      </c>
      <c r="O303" s="34">
        <f t="shared" si="26"/>
        <v>1</v>
      </c>
      <c r="P303" s="34">
        <f t="shared" si="27"/>
        <v>0</v>
      </c>
      <c r="Q303" s="90"/>
      <c r="R303" s="90"/>
      <c r="S303" s="90"/>
      <c r="T303" s="90"/>
      <c r="U303" s="90"/>
    </row>
    <row r="304" spans="11:21" x14ac:dyDescent="0.2">
      <c r="K304" s="123" t="s">
        <v>316</v>
      </c>
      <c r="L304" s="34">
        <v>5</v>
      </c>
      <c r="M304" s="124">
        <v>426.15658954512298</v>
      </c>
      <c r="N304" s="34">
        <f t="shared" si="25"/>
        <v>0</v>
      </c>
      <c r="O304" s="34">
        <f t="shared" si="26"/>
        <v>0</v>
      </c>
      <c r="P304" s="34">
        <f t="shared" si="27"/>
        <v>0</v>
      </c>
      <c r="Q304" s="90"/>
      <c r="R304" s="90"/>
      <c r="S304" s="90"/>
      <c r="T304" s="90"/>
      <c r="U304" s="90"/>
    </row>
    <row r="305" spans="11:21" x14ac:dyDescent="0.2">
      <c r="K305" s="123" t="s">
        <v>317</v>
      </c>
      <c r="L305" s="34">
        <v>5</v>
      </c>
      <c r="M305" s="124">
        <v>363.82367598825499</v>
      </c>
      <c r="N305" s="34">
        <f t="shared" si="25"/>
        <v>0</v>
      </c>
      <c r="O305" s="34">
        <f t="shared" si="26"/>
        <v>0</v>
      </c>
      <c r="P305" s="34">
        <f t="shared" si="27"/>
        <v>0</v>
      </c>
      <c r="Q305" s="90"/>
      <c r="R305" s="90"/>
      <c r="S305" s="90"/>
      <c r="T305" s="90"/>
      <c r="U305" s="90"/>
    </row>
    <row r="306" spans="11:21" x14ac:dyDescent="0.2">
      <c r="K306" s="123" t="s">
        <v>318</v>
      </c>
      <c r="L306" s="34">
        <v>5</v>
      </c>
      <c r="M306" s="124">
        <v>450.25052627477601</v>
      </c>
      <c r="N306" s="34">
        <f t="shared" si="25"/>
        <v>0</v>
      </c>
      <c r="O306" s="34">
        <f t="shared" si="26"/>
        <v>1</v>
      </c>
      <c r="P306" s="34">
        <f t="shared" si="27"/>
        <v>0</v>
      </c>
      <c r="Q306" s="90"/>
      <c r="R306" s="90"/>
      <c r="S306" s="90"/>
      <c r="T306" s="90"/>
      <c r="U306" s="90"/>
    </row>
    <row r="307" spans="11:21" x14ac:dyDescent="0.2">
      <c r="K307" s="123" t="s">
        <v>319</v>
      </c>
      <c r="L307" s="34">
        <v>5</v>
      </c>
      <c r="M307" s="124">
        <v>475.97849886483198</v>
      </c>
      <c r="N307" s="34">
        <f t="shared" si="25"/>
        <v>0</v>
      </c>
      <c r="O307" s="34">
        <f t="shared" si="26"/>
        <v>1</v>
      </c>
      <c r="P307" s="34">
        <f t="shared" si="27"/>
        <v>0</v>
      </c>
      <c r="Q307" s="90"/>
      <c r="R307" s="90"/>
      <c r="S307" s="90"/>
      <c r="T307" s="90"/>
      <c r="U307" s="90"/>
    </row>
    <row r="308" spans="11:21" x14ac:dyDescent="0.2">
      <c r="K308" s="123" t="s">
        <v>320</v>
      </c>
      <c r="L308" s="34">
        <v>5</v>
      </c>
      <c r="M308" s="124">
        <v>295.484723070749</v>
      </c>
      <c r="N308" s="34">
        <f t="shared" si="25"/>
        <v>0</v>
      </c>
      <c r="O308" s="34">
        <f t="shared" si="26"/>
        <v>0</v>
      </c>
      <c r="P308" s="34">
        <f t="shared" si="27"/>
        <v>0</v>
      </c>
      <c r="Q308" s="90"/>
      <c r="R308" s="90"/>
      <c r="S308" s="90"/>
      <c r="T308" s="90"/>
      <c r="U308" s="90"/>
    </row>
    <row r="309" spans="11:21" x14ac:dyDescent="0.2">
      <c r="K309" s="123" t="s">
        <v>321</v>
      </c>
      <c r="L309" s="34">
        <v>5</v>
      </c>
      <c r="M309" s="124">
        <v>576.93744509264195</v>
      </c>
      <c r="N309" s="34">
        <f t="shared" si="25"/>
        <v>0</v>
      </c>
      <c r="O309" s="34">
        <f t="shared" si="26"/>
        <v>1</v>
      </c>
      <c r="P309" s="34">
        <f t="shared" si="27"/>
        <v>0</v>
      </c>
      <c r="Q309" s="90"/>
      <c r="R309" s="90"/>
      <c r="S309" s="90"/>
      <c r="T309" s="90"/>
      <c r="U309" s="90"/>
    </row>
    <row r="310" spans="11:21" x14ac:dyDescent="0.2">
      <c r="K310" s="123" t="s">
        <v>322</v>
      </c>
      <c r="L310" s="34">
        <v>5</v>
      </c>
      <c r="M310" s="124">
        <v>923.02076953174401</v>
      </c>
      <c r="N310" s="34">
        <f t="shared" si="25"/>
        <v>0</v>
      </c>
      <c r="O310" s="34">
        <f t="shared" si="26"/>
        <v>1</v>
      </c>
      <c r="P310" s="34">
        <f t="shared" si="27"/>
        <v>0</v>
      </c>
      <c r="Q310" s="90"/>
      <c r="R310" s="90"/>
      <c r="S310" s="90"/>
      <c r="T310" s="90"/>
      <c r="U310" s="90"/>
    </row>
    <row r="311" spans="11:21" x14ac:dyDescent="0.2">
      <c r="K311" s="123" t="s">
        <v>323</v>
      </c>
      <c r="L311" s="34">
        <v>5</v>
      </c>
      <c r="M311" s="124">
        <v>55.467779907626202</v>
      </c>
      <c r="N311" s="34">
        <f t="shared" si="25"/>
        <v>0</v>
      </c>
      <c r="O311" s="34">
        <f t="shared" si="26"/>
        <v>0</v>
      </c>
      <c r="P311" s="34">
        <f t="shared" si="27"/>
        <v>0</v>
      </c>
      <c r="Q311" s="90"/>
      <c r="R311" s="90"/>
      <c r="S311" s="90"/>
      <c r="T311" s="90"/>
      <c r="U311" s="90"/>
    </row>
    <row r="312" spans="11:21" x14ac:dyDescent="0.2">
      <c r="K312" s="123" t="s">
        <v>324</v>
      </c>
      <c r="L312" s="34">
        <v>5</v>
      </c>
      <c r="M312" s="124">
        <v>256.48682972895898</v>
      </c>
      <c r="N312" s="34">
        <f t="shared" si="25"/>
        <v>0</v>
      </c>
      <c r="O312" s="34">
        <f t="shared" si="26"/>
        <v>0</v>
      </c>
      <c r="P312" s="34">
        <f t="shared" si="27"/>
        <v>0</v>
      </c>
      <c r="Q312" s="90"/>
      <c r="R312" s="90"/>
      <c r="S312" s="90"/>
      <c r="T312" s="90"/>
      <c r="U312" s="90"/>
    </row>
    <row r="313" spans="11:21" x14ac:dyDescent="0.2">
      <c r="K313" s="123" t="s">
        <v>325</v>
      </c>
      <c r="L313" s="34">
        <v>40</v>
      </c>
      <c r="M313" s="124">
        <v>534.99130994931795</v>
      </c>
      <c r="N313" s="34">
        <f t="shared" si="25"/>
        <v>1</v>
      </c>
      <c r="O313" s="34">
        <f t="shared" si="26"/>
        <v>1</v>
      </c>
      <c r="P313" s="34">
        <f t="shared" si="27"/>
        <v>1</v>
      </c>
      <c r="Q313" s="90"/>
      <c r="R313" s="90"/>
      <c r="S313" s="90"/>
      <c r="T313" s="90"/>
      <c r="U313" s="90"/>
    </row>
    <row r="314" spans="11:21" x14ac:dyDescent="0.2">
      <c r="K314" s="123" t="s">
        <v>326</v>
      </c>
      <c r="L314" s="34">
        <v>5</v>
      </c>
      <c r="M314" s="124">
        <v>254.95729376142501</v>
      </c>
      <c r="N314" s="34">
        <f t="shared" si="25"/>
        <v>0</v>
      </c>
      <c r="O314" s="34">
        <f t="shared" si="26"/>
        <v>0</v>
      </c>
      <c r="P314" s="34">
        <f t="shared" si="27"/>
        <v>0</v>
      </c>
      <c r="Q314" s="90"/>
      <c r="R314" s="90"/>
      <c r="S314" s="90"/>
      <c r="T314" s="90"/>
      <c r="U314" s="90"/>
    </row>
    <row r="315" spans="11:21" x14ac:dyDescent="0.2">
      <c r="K315" s="123" t="s">
        <v>327</v>
      </c>
      <c r="L315" s="34">
        <v>5</v>
      </c>
      <c r="M315" s="124">
        <v>469.94730654759599</v>
      </c>
      <c r="N315" s="34">
        <f t="shared" si="25"/>
        <v>0</v>
      </c>
      <c r="O315" s="34">
        <f t="shared" si="26"/>
        <v>1</v>
      </c>
      <c r="P315" s="34">
        <f t="shared" si="27"/>
        <v>0</v>
      </c>
      <c r="Q315" s="90"/>
      <c r="R315" s="90"/>
      <c r="S315" s="90"/>
      <c r="T315" s="90"/>
      <c r="U315" s="90"/>
    </row>
    <row r="316" spans="11:21" x14ac:dyDescent="0.2">
      <c r="K316" s="123" t="s">
        <v>328</v>
      </c>
      <c r="L316" s="34">
        <v>5</v>
      </c>
      <c r="M316" s="124">
        <v>309.39259162643998</v>
      </c>
      <c r="N316" s="34">
        <f t="shared" si="25"/>
        <v>0</v>
      </c>
      <c r="O316" s="34">
        <f t="shared" si="26"/>
        <v>0</v>
      </c>
      <c r="P316" s="34">
        <f t="shared" si="27"/>
        <v>0</v>
      </c>
      <c r="Q316" s="90"/>
      <c r="R316" s="90"/>
      <c r="S316" s="90"/>
      <c r="T316" s="90"/>
      <c r="U316" s="90"/>
    </row>
    <row r="317" spans="11:21" x14ac:dyDescent="0.2">
      <c r="K317" s="123" t="s">
        <v>329</v>
      </c>
      <c r="L317" s="34">
        <v>5</v>
      </c>
      <c r="M317" s="124">
        <v>148.58538041582699</v>
      </c>
      <c r="N317" s="34">
        <f t="shared" si="25"/>
        <v>0</v>
      </c>
      <c r="O317" s="34">
        <f t="shared" si="26"/>
        <v>0</v>
      </c>
      <c r="P317" s="34">
        <f t="shared" si="27"/>
        <v>0</v>
      </c>
      <c r="Q317" s="90"/>
      <c r="R317" s="90"/>
      <c r="S317" s="90"/>
      <c r="T317" s="90"/>
      <c r="U317" s="90"/>
    </row>
    <row r="318" spans="11:21" x14ac:dyDescent="0.2">
      <c r="K318" s="123" t="s">
        <v>330</v>
      </c>
      <c r="L318" s="34">
        <v>5</v>
      </c>
      <c r="M318" s="124">
        <v>742.58734133188</v>
      </c>
      <c r="N318" s="34">
        <f t="shared" si="25"/>
        <v>0</v>
      </c>
      <c r="O318" s="34">
        <f t="shared" si="26"/>
        <v>1</v>
      </c>
      <c r="P318" s="34">
        <f t="shared" si="27"/>
        <v>0</v>
      </c>
      <c r="Q318" s="90"/>
      <c r="R318" s="90"/>
      <c r="S318" s="90"/>
      <c r="T318" s="90"/>
      <c r="U318" s="90"/>
    </row>
    <row r="319" spans="11:21" x14ac:dyDescent="0.2">
      <c r="K319" s="123" t="s">
        <v>331</v>
      </c>
      <c r="L319" s="34">
        <v>5</v>
      </c>
      <c r="M319" s="124">
        <v>192.730337953137</v>
      </c>
      <c r="N319" s="34">
        <f t="shared" si="25"/>
        <v>0</v>
      </c>
      <c r="O319" s="34">
        <f t="shared" si="26"/>
        <v>0</v>
      </c>
      <c r="P319" s="34">
        <f t="shared" si="27"/>
        <v>0</v>
      </c>
      <c r="Q319" s="90"/>
      <c r="R319" s="90"/>
      <c r="S319" s="90"/>
      <c r="T319" s="90"/>
      <c r="U319" s="90"/>
    </row>
    <row r="320" spans="11:21" x14ac:dyDescent="0.2">
      <c r="K320" s="123" t="s">
        <v>332</v>
      </c>
      <c r="L320" s="34">
        <v>5</v>
      </c>
      <c r="M320" s="124">
        <v>417.23785890481099</v>
      </c>
      <c r="N320" s="34">
        <f t="shared" si="25"/>
        <v>0</v>
      </c>
      <c r="O320" s="34">
        <f t="shared" si="26"/>
        <v>0</v>
      </c>
      <c r="P320" s="34">
        <f t="shared" si="27"/>
        <v>0</v>
      </c>
      <c r="Q320" s="90"/>
      <c r="R320" s="90"/>
      <c r="S320" s="90"/>
      <c r="T320" s="90"/>
      <c r="U320" s="90"/>
    </row>
    <row r="321" spans="11:21" x14ac:dyDescent="0.2">
      <c r="K321" s="123" t="s">
        <v>333</v>
      </c>
      <c r="L321" s="34">
        <v>5</v>
      </c>
      <c r="M321" s="124">
        <v>405.08570623841598</v>
      </c>
      <c r="N321" s="34">
        <f t="shared" si="25"/>
        <v>0</v>
      </c>
      <c r="O321" s="34">
        <f t="shared" si="26"/>
        <v>0</v>
      </c>
      <c r="P321" s="34">
        <f t="shared" si="27"/>
        <v>0</v>
      </c>
      <c r="Q321" s="90"/>
      <c r="R321" s="90"/>
      <c r="S321" s="90"/>
      <c r="T321" s="90"/>
      <c r="U321" s="90"/>
    </row>
    <row r="322" spans="11:21" x14ac:dyDescent="0.2">
      <c r="K322" s="123" t="s">
        <v>334</v>
      </c>
      <c r="L322" s="34">
        <v>5</v>
      </c>
      <c r="M322" s="124">
        <v>628.20951223805798</v>
      </c>
      <c r="N322" s="34">
        <f t="shared" si="25"/>
        <v>0</v>
      </c>
      <c r="O322" s="34">
        <f t="shared" si="26"/>
        <v>1</v>
      </c>
      <c r="P322" s="34">
        <f t="shared" si="27"/>
        <v>0</v>
      </c>
      <c r="Q322" s="90"/>
      <c r="R322" s="90"/>
      <c r="S322" s="90"/>
      <c r="T322" s="90"/>
      <c r="U322" s="90"/>
    </row>
    <row r="323" spans="11:21" x14ac:dyDescent="0.2">
      <c r="K323" s="123" t="s">
        <v>335</v>
      </c>
      <c r="L323" s="34">
        <v>5</v>
      </c>
      <c r="M323" s="124">
        <v>299.977352014762</v>
      </c>
      <c r="N323" s="34">
        <f t="shared" si="25"/>
        <v>0</v>
      </c>
      <c r="O323" s="34">
        <f t="shared" si="26"/>
        <v>0</v>
      </c>
      <c r="P323" s="34">
        <f t="shared" si="27"/>
        <v>0</v>
      </c>
      <c r="Q323" s="90"/>
      <c r="R323" s="90"/>
      <c r="S323" s="90"/>
      <c r="T323" s="90"/>
      <c r="U323" s="90"/>
    </row>
    <row r="324" spans="11:21" x14ac:dyDescent="0.2">
      <c r="K324" s="123" t="s">
        <v>336</v>
      </c>
      <c r="L324" s="34">
        <v>5</v>
      </c>
      <c r="M324" s="124">
        <v>967.58275358498202</v>
      </c>
      <c r="N324" s="34">
        <f t="shared" ref="N324:N371" si="28">IF(L324&gt;=40,1,0)</f>
        <v>0</v>
      </c>
      <c r="O324" s="34">
        <f t="shared" ref="O324:O371" si="29">IF(M324&gt;=450,1,0)</f>
        <v>1</v>
      </c>
      <c r="P324" s="34">
        <f t="shared" ref="P324:P371" si="30">IF(N324+O324=2,1,0)</f>
        <v>0</v>
      </c>
      <c r="Q324" s="90"/>
      <c r="R324" s="90"/>
      <c r="S324" s="90"/>
      <c r="T324" s="90"/>
      <c r="U324" s="90"/>
    </row>
    <row r="325" spans="11:21" x14ac:dyDescent="0.2">
      <c r="K325" s="123" t="s">
        <v>337</v>
      </c>
      <c r="L325" s="34">
        <v>5</v>
      </c>
      <c r="M325" s="124">
        <v>489.47699659587698</v>
      </c>
      <c r="N325" s="34">
        <f t="shared" si="28"/>
        <v>0</v>
      </c>
      <c r="O325" s="34">
        <f t="shared" si="29"/>
        <v>1</v>
      </c>
      <c r="P325" s="34">
        <f t="shared" si="30"/>
        <v>0</v>
      </c>
      <c r="Q325" s="90"/>
      <c r="R325" s="90"/>
      <c r="S325" s="90"/>
      <c r="T325" s="90"/>
      <c r="U325" s="90"/>
    </row>
    <row r="326" spans="11:21" x14ac:dyDescent="0.2">
      <c r="K326" s="123" t="s">
        <v>338</v>
      </c>
      <c r="L326" s="34">
        <v>5</v>
      </c>
      <c r="M326" s="124">
        <v>433.40113553297101</v>
      </c>
      <c r="N326" s="34">
        <f t="shared" si="28"/>
        <v>0</v>
      </c>
      <c r="O326" s="34">
        <f t="shared" si="29"/>
        <v>0</v>
      </c>
      <c r="P326" s="34">
        <f t="shared" si="30"/>
        <v>0</v>
      </c>
      <c r="Q326" s="90"/>
      <c r="R326" s="90"/>
      <c r="S326" s="90"/>
      <c r="T326" s="90"/>
      <c r="U326" s="90"/>
    </row>
    <row r="327" spans="11:21" x14ac:dyDescent="0.2">
      <c r="K327" s="123" t="s">
        <v>339</v>
      </c>
      <c r="L327" s="34">
        <v>5</v>
      </c>
      <c r="M327" s="124">
        <v>290.47846171243498</v>
      </c>
      <c r="N327" s="34">
        <f t="shared" si="28"/>
        <v>0</v>
      </c>
      <c r="O327" s="34">
        <f t="shared" si="29"/>
        <v>0</v>
      </c>
      <c r="P327" s="34">
        <f t="shared" si="30"/>
        <v>0</v>
      </c>
      <c r="Q327" s="90"/>
      <c r="R327" s="90"/>
      <c r="S327" s="90"/>
      <c r="T327" s="90"/>
      <c r="U327" s="90"/>
    </row>
    <row r="328" spans="11:21" x14ac:dyDescent="0.2">
      <c r="K328" s="123" t="s">
        <v>340</v>
      </c>
      <c r="L328" s="34">
        <v>5</v>
      </c>
      <c r="M328" s="124">
        <v>14656.472006608699</v>
      </c>
      <c r="N328" s="34">
        <f t="shared" si="28"/>
        <v>0</v>
      </c>
      <c r="O328" s="34">
        <f t="shared" si="29"/>
        <v>1</v>
      </c>
      <c r="P328" s="34">
        <f t="shared" si="30"/>
        <v>0</v>
      </c>
      <c r="Q328" s="90"/>
      <c r="R328" s="90"/>
      <c r="S328" s="90"/>
      <c r="T328" s="90"/>
      <c r="U328" s="90"/>
    </row>
    <row r="329" spans="11:21" x14ac:dyDescent="0.2">
      <c r="K329" s="123" t="s">
        <v>341</v>
      </c>
      <c r="L329" s="34">
        <v>5</v>
      </c>
      <c r="M329" s="124">
        <v>278.430118249869</v>
      </c>
      <c r="N329" s="34">
        <f t="shared" si="28"/>
        <v>0</v>
      </c>
      <c r="O329" s="34">
        <f t="shared" si="29"/>
        <v>0</v>
      </c>
      <c r="P329" s="34">
        <f t="shared" si="30"/>
        <v>0</v>
      </c>
      <c r="Q329" s="90"/>
      <c r="R329" s="90"/>
      <c r="S329" s="90"/>
      <c r="T329" s="90"/>
      <c r="U329" s="90"/>
    </row>
    <row r="330" spans="11:21" x14ac:dyDescent="0.2">
      <c r="K330" s="123" t="s">
        <v>342</v>
      </c>
      <c r="L330" s="34">
        <v>5</v>
      </c>
      <c r="M330" s="124">
        <v>489.88866965398699</v>
      </c>
      <c r="N330" s="34">
        <f t="shared" si="28"/>
        <v>0</v>
      </c>
      <c r="O330" s="34">
        <f t="shared" si="29"/>
        <v>1</v>
      </c>
      <c r="P330" s="34">
        <f t="shared" si="30"/>
        <v>0</v>
      </c>
      <c r="Q330" s="90"/>
      <c r="R330" s="90"/>
      <c r="S330" s="90"/>
      <c r="T330" s="90"/>
      <c r="U330" s="90"/>
    </row>
    <row r="331" spans="11:21" x14ac:dyDescent="0.2">
      <c r="K331" s="123" t="s">
        <v>343</v>
      </c>
      <c r="L331" s="34">
        <v>5</v>
      </c>
      <c r="M331" s="124">
        <v>450.33814381205798</v>
      </c>
      <c r="N331" s="34">
        <f t="shared" si="28"/>
        <v>0</v>
      </c>
      <c r="O331" s="34">
        <f t="shared" si="29"/>
        <v>1</v>
      </c>
      <c r="P331" s="34">
        <f t="shared" si="30"/>
        <v>0</v>
      </c>
      <c r="Q331" s="90"/>
      <c r="R331" s="90"/>
      <c r="S331" s="90"/>
      <c r="T331" s="90"/>
      <c r="U331" s="90"/>
    </row>
    <row r="332" spans="11:21" x14ac:dyDescent="0.2">
      <c r="K332" s="123" t="s">
        <v>344</v>
      </c>
      <c r="L332" s="34">
        <v>5</v>
      </c>
      <c r="M332" s="124">
        <v>146.97404453819101</v>
      </c>
      <c r="N332" s="34">
        <f t="shared" si="28"/>
        <v>0</v>
      </c>
      <c r="O332" s="34">
        <f t="shared" si="29"/>
        <v>0</v>
      </c>
      <c r="P332" s="34">
        <f t="shared" si="30"/>
        <v>0</v>
      </c>
      <c r="Q332" s="90"/>
      <c r="R332" s="90"/>
      <c r="S332" s="90"/>
      <c r="T332" s="90"/>
      <c r="U332" s="90"/>
    </row>
    <row r="333" spans="11:21" x14ac:dyDescent="0.2">
      <c r="K333" s="123" t="s">
        <v>345</v>
      </c>
      <c r="L333" s="34">
        <v>5</v>
      </c>
      <c r="M333" s="124">
        <v>347.162358742631</v>
      </c>
      <c r="N333" s="34">
        <f t="shared" si="28"/>
        <v>0</v>
      </c>
      <c r="O333" s="34">
        <f t="shared" si="29"/>
        <v>0</v>
      </c>
      <c r="P333" s="34">
        <f t="shared" si="30"/>
        <v>0</v>
      </c>
      <c r="Q333" s="90"/>
      <c r="R333" s="90"/>
      <c r="S333" s="90"/>
      <c r="T333" s="90"/>
      <c r="U333" s="90"/>
    </row>
    <row r="334" spans="11:21" x14ac:dyDescent="0.2">
      <c r="K334" s="123" t="s">
        <v>346</v>
      </c>
      <c r="L334" s="34">
        <v>5</v>
      </c>
      <c r="M334" s="124">
        <v>400.80831087579702</v>
      </c>
      <c r="N334" s="34">
        <f t="shared" si="28"/>
        <v>0</v>
      </c>
      <c r="O334" s="34">
        <f t="shared" si="29"/>
        <v>0</v>
      </c>
      <c r="P334" s="34">
        <f t="shared" si="30"/>
        <v>0</v>
      </c>
      <c r="Q334" s="90"/>
      <c r="R334" s="90"/>
      <c r="S334" s="90"/>
      <c r="T334" s="90"/>
      <c r="U334" s="90"/>
    </row>
    <row r="335" spans="11:21" x14ac:dyDescent="0.2">
      <c r="K335" s="123" t="s">
        <v>347</v>
      </c>
      <c r="L335" s="34">
        <v>40</v>
      </c>
      <c r="M335" s="124">
        <v>199.21216709164901</v>
      </c>
      <c r="N335" s="34">
        <f t="shared" si="28"/>
        <v>1</v>
      </c>
      <c r="O335" s="34">
        <f t="shared" si="29"/>
        <v>0</v>
      </c>
      <c r="P335" s="34">
        <f t="shared" si="30"/>
        <v>0</v>
      </c>
      <c r="Q335" s="90"/>
      <c r="R335" s="90"/>
      <c r="S335" s="90"/>
      <c r="T335" s="90"/>
      <c r="U335" s="90"/>
    </row>
    <row r="336" spans="11:21" x14ac:dyDescent="0.2">
      <c r="K336" s="123" t="s">
        <v>348</v>
      </c>
      <c r="L336" s="34">
        <v>40</v>
      </c>
      <c r="M336" s="124">
        <v>1516.5963668407401</v>
      </c>
      <c r="N336" s="34">
        <f t="shared" si="28"/>
        <v>1</v>
      </c>
      <c r="O336" s="34">
        <f t="shared" si="29"/>
        <v>1</v>
      </c>
      <c r="P336" s="34">
        <f t="shared" si="30"/>
        <v>1</v>
      </c>
      <c r="Q336" s="90"/>
      <c r="R336" s="90"/>
      <c r="S336" s="90"/>
      <c r="T336" s="90"/>
      <c r="U336" s="90"/>
    </row>
    <row r="337" spans="11:21" x14ac:dyDescent="0.2">
      <c r="K337" s="123" t="s">
        <v>349</v>
      </c>
      <c r="L337" s="34">
        <v>5</v>
      </c>
      <c r="M337" s="124">
        <v>256.73273109711198</v>
      </c>
      <c r="N337" s="34">
        <f t="shared" si="28"/>
        <v>0</v>
      </c>
      <c r="O337" s="34">
        <f t="shared" si="29"/>
        <v>0</v>
      </c>
      <c r="P337" s="34">
        <f t="shared" si="30"/>
        <v>0</v>
      </c>
      <c r="Q337" s="90"/>
      <c r="R337" s="90"/>
      <c r="S337" s="90"/>
      <c r="T337" s="90"/>
      <c r="U337" s="90"/>
    </row>
    <row r="338" spans="11:21" x14ac:dyDescent="0.2">
      <c r="K338" s="123" t="s">
        <v>350</v>
      </c>
      <c r="L338" s="34">
        <v>5</v>
      </c>
      <c r="M338" s="124">
        <v>3310.7768874904</v>
      </c>
      <c r="N338" s="34">
        <f t="shared" si="28"/>
        <v>0</v>
      </c>
      <c r="O338" s="34">
        <f t="shared" si="29"/>
        <v>1</v>
      </c>
      <c r="P338" s="34">
        <f t="shared" si="30"/>
        <v>0</v>
      </c>
      <c r="Q338" s="90"/>
      <c r="R338" s="90"/>
      <c r="S338" s="90"/>
      <c r="T338" s="90"/>
      <c r="U338" s="90"/>
    </row>
    <row r="339" spans="11:21" x14ac:dyDescent="0.2">
      <c r="K339" s="123" t="s">
        <v>351</v>
      </c>
      <c r="L339" s="34">
        <v>5</v>
      </c>
      <c r="M339" s="124">
        <v>86.563581325545499</v>
      </c>
      <c r="N339" s="34">
        <f t="shared" si="28"/>
        <v>0</v>
      </c>
      <c r="O339" s="34">
        <f t="shared" si="29"/>
        <v>0</v>
      </c>
      <c r="P339" s="34">
        <f t="shared" si="30"/>
        <v>0</v>
      </c>
      <c r="Q339" s="90"/>
      <c r="R339" s="90"/>
      <c r="S339" s="90"/>
      <c r="T339" s="90"/>
      <c r="U339" s="90"/>
    </row>
    <row r="340" spans="11:21" x14ac:dyDescent="0.2">
      <c r="K340" s="123" t="s">
        <v>352</v>
      </c>
      <c r="L340" s="34">
        <v>5</v>
      </c>
      <c r="M340" s="124">
        <v>409.09860561955799</v>
      </c>
      <c r="N340" s="34">
        <f t="shared" si="28"/>
        <v>0</v>
      </c>
      <c r="O340" s="34">
        <f t="shared" si="29"/>
        <v>0</v>
      </c>
      <c r="P340" s="34">
        <f t="shared" si="30"/>
        <v>0</v>
      </c>
      <c r="Q340" s="90"/>
      <c r="R340" s="90"/>
      <c r="S340" s="90"/>
      <c r="T340" s="90"/>
      <c r="U340" s="90"/>
    </row>
    <row r="341" spans="11:21" x14ac:dyDescent="0.2">
      <c r="K341" s="123" t="s">
        <v>353</v>
      </c>
      <c r="L341" s="34">
        <v>5</v>
      </c>
      <c r="M341" s="124">
        <v>120.02602188319</v>
      </c>
      <c r="N341" s="34">
        <f t="shared" si="28"/>
        <v>0</v>
      </c>
      <c r="O341" s="34">
        <f t="shared" si="29"/>
        <v>0</v>
      </c>
      <c r="P341" s="34">
        <f t="shared" si="30"/>
        <v>0</v>
      </c>
      <c r="Q341" s="90"/>
      <c r="R341" s="90"/>
      <c r="S341" s="90"/>
      <c r="T341" s="90"/>
      <c r="U341" s="90"/>
    </row>
    <row r="342" spans="11:21" x14ac:dyDescent="0.2">
      <c r="K342" s="123" t="s">
        <v>354</v>
      </c>
      <c r="L342" s="34">
        <v>5</v>
      </c>
      <c r="M342" s="124">
        <v>318.55679540498602</v>
      </c>
      <c r="N342" s="34">
        <f t="shared" si="28"/>
        <v>0</v>
      </c>
      <c r="O342" s="34">
        <f t="shared" si="29"/>
        <v>0</v>
      </c>
      <c r="P342" s="34">
        <f t="shared" si="30"/>
        <v>0</v>
      </c>
      <c r="Q342" s="90"/>
      <c r="R342" s="90"/>
      <c r="S342" s="90"/>
      <c r="T342" s="90"/>
      <c r="U342" s="90"/>
    </row>
    <row r="343" spans="11:21" x14ac:dyDescent="0.2">
      <c r="K343" s="123" t="s">
        <v>355</v>
      </c>
      <c r="L343" s="34">
        <v>5</v>
      </c>
      <c r="M343" s="124">
        <v>157.45525315142299</v>
      </c>
      <c r="N343" s="34">
        <f t="shared" si="28"/>
        <v>0</v>
      </c>
      <c r="O343" s="34">
        <f t="shared" si="29"/>
        <v>0</v>
      </c>
      <c r="P343" s="34">
        <f t="shared" si="30"/>
        <v>0</v>
      </c>
      <c r="Q343" s="90"/>
      <c r="R343" s="90"/>
      <c r="S343" s="90"/>
      <c r="T343" s="90"/>
      <c r="U343" s="90"/>
    </row>
    <row r="344" spans="11:21" x14ac:dyDescent="0.2">
      <c r="K344" s="123" t="s">
        <v>356</v>
      </c>
      <c r="L344" s="34">
        <v>5</v>
      </c>
      <c r="M344" s="124">
        <v>134.865126782994</v>
      </c>
      <c r="N344" s="34">
        <f t="shared" si="28"/>
        <v>0</v>
      </c>
      <c r="O344" s="34">
        <f t="shared" si="29"/>
        <v>0</v>
      </c>
      <c r="P344" s="34">
        <f t="shared" si="30"/>
        <v>0</v>
      </c>
      <c r="Q344" s="90"/>
      <c r="R344" s="90"/>
      <c r="S344" s="90"/>
      <c r="T344" s="90"/>
      <c r="U344" s="90"/>
    </row>
    <row r="345" spans="11:21" x14ac:dyDescent="0.2">
      <c r="K345" s="123" t="s">
        <v>357</v>
      </c>
      <c r="L345" s="34">
        <v>5</v>
      </c>
      <c r="M345" s="124">
        <v>458.67534969999201</v>
      </c>
      <c r="N345" s="34">
        <f t="shared" si="28"/>
        <v>0</v>
      </c>
      <c r="O345" s="34">
        <f t="shared" si="29"/>
        <v>1</v>
      </c>
      <c r="P345" s="34">
        <f t="shared" si="30"/>
        <v>0</v>
      </c>
      <c r="Q345" s="90"/>
      <c r="R345" s="90"/>
      <c r="S345" s="90"/>
      <c r="T345" s="90"/>
      <c r="U345" s="90"/>
    </row>
    <row r="346" spans="11:21" x14ac:dyDescent="0.2">
      <c r="K346" s="123" t="s">
        <v>358</v>
      </c>
      <c r="L346" s="34">
        <v>5</v>
      </c>
      <c r="M346" s="124">
        <v>215.640684545178</v>
      </c>
      <c r="N346" s="34">
        <f t="shared" si="28"/>
        <v>0</v>
      </c>
      <c r="O346" s="34">
        <f t="shared" si="29"/>
        <v>0</v>
      </c>
      <c r="P346" s="34">
        <f t="shared" si="30"/>
        <v>0</v>
      </c>
      <c r="Q346" s="90"/>
      <c r="R346" s="90"/>
      <c r="S346" s="90"/>
      <c r="T346" s="90"/>
      <c r="U346" s="90"/>
    </row>
    <row r="347" spans="11:21" x14ac:dyDescent="0.2">
      <c r="K347" s="123" t="s">
        <v>359</v>
      </c>
      <c r="L347" s="34">
        <v>5</v>
      </c>
      <c r="M347" s="124">
        <v>491.92922516078602</v>
      </c>
      <c r="N347" s="34">
        <f t="shared" si="28"/>
        <v>0</v>
      </c>
      <c r="O347" s="34">
        <f t="shared" si="29"/>
        <v>1</v>
      </c>
      <c r="P347" s="34">
        <f t="shared" si="30"/>
        <v>0</v>
      </c>
      <c r="Q347" s="90"/>
      <c r="R347" s="90"/>
      <c r="S347" s="90"/>
      <c r="T347" s="90"/>
      <c r="U347" s="90"/>
    </row>
    <row r="348" spans="11:21" x14ac:dyDescent="0.2">
      <c r="K348" s="123" t="s">
        <v>360</v>
      </c>
      <c r="L348" s="34">
        <v>5</v>
      </c>
      <c r="M348" s="124">
        <v>360.47485545755802</v>
      </c>
      <c r="N348" s="34">
        <f t="shared" si="28"/>
        <v>0</v>
      </c>
      <c r="O348" s="34">
        <f t="shared" si="29"/>
        <v>0</v>
      </c>
      <c r="P348" s="34">
        <f t="shared" si="30"/>
        <v>0</v>
      </c>
      <c r="Q348" s="90"/>
      <c r="R348" s="90"/>
      <c r="S348" s="90"/>
      <c r="T348" s="90"/>
      <c r="U348" s="90"/>
    </row>
    <row r="349" spans="11:21" x14ac:dyDescent="0.2">
      <c r="K349" s="123" t="s">
        <v>361</v>
      </c>
      <c r="L349" s="34">
        <v>5</v>
      </c>
      <c r="M349" s="124">
        <v>546.93664295851499</v>
      </c>
      <c r="N349" s="34">
        <f t="shared" si="28"/>
        <v>0</v>
      </c>
      <c r="O349" s="34">
        <f t="shared" si="29"/>
        <v>1</v>
      </c>
      <c r="P349" s="34">
        <f t="shared" si="30"/>
        <v>0</v>
      </c>
      <c r="Q349" s="90"/>
      <c r="R349" s="90"/>
      <c r="S349" s="90"/>
      <c r="T349" s="90"/>
      <c r="U349" s="90"/>
    </row>
    <row r="350" spans="11:21" x14ac:dyDescent="0.2">
      <c r="K350" s="123" t="s">
        <v>362</v>
      </c>
      <c r="L350" s="34">
        <v>5</v>
      </c>
      <c r="M350" s="124">
        <v>335.30524401073598</v>
      </c>
      <c r="N350" s="34">
        <f t="shared" si="28"/>
        <v>0</v>
      </c>
      <c r="O350" s="34">
        <f t="shared" si="29"/>
        <v>0</v>
      </c>
      <c r="P350" s="34">
        <f t="shared" si="30"/>
        <v>0</v>
      </c>
      <c r="Q350" s="90"/>
      <c r="R350" s="90"/>
      <c r="S350" s="90"/>
      <c r="T350" s="90"/>
      <c r="U350" s="90"/>
    </row>
    <row r="351" spans="11:21" x14ac:dyDescent="0.2">
      <c r="K351" s="123" t="s">
        <v>363</v>
      </c>
      <c r="L351" s="34">
        <v>5</v>
      </c>
      <c r="M351" s="124">
        <v>3798.6351532860599</v>
      </c>
      <c r="N351" s="34">
        <f t="shared" si="28"/>
        <v>0</v>
      </c>
      <c r="O351" s="34">
        <f t="shared" si="29"/>
        <v>1</v>
      </c>
      <c r="P351" s="34">
        <f t="shared" si="30"/>
        <v>0</v>
      </c>
      <c r="Q351" s="90"/>
      <c r="R351" s="90"/>
      <c r="S351" s="90"/>
      <c r="T351" s="90"/>
      <c r="U351" s="90"/>
    </row>
    <row r="352" spans="11:21" x14ac:dyDescent="0.2">
      <c r="K352" s="123" t="s">
        <v>364</v>
      </c>
      <c r="L352" s="34">
        <v>5</v>
      </c>
      <c r="M352" s="124">
        <v>741.41653991362796</v>
      </c>
      <c r="N352" s="34">
        <f t="shared" si="28"/>
        <v>0</v>
      </c>
      <c r="O352" s="34">
        <f t="shared" si="29"/>
        <v>1</v>
      </c>
      <c r="P352" s="34">
        <f t="shared" si="30"/>
        <v>0</v>
      </c>
      <c r="Q352" s="90"/>
      <c r="R352" s="90"/>
      <c r="S352" s="90"/>
      <c r="T352" s="90"/>
      <c r="U352" s="90"/>
    </row>
    <row r="353" spans="11:21" x14ac:dyDescent="0.2">
      <c r="K353" s="123" t="s">
        <v>365</v>
      </c>
      <c r="L353" s="34">
        <v>5</v>
      </c>
      <c r="M353" s="124">
        <v>2421.3481348524701</v>
      </c>
      <c r="N353" s="34">
        <f t="shared" si="28"/>
        <v>0</v>
      </c>
      <c r="O353" s="34">
        <f t="shared" si="29"/>
        <v>1</v>
      </c>
      <c r="P353" s="34">
        <f t="shared" si="30"/>
        <v>0</v>
      </c>
      <c r="Q353" s="90"/>
      <c r="R353" s="90"/>
      <c r="S353" s="90"/>
      <c r="T353" s="90"/>
      <c r="U353" s="90"/>
    </row>
    <row r="354" spans="11:21" x14ac:dyDescent="0.2">
      <c r="K354" s="123" t="s">
        <v>366</v>
      </c>
      <c r="L354" s="34">
        <v>5</v>
      </c>
      <c r="M354" s="124">
        <v>450.10589309681399</v>
      </c>
      <c r="N354" s="34">
        <f t="shared" si="28"/>
        <v>0</v>
      </c>
      <c r="O354" s="34">
        <f t="shared" si="29"/>
        <v>1</v>
      </c>
      <c r="P354" s="34">
        <f t="shared" si="30"/>
        <v>0</v>
      </c>
      <c r="Q354" s="90"/>
      <c r="R354" s="90"/>
      <c r="S354" s="90"/>
      <c r="T354" s="90"/>
      <c r="U354" s="90"/>
    </row>
    <row r="355" spans="11:21" x14ac:dyDescent="0.2">
      <c r="K355" s="123" t="s">
        <v>367</v>
      </c>
      <c r="L355" s="34">
        <v>5</v>
      </c>
      <c r="M355" s="124">
        <v>461.13037098461899</v>
      </c>
      <c r="N355" s="34">
        <f t="shared" si="28"/>
        <v>0</v>
      </c>
      <c r="O355" s="34">
        <f t="shared" si="29"/>
        <v>1</v>
      </c>
      <c r="P355" s="34">
        <f t="shared" si="30"/>
        <v>0</v>
      </c>
      <c r="Q355" s="90"/>
      <c r="R355" s="90"/>
      <c r="S355" s="90"/>
      <c r="T355" s="90"/>
      <c r="U355" s="90"/>
    </row>
    <row r="356" spans="11:21" x14ac:dyDescent="0.2">
      <c r="K356" s="123" t="s">
        <v>368</v>
      </c>
      <c r="L356" s="34">
        <v>5</v>
      </c>
      <c r="M356" s="124">
        <v>348.51572588959903</v>
      </c>
      <c r="N356" s="34">
        <f t="shared" si="28"/>
        <v>0</v>
      </c>
      <c r="O356" s="34">
        <f t="shared" si="29"/>
        <v>0</v>
      </c>
      <c r="P356" s="34">
        <f t="shared" si="30"/>
        <v>0</v>
      </c>
      <c r="Q356" s="90"/>
      <c r="R356" s="90"/>
      <c r="S356" s="90"/>
      <c r="T356" s="90"/>
      <c r="U356" s="90"/>
    </row>
    <row r="357" spans="11:21" x14ac:dyDescent="0.2">
      <c r="K357" s="123" t="s">
        <v>369</v>
      </c>
      <c r="L357" s="34">
        <v>5</v>
      </c>
      <c r="M357" s="124">
        <v>1967.4067294194499</v>
      </c>
      <c r="N357" s="34">
        <f t="shared" si="28"/>
        <v>0</v>
      </c>
      <c r="O357" s="34">
        <f t="shared" si="29"/>
        <v>1</v>
      </c>
      <c r="P357" s="34">
        <f t="shared" si="30"/>
        <v>0</v>
      </c>
      <c r="Q357" s="90"/>
      <c r="R357" s="90"/>
      <c r="S357" s="90"/>
      <c r="T357" s="90"/>
      <c r="U357" s="90"/>
    </row>
    <row r="358" spans="11:21" x14ac:dyDescent="0.2">
      <c r="K358" s="123" t="s">
        <v>370</v>
      </c>
      <c r="L358" s="34">
        <v>5</v>
      </c>
      <c r="M358" s="124">
        <v>413.32301932082601</v>
      </c>
      <c r="N358" s="34">
        <f t="shared" si="28"/>
        <v>0</v>
      </c>
      <c r="O358" s="34">
        <f t="shared" si="29"/>
        <v>0</v>
      </c>
      <c r="P358" s="34">
        <f t="shared" si="30"/>
        <v>0</v>
      </c>
      <c r="Q358" s="90"/>
      <c r="R358" s="90"/>
      <c r="S358" s="90"/>
      <c r="T358" s="90"/>
      <c r="U358" s="90"/>
    </row>
    <row r="359" spans="11:21" x14ac:dyDescent="0.2">
      <c r="K359" s="123" t="s">
        <v>371</v>
      </c>
      <c r="L359" s="34">
        <v>5</v>
      </c>
      <c r="M359" s="124">
        <v>209.706576476659</v>
      </c>
      <c r="N359" s="34">
        <f t="shared" si="28"/>
        <v>0</v>
      </c>
      <c r="O359" s="34">
        <f t="shared" si="29"/>
        <v>0</v>
      </c>
      <c r="P359" s="34">
        <f t="shared" si="30"/>
        <v>0</v>
      </c>
      <c r="Q359" s="90"/>
      <c r="R359" s="90"/>
      <c r="S359" s="90"/>
      <c r="T359" s="90"/>
      <c r="U359" s="90"/>
    </row>
    <row r="360" spans="11:21" x14ac:dyDescent="0.2">
      <c r="K360" s="123" t="s">
        <v>372</v>
      </c>
      <c r="L360" s="34">
        <v>5</v>
      </c>
      <c r="M360" s="124">
        <v>503.389254205584</v>
      </c>
      <c r="N360" s="34">
        <f t="shared" si="28"/>
        <v>0</v>
      </c>
      <c r="O360" s="34">
        <f t="shared" si="29"/>
        <v>1</v>
      </c>
      <c r="P360" s="34">
        <f t="shared" si="30"/>
        <v>0</v>
      </c>
      <c r="Q360" s="90"/>
      <c r="R360" s="90"/>
      <c r="S360" s="90"/>
      <c r="T360" s="90"/>
      <c r="U360" s="90"/>
    </row>
    <row r="361" spans="11:21" x14ac:dyDescent="0.2">
      <c r="K361" s="123" t="s">
        <v>373</v>
      </c>
      <c r="L361" s="34">
        <v>5</v>
      </c>
      <c r="M361" s="124">
        <v>330.18647364153901</v>
      </c>
      <c r="N361" s="34">
        <f t="shared" si="28"/>
        <v>0</v>
      </c>
      <c r="O361" s="34">
        <f t="shared" si="29"/>
        <v>0</v>
      </c>
      <c r="P361" s="34">
        <f t="shared" si="30"/>
        <v>0</v>
      </c>
      <c r="Q361" s="90"/>
      <c r="R361" s="90"/>
      <c r="S361" s="90"/>
      <c r="T361" s="90"/>
      <c r="U361" s="90"/>
    </row>
    <row r="362" spans="11:21" x14ac:dyDescent="0.2">
      <c r="K362" s="123" t="s">
        <v>374</v>
      </c>
      <c r="L362" s="34">
        <v>5</v>
      </c>
      <c r="M362" s="124">
        <v>374.20635958503499</v>
      </c>
      <c r="N362" s="34">
        <f t="shared" si="28"/>
        <v>0</v>
      </c>
      <c r="O362" s="34">
        <f t="shared" si="29"/>
        <v>0</v>
      </c>
      <c r="P362" s="34">
        <f t="shared" si="30"/>
        <v>0</v>
      </c>
      <c r="Q362" s="90"/>
      <c r="R362" s="90"/>
      <c r="S362" s="90"/>
      <c r="T362" s="90"/>
      <c r="U362" s="90"/>
    </row>
    <row r="363" spans="11:21" x14ac:dyDescent="0.2">
      <c r="K363" s="123" t="s">
        <v>375</v>
      </c>
      <c r="L363" s="34">
        <v>5</v>
      </c>
      <c r="M363" s="124">
        <v>502.81200063827998</v>
      </c>
      <c r="N363" s="34">
        <f t="shared" si="28"/>
        <v>0</v>
      </c>
      <c r="O363" s="34">
        <f t="shared" si="29"/>
        <v>1</v>
      </c>
      <c r="P363" s="34">
        <f t="shared" si="30"/>
        <v>0</v>
      </c>
      <c r="Q363" s="90"/>
      <c r="R363" s="90"/>
      <c r="S363" s="90"/>
      <c r="T363" s="90"/>
      <c r="U363" s="90"/>
    </row>
    <row r="364" spans="11:21" x14ac:dyDescent="0.2">
      <c r="K364" s="123" t="s">
        <v>376</v>
      </c>
      <c r="L364" s="34">
        <v>5</v>
      </c>
      <c r="M364" s="124">
        <v>2930.2649309860599</v>
      </c>
      <c r="N364" s="34">
        <f t="shared" si="28"/>
        <v>0</v>
      </c>
      <c r="O364" s="34">
        <f t="shared" si="29"/>
        <v>1</v>
      </c>
      <c r="P364" s="34">
        <f t="shared" si="30"/>
        <v>0</v>
      </c>
      <c r="Q364" s="90"/>
      <c r="R364" s="90"/>
      <c r="S364" s="90"/>
      <c r="T364" s="90"/>
      <c r="U364" s="90"/>
    </row>
    <row r="365" spans="11:21" x14ac:dyDescent="0.2">
      <c r="K365" s="123" t="s">
        <v>377</v>
      </c>
      <c r="L365" s="34">
        <v>5</v>
      </c>
      <c r="M365" s="124">
        <v>1085.9418004939901</v>
      </c>
      <c r="N365" s="34">
        <f t="shared" si="28"/>
        <v>0</v>
      </c>
      <c r="O365" s="34">
        <f t="shared" si="29"/>
        <v>1</v>
      </c>
      <c r="P365" s="34">
        <f t="shared" si="30"/>
        <v>0</v>
      </c>
      <c r="Q365" s="90"/>
      <c r="R365" s="90"/>
      <c r="S365" s="90"/>
      <c r="T365" s="90"/>
      <c r="U365" s="90"/>
    </row>
    <row r="366" spans="11:21" x14ac:dyDescent="0.2">
      <c r="K366" s="123" t="s">
        <v>378</v>
      </c>
      <c r="L366" s="34">
        <v>5</v>
      </c>
      <c r="M366" s="124">
        <v>410.28925731722501</v>
      </c>
      <c r="N366" s="34">
        <f t="shared" si="28"/>
        <v>0</v>
      </c>
      <c r="O366" s="34">
        <f t="shared" si="29"/>
        <v>0</v>
      </c>
      <c r="P366" s="34">
        <f t="shared" si="30"/>
        <v>0</v>
      </c>
      <c r="Q366" s="90"/>
      <c r="R366" s="90"/>
      <c r="S366" s="90"/>
      <c r="T366" s="90"/>
      <c r="U366" s="90"/>
    </row>
    <row r="367" spans="11:21" x14ac:dyDescent="0.2">
      <c r="K367" s="123" t="s">
        <v>379</v>
      </c>
      <c r="L367" s="34">
        <v>5</v>
      </c>
      <c r="M367" s="124">
        <v>361.88068931943099</v>
      </c>
      <c r="N367" s="34">
        <f t="shared" si="28"/>
        <v>0</v>
      </c>
      <c r="O367" s="34">
        <f t="shared" si="29"/>
        <v>0</v>
      </c>
      <c r="P367" s="34">
        <f t="shared" si="30"/>
        <v>0</v>
      </c>
      <c r="Q367" s="90"/>
      <c r="R367" s="90"/>
      <c r="S367" s="90"/>
      <c r="T367" s="90"/>
      <c r="U367" s="90"/>
    </row>
    <row r="368" spans="11:21" x14ac:dyDescent="0.2">
      <c r="K368" s="123" t="s">
        <v>380</v>
      </c>
      <c r="L368" s="34">
        <v>5</v>
      </c>
      <c r="M368" s="124">
        <v>233.486118932979</v>
      </c>
      <c r="N368" s="34">
        <f t="shared" si="28"/>
        <v>0</v>
      </c>
      <c r="O368" s="34">
        <f t="shared" si="29"/>
        <v>0</v>
      </c>
      <c r="P368" s="34">
        <f t="shared" si="30"/>
        <v>0</v>
      </c>
      <c r="Q368" s="90"/>
      <c r="R368" s="90"/>
      <c r="S368" s="90"/>
      <c r="T368" s="90"/>
      <c r="U368" s="90"/>
    </row>
    <row r="369" spans="11:21" x14ac:dyDescent="0.2">
      <c r="K369" s="123" t="s">
        <v>381</v>
      </c>
      <c r="L369" s="34">
        <v>5</v>
      </c>
      <c r="M369" s="124">
        <v>266.89808105657397</v>
      </c>
      <c r="N369" s="34">
        <f t="shared" si="28"/>
        <v>0</v>
      </c>
      <c r="O369" s="34">
        <f t="shared" si="29"/>
        <v>0</v>
      </c>
      <c r="P369" s="34">
        <f t="shared" si="30"/>
        <v>0</v>
      </c>
      <c r="Q369" s="90"/>
      <c r="R369" s="90"/>
      <c r="S369" s="90"/>
      <c r="T369" s="90"/>
      <c r="U369" s="90"/>
    </row>
    <row r="370" spans="11:21" x14ac:dyDescent="0.2">
      <c r="K370" s="123" t="s">
        <v>382</v>
      </c>
      <c r="L370" s="34">
        <v>5</v>
      </c>
      <c r="M370" s="124">
        <v>333.34758668660203</v>
      </c>
      <c r="N370" s="34">
        <f t="shared" si="28"/>
        <v>0</v>
      </c>
      <c r="O370" s="34">
        <f t="shared" si="29"/>
        <v>0</v>
      </c>
      <c r="P370" s="34">
        <f t="shared" si="30"/>
        <v>0</v>
      </c>
      <c r="Q370" s="90"/>
      <c r="R370" s="90"/>
      <c r="S370" s="90"/>
      <c r="T370" s="90"/>
      <c r="U370" s="90"/>
    </row>
    <row r="371" spans="11:21" x14ac:dyDescent="0.2">
      <c r="K371" s="123" t="s">
        <v>383</v>
      </c>
      <c r="L371" s="34">
        <v>5</v>
      </c>
      <c r="M371" s="124">
        <v>494.61061947312999</v>
      </c>
      <c r="N371" s="34">
        <f t="shared" si="28"/>
        <v>0</v>
      </c>
      <c r="O371" s="34">
        <f t="shared" si="29"/>
        <v>1</v>
      </c>
      <c r="P371" s="34">
        <f t="shared" si="30"/>
        <v>0</v>
      </c>
      <c r="Q371" s="90"/>
      <c r="R371" s="90"/>
      <c r="S371" s="90"/>
      <c r="T371" s="90"/>
      <c r="U371" s="90"/>
    </row>
    <row r="372" spans="11:21" x14ac:dyDescent="0.2"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</row>
    <row r="373" spans="11:21" x14ac:dyDescent="0.2"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</row>
    <row r="374" spans="11:21" x14ac:dyDescent="0.2">
      <c r="K374" s="90">
        <f>COUNT(L3:L371)</f>
        <v>369</v>
      </c>
      <c r="L374" s="90"/>
      <c r="M374" s="90"/>
      <c r="N374" s="90">
        <f>SUM(N3:N371)</f>
        <v>289</v>
      </c>
      <c r="O374" s="90">
        <f t="shared" ref="O374:P374" si="31">SUM(O3:O371)</f>
        <v>327</v>
      </c>
      <c r="P374" s="90">
        <f t="shared" si="31"/>
        <v>288</v>
      </c>
      <c r="Q374" s="90"/>
      <c r="R374" s="90"/>
      <c r="S374" s="90"/>
      <c r="T374" s="90"/>
      <c r="U374" s="90"/>
    </row>
    <row r="375" spans="11:21" x14ac:dyDescent="0.2"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</row>
    <row r="376" spans="11:21" x14ac:dyDescent="0.2">
      <c r="K376" s="90"/>
      <c r="L376" s="90"/>
      <c r="M376" s="90"/>
      <c r="N376" s="90"/>
      <c r="O376" s="90"/>
      <c r="P376" s="90"/>
    </row>
    <row r="377" spans="11:21" x14ac:dyDescent="0.2">
      <c r="K377" s="34"/>
      <c r="L377" s="34" t="s">
        <v>386</v>
      </c>
      <c r="M377" s="34" t="s">
        <v>388</v>
      </c>
      <c r="N377" s="34" t="s">
        <v>389</v>
      </c>
      <c r="O377" s="34" t="s">
        <v>390</v>
      </c>
      <c r="P377" s="90"/>
    </row>
    <row r="378" spans="11:21" x14ac:dyDescent="0.2">
      <c r="K378" s="34" t="s">
        <v>952</v>
      </c>
      <c r="L378" s="34">
        <v>288</v>
      </c>
      <c r="M378" s="34">
        <v>39</v>
      </c>
      <c r="N378" s="34">
        <v>327</v>
      </c>
      <c r="O378" s="34" t="s">
        <v>953</v>
      </c>
      <c r="P378" s="90"/>
    </row>
    <row r="379" spans="11:21" x14ac:dyDescent="0.2">
      <c r="K379" s="34" t="s">
        <v>954</v>
      </c>
      <c r="L379" s="34">
        <v>1</v>
      </c>
      <c r="M379" s="34">
        <v>41</v>
      </c>
      <c r="N379" s="34">
        <v>42</v>
      </c>
      <c r="O379" s="34" t="s">
        <v>955</v>
      </c>
      <c r="P379" s="90"/>
    </row>
    <row r="380" spans="11:21" x14ac:dyDescent="0.2">
      <c r="K380" s="34" t="s">
        <v>389</v>
      </c>
      <c r="L380" s="34">
        <v>289</v>
      </c>
      <c r="M380" s="34">
        <v>80</v>
      </c>
      <c r="N380" s="34">
        <v>369</v>
      </c>
      <c r="O380" s="35" t="s">
        <v>956</v>
      </c>
      <c r="P380" s="90"/>
    </row>
    <row r="381" spans="11:21" x14ac:dyDescent="0.2">
      <c r="K381" s="34" t="s">
        <v>390</v>
      </c>
      <c r="L381" s="35" t="s">
        <v>957</v>
      </c>
      <c r="M381" s="34" t="s">
        <v>958</v>
      </c>
      <c r="N381" s="35"/>
      <c r="O381" s="3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Figure 1</vt:lpstr>
      <vt:lpstr>Figure 2&amp;Table 3</vt:lpstr>
      <vt:lpstr>Figure 3</vt:lpstr>
      <vt:lpstr>Extended-data-Figure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2021-09-08T12:05:39Z</dcterms:created>
  <dcterms:modified xsi:type="dcterms:W3CDTF">2022-02-16T22:10:30Z</dcterms:modified>
</cp:coreProperties>
</file>