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jp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5823"/>
  <workbookPr autoCompressPictures="0"/>
  <bookViews>
    <workbookView xWindow="2760" yWindow="260" windowWidth="25600" windowHeight="16060" firstSheet="6" activeTab="13"/>
  </bookViews>
  <sheets>
    <sheet name="Figure 2d" sheetId="5" r:id="rId1"/>
    <sheet name="Figure 2h" sheetId="2" r:id="rId2"/>
    <sheet name="Figure 3c" sheetId="6" r:id="rId3"/>
    <sheet name="Figure 4b" sheetId="10" r:id="rId4"/>
    <sheet name="Figure 4c" sheetId="9" r:id="rId5"/>
    <sheet name="Figure 5b" sheetId="8" r:id="rId6"/>
    <sheet name="Figure 6a" sheetId="11" r:id="rId7"/>
    <sheet name="Figure 6d" sheetId="12" r:id="rId8"/>
    <sheet name="Figure 7c" sheetId="14" r:id="rId9"/>
    <sheet name="Figure 7d" sheetId="16" r:id="rId10"/>
    <sheet name="Figure 7e" sheetId="17" r:id="rId11"/>
    <sheet name="Figure 7f" sheetId="18" r:id="rId12"/>
    <sheet name="Supplementary Figure 6a" sheetId="13" r:id="rId13"/>
    <sheet name="Supplementary Figure 6b" sheetId="7" r:id="rId14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2" l="1"/>
  <c r="B8" i="2"/>
  <c r="A8" i="2"/>
  <c r="C7" i="2"/>
  <c r="B7" i="2"/>
  <c r="A7" i="2"/>
  <c r="C6" i="2"/>
  <c r="B6" i="2"/>
  <c r="A6" i="2"/>
</calcChain>
</file>

<file path=xl/sharedStrings.xml><?xml version="1.0" encoding="utf-8"?>
<sst xmlns="http://schemas.openxmlformats.org/spreadsheetml/2006/main" count="937" uniqueCount="199">
  <si>
    <t>Figure 2d</t>
    <phoneticPr fontId="1"/>
  </si>
  <si>
    <t>Figure 2h</t>
    <phoneticPr fontId="1"/>
  </si>
  <si>
    <t>Mean Diff.</t>
  </si>
  <si>
    <t>95.00% CI of diff.</t>
  </si>
  <si>
    <t>Adjusted P Value</t>
  </si>
  <si>
    <t>-9.842 to 4.775</t>
  </si>
  <si>
    <t>-26.41 to -11.79</t>
  </si>
  <si>
    <t>-23.88 to -9.258</t>
  </si>
  <si>
    <t>%genome editing</t>
    <phoneticPr fontId="5"/>
  </si>
  <si>
    <t>(-)AAV</t>
    <phoneticPr fontId="5"/>
  </si>
  <si>
    <t>edit gRNA</t>
    <phoneticPr fontId="5"/>
  </si>
  <si>
    <t>(-)AAV vs.cont gRNA</t>
    <phoneticPr fontId="5"/>
  </si>
  <si>
    <t>(-)AAV vs. edit gRNA</t>
    <phoneticPr fontId="5"/>
  </si>
  <si>
    <t>cont gRNA vs. edit gRNA</t>
    <phoneticPr fontId="5"/>
  </si>
  <si>
    <t>Figure 3c</t>
    <phoneticPr fontId="1"/>
  </si>
  <si>
    <t xml:space="preserve">Number of colony </t>
    <phoneticPr fontId="5"/>
  </si>
  <si>
    <t xml:space="preserve">Number of cells / colony </t>
    <phoneticPr fontId="5"/>
  </si>
  <si>
    <t>Number of cells  out side of colony</t>
    <phoneticPr fontId="5"/>
  </si>
  <si>
    <t>Normal Schwann cell precursors</t>
    <phoneticPr fontId="5"/>
  </si>
  <si>
    <t>CMT1A Schwann cell precursors</t>
    <phoneticPr fontId="5"/>
  </si>
  <si>
    <t>Welch's t-test</t>
    <phoneticPr fontId="5"/>
  </si>
  <si>
    <t>Figure 4b</t>
    <phoneticPr fontId="1"/>
  </si>
  <si>
    <t>Figure 4c</t>
    <phoneticPr fontId="1"/>
  </si>
  <si>
    <t>Total intensity of S100B</t>
    <phoneticPr fontId="5"/>
  </si>
  <si>
    <t>normal iPS Cells vs. S16 (Rat Schwann cell line)</t>
    <phoneticPr fontId="5"/>
  </si>
  <si>
    <t>-1291197 to -383168</t>
  </si>
  <si>
    <t>normal iPS Cells vs. normal iPS → Schwann Cells</t>
    <phoneticPr fontId="5"/>
  </si>
  <si>
    <t>-1510523 to -602493</t>
  </si>
  <si>
    <t>normal iPS Cells vs. CMT1A iPS → Schwann Cells</t>
    <phoneticPr fontId="5"/>
  </si>
  <si>
    <t>-829290 to 78739</t>
  </si>
  <si>
    <t>S16 (Rat Schwann cell line) vs. normal iPS → Schwann Cells</t>
    <phoneticPr fontId="5"/>
  </si>
  <si>
    <t>-673340 to 234689</t>
  </si>
  <si>
    <t>S16 (Rat Schwann cell line) vs. CMT1A iPS → Schwann Cells</t>
    <phoneticPr fontId="5"/>
  </si>
  <si>
    <t>7892 to 915922</t>
  </si>
  <si>
    <t>normal iPS → Schwann Cells vs. CMT1A iPS → Schwann Cells</t>
    <phoneticPr fontId="5"/>
  </si>
  <si>
    <t>227218 to 1135247</t>
  </si>
  <si>
    <t>Statistical test result (Tukey's HSD test)</t>
    <phoneticPr fontId="8"/>
  </si>
  <si>
    <t>Figure 5b</t>
    <phoneticPr fontId="1"/>
  </si>
  <si>
    <t>Figure 6a</t>
    <phoneticPr fontId="1"/>
  </si>
  <si>
    <t>Group</t>
    <phoneticPr fontId="8"/>
  </si>
  <si>
    <t>Group</t>
    <phoneticPr fontId="1"/>
  </si>
  <si>
    <t>Subgroup</t>
    <phoneticPr fontId="1"/>
  </si>
  <si>
    <t>iPS cells</t>
    <phoneticPr fontId="1"/>
  </si>
  <si>
    <t>schwann cell precursors</t>
  </si>
  <si>
    <t>schwann cells</t>
  </si>
  <si>
    <t>% genome editing</t>
    <phoneticPr fontId="1"/>
  </si>
  <si>
    <t>AAV (-)</t>
  </si>
  <si>
    <t>AAV-gRNAcont</t>
  </si>
  <si>
    <t>AAV-gRNAedit</t>
  </si>
  <si>
    <t xml:space="preserve"> </t>
  </si>
  <si>
    <t>Mean.Difference</t>
  </si>
  <si>
    <t>Lower.CI</t>
  </si>
  <si>
    <t>Upper.CI</t>
  </si>
  <si>
    <t>p.value</t>
  </si>
  <si>
    <t>value</t>
    <phoneticPr fontId="1"/>
  </si>
  <si>
    <t>normal iPSC</t>
  </si>
  <si>
    <t>CMT1A iPSC</t>
  </si>
  <si>
    <t>CMT1A iPSC + control gRNA</t>
  </si>
  <si>
    <t>CMT1A iPSC + edit gRNA</t>
  </si>
  <si>
    <t>group</t>
  </si>
  <si>
    <t>Myelinated bundle number / area</t>
    <phoneticPr fontId="1"/>
  </si>
  <si>
    <t>adjusted p-value</t>
  </si>
  <si>
    <t>normal iPSC vs CMT1A iPSC</t>
  </si>
  <si>
    <t>normal iPSC vs CMT1A iPSC + control gRNA</t>
  </si>
  <si>
    <t>normal iPSC vs CMT1A iPSC + edit gRNA</t>
  </si>
  <si>
    <t>CMT1A iPSC vs CMT1A iPSC + control gRNA</t>
  </si>
  <si>
    <t>CMT1A iPSC vs CMT1A iPSC + edit gRNA</t>
  </si>
  <si>
    <t>CMT1A iPSC + control gRNA vs CMT1A iPSC + edit gRNA</t>
  </si>
  <si>
    <t>Wilcoxon's rank sum test with post-hoc Bonferroni correction</t>
    <phoneticPr fontId="1"/>
  </si>
  <si>
    <t>group</t>
    <phoneticPr fontId="1"/>
  </si>
  <si>
    <t>cell death ratio</t>
    <phoneticPr fontId="1"/>
  </si>
  <si>
    <t>normal iPS Cells</t>
  </si>
  <si>
    <t>S16 (Rat Schwann cell line)</t>
  </si>
  <si>
    <t>normal iPS → Schwann Cells</t>
  </si>
  <si>
    <t>CMT1A iPS → Schwann Cells</t>
  </si>
  <si>
    <t>Area% of MAP2 co-localized with MBP</t>
  </si>
  <si>
    <t>Normal iPS-SC</t>
  </si>
  <si>
    <t>CMT1A-SC</t>
  </si>
  <si>
    <t>Area% of MBP co-localized with MAP2</t>
  </si>
  <si>
    <t>% genome editing</t>
    <phoneticPr fontId="8"/>
  </si>
  <si>
    <t>1 week after AAV infection</t>
    <phoneticPr fontId="1"/>
  </si>
  <si>
    <t>2 weeks after AAV infection</t>
    <phoneticPr fontId="1"/>
  </si>
  <si>
    <t>3 weeks after AAV infection</t>
    <phoneticPr fontId="1"/>
  </si>
  <si>
    <t>4 weeks after AAV infection</t>
    <phoneticPr fontId="1"/>
  </si>
  <si>
    <t>5 weeks after AAV infection</t>
    <phoneticPr fontId="1"/>
  </si>
  <si>
    <t>Tukey's HSD test</t>
    <phoneticPr fontId="1"/>
  </si>
  <si>
    <t>Statistics</t>
    <phoneticPr fontId="1"/>
  </si>
  <si>
    <t>Mean % genome editing</t>
  </si>
  <si>
    <t>Mean % genome editing</t>
    <phoneticPr fontId="1"/>
  </si>
  <si>
    <t>SD</t>
  </si>
  <si>
    <t>SD</t>
    <phoneticPr fontId="1"/>
  </si>
  <si>
    <t>AAV (-)</t>
    <phoneticPr fontId="1"/>
  </si>
  <si>
    <t>gRNAedit</t>
  </si>
  <si>
    <t>gRNAedit</t>
    <phoneticPr fontId="1"/>
  </si>
  <si>
    <t>gRNAcont</t>
  </si>
  <si>
    <t>gRNAcont</t>
    <phoneticPr fontId="1"/>
  </si>
  <si>
    <t>(-)AAV</t>
  </si>
  <si>
    <t>edit gRNA</t>
  </si>
  <si>
    <t>cont gRNA</t>
    <phoneticPr fontId="1"/>
  </si>
  <si>
    <t>cont gRNA</t>
    <phoneticPr fontId="5"/>
  </si>
  <si>
    <t>Tukey's HSD test</t>
    <phoneticPr fontId="8"/>
  </si>
  <si>
    <t>mean % genome editing</t>
    <phoneticPr fontId="1"/>
  </si>
  <si>
    <t>mean Total intensity of S100B</t>
    <phoneticPr fontId="1"/>
  </si>
  <si>
    <t>mean</t>
    <phoneticPr fontId="1"/>
  </si>
  <si>
    <t>Normal Schwann cell precursors</t>
  </si>
  <si>
    <t>CMT1A Schwann cell precursors</t>
  </si>
  <si>
    <t>Tukey's HSD test between AAV-gRNAedit groups</t>
    <phoneticPr fontId="1"/>
  </si>
  <si>
    <t>shwann cell precursors vs iPS cells</t>
    <phoneticPr fontId="1"/>
  </si>
  <si>
    <t>shwann cells vs iPS cells</t>
    <phoneticPr fontId="1"/>
  </si>
  <si>
    <t>shwann cells vs shwann cell precursors</t>
    <phoneticPr fontId="1"/>
  </si>
  <si>
    <t>AAV-gRNAcont vs AAV (-)</t>
    <phoneticPr fontId="1"/>
  </si>
  <si>
    <t>AAV-gRNAedit vs AAV (-)</t>
    <phoneticPr fontId="1"/>
  </si>
  <si>
    <t>AAV-gRNAedit vs AAV-gRNAcont</t>
    <phoneticPr fontId="1"/>
  </si>
  <si>
    <t>gRNAcont vs AAV (-)</t>
  </si>
  <si>
    <t>gRNAcont vs AAV (-)</t>
    <phoneticPr fontId="1"/>
  </si>
  <si>
    <t>gRNAedit vs AAV (-)</t>
  </si>
  <si>
    <t>gRNAedit vs AAV (-)</t>
    <phoneticPr fontId="1"/>
  </si>
  <si>
    <t>gRNAedit vs gRNAcont</t>
  </si>
  <si>
    <t>gRNAedit vs gRNAcont</t>
    <phoneticPr fontId="1"/>
  </si>
  <si>
    <t>Figure 7c</t>
  </si>
  <si>
    <t>Intensity of PMP22 / visual field</t>
  </si>
  <si>
    <t>Statistics</t>
  </si>
  <si>
    <t>mean</t>
  </si>
  <si>
    <t>Intensity of MAP2 / visual field</t>
  </si>
  <si>
    <t>Area % of MAP2 co-localized with PMP22</t>
  </si>
  <si>
    <t>&gt;0.9999</t>
  </si>
  <si>
    <t>Area % of PMP22 co-localized with MAP2</t>
  </si>
  <si>
    <t>Figure 7d</t>
    <phoneticPr fontId="1"/>
  </si>
  <si>
    <t>Day 42   PMP22 / GAPDH</t>
    <phoneticPr fontId="1"/>
  </si>
  <si>
    <t>Day 47   PMP22 / GAPDH</t>
    <phoneticPr fontId="1"/>
  </si>
  <si>
    <t>Figure 7e</t>
  </si>
  <si>
    <t>Figure 7f</t>
  </si>
  <si>
    <t>Number of Schwann cell / total cell</t>
    <phoneticPr fontId="1"/>
  </si>
  <si>
    <t>Number of Schwann cell / visual field</t>
    <phoneticPr fontId="1"/>
  </si>
  <si>
    <t>Day42</t>
  </si>
  <si>
    <t>Day47</t>
    <phoneticPr fontId="1"/>
  </si>
  <si>
    <t>normal vs CMT1A</t>
    <phoneticPr fontId="1"/>
  </si>
  <si>
    <t>p-value</t>
    <phoneticPr fontId="1"/>
  </si>
  <si>
    <t>95% CI</t>
    <phoneticPr fontId="1"/>
  </si>
  <si>
    <t>-971443 to -342017</t>
  </si>
  <si>
    <t>-1000388 to -370962</t>
  </si>
  <si>
    <t>-455448 to 173978</t>
  </si>
  <si>
    <t>-343659 to 285767</t>
  </si>
  <si>
    <t>201282 to 830708</t>
  </si>
  <si>
    <t>230227 to 859653</t>
  </si>
  <si>
    <t>-97022 to 425096</t>
  </si>
  <si>
    <t>-49828 to 472289</t>
  </si>
  <si>
    <t>-214269 to 307849</t>
  </si>
  <si>
    <t>-213866 to 308252</t>
  </si>
  <si>
    <t>-378306 to 143811</t>
  </si>
  <si>
    <t>-425499 to 96618</t>
  </si>
  <si>
    <t>13.39 to 40.30</t>
  </si>
  <si>
    <t>13.50 to 40.42</t>
  </si>
  <si>
    <t>-8.078 to 18.84</t>
  </si>
  <si>
    <t>-13.34 to 13.57</t>
  </si>
  <si>
    <t>-34.92 to -8.007</t>
  </si>
  <si>
    <t>-35.04 to -8.122</t>
  </si>
  <si>
    <t>9.472 to 25.83</t>
  </si>
  <si>
    <t>11.02 to 27.38</t>
  </si>
  <si>
    <t>-3.393 to 12.97</t>
  </si>
  <si>
    <t>-6.633 to 9.728</t>
  </si>
  <si>
    <t>-21.05 to -4.685</t>
  </si>
  <si>
    <t>-22.59 to -6.232</t>
  </si>
  <si>
    <t>95%CI</t>
    <phoneticPr fontId="1"/>
  </si>
  <si>
    <t>-0.8518 to -0.2795</t>
  </si>
  <si>
    <t>-0.7658 to -0.1935</t>
  </si>
  <si>
    <t>-0.3922 to 0.1800</t>
  </si>
  <si>
    <t>-0.2002 to 0.3721</t>
  </si>
  <si>
    <t>0.1734 to 0.7457</t>
  </si>
  <si>
    <t>0.08743 to 0.6597</t>
  </si>
  <si>
    <t>-0.5870 to -0.2947</t>
  </si>
  <si>
    <t>-0.6025 to -0.3101</t>
  </si>
  <si>
    <t>-0.3260 to -0.03363</t>
  </si>
  <si>
    <t>-0.1617 to 0.1307</t>
  </si>
  <si>
    <t>0.1148 to 0.4072</t>
  </si>
  <si>
    <t>0.1303 to 0.4227</t>
  </si>
  <si>
    <t>-0.05550 to 0.2058</t>
  </si>
  <si>
    <t>-0.05239 to 0.2089</t>
  </si>
  <si>
    <t>-0.1317 to 0.1296</t>
  </si>
  <si>
    <t>-0.1276 to 0.1338</t>
  </si>
  <si>
    <t>-0.2069 to 0.05441</t>
  </si>
  <si>
    <t>-0.2100 to 0.05130</t>
  </si>
  <si>
    <t>-3.335 to 7.335</t>
  </si>
  <si>
    <t>-2.585 to 8.085</t>
  </si>
  <si>
    <t>-4.585 to 6.085</t>
  </si>
  <si>
    <t>-6.585 to 4.085</t>
  </si>
  <si>
    <t>-7.335 to 3.335</t>
  </si>
  <si>
    <t>Supplementary Figure 6a</t>
    <phoneticPr fontId="1"/>
  </si>
  <si>
    <t>Supplementary Figure 6b</t>
    <phoneticPr fontId="1"/>
  </si>
  <si>
    <t xml:space="preserve"> </t>
    <phoneticPr fontId="1"/>
  </si>
  <si>
    <t>ES (Cohen's d)</t>
    <phoneticPr fontId="1"/>
  </si>
  <si>
    <t>Normal vs CMT1A</t>
    <phoneticPr fontId="1"/>
  </si>
  <si>
    <t>Mean difference</t>
    <phoneticPr fontId="1"/>
  </si>
  <si>
    <t>Lower CI</t>
    <phoneticPr fontId="1"/>
  </si>
  <si>
    <t>Upper CI</t>
    <phoneticPr fontId="1"/>
  </si>
  <si>
    <t>control vs edit</t>
    <phoneticPr fontId="1"/>
  </si>
  <si>
    <t>Figure 6d</t>
    <phoneticPr fontId="1"/>
  </si>
  <si>
    <t>Effect size</t>
    <phoneticPr fontId="1"/>
  </si>
  <si>
    <t>Student's t-test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</si>
</sst>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E+00"/>
    <numFmt numFmtId="177" formatCode="0.0000_ "/>
    <numFmt numFmtId="178" formatCode="0.000_ "/>
  </numFmts>
  <fonts count="16" x14ac:knownFonts="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Arial"/>
      <family val="2"/>
    </font>
    <font>
      <sz val="6"/>
      <name val="Yu Gothic"/>
      <family val="2"/>
      <charset val="128"/>
      <scheme val="minor"/>
    </font>
    <font>
      <sz val="12"/>
      <color theme="1"/>
      <name val="Arial"/>
      <family val="2"/>
    </font>
    <font>
      <sz val="11"/>
      <color theme="1"/>
      <name val="Yu Gothic"/>
      <family val="2"/>
      <charset val="128"/>
      <scheme val="minor"/>
    </font>
    <font>
      <sz val="6"/>
      <name val="ArialMT"/>
      <family val="2"/>
      <charset val="128"/>
    </font>
    <font>
      <sz val="12"/>
      <name val="Arial"/>
      <family val="2"/>
    </font>
    <font>
      <sz val="12"/>
      <color rgb="FF000000"/>
      <name val="Arial"/>
      <family val="2"/>
    </font>
    <font>
      <u/>
      <sz val="11"/>
      <color theme="1"/>
      <name val="Arial"/>
      <family val="2"/>
    </font>
    <font>
      <u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0" fontId="7" fillId="0" borderId="0">
      <alignment vertical="center"/>
    </xf>
  </cellStyleXfs>
  <cellXfs count="10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1" applyFont="1">
      <alignment vertical="center"/>
    </xf>
    <xf numFmtId="0" fontId="9" fillId="0" borderId="2" xfId="0" applyFont="1" applyBorder="1" applyAlignment="1">
      <alignment horizontal="left"/>
    </xf>
    <xf numFmtId="0" fontId="9" fillId="0" borderId="3" xfId="0" applyFont="1" applyBorder="1"/>
    <xf numFmtId="0" fontId="10" fillId="0" borderId="2" xfId="0" applyFont="1" applyBorder="1" applyAlignment="1">
      <alignment vertical="center"/>
    </xf>
    <xf numFmtId="0" fontId="9" fillId="0" borderId="0" xfId="0" quotePrefix="1" applyFont="1" applyAlignment="1">
      <alignment horizontal="left"/>
    </xf>
    <xf numFmtId="0" fontId="10" fillId="0" borderId="0" xfId="0" applyFont="1" applyAlignment="1">
      <alignment vertical="center"/>
    </xf>
    <xf numFmtId="0" fontId="10" fillId="2" borderId="0" xfId="0" applyFont="1" applyFill="1" applyAlignment="1">
      <alignment vertical="center"/>
    </xf>
    <xf numFmtId="0" fontId="9" fillId="0" borderId="1" xfId="0" applyFont="1" applyBorder="1" applyAlignment="1">
      <alignment horizontal="left"/>
    </xf>
    <xf numFmtId="0" fontId="10" fillId="0" borderId="1" xfId="0" applyFont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6" fillId="0" borderId="0" xfId="0" applyFont="1" applyAlignment="1">
      <alignment vertical="center" wrapText="1"/>
    </xf>
    <xf numFmtId="0" fontId="9" fillId="0" borderId="3" xfId="0" quotePrefix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9" fillId="0" borderId="0" xfId="0" applyFont="1"/>
    <xf numFmtId="11" fontId="6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9" fillId="0" borderId="5" xfId="0" applyFont="1" applyBorder="1"/>
    <xf numFmtId="0" fontId="6" fillId="0" borderId="5" xfId="0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2" xfId="0" applyFont="1" applyBorder="1"/>
    <xf numFmtId="0" fontId="2" fillId="0" borderId="1" xfId="0" applyFont="1" applyBorder="1"/>
    <xf numFmtId="177" fontId="2" fillId="0" borderId="0" xfId="0" applyNumberFormat="1" applyFont="1"/>
    <xf numFmtId="177" fontId="2" fillId="0" borderId="5" xfId="0" applyNumberFormat="1" applyFont="1" applyBorder="1"/>
    <xf numFmtId="178" fontId="2" fillId="0" borderId="0" xfId="0" applyNumberFormat="1" applyFont="1"/>
    <xf numFmtId="178" fontId="2" fillId="0" borderId="5" xfId="0" applyNumberFormat="1" applyFont="1" applyBorder="1"/>
    <xf numFmtId="0" fontId="11" fillId="0" borderId="0" xfId="0" applyFont="1"/>
    <xf numFmtId="176" fontId="2" fillId="0" borderId="0" xfId="0" applyNumberFormat="1" applyFont="1"/>
    <xf numFmtId="176" fontId="2" fillId="0" borderId="5" xfId="0" applyNumberFormat="1" applyFont="1" applyBorder="1"/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177" fontId="2" fillId="0" borderId="6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2" fillId="0" borderId="0" xfId="1" applyFont="1">
      <alignment vertical="center"/>
    </xf>
    <xf numFmtId="177" fontId="2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0" xfId="1" applyFont="1">
      <alignment vertical="center"/>
    </xf>
    <xf numFmtId="0" fontId="13" fillId="0" borderId="0" xfId="0" applyFont="1" applyAlignment="1">
      <alignment vertical="center"/>
    </xf>
    <xf numFmtId="0" fontId="13" fillId="0" borderId="0" xfId="1" applyFont="1">
      <alignment vertical="center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178" fontId="0" fillId="0" borderId="0" xfId="0" applyNumberFormat="1" applyAlignment="1">
      <alignment vertical="center"/>
    </xf>
    <xf numFmtId="0" fontId="14" fillId="0" borderId="2" xfId="0" applyFont="1" applyBorder="1" applyAlignment="1">
      <alignment horizontal="left"/>
    </xf>
    <xf numFmtId="0" fontId="14" fillId="0" borderId="2" xfId="0" applyFont="1" applyBorder="1"/>
    <xf numFmtId="0" fontId="14" fillId="2" borderId="2" xfId="0" applyFont="1" applyFill="1" applyBorder="1" applyAlignment="1">
      <alignment horizontal="right"/>
    </xf>
    <xf numFmtId="0" fontId="14" fillId="0" borderId="0" xfId="0" applyFont="1" applyAlignment="1">
      <alignment horizontal="left"/>
    </xf>
    <xf numFmtId="0" fontId="14" fillId="0" borderId="0" xfId="0" applyFont="1"/>
    <xf numFmtId="0" fontId="14" fillId="2" borderId="0" xfId="0" applyFont="1" applyFill="1" applyAlignment="1">
      <alignment horizontal="right"/>
    </xf>
    <xf numFmtId="0" fontId="14" fillId="0" borderId="0" xfId="0" applyFont="1" applyAlignment="1">
      <alignment horizontal="right"/>
    </xf>
    <xf numFmtId="0" fontId="14" fillId="0" borderId="1" xfId="0" applyFont="1" applyBorder="1" applyAlignment="1">
      <alignment horizontal="left"/>
    </xf>
    <xf numFmtId="0" fontId="14" fillId="0" borderId="1" xfId="0" applyFont="1" applyBorder="1"/>
    <xf numFmtId="0" fontId="14" fillId="2" borderId="1" xfId="0" applyFont="1" applyFill="1" applyBorder="1" applyAlignment="1">
      <alignment horizontal="right"/>
    </xf>
    <xf numFmtId="0" fontId="12" fillId="0" borderId="0" xfId="0" applyFont="1" applyAlignment="1">
      <alignment horizontal="left" vertical="center"/>
    </xf>
    <xf numFmtId="177" fontId="11" fillId="0" borderId="0" xfId="0" applyNumberFormat="1" applyFont="1"/>
    <xf numFmtId="177" fontId="2" fillId="0" borderId="4" xfId="0" applyNumberFormat="1" applyFont="1" applyBorder="1" applyAlignment="1">
      <alignment horizontal="center" vertical="center" wrapText="1"/>
    </xf>
    <xf numFmtId="0" fontId="15" fillId="0" borderId="0" xfId="0" applyFont="1"/>
    <xf numFmtId="0" fontId="15" fillId="0" borderId="2" xfId="0" applyFont="1" applyBorder="1"/>
    <xf numFmtId="0" fontId="15" fillId="0" borderId="1" xfId="0" applyFont="1" applyBorder="1"/>
    <xf numFmtId="0" fontId="15" fillId="0" borderId="5" xfId="0" applyFont="1" applyBorder="1"/>
    <xf numFmtId="0" fontId="2" fillId="0" borderId="4" xfId="0" applyFont="1" applyBorder="1"/>
    <xf numFmtId="177" fontId="2" fillId="0" borderId="2" xfId="0" applyNumberFormat="1" applyFont="1" applyBorder="1"/>
    <xf numFmtId="0" fontId="2" fillId="0" borderId="4" xfId="0" applyFont="1" applyBorder="1" applyAlignment="1">
      <alignment wrapText="1"/>
    </xf>
    <xf numFmtId="0" fontId="6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right"/>
    </xf>
    <xf numFmtId="176" fontId="6" fillId="2" borderId="5" xfId="0" applyNumberFormat="1" applyFont="1" applyFill="1" applyBorder="1" applyAlignment="1">
      <alignment vertical="center"/>
    </xf>
    <xf numFmtId="176" fontId="6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vertical="center" wrapText="1"/>
    </xf>
    <xf numFmtId="176" fontId="2" fillId="2" borderId="5" xfId="0" applyNumberFormat="1" applyFont="1" applyFill="1" applyBorder="1" applyAlignment="1">
      <alignment vertical="center"/>
    </xf>
    <xf numFmtId="0" fontId="14" fillId="0" borderId="5" xfId="0" applyFont="1" applyBorder="1"/>
    <xf numFmtId="177" fontId="12" fillId="0" borderId="0" xfId="0" applyNumberFormat="1" applyFont="1" applyAlignment="1">
      <alignment vertical="center"/>
    </xf>
    <xf numFmtId="177" fontId="6" fillId="0" borderId="0" xfId="0" applyNumberFormat="1" applyFont="1" applyAlignment="1">
      <alignment vertical="center"/>
    </xf>
    <xf numFmtId="177" fontId="6" fillId="0" borderId="4" xfId="0" applyNumberFormat="1" applyFont="1" applyBorder="1" applyAlignment="1">
      <alignment horizontal="center" vertical="center" wrapText="1"/>
    </xf>
    <xf numFmtId="177" fontId="2" fillId="0" borderId="5" xfId="0" applyNumberFormat="1" applyFont="1" applyBorder="1" applyAlignment="1">
      <alignment horizontal="right"/>
    </xf>
    <xf numFmtId="177" fontId="11" fillId="0" borderId="0" xfId="1" applyNumberFormat="1" applyFont="1">
      <alignment vertical="center"/>
    </xf>
    <xf numFmtId="177" fontId="11" fillId="0" borderId="0" xfId="0" applyNumberFormat="1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2" borderId="0" xfId="0" applyFont="1" applyFill="1"/>
    <xf numFmtId="0" fontId="2" fillId="2" borderId="5" xfId="0" applyFont="1" applyFill="1" applyBorder="1"/>
    <xf numFmtId="0" fontId="15" fillId="2" borderId="2" xfId="0" applyFont="1" applyFill="1" applyBorder="1"/>
    <xf numFmtId="0" fontId="15" fillId="2" borderId="0" xfId="0" applyFont="1" applyFill="1"/>
    <xf numFmtId="0" fontId="15" fillId="2" borderId="5" xfId="0" applyFont="1" applyFill="1" applyBorder="1"/>
    <xf numFmtId="0" fontId="14" fillId="2" borderId="0" xfId="0" applyFont="1" applyFill="1"/>
    <xf numFmtId="0" fontId="14" fillId="2" borderId="5" xfId="0" applyFont="1" applyFill="1" applyBorder="1"/>
    <xf numFmtId="177" fontId="2" fillId="2" borderId="0" xfId="0" applyNumberFormat="1" applyFont="1" applyFill="1"/>
    <xf numFmtId="176" fontId="2" fillId="2" borderId="0" xfId="0" applyNumberFormat="1" applyFont="1" applyFill="1"/>
    <xf numFmtId="176" fontId="2" fillId="2" borderId="5" xfId="0" applyNumberFormat="1" applyFont="1" applyFill="1" applyBorder="1"/>
    <xf numFmtId="177" fontId="2" fillId="2" borderId="5" xfId="0" applyNumberFormat="1" applyFont="1" applyFill="1" applyBorder="1"/>
    <xf numFmtId="0" fontId="6" fillId="0" borderId="4" xfId="0" applyFont="1" applyFill="1" applyBorder="1" applyAlignment="1">
      <alignment vertical="center" wrapText="1"/>
    </xf>
    <xf numFmtId="11" fontId="15" fillId="2" borderId="0" xfId="0" applyNumberFormat="1" applyFont="1" applyFill="1" applyAlignment="1">
      <alignment horizontal="right" indent="1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Relationship Id="rId18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4" Type="http://schemas.openxmlformats.org/officeDocument/2006/relationships/image" Target="../media/image4.jpg"/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96865</xdr:colOff>
      <xdr:row>36</xdr:row>
      <xdr:rowOff>68225</xdr:rowOff>
    </xdr:from>
    <xdr:to>
      <xdr:col>0</xdr:col>
      <xdr:colOff>1016103</xdr:colOff>
      <xdr:row>40</xdr:row>
      <xdr:rowOff>19345</xdr:rowOff>
    </xdr:to>
    <xdr:sp macro="" textlink="">
      <xdr:nvSpPr>
        <xdr:cNvPr id="2" name="テキスト ボックス 1">
          <a:extLst>
            <a:ext uri="{FF2B5EF4-FFF2-40B4-BE49-F238E27FC236}">
              <a16:creationId xmlns="" xmlns:a16="http://schemas.microsoft.com/office/drawing/2014/main" id="{088BB100-441D-2A4C-80DA-8CE192A0DE3E}"/>
            </a:ext>
          </a:extLst>
        </xdr:cNvPr>
        <xdr:cNvSpPr txBox="1"/>
      </xdr:nvSpPr>
      <xdr:spPr>
        <a:xfrm>
          <a:off x="96865" y="6938925"/>
          <a:ext cx="919238" cy="6623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600">
              <a:latin typeface="Arial" panose="020B0604020202020204" pitchFamily="34" charset="0"/>
              <a:cs typeface="Arial" panose="020B0604020202020204" pitchFamily="34" charset="0"/>
            </a:rPr>
            <a:t>WB</a:t>
          </a:r>
          <a:r>
            <a:rPr kumimoji="1" lang="ja-JP" altLang="en-US" sz="16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kumimoji="1" lang="en-US" altLang="ja-JP" sz="1600">
              <a:latin typeface="Arial" panose="020B0604020202020204" pitchFamily="34" charset="0"/>
              <a:cs typeface="Arial" panose="020B0604020202020204" pitchFamily="34" charset="0"/>
            </a:rPr>
            <a:t>day42</a:t>
          </a:r>
          <a:endParaRPr kumimoji="1"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344837</xdr:colOff>
      <xdr:row>41</xdr:row>
      <xdr:rowOff>32309</xdr:rowOff>
    </xdr:from>
    <xdr:to>
      <xdr:col>0</xdr:col>
      <xdr:colOff>1264075</xdr:colOff>
      <xdr:row>43</xdr:row>
      <xdr:rowOff>157016</xdr:rowOff>
    </xdr:to>
    <xdr:sp macro="" textlink="">
      <xdr:nvSpPr>
        <xdr:cNvPr id="24" name="テキスト ボックス 23">
          <a:extLst>
            <a:ext uri="{FF2B5EF4-FFF2-40B4-BE49-F238E27FC236}">
              <a16:creationId xmlns="" xmlns:a16="http://schemas.microsoft.com/office/drawing/2014/main" id="{FAFFE50D-A245-5444-B7E7-9722B629973F}"/>
            </a:ext>
          </a:extLst>
        </xdr:cNvPr>
        <xdr:cNvSpPr txBox="1"/>
      </xdr:nvSpPr>
      <xdr:spPr>
        <a:xfrm>
          <a:off x="344837" y="7792009"/>
          <a:ext cx="919238" cy="48030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600">
              <a:latin typeface="Arial" panose="020B0604020202020204" pitchFamily="34" charset="0"/>
              <a:cs typeface="Arial" panose="020B0604020202020204" pitchFamily="34" charset="0"/>
            </a:rPr>
            <a:t>PMP22</a:t>
          </a:r>
          <a:endParaRPr kumimoji="1"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1887878</xdr:colOff>
      <xdr:row>36</xdr:row>
      <xdr:rowOff>142512</xdr:rowOff>
    </xdr:from>
    <xdr:to>
      <xdr:col>1</xdr:col>
      <xdr:colOff>145156</xdr:colOff>
      <xdr:row>41</xdr:row>
      <xdr:rowOff>164283</xdr:rowOff>
    </xdr:to>
    <xdr:sp macro="" textlink="">
      <xdr:nvSpPr>
        <xdr:cNvPr id="35" name="テキスト ボックス 34">
          <a:extLst>
            <a:ext uri="{FF2B5EF4-FFF2-40B4-BE49-F238E27FC236}">
              <a16:creationId xmlns="" xmlns:a16="http://schemas.microsoft.com/office/drawing/2014/main" id="{0D97DF09-BE54-B240-B519-C465B4F4649D}"/>
            </a:ext>
          </a:extLst>
        </xdr:cNvPr>
        <xdr:cNvSpPr txBox="1"/>
      </xdr:nvSpPr>
      <xdr:spPr>
        <a:xfrm rot="18578554">
          <a:off x="1672381" y="7228709"/>
          <a:ext cx="910771" cy="4797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Arial" panose="020B0604020202020204" pitchFamily="34" charset="0"/>
              <a:cs typeface="Arial" panose="020B0604020202020204" pitchFamily="34" charset="0"/>
            </a:rPr>
            <a:t>Normal</a:t>
          </a:r>
          <a:endParaRPr kumimoji="1" lang="ja-JP" alt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2195577</xdr:colOff>
      <xdr:row>36</xdr:row>
      <xdr:rowOff>155213</xdr:rowOff>
    </xdr:from>
    <xdr:to>
      <xdr:col>1</xdr:col>
      <xdr:colOff>460717</xdr:colOff>
      <xdr:row>41</xdr:row>
      <xdr:rowOff>176984</xdr:rowOff>
    </xdr:to>
    <xdr:sp macro="" textlink="">
      <xdr:nvSpPr>
        <xdr:cNvPr id="36" name="テキスト ボックス 35">
          <a:extLst>
            <a:ext uri="{FF2B5EF4-FFF2-40B4-BE49-F238E27FC236}">
              <a16:creationId xmlns="" xmlns:a16="http://schemas.microsoft.com/office/drawing/2014/main" id="{78B8FE96-A2EB-B148-B878-B9CD3DB8CC2C}"/>
            </a:ext>
          </a:extLst>
        </xdr:cNvPr>
        <xdr:cNvSpPr txBox="1"/>
      </xdr:nvSpPr>
      <xdr:spPr>
        <a:xfrm rot="18578554">
          <a:off x="1984011" y="7237479"/>
          <a:ext cx="910771" cy="4876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Arial" panose="020B0604020202020204" pitchFamily="34" charset="0"/>
              <a:cs typeface="Arial" panose="020B0604020202020204" pitchFamily="34" charset="0"/>
            </a:rPr>
            <a:t>CMT1A</a:t>
          </a:r>
          <a:endParaRPr kumimoji="1" lang="ja-JP" alt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1373237</xdr:colOff>
      <xdr:row>40</xdr:row>
      <xdr:rowOff>141135</xdr:rowOff>
    </xdr:from>
    <xdr:to>
      <xdr:col>3</xdr:col>
      <xdr:colOff>176682</xdr:colOff>
      <xdr:row>58</xdr:row>
      <xdr:rowOff>54198</xdr:rowOff>
    </xdr:to>
    <xdr:grpSp>
      <xdr:nvGrpSpPr>
        <xdr:cNvPr id="11" name="グループ化 10">
          <a:extLst>
            <a:ext uri="{FF2B5EF4-FFF2-40B4-BE49-F238E27FC236}">
              <a16:creationId xmlns="" xmlns:a16="http://schemas.microsoft.com/office/drawing/2014/main" id="{3966A805-E77B-AF4C-AADA-4D1300325FA6}"/>
            </a:ext>
          </a:extLst>
        </xdr:cNvPr>
        <xdr:cNvGrpSpPr/>
      </xdr:nvGrpSpPr>
      <xdr:grpSpPr>
        <a:xfrm>
          <a:off x="1373237" y="7057750"/>
          <a:ext cx="3297291" cy="2726602"/>
          <a:chOff x="14949739" y="895701"/>
          <a:chExt cx="2162144" cy="3163160"/>
        </a:xfrm>
      </xdr:grpSpPr>
      <xdr:sp macro="" textlink="">
        <xdr:nvSpPr>
          <xdr:cNvPr id="3" name="文本框 23">
            <a:extLst>
              <a:ext uri="{FF2B5EF4-FFF2-40B4-BE49-F238E27FC236}">
                <a16:creationId xmlns="" xmlns:a16="http://schemas.microsoft.com/office/drawing/2014/main" id="{85892A51-3E82-4647-92AD-D0120A552D7F}"/>
              </a:ext>
            </a:extLst>
          </xdr:cNvPr>
          <xdr:cNvSpPr txBox="1"/>
        </xdr:nvSpPr>
        <xdr:spPr>
          <a:xfrm>
            <a:off x="16200965" y="1205238"/>
            <a:ext cx="910918" cy="31319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zh-CN" sz="1400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  <a:endParaRPr kumimoji="1" lang="zh-CN" altLang="en-US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文本框 28">
            <a:extLst>
              <a:ext uri="{FF2B5EF4-FFF2-40B4-BE49-F238E27FC236}">
                <a16:creationId xmlns="" xmlns:a16="http://schemas.microsoft.com/office/drawing/2014/main" id="{39788FBC-7A18-824D-AC83-902AD541AB69}"/>
              </a:ext>
            </a:extLst>
          </xdr:cNvPr>
          <xdr:cNvSpPr txBox="1"/>
        </xdr:nvSpPr>
        <xdr:spPr>
          <a:xfrm>
            <a:off x="16183717" y="1421361"/>
            <a:ext cx="910918" cy="31319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zh-CN" sz="14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  <a:endParaRPr kumimoji="1" lang="zh-CN" altLang="en-US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文本框 32">
            <a:extLst>
              <a:ext uri="{FF2B5EF4-FFF2-40B4-BE49-F238E27FC236}">
                <a16:creationId xmlns="" xmlns:a16="http://schemas.microsoft.com/office/drawing/2014/main" id="{29882FBA-FB07-ED49-A7A9-B18496E4A65E}"/>
              </a:ext>
            </a:extLst>
          </xdr:cNvPr>
          <xdr:cNvSpPr txBox="1"/>
        </xdr:nvSpPr>
        <xdr:spPr>
          <a:xfrm>
            <a:off x="16159212" y="1910076"/>
            <a:ext cx="809716" cy="31319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zh-CN" sz="14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  <a:endParaRPr kumimoji="1" lang="zh-CN" altLang="en-US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文本框 34">
            <a:extLst>
              <a:ext uri="{FF2B5EF4-FFF2-40B4-BE49-F238E27FC236}">
                <a16:creationId xmlns="" xmlns:a16="http://schemas.microsoft.com/office/drawing/2014/main" id="{B6DE38FE-036D-E042-8D20-BA440BBBC6C6}"/>
              </a:ext>
            </a:extLst>
          </xdr:cNvPr>
          <xdr:cNvSpPr txBox="1"/>
        </xdr:nvSpPr>
        <xdr:spPr>
          <a:xfrm>
            <a:off x="16161640" y="2218722"/>
            <a:ext cx="809716" cy="30973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zh-CN" sz="1400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  <a:endParaRPr kumimoji="1" lang="zh-CN" altLang="en-US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" name="文本框 36">
            <a:extLst>
              <a:ext uri="{FF2B5EF4-FFF2-40B4-BE49-F238E27FC236}">
                <a16:creationId xmlns="" xmlns:a16="http://schemas.microsoft.com/office/drawing/2014/main" id="{2156F8A0-F1FC-DE44-980C-B023EFB5380E}"/>
              </a:ext>
            </a:extLst>
          </xdr:cNvPr>
          <xdr:cNvSpPr txBox="1"/>
        </xdr:nvSpPr>
        <xdr:spPr>
          <a:xfrm>
            <a:off x="16180676" y="2515333"/>
            <a:ext cx="809716" cy="3207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zh-CN" sz="1400">
                <a:latin typeface="Arial" panose="020B0604020202020204" pitchFamily="34" charset="0"/>
                <a:cs typeface="Arial" panose="020B0604020202020204" pitchFamily="34" charset="0"/>
              </a:rPr>
              <a:t>37</a:t>
            </a:r>
            <a:endParaRPr kumimoji="1" lang="zh-CN" altLang="en-US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" name="文本框 38">
            <a:extLst>
              <a:ext uri="{FF2B5EF4-FFF2-40B4-BE49-F238E27FC236}">
                <a16:creationId xmlns="" xmlns:a16="http://schemas.microsoft.com/office/drawing/2014/main" id="{EE41C85E-E15D-DE4D-ABBC-40C51C5DBEE7}"/>
              </a:ext>
            </a:extLst>
          </xdr:cNvPr>
          <xdr:cNvSpPr txBox="1"/>
        </xdr:nvSpPr>
        <xdr:spPr>
          <a:xfrm>
            <a:off x="16190816" y="2874468"/>
            <a:ext cx="809716" cy="31319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zh-CN" sz="1400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  <a:endParaRPr kumimoji="1" lang="zh-CN" altLang="en-US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" name="文本框 40">
            <a:extLst>
              <a:ext uri="{FF2B5EF4-FFF2-40B4-BE49-F238E27FC236}">
                <a16:creationId xmlns="" xmlns:a16="http://schemas.microsoft.com/office/drawing/2014/main" id="{5F3868EC-7698-9244-B1FF-C7AEE2A40381}"/>
              </a:ext>
            </a:extLst>
          </xdr:cNvPr>
          <xdr:cNvSpPr txBox="1"/>
        </xdr:nvSpPr>
        <xdr:spPr>
          <a:xfrm>
            <a:off x="16188082" y="3053967"/>
            <a:ext cx="809716" cy="30213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zh-CN" sz="1400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kumimoji="1" lang="zh-CN" altLang="en-US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" name="文本框 42">
            <a:extLst>
              <a:ext uri="{FF2B5EF4-FFF2-40B4-BE49-F238E27FC236}">
                <a16:creationId xmlns="" xmlns:a16="http://schemas.microsoft.com/office/drawing/2014/main" id="{08DD1D53-6139-0547-832C-BD3B2EA47586}"/>
              </a:ext>
            </a:extLst>
          </xdr:cNvPr>
          <xdr:cNvSpPr txBox="1"/>
        </xdr:nvSpPr>
        <xdr:spPr>
          <a:xfrm>
            <a:off x="16185399" y="3299002"/>
            <a:ext cx="809716" cy="30588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zh-CN" sz="1400">
                <a:latin typeface="Arial" panose="020B0604020202020204" pitchFamily="34" charset="0"/>
                <a:cs typeface="Arial" panose="020B0604020202020204" pitchFamily="34" charset="0"/>
              </a:rPr>
              <a:t>15</a:t>
            </a:r>
            <a:endParaRPr kumimoji="1" lang="zh-CN" altLang="en-US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12" name="直线连接符 47">
            <a:extLst>
              <a:ext uri="{FF2B5EF4-FFF2-40B4-BE49-F238E27FC236}">
                <a16:creationId xmlns="" xmlns:a16="http://schemas.microsoft.com/office/drawing/2014/main" id="{13877776-ACA8-1F42-9E9F-99746C0F5279}"/>
              </a:ext>
            </a:extLst>
          </xdr:cNvPr>
          <xdr:cNvCxnSpPr>
            <a:cxnSpLocks/>
          </xdr:cNvCxnSpPr>
        </xdr:nvCxnSpPr>
        <xdr:spPr>
          <a:xfrm>
            <a:off x="15983526" y="1381539"/>
            <a:ext cx="230546" cy="0"/>
          </a:xfrm>
          <a:prstGeom prst="line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3" name="直线连接符 49">
            <a:extLst>
              <a:ext uri="{FF2B5EF4-FFF2-40B4-BE49-F238E27FC236}">
                <a16:creationId xmlns="" xmlns:a16="http://schemas.microsoft.com/office/drawing/2014/main" id="{4306464E-4B40-C345-9D2F-AB11FC8D899F}"/>
              </a:ext>
            </a:extLst>
          </xdr:cNvPr>
          <xdr:cNvCxnSpPr>
            <a:cxnSpLocks/>
          </xdr:cNvCxnSpPr>
        </xdr:nvCxnSpPr>
        <xdr:spPr>
          <a:xfrm>
            <a:off x="15969011" y="1589484"/>
            <a:ext cx="230546" cy="0"/>
          </a:xfrm>
          <a:prstGeom prst="line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4" name="直线连接符 51">
            <a:extLst>
              <a:ext uri="{FF2B5EF4-FFF2-40B4-BE49-F238E27FC236}">
                <a16:creationId xmlns="" xmlns:a16="http://schemas.microsoft.com/office/drawing/2014/main" id="{B7518E4B-7220-A449-B80B-4E02FD3CE91E}"/>
              </a:ext>
            </a:extLst>
          </xdr:cNvPr>
          <xdr:cNvCxnSpPr>
            <a:cxnSpLocks/>
          </xdr:cNvCxnSpPr>
        </xdr:nvCxnSpPr>
        <xdr:spPr>
          <a:xfrm>
            <a:off x="15954497" y="1841968"/>
            <a:ext cx="230546" cy="0"/>
          </a:xfrm>
          <a:prstGeom prst="line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5" name="直线连接符 53">
            <a:extLst>
              <a:ext uri="{FF2B5EF4-FFF2-40B4-BE49-F238E27FC236}">
                <a16:creationId xmlns="" xmlns:a16="http://schemas.microsoft.com/office/drawing/2014/main" id="{13F1E9BC-A730-9048-AD64-6D7400B06842}"/>
              </a:ext>
            </a:extLst>
          </xdr:cNvPr>
          <xdr:cNvCxnSpPr>
            <a:cxnSpLocks/>
          </xdr:cNvCxnSpPr>
        </xdr:nvCxnSpPr>
        <xdr:spPr>
          <a:xfrm>
            <a:off x="15947240" y="2044446"/>
            <a:ext cx="230546" cy="0"/>
          </a:xfrm>
          <a:prstGeom prst="line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6" name="直线连接符 55">
            <a:extLst>
              <a:ext uri="{FF2B5EF4-FFF2-40B4-BE49-F238E27FC236}">
                <a16:creationId xmlns="" xmlns:a16="http://schemas.microsoft.com/office/drawing/2014/main" id="{6750049E-3756-6349-AFFC-8A852F233E24}"/>
              </a:ext>
            </a:extLst>
          </xdr:cNvPr>
          <xdr:cNvCxnSpPr>
            <a:cxnSpLocks/>
          </xdr:cNvCxnSpPr>
        </xdr:nvCxnSpPr>
        <xdr:spPr>
          <a:xfrm>
            <a:off x="15961755" y="2382929"/>
            <a:ext cx="230546" cy="0"/>
          </a:xfrm>
          <a:prstGeom prst="line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7" name="直线连接符 57">
            <a:extLst>
              <a:ext uri="{FF2B5EF4-FFF2-40B4-BE49-F238E27FC236}">
                <a16:creationId xmlns="" xmlns:a16="http://schemas.microsoft.com/office/drawing/2014/main" id="{A60C9F39-DC96-8041-932C-57A316AB4914}"/>
              </a:ext>
            </a:extLst>
          </xdr:cNvPr>
          <xdr:cNvCxnSpPr>
            <a:cxnSpLocks/>
          </xdr:cNvCxnSpPr>
        </xdr:nvCxnSpPr>
        <xdr:spPr>
          <a:xfrm>
            <a:off x="15954497" y="2650514"/>
            <a:ext cx="230546" cy="0"/>
          </a:xfrm>
          <a:prstGeom prst="line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8" name="直线连接符 59">
            <a:extLst>
              <a:ext uri="{FF2B5EF4-FFF2-40B4-BE49-F238E27FC236}">
                <a16:creationId xmlns="" xmlns:a16="http://schemas.microsoft.com/office/drawing/2014/main" id="{EF6429C4-8192-E144-90D7-6945919A6FFE}"/>
              </a:ext>
            </a:extLst>
          </xdr:cNvPr>
          <xdr:cNvCxnSpPr>
            <a:cxnSpLocks/>
          </xdr:cNvCxnSpPr>
        </xdr:nvCxnSpPr>
        <xdr:spPr>
          <a:xfrm>
            <a:off x="15961755" y="3053995"/>
            <a:ext cx="230546" cy="0"/>
          </a:xfrm>
          <a:prstGeom prst="line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9" name="直线连接符 61">
            <a:extLst>
              <a:ext uri="{FF2B5EF4-FFF2-40B4-BE49-F238E27FC236}">
                <a16:creationId xmlns="" xmlns:a16="http://schemas.microsoft.com/office/drawing/2014/main" id="{14DDD42A-0214-064B-A3D5-C54A1CE3C496}"/>
              </a:ext>
            </a:extLst>
          </xdr:cNvPr>
          <xdr:cNvCxnSpPr>
            <a:cxnSpLocks/>
          </xdr:cNvCxnSpPr>
        </xdr:nvCxnSpPr>
        <xdr:spPr>
          <a:xfrm>
            <a:off x="15976269" y="3199655"/>
            <a:ext cx="230546" cy="0"/>
          </a:xfrm>
          <a:prstGeom prst="line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0" name="直线连接符 63">
            <a:extLst>
              <a:ext uri="{FF2B5EF4-FFF2-40B4-BE49-F238E27FC236}">
                <a16:creationId xmlns="" xmlns:a16="http://schemas.microsoft.com/office/drawing/2014/main" id="{24B7E27F-857F-9145-A61D-F306F0BEB0F3}"/>
              </a:ext>
            </a:extLst>
          </xdr:cNvPr>
          <xdr:cNvCxnSpPr>
            <a:cxnSpLocks/>
          </xdr:cNvCxnSpPr>
        </xdr:nvCxnSpPr>
        <xdr:spPr>
          <a:xfrm>
            <a:off x="15969012" y="3440027"/>
            <a:ext cx="230546" cy="0"/>
          </a:xfrm>
          <a:prstGeom prst="line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pic>
        <xdr:nvPicPr>
          <xdr:cNvPr id="22" name="図 21">
            <a:extLst>
              <a:ext uri="{FF2B5EF4-FFF2-40B4-BE49-F238E27FC236}">
                <a16:creationId xmlns="" xmlns:a16="http://schemas.microsoft.com/office/drawing/2014/main" id="{3E3A7F66-FB0D-5A4A-995C-5C11BA8EA4A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4949739" y="961877"/>
            <a:ext cx="1108339" cy="3096984"/>
          </a:xfrm>
          <a:prstGeom prst="rect">
            <a:avLst/>
          </a:prstGeom>
        </xdr:spPr>
      </xdr:pic>
      <xdr:sp macro="" textlink="">
        <xdr:nvSpPr>
          <xdr:cNvPr id="37" name="文本框 32">
            <a:extLst>
              <a:ext uri="{FF2B5EF4-FFF2-40B4-BE49-F238E27FC236}">
                <a16:creationId xmlns="" xmlns:a16="http://schemas.microsoft.com/office/drawing/2014/main" id="{0D40D24F-AEA6-A44A-8259-43A877AFE4F5}"/>
              </a:ext>
            </a:extLst>
          </xdr:cNvPr>
          <xdr:cNvSpPr txBox="1"/>
        </xdr:nvSpPr>
        <xdr:spPr>
          <a:xfrm>
            <a:off x="16180984" y="1670590"/>
            <a:ext cx="809716" cy="32079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zh-CN" sz="14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  <a:endParaRPr kumimoji="1" lang="zh-CN" altLang="en-US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0" name="文本框 23">
            <a:extLst>
              <a:ext uri="{FF2B5EF4-FFF2-40B4-BE49-F238E27FC236}">
                <a16:creationId xmlns="" xmlns:a16="http://schemas.microsoft.com/office/drawing/2014/main" id="{D822B345-FB66-3145-A280-D5F2FDED4A5D}"/>
              </a:ext>
            </a:extLst>
          </xdr:cNvPr>
          <xdr:cNvSpPr txBox="1"/>
        </xdr:nvSpPr>
        <xdr:spPr>
          <a:xfrm>
            <a:off x="16120955" y="895701"/>
            <a:ext cx="910918" cy="30442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zh-CN" sz="1400">
                <a:latin typeface="Arial" panose="020B0604020202020204" pitchFamily="34" charset="0"/>
                <a:cs typeface="Arial" panose="020B0604020202020204" pitchFamily="34" charset="0"/>
              </a:rPr>
              <a:t>kDa</a:t>
            </a:r>
            <a:endParaRPr kumimoji="1" lang="zh-CN" altLang="en-US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2</xdr:col>
      <xdr:colOff>666619</xdr:colOff>
      <xdr:row>58</xdr:row>
      <xdr:rowOff>171056</xdr:rowOff>
    </xdr:from>
    <xdr:to>
      <xdr:col>6</xdr:col>
      <xdr:colOff>418152</xdr:colOff>
      <xdr:row>72</xdr:row>
      <xdr:rowOff>32538</xdr:rowOff>
    </xdr:to>
    <xdr:grpSp>
      <xdr:nvGrpSpPr>
        <xdr:cNvPr id="26" name="グループ化 25">
          <a:extLst>
            <a:ext uri="{FF2B5EF4-FFF2-40B4-BE49-F238E27FC236}">
              <a16:creationId xmlns="" xmlns:a16="http://schemas.microsoft.com/office/drawing/2014/main" id="{11D94E9B-8AF6-AA4D-A8FA-C6F596223A13}"/>
            </a:ext>
          </a:extLst>
        </xdr:cNvPr>
        <xdr:cNvGrpSpPr/>
      </xdr:nvGrpSpPr>
      <xdr:grpSpPr>
        <a:xfrm>
          <a:off x="4261696" y="9901210"/>
          <a:ext cx="5085533" cy="2049790"/>
          <a:chOff x="17723098" y="4059741"/>
          <a:chExt cx="3582521" cy="2271430"/>
        </a:xfrm>
      </xdr:grpSpPr>
      <xdr:sp macro="" textlink="">
        <xdr:nvSpPr>
          <xdr:cNvPr id="60" name="テキスト ボックス 59">
            <a:extLst>
              <a:ext uri="{FF2B5EF4-FFF2-40B4-BE49-F238E27FC236}">
                <a16:creationId xmlns="" xmlns:a16="http://schemas.microsoft.com/office/drawing/2014/main" id="{6FA6B763-F718-2C41-9C1E-B2939A6CDB6D}"/>
              </a:ext>
            </a:extLst>
          </xdr:cNvPr>
          <xdr:cNvSpPr txBox="1"/>
        </xdr:nvSpPr>
        <xdr:spPr>
          <a:xfrm>
            <a:off x="17723098" y="4130421"/>
            <a:ext cx="927559" cy="490042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600">
                <a:latin typeface="Arial" panose="020B0604020202020204" pitchFamily="34" charset="0"/>
                <a:cs typeface="Arial" panose="020B0604020202020204" pitchFamily="34" charset="0"/>
              </a:rPr>
              <a:t>GAPDH</a:t>
            </a:r>
            <a:endParaRPr kumimoji="1" lang="ja-JP" alt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82" name="直线连接符 47">
            <a:extLst>
              <a:ext uri="{FF2B5EF4-FFF2-40B4-BE49-F238E27FC236}">
                <a16:creationId xmlns="" xmlns:a16="http://schemas.microsoft.com/office/drawing/2014/main" id="{D51529D1-7631-4B43-B734-CACDB8F76940}"/>
              </a:ext>
            </a:extLst>
          </xdr:cNvPr>
          <xdr:cNvCxnSpPr>
            <a:cxnSpLocks/>
          </xdr:cNvCxnSpPr>
        </xdr:nvCxnSpPr>
        <xdr:spPr>
          <a:xfrm>
            <a:off x="20175716" y="4588889"/>
            <a:ext cx="231446" cy="0"/>
          </a:xfrm>
          <a:prstGeom prst="line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3" name="直线连接符 47">
            <a:extLst>
              <a:ext uri="{FF2B5EF4-FFF2-40B4-BE49-F238E27FC236}">
                <a16:creationId xmlns="" xmlns:a16="http://schemas.microsoft.com/office/drawing/2014/main" id="{35CE6B48-8C46-DB49-B36C-451763670342}"/>
              </a:ext>
            </a:extLst>
          </xdr:cNvPr>
          <xdr:cNvCxnSpPr>
            <a:cxnSpLocks/>
          </xdr:cNvCxnSpPr>
        </xdr:nvCxnSpPr>
        <xdr:spPr>
          <a:xfrm>
            <a:off x="20172803" y="4807737"/>
            <a:ext cx="231446" cy="0"/>
          </a:xfrm>
          <a:prstGeom prst="line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4" name="直线连接符 47">
            <a:extLst>
              <a:ext uri="{FF2B5EF4-FFF2-40B4-BE49-F238E27FC236}">
                <a16:creationId xmlns="" xmlns:a16="http://schemas.microsoft.com/office/drawing/2014/main" id="{F3BB8B92-EA18-434A-971C-65EF884C7D34}"/>
              </a:ext>
            </a:extLst>
          </xdr:cNvPr>
          <xdr:cNvCxnSpPr>
            <a:cxnSpLocks/>
          </xdr:cNvCxnSpPr>
        </xdr:nvCxnSpPr>
        <xdr:spPr>
          <a:xfrm>
            <a:off x="20173069" y="5028064"/>
            <a:ext cx="231446" cy="0"/>
          </a:xfrm>
          <a:prstGeom prst="line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5" name="直线连接符 47">
            <a:extLst>
              <a:ext uri="{FF2B5EF4-FFF2-40B4-BE49-F238E27FC236}">
                <a16:creationId xmlns="" xmlns:a16="http://schemas.microsoft.com/office/drawing/2014/main" id="{C8671FA5-7C2F-D746-986F-900F637C3C7B}"/>
              </a:ext>
            </a:extLst>
          </xdr:cNvPr>
          <xdr:cNvCxnSpPr>
            <a:cxnSpLocks/>
          </xdr:cNvCxnSpPr>
        </xdr:nvCxnSpPr>
        <xdr:spPr>
          <a:xfrm>
            <a:off x="20159838" y="5206027"/>
            <a:ext cx="231446" cy="0"/>
          </a:xfrm>
          <a:prstGeom prst="line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6" name="直线连接符 47">
            <a:extLst>
              <a:ext uri="{FF2B5EF4-FFF2-40B4-BE49-F238E27FC236}">
                <a16:creationId xmlns="" xmlns:a16="http://schemas.microsoft.com/office/drawing/2014/main" id="{C153E34E-D200-7C44-89E8-DEFE79C1FF12}"/>
              </a:ext>
            </a:extLst>
          </xdr:cNvPr>
          <xdr:cNvCxnSpPr>
            <a:cxnSpLocks/>
          </xdr:cNvCxnSpPr>
        </xdr:nvCxnSpPr>
        <xdr:spPr>
          <a:xfrm>
            <a:off x="20140259" y="5544366"/>
            <a:ext cx="231446" cy="0"/>
          </a:xfrm>
          <a:prstGeom prst="line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7" name="直线连接符 47">
            <a:extLst>
              <a:ext uri="{FF2B5EF4-FFF2-40B4-BE49-F238E27FC236}">
                <a16:creationId xmlns="" xmlns:a16="http://schemas.microsoft.com/office/drawing/2014/main" id="{43DFDA27-C5EA-6743-9C58-7D2C598CE5B4}"/>
              </a:ext>
            </a:extLst>
          </xdr:cNvPr>
          <xdr:cNvCxnSpPr>
            <a:cxnSpLocks/>
          </xdr:cNvCxnSpPr>
        </xdr:nvCxnSpPr>
        <xdr:spPr>
          <a:xfrm>
            <a:off x="20153753" y="5809185"/>
            <a:ext cx="231446" cy="0"/>
          </a:xfrm>
          <a:prstGeom prst="line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8" name="直线连接符 47">
            <a:extLst>
              <a:ext uri="{FF2B5EF4-FFF2-40B4-BE49-F238E27FC236}">
                <a16:creationId xmlns="" xmlns:a16="http://schemas.microsoft.com/office/drawing/2014/main" id="{1B25341C-2663-A045-99CB-F9804647554B}"/>
              </a:ext>
            </a:extLst>
          </xdr:cNvPr>
          <xdr:cNvCxnSpPr>
            <a:cxnSpLocks/>
          </xdr:cNvCxnSpPr>
        </xdr:nvCxnSpPr>
        <xdr:spPr>
          <a:xfrm>
            <a:off x="20167247" y="6110034"/>
            <a:ext cx="231446" cy="0"/>
          </a:xfrm>
          <a:prstGeom prst="line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9" name="直线连接符 47">
            <a:extLst>
              <a:ext uri="{FF2B5EF4-FFF2-40B4-BE49-F238E27FC236}">
                <a16:creationId xmlns="" xmlns:a16="http://schemas.microsoft.com/office/drawing/2014/main" id="{51C62837-88F7-914A-B7C9-364BF725CE34}"/>
              </a:ext>
            </a:extLst>
          </xdr:cNvPr>
          <xdr:cNvCxnSpPr>
            <a:cxnSpLocks/>
          </xdr:cNvCxnSpPr>
        </xdr:nvCxnSpPr>
        <xdr:spPr>
          <a:xfrm>
            <a:off x="20174124" y="6183290"/>
            <a:ext cx="231446" cy="0"/>
          </a:xfrm>
          <a:prstGeom prst="line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91" name="文本框 23">
            <a:extLst>
              <a:ext uri="{FF2B5EF4-FFF2-40B4-BE49-F238E27FC236}">
                <a16:creationId xmlns="" xmlns:a16="http://schemas.microsoft.com/office/drawing/2014/main" id="{FA01E186-0CFE-8E40-AFD3-E8AABDBC994B}"/>
              </a:ext>
            </a:extLst>
          </xdr:cNvPr>
          <xdr:cNvSpPr txBox="1"/>
        </xdr:nvSpPr>
        <xdr:spPr>
          <a:xfrm>
            <a:off x="20392203" y="4420767"/>
            <a:ext cx="913416" cy="30487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zh-CN" sz="1400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  <a:endParaRPr kumimoji="1" lang="zh-CN" altLang="en-US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2" name="文本框 28">
            <a:extLst>
              <a:ext uri="{FF2B5EF4-FFF2-40B4-BE49-F238E27FC236}">
                <a16:creationId xmlns="" xmlns:a16="http://schemas.microsoft.com/office/drawing/2014/main" id="{3B53C0AD-7AE2-AF4D-9206-8DECBE669621}"/>
              </a:ext>
            </a:extLst>
          </xdr:cNvPr>
          <xdr:cNvSpPr txBox="1"/>
        </xdr:nvSpPr>
        <xdr:spPr>
          <a:xfrm>
            <a:off x="20374955" y="4631962"/>
            <a:ext cx="913416" cy="30150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zh-CN" sz="14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  <a:endParaRPr kumimoji="1" lang="zh-CN" altLang="en-US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3" name="文本框 32">
            <a:extLst>
              <a:ext uri="{FF2B5EF4-FFF2-40B4-BE49-F238E27FC236}">
                <a16:creationId xmlns="" xmlns:a16="http://schemas.microsoft.com/office/drawing/2014/main" id="{924523A8-0B91-F141-9F50-5EEB429F07A2}"/>
              </a:ext>
            </a:extLst>
          </xdr:cNvPr>
          <xdr:cNvSpPr txBox="1"/>
        </xdr:nvSpPr>
        <xdr:spPr>
          <a:xfrm>
            <a:off x="20350450" y="5065540"/>
            <a:ext cx="814813" cy="30150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zh-CN" sz="14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  <a:endParaRPr kumimoji="1" lang="zh-CN" altLang="en-US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4" name="文本框 34">
            <a:extLst>
              <a:ext uri="{FF2B5EF4-FFF2-40B4-BE49-F238E27FC236}">
                <a16:creationId xmlns="" xmlns:a16="http://schemas.microsoft.com/office/drawing/2014/main" id="{B9C14B2B-2819-7F45-95D1-16158093CC98}"/>
              </a:ext>
            </a:extLst>
          </xdr:cNvPr>
          <xdr:cNvSpPr txBox="1"/>
        </xdr:nvSpPr>
        <xdr:spPr>
          <a:xfrm>
            <a:off x="20346263" y="5379557"/>
            <a:ext cx="814813" cy="30629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zh-CN" sz="1400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  <a:endParaRPr kumimoji="1" lang="zh-CN" altLang="en-US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5" name="文本框 36">
            <a:extLst>
              <a:ext uri="{FF2B5EF4-FFF2-40B4-BE49-F238E27FC236}">
                <a16:creationId xmlns="" xmlns:a16="http://schemas.microsoft.com/office/drawing/2014/main" id="{70376571-EF71-9F49-B2BC-B0B34FE0FD69}"/>
              </a:ext>
            </a:extLst>
          </xdr:cNvPr>
          <xdr:cNvSpPr txBox="1"/>
        </xdr:nvSpPr>
        <xdr:spPr>
          <a:xfrm>
            <a:off x="20365299" y="5646032"/>
            <a:ext cx="814813" cy="30629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zh-CN" sz="1400">
                <a:latin typeface="Arial" panose="020B0604020202020204" pitchFamily="34" charset="0"/>
                <a:cs typeface="Arial" panose="020B0604020202020204" pitchFamily="34" charset="0"/>
              </a:rPr>
              <a:t>37</a:t>
            </a:r>
            <a:endParaRPr kumimoji="1" lang="zh-CN" altLang="en-US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6" name="文本框 38">
            <a:extLst>
              <a:ext uri="{FF2B5EF4-FFF2-40B4-BE49-F238E27FC236}">
                <a16:creationId xmlns="" xmlns:a16="http://schemas.microsoft.com/office/drawing/2014/main" id="{F7C349CF-9D38-B04B-B4F5-2731EA456DB7}"/>
              </a:ext>
            </a:extLst>
          </xdr:cNvPr>
          <xdr:cNvSpPr txBox="1"/>
        </xdr:nvSpPr>
        <xdr:spPr>
          <a:xfrm>
            <a:off x="20382054" y="5886543"/>
            <a:ext cx="814813" cy="30150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zh-CN" sz="1400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  <a:endParaRPr kumimoji="1" lang="zh-CN" altLang="en-US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7" name="文本框 40">
            <a:extLst>
              <a:ext uri="{FF2B5EF4-FFF2-40B4-BE49-F238E27FC236}">
                <a16:creationId xmlns="" xmlns:a16="http://schemas.microsoft.com/office/drawing/2014/main" id="{F6DC3FA4-B5C7-5E4F-B435-04D41FBF7388}"/>
              </a:ext>
            </a:extLst>
          </xdr:cNvPr>
          <xdr:cNvSpPr txBox="1"/>
        </xdr:nvSpPr>
        <xdr:spPr>
          <a:xfrm>
            <a:off x="20379320" y="6029670"/>
            <a:ext cx="814813" cy="30150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zh-CN" sz="1400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kumimoji="1" lang="zh-CN" altLang="en-US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9" name="文本框 32">
            <a:extLst>
              <a:ext uri="{FF2B5EF4-FFF2-40B4-BE49-F238E27FC236}">
                <a16:creationId xmlns="" xmlns:a16="http://schemas.microsoft.com/office/drawing/2014/main" id="{2C057137-160B-C24C-8E4B-78848354D63B}"/>
              </a:ext>
            </a:extLst>
          </xdr:cNvPr>
          <xdr:cNvSpPr txBox="1"/>
        </xdr:nvSpPr>
        <xdr:spPr>
          <a:xfrm>
            <a:off x="20372222" y="4856329"/>
            <a:ext cx="814813" cy="30150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zh-CN" sz="14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  <a:endParaRPr kumimoji="1" lang="zh-CN" altLang="en-US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3" name="文本框 23">
            <a:extLst>
              <a:ext uri="{FF2B5EF4-FFF2-40B4-BE49-F238E27FC236}">
                <a16:creationId xmlns="" xmlns:a16="http://schemas.microsoft.com/office/drawing/2014/main" id="{D58CCC06-08AC-B14B-9A7D-BB67955EE6D2}"/>
              </a:ext>
            </a:extLst>
          </xdr:cNvPr>
          <xdr:cNvSpPr txBox="1"/>
        </xdr:nvSpPr>
        <xdr:spPr>
          <a:xfrm>
            <a:off x="20377095" y="4059741"/>
            <a:ext cx="913344" cy="31302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zh-CN" sz="1400">
                <a:latin typeface="Arial" panose="020B0604020202020204" pitchFamily="34" charset="0"/>
                <a:cs typeface="Arial" panose="020B0604020202020204" pitchFamily="34" charset="0"/>
              </a:rPr>
              <a:t>kDa</a:t>
            </a:r>
            <a:endParaRPr kumimoji="1" lang="zh-CN" altLang="en-US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3</xdr:col>
      <xdr:colOff>1931184</xdr:colOff>
      <xdr:row>36</xdr:row>
      <xdr:rowOff>86809</xdr:rowOff>
    </xdr:from>
    <xdr:to>
      <xdr:col>4</xdr:col>
      <xdr:colOff>418993</xdr:colOff>
      <xdr:row>41</xdr:row>
      <xdr:rowOff>127487</xdr:rowOff>
    </xdr:to>
    <xdr:sp macro="" textlink="">
      <xdr:nvSpPr>
        <xdr:cNvPr id="105" name="テキスト ボックス 104">
          <a:extLst>
            <a:ext uri="{FF2B5EF4-FFF2-40B4-BE49-F238E27FC236}">
              <a16:creationId xmlns="" xmlns:a16="http://schemas.microsoft.com/office/drawing/2014/main" id="{88F87C39-2728-BC44-B7E5-05DAE6933687}"/>
            </a:ext>
          </a:extLst>
        </xdr:cNvPr>
        <xdr:cNvSpPr txBox="1"/>
      </xdr:nvSpPr>
      <xdr:spPr>
        <a:xfrm rot="17376702">
          <a:off x="5085702" y="7334196"/>
          <a:ext cx="947821" cy="4835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CMT1A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235823</xdr:colOff>
      <xdr:row>36</xdr:row>
      <xdr:rowOff>52456</xdr:rowOff>
    </xdr:from>
    <xdr:to>
      <xdr:col>3</xdr:col>
      <xdr:colOff>1172997</xdr:colOff>
      <xdr:row>39</xdr:row>
      <xdr:rowOff>171627</xdr:rowOff>
    </xdr:to>
    <xdr:sp macro="" textlink="">
      <xdr:nvSpPr>
        <xdr:cNvPr id="58" name="テキスト ボックス 57">
          <a:extLst>
            <a:ext uri="{FF2B5EF4-FFF2-40B4-BE49-F238E27FC236}">
              <a16:creationId xmlns="" xmlns:a16="http://schemas.microsoft.com/office/drawing/2014/main" id="{08FE3D50-7F5F-1643-84DE-BEB2315AE41F}"/>
            </a:ext>
          </a:extLst>
        </xdr:cNvPr>
        <xdr:cNvSpPr txBox="1"/>
      </xdr:nvSpPr>
      <xdr:spPr>
        <a:xfrm>
          <a:off x="3622490" y="7067694"/>
          <a:ext cx="937174" cy="66345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600">
              <a:latin typeface="Arial" panose="020B0604020202020204" pitchFamily="34" charset="0"/>
              <a:cs typeface="Arial" panose="020B0604020202020204" pitchFamily="34" charset="0"/>
            </a:rPr>
            <a:t>WB</a:t>
          </a:r>
          <a:r>
            <a:rPr kumimoji="1" lang="ja-JP" altLang="en-US" sz="16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kumimoji="1" lang="en-US" altLang="ja-JP" sz="1600">
              <a:latin typeface="Arial" panose="020B0604020202020204" pitchFamily="34" charset="0"/>
              <a:cs typeface="Arial" panose="020B0604020202020204" pitchFamily="34" charset="0"/>
            </a:rPr>
            <a:t>day47</a:t>
          </a:r>
          <a:endParaRPr kumimoji="1"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245817</xdr:colOff>
      <xdr:row>41</xdr:row>
      <xdr:rowOff>2943</xdr:rowOff>
    </xdr:from>
    <xdr:to>
      <xdr:col>3</xdr:col>
      <xdr:colOff>1181503</xdr:colOff>
      <xdr:row>43</xdr:row>
      <xdr:rowOff>127711</xdr:rowOff>
    </xdr:to>
    <xdr:sp macro="" textlink="">
      <xdr:nvSpPr>
        <xdr:cNvPr id="59" name="テキスト ボックス 58">
          <a:extLst>
            <a:ext uri="{FF2B5EF4-FFF2-40B4-BE49-F238E27FC236}">
              <a16:creationId xmlns="" xmlns:a16="http://schemas.microsoft.com/office/drawing/2014/main" id="{A83281E1-25E4-5C46-BD69-7C0EE3F140C6}"/>
            </a:ext>
          </a:extLst>
        </xdr:cNvPr>
        <xdr:cNvSpPr txBox="1"/>
      </xdr:nvSpPr>
      <xdr:spPr>
        <a:xfrm>
          <a:off x="3632484" y="7925324"/>
          <a:ext cx="935686" cy="487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600">
              <a:latin typeface="Arial" panose="020B0604020202020204" pitchFamily="34" charset="0"/>
              <a:cs typeface="Arial" panose="020B0604020202020204" pitchFamily="34" charset="0"/>
            </a:rPr>
            <a:t>PMP22</a:t>
          </a:r>
          <a:endParaRPr kumimoji="1"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601794</xdr:colOff>
      <xdr:row>42</xdr:row>
      <xdr:rowOff>166973</xdr:rowOff>
    </xdr:from>
    <xdr:to>
      <xdr:col>5</xdr:col>
      <xdr:colOff>202476</xdr:colOff>
      <xdr:row>42</xdr:row>
      <xdr:rowOff>166973</xdr:rowOff>
    </xdr:to>
    <xdr:cxnSp macro="">
      <xdr:nvCxnSpPr>
        <xdr:cNvPr id="63" name="直线连接符 47">
          <a:extLst>
            <a:ext uri="{FF2B5EF4-FFF2-40B4-BE49-F238E27FC236}">
              <a16:creationId xmlns="" xmlns:a16="http://schemas.microsoft.com/office/drawing/2014/main" id="{3D905A1B-8990-2F4E-B708-20BBF55CF598}"/>
            </a:ext>
          </a:extLst>
        </xdr:cNvPr>
        <xdr:cNvCxnSpPr>
          <a:cxnSpLocks/>
        </xdr:cNvCxnSpPr>
      </xdr:nvCxnSpPr>
      <xdr:spPr>
        <a:xfrm>
          <a:off x="5973894" y="8104473"/>
          <a:ext cx="235682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598844</xdr:colOff>
      <xdr:row>44</xdr:row>
      <xdr:rowOff>27888</xdr:rowOff>
    </xdr:from>
    <xdr:to>
      <xdr:col>5</xdr:col>
      <xdr:colOff>199526</xdr:colOff>
      <xdr:row>44</xdr:row>
      <xdr:rowOff>27888</xdr:rowOff>
    </xdr:to>
    <xdr:cxnSp macro="">
      <xdr:nvCxnSpPr>
        <xdr:cNvPr id="64" name="直线连接符 47">
          <a:extLst>
            <a:ext uri="{FF2B5EF4-FFF2-40B4-BE49-F238E27FC236}">
              <a16:creationId xmlns="" xmlns:a16="http://schemas.microsoft.com/office/drawing/2014/main" id="{06165D0D-99F1-F84D-8587-52041CB0B91B}"/>
            </a:ext>
          </a:extLst>
        </xdr:cNvPr>
        <xdr:cNvCxnSpPr>
          <a:cxnSpLocks/>
        </xdr:cNvCxnSpPr>
      </xdr:nvCxnSpPr>
      <xdr:spPr>
        <a:xfrm>
          <a:off x="5970944" y="8320988"/>
          <a:ext cx="235682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599113</xdr:colOff>
      <xdr:row>45</xdr:row>
      <xdr:rowOff>65054</xdr:rowOff>
    </xdr:from>
    <xdr:to>
      <xdr:col>5</xdr:col>
      <xdr:colOff>199795</xdr:colOff>
      <xdr:row>45</xdr:row>
      <xdr:rowOff>65054</xdr:rowOff>
    </xdr:to>
    <xdr:cxnSp macro="">
      <xdr:nvCxnSpPr>
        <xdr:cNvPr id="65" name="直线连接符 47">
          <a:extLst>
            <a:ext uri="{FF2B5EF4-FFF2-40B4-BE49-F238E27FC236}">
              <a16:creationId xmlns="" xmlns:a16="http://schemas.microsoft.com/office/drawing/2014/main" id="{A3085328-CEF0-C146-8F5D-5ECE420568F0}"/>
            </a:ext>
          </a:extLst>
        </xdr:cNvPr>
        <xdr:cNvCxnSpPr>
          <a:cxnSpLocks/>
        </xdr:cNvCxnSpPr>
      </xdr:nvCxnSpPr>
      <xdr:spPr>
        <a:xfrm>
          <a:off x="5971213" y="8535954"/>
          <a:ext cx="235682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585713</xdr:colOff>
      <xdr:row>46</xdr:row>
      <xdr:rowOff>61487</xdr:rowOff>
    </xdr:from>
    <xdr:to>
      <xdr:col>5</xdr:col>
      <xdr:colOff>186395</xdr:colOff>
      <xdr:row>46</xdr:row>
      <xdr:rowOff>61487</xdr:rowOff>
    </xdr:to>
    <xdr:cxnSp macro="">
      <xdr:nvCxnSpPr>
        <xdr:cNvPr id="66" name="直线连接符 47">
          <a:extLst>
            <a:ext uri="{FF2B5EF4-FFF2-40B4-BE49-F238E27FC236}">
              <a16:creationId xmlns="" xmlns:a16="http://schemas.microsoft.com/office/drawing/2014/main" id="{EDD28522-0938-4E43-9640-9B28730F8F2B}"/>
            </a:ext>
          </a:extLst>
        </xdr:cNvPr>
        <xdr:cNvCxnSpPr>
          <a:cxnSpLocks/>
        </xdr:cNvCxnSpPr>
      </xdr:nvCxnSpPr>
      <xdr:spPr>
        <a:xfrm>
          <a:off x="5957813" y="8710187"/>
          <a:ext cx="235682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565884</xdr:colOff>
      <xdr:row>48</xdr:row>
      <xdr:rowOff>35133</xdr:rowOff>
    </xdr:from>
    <xdr:to>
      <xdr:col>5</xdr:col>
      <xdr:colOff>161123</xdr:colOff>
      <xdr:row>48</xdr:row>
      <xdr:rowOff>35133</xdr:rowOff>
    </xdr:to>
    <xdr:cxnSp macro="">
      <xdr:nvCxnSpPr>
        <xdr:cNvPr id="67" name="直线连接符 47">
          <a:extLst>
            <a:ext uri="{FF2B5EF4-FFF2-40B4-BE49-F238E27FC236}">
              <a16:creationId xmlns="" xmlns:a16="http://schemas.microsoft.com/office/drawing/2014/main" id="{630CC59C-BF95-5B44-8413-759D38177EBF}"/>
            </a:ext>
          </a:extLst>
        </xdr:cNvPr>
        <xdr:cNvCxnSpPr>
          <a:cxnSpLocks/>
        </xdr:cNvCxnSpPr>
      </xdr:nvCxnSpPr>
      <xdr:spPr>
        <a:xfrm>
          <a:off x="5937984" y="9039433"/>
          <a:ext cx="230239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579551</xdr:colOff>
      <xdr:row>49</xdr:row>
      <xdr:rowOff>115281</xdr:rowOff>
    </xdr:from>
    <xdr:to>
      <xdr:col>5</xdr:col>
      <xdr:colOff>180233</xdr:colOff>
      <xdr:row>49</xdr:row>
      <xdr:rowOff>115281</xdr:rowOff>
    </xdr:to>
    <xdr:cxnSp macro="">
      <xdr:nvCxnSpPr>
        <xdr:cNvPr id="68" name="直线连接符 47">
          <a:extLst>
            <a:ext uri="{FF2B5EF4-FFF2-40B4-BE49-F238E27FC236}">
              <a16:creationId xmlns="" xmlns:a16="http://schemas.microsoft.com/office/drawing/2014/main" id="{73B904EB-6480-E649-B6C0-713CA3B50E99}"/>
            </a:ext>
          </a:extLst>
        </xdr:cNvPr>
        <xdr:cNvCxnSpPr>
          <a:cxnSpLocks/>
        </xdr:cNvCxnSpPr>
      </xdr:nvCxnSpPr>
      <xdr:spPr>
        <a:xfrm>
          <a:off x="5951651" y="9297381"/>
          <a:ext cx="235682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593217</xdr:colOff>
      <xdr:row>51</xdr:row>
      <xdr:rowOff>101672</xdr:rowOff>
    </xdr:from>
    <xdr:to>
      <xdr:col>5</xdr:col>
      <xdr:colOff>193899</xdr:colOff>
      <xdr:row>51</xdr:row>
      <xdr:rowOff>101672</xdr:rowOff>
    </xdr:to>
    <xdr:cxnSp macro="">
      <xdr:nvCxnSpPr>
        <xdr:cNvPr id="69" name="直线连接符 47">
          <a:extLst>
            <a:ext uri="{FF2B5EF4-FFF2-40B4-BE49-F238E27FC236}">
              <a16:creationId xmlns="" xmlns:a16="http://schemas.microsoft.com/office/drawing/2014/main" id="{C5FCF338-62AF-8444-B97C-9B12333D8B6D}"/>
            </a:ext>
          </a:extLst>
        </xdr:cNvPr>
        <xdr:cNvCxnSpPr>
          <a:cxnSpLocks/>
        </xdr:cNvCxnSpPr>
      </xdr:nvCxnSpPr>
      <xdr:spPr>
        <a:xfrm>
          <a:off x="5965317" y="9639372"/>
          <a:ext cx="235682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600182</xdr:colOff>
      <xdr:row>52</xdr:row>
      <xdr:rowOff>103637</xdr:rowOff>
    </xdr:from>
    <xdr:to>
      <xdr:col>5</xdr:col>
      <xdr:colOff>200864</xdr:colOff>
      <xdr:row>52</xdr:row>
      <xdr:rowOff>103637</xdr:rowOff>
    </xdr:to>
    <xdr:cxnSp macro="">
      <xdr:nvCxnSpPr>
        <xdr:cNvPr id="70" name="直线连接符 47">
          <a:extLst>
            <a:ext uri="{FF2B5EF4-FFF2-40B4-BE49-F238E27FC236}">
              <a16:creationId xmlns="" xmlns:a16="http://schemas.microsoft.com/office/drawing/2014/main" id="{29609BF4-DEC7-9142-BE67-BAC2C6E695D4}"/>
            </a:ext>
          </a:extLst>
        </xdr:cNvPr>
        <xdr:cNvCxnSpPr>
          <a:cxnSpLocks/>
        </xdr:cNvCxnSpPr>
      </xdr:nvCxnSpPr>
      <xdr:spPr>
        <a:xfrm>
          <a:off x="5971224" y="9787387"/>
          <a:ext cx="235682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613851</xdr:colOff>
      <xdr:row>53</xdr:row>
      <xdr:rowOff>107306</xdr:rowOff>
    </xdr:from>
    <xdr:to>
      <xdr:col>5</xdr:col>
      <xdr:colOff>214533</xdr:colOff>
      <xdr:row>53</xdr:row>
      <xdr:rowOff>107306</xdr:rowOff>
    </xdr:to>
    <xdr:cxnSp macro="">
      <xdr:nvCxnSpPr>
        <xdr:cNvPr id="71" name="直线连接符 47">
          <a:extLst>
            <a:ext uri="{FF2B5EF4-FFF2-40B4-BE49-F238E27FC236}">
              <a16:creationId xmlns="" xmlns:a16="http://schemas.microsoft.com/office/drawing/2014/main" id="{7AC416C2-FD7B-224C-A572-0175A2C9074B}"/>
            </a:ext>
          </a:extLst>
        </xdr:cNvPr>
        <xdr:cNvCxnSpPr>
          <a:cxnSpLocks/>
        </xdr:cNvCxnSpPr>
      </xdr:nvCxnSpPr>
      <xdr:spPr>
        <a:xfrm>
          <a:off x="5984893" y="9967445"/>
          <a:ext cx="235682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135356</xdr:colOff>
      <xdr:row>42</xdr:row>
      <xdr:rowOff>1282</xdr:rowOff>
    </xdr:from>
    <xdr:to>
      <xdr:col>6</xdr:col>
      <xdr:colOff>368476</xdr:colOff>
      <xdr:row>43</xdr:row>
      <xdr:rowOff>122707</xdr:rowOff>
    </xdr:to>
    <xdr:sp macro="" textlink="">
      <xdr:nvSpPr>
        <xdr:cNvPr id="72" name="文本框 23">
          <a:extLst>
            <a:ext uri="{FF2B5EF4-FFF2-40B4-BE49-F238E27FC236}">
              <a16:creationId xmlns="" xmlns:a16="http://schemas.microsoft.com/office/drawing/2014/main" id="{ACD75A86-2705-504B-BE42-6A89E5190C05}"/>
            </a:ext>
          </a:extLst>
        </xdr:cNvPr>
        <xdr:cNvSpPr txBox="1"/>
      </xdr:nvSpPr>
      <xdr:spPr>
        <a:xfrm>
          <a:off x="6141398" y="7921143"/>
          <a:ext cx="921036" cy="297814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 sz="1400">
              <a:latin typeface="Arial" panose="020B0604020202020204" pitchFamily="34" charset="0"/>
              <a:cs typeface="Arial" panose="020B0604020202020204" pitchFamily="34" charset="0"/>
            </a:rPr>
            <a:t>250</a:t>
          </a:r>
          <a:endParaRPr kumimoji="1" lang="zh-CN" alt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135356</xdr:colOff>
      <xdr:row>43</xdr:row>
      <xdr:rowOff>33088</xdr:rowOff>
    </xdr:from>
    <xdr:to>
      <xdr:col>6</xdr:col>
      <xdr:colOff>373919</xdr:colOff>
      <xdr:row>44</xdr:row>
      <xdr:rowOff>150884</xdr:rowOff>
    </xdr:to>
    <xdr:sp macro="" textlink="">
      <xdr:nvSpPr>
        <xdr:cNvPr id="73" name="文本框 28">
          <a:extLst>
            <a:ext uri="{FF2B5EF4-FFF2-40B4-BE49-F238E27FC236}">
              <a16:creationId xmlns="" xmlns:a16="http://schemas.microsoft.com/office/drawing/2014/main" id="{F2D96A1F-0791-0243-8F01-D828DE05D188}"/>
            </a:ext>
          </a:extLst>
        </xdr:cNvPr>
        <xdr:cNvSpPr txBox="1"/>
      </xdr:nvSpPr>
      <xdr:spPr>
        <a:xfrm>
          <a:off x="6141398" y="8129338"/>
          <a:ext cx="926479" cy="29418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 sz="1400">
              <a:latin typeface="Arial" panose="020B0604020202020204" pitchFamily="34" charset="0"/>
              <a:cs typeface="Arial" panose="020B0604020202020204" pitchFamily="34" charset="0"/>
            </a:rPr>
            <a:t>150</a:t>
          </a:r>
          <a:endParaRPr kumimoji="1" lang="zh-CN" alt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135356</xdr:colOff>
      <xdr:row>45</xdr:row>
      <xdr:rowOff>99394</xdr:rowOff>
    </xdr:from>
    <xdr:to>
      <xdr:col>6</xdr:col>
      <xdr:colOff>271425</xdr:colOff>
      <xdr:row>47</xdr:row>
      <xdr:rowOff>38911</xdr:rowOff>
    </xdr:to>
    <xdr:sp macro="" textlink="">
      <xdr:nvSpPr>
        <xdr:cNvPr id="74" name="文本框 32">
          <a:extLst>
            <a:ext uri="{FF2B5EF4-FFF2-40B4-BE49-F238E27FC236}">
              <a16:creationId xmlns="" xmlns:a16="http://schemas.microsoft.com/office/drawing/2014/main" id="{25FEF3C8-FC12-C14A-B87E-372F8BB2DB2B}"/>
            </a:ext>
          </a:extLst>
        </xdr:cNvPr>
        <xdr:cNvSpPr txBox="1"/>
      </xdr:nvSpPr>
      <xdr:spPr>
        <a:xfrm>
          <a:off x="6141398" y="8548422"/>
          <a:ext cx="823985" cy="29229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 sz="14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kumimoji="1" lang="zh-CN" alt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135356</xdr:colOff>
      <xdr:row>47</xdr:row>
      <xdr:rowOff>53404</xdr:rowOff>
    </xdr:from>
    <xdr:to>
      <xdr:col>6</xdr:col>
      <xdr:colOff>271425</xdr:colOff>
      <xdr:row>48</xdr:row>
      <xdr:rowOff>171199</xdr:rowOff>
    </xdr:to>
    <xdr:sp macro="" textlink="">
      <xdr:nvSpPr>
        <xdr:cNvPr id="75" name="文本框 34">
          <a:extLst>
            <a:ext uri="{FF2B5EF4-FFF2-40B4-BE49-F238E27FC236}">
              <a16:creationId xmlns="" xmlns:a16="http://schemas.microsoft.com/office/drawing/2014/main" id="{96262495-F500-BE43-AE9A-82A90A70EC88}"/>
            </a:ext>
          </a:extLst>
        </xdr:cNvPr>
        <xdr:cNvSpPr txBox="1"/>
      </xdr:nvSpPr>
      <xdr:spPr>
        <a:xfrm>
          <a:off x="6141398" y="8855210"/>
          <a:ext cx="823985" cy="294183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 sz="1400">
              <a:latin typeface="Arial" panose="020B0604020202020204" pitchFamily="34" charset="0"/>
              <a:cs typeface="Arial" panose="020B0604020202020204" pitchFamily="34" charset="0"/>
            </a:rPr>
            <a:t>50</a:t>
          </a:r>
          <a:endParaRPr kumimoji="1" lang="zh-CN" alt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135356</xdr:colOff>
      <xdr:row>48</xdr:row>
      <xdr:rowOff>133181</xdr:rowOff>
    </xdr:from>
    <xdr:to>
      <xdr:col>6</xdr:col>
      <xdr:colOff>271425</xdr:colOff>
      <xdr:row>50</xdr:row>
      <xdr:rowOff>74189</xdr:rowOff>
    </xdr:to>
    <xdr:sp macro="" textlink="">
      <xdr:nvSpPr>
        <xdr:cNvPr id="76" name="文本框 36">
          <a:extLst>
            <a:ext uri="{FF2B5EF4-FFF2-40B4-BE49-F238E27FC236}">
              <a16:creationId xmlns="" xmlns:a16="http://schemas.microsoft.com/office/drawing/2014/main" id="{51265683-6881-B448-BC88-451F4941864C}"/>
            </a:ext>
          </a:extLst>
        </xdr:cNvPr>
        <xdr:cNvSpPr txBox="1"/>
      </xdr:nvSpPr>
      <xdr:spPr>
        <a:xfrm>
          <a:off x="6141398" y="9111375"/>
          <a:ext cx="823985" cy="293786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 sz="1400">
              <a:latin typeface="Arial" panose="020B0604020202020204" pitchFamily="34" charset="0"/>
              <a:cs typeface="Arial" panose="020B0604020202020204" pitchFamily="34" charset="0"/>
            </a:rPr>
            <a:t>37</a:t>
          </a:r>
          <a:endParaRPr kumimoji="1" lang="zh-CN" alt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135356</xdr:colOff>
      <xdr:row>50</xdr:row>
      <xdr:rowOff>69411</xdr:rowOff>
    </xdr:from>
    <xdr:to>
      <xdr:col>6</xdr:col>
      <xdr:colOff>271425</xdr:colOff>
      <xdr:row>52</xdr:row>
      <xdr:rowOff>6790</xdr:rowOff>
    </xdr:to>
    <xdr:sp macro="" textlink="">
      <xdr:nvSpPr>
        <xdr:cNvPr id="77" name="文本框 38">
          <a:extLst>
            <a:ext uri="{FF2B5EF4-FFF2-40B4-BE49-F238E27FC236}">
              <a16:creationId xmlns="" xmlns:a16="http://schemas.microsoft.com/office/drawing/2014/main" id="{1BA300BF-EC0A-0A48-B768-97196B382F66}"/>
            </a:ext>
          </a:extLst>
        </xdr:cNvPr>
        <xdr:cNvSpPr txBox="1"/>
      </xdr:nvSpPr>
      <xdr:spPr>
        <a:xfrm>
          <a:off x="6141398" y="9400383"/>
          <a:ext cx="823985" cy="29015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 sz="1400">
              <a:latin typeface="Arial" panose="020B0604020202020204" pitchFamily="34" charset="0"/>
              <a:cs typeface="Arial" panose="020B0604020202020204" pitchFamily="34" charset="0"/>
            </a:rPr>
            <a:t>25</a:t>
          </a:r>
          <a:endParaRPr kumimoji="1" lang="zh-CN" alt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135356</xdr:colOff>
      <xdr:row>51</xdr:row>
      <xdr:rowOff>134873</xdr:rowOff>
    </xdr:from>
    <xdr:to>
      <xdr:col>6</xdr:col>
      <xdr:colOff>271425</xdr:colOff>
      <xdr:row>53</xdr:row>
      <xdr:rowOff>77006</xdr:rowOff>
    </xdr:to>
    <xdr:sp macro="" textlink="">
      <xdr:nvSpPr>
        <xdr:cNvPr id="78" name="文本框 40">
          <a:extLst>
            <a:ext uri="{FF2B5EF4-FFF2-40B4-BE49-F238E27FC236}">
              <a16:creationId xmlns="" xmlns:a16="http://schemas.microsoft.com/office/drawing/2014/main" id="{2C3EC725-4E5E-8B4A-AA43-80A45C2DCC64}"/>
            </a:ext>
          </a:extLst>
        </xdr:cNvPr>
        <xdr:cNvSpPr txBox="1"/>
      </xdr:nvSpPr>
      <xdr:spPr>
        <a:xfrm>
          <a:off x="6141398" y="9642234"/>
          <a:ext cx="823985" cy="294911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 sz="1400">
              <a:latin typeface="Arial" panose="020B0604020202020204" pitchFamily="34" charset="0"/>
              <a:cs typeface="Arial" panose="020B0604020202020204" pitchFamily="34" charset="0"/>
            </a:rPr>
            <a:t>20</a:t>
          </a:r>
          <a:endParaRPr kumimoji="1" lang="zh-CN" alt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135356</xdr:colOff>
      <xdr:row>52</xdr:row>
      <xdr:rowOff>168101</xdr:rowOff>
    </xdr:from>
    <xdr:to>
      <xdr:col>6</xdr:col>
      <xdr:colOff>271425</xdr:colOff>
      <xdr:row>54</xdr:row>
      <xdr:rowOff>109756</xdr:rowOff>
    </xdr:to>
    <xdr:sp macro="" textlink="">
      <xdr:nvSpPr>
        <xdr:cNvPr id="79" name="文本框 42">
          <a:extLst>
            <a:ext uri="{FF2B5EF4-FFF2-40B4-BE49-F238E27FC236}">
              <a16:creationId xmlns="" xmlns:a16="http://schemas.microsoft.com/office/drawing/2014/main" id="{A4A7728B-5C47-984E-8B8E-135372F4CEA7}"/>
            </a:ext>
          </a:extLst>
        </xdr:cNvPr>
        <xdr:cNvSpPr txBox="1"/>
      </xdr:nvSpPr>
      <xdr:spPr>
        <a:xfrm>
          <a:off x="6141398" y="9851851"/>
          <a:ext cx="823985" cy="294433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 sz="1400">
              <a:latin typeface="Arial" panose="020B0604020202020204" pitchFamily="34" charset="0"/>
              <a:cs typeface="Arial" panose="020B0604020202020204" pitchFamily="34" charset="0"/>
            </a:rPr>
            <a:t>15</a:t>
          </a:r>
          <a:endParaRPr kumimoji="1" lang="zh-CN" alt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135356</xdr:colOff>
      <xdr:row>44</xdr:row>
      <xdr:rowOff>74969</xdr:rowOff>
    </xdr:from>
    <xdr:to>
      <xdr:col>6</xdr:col>
      <xdr:colOff>271425</xdr:colOff>
      <xdr:row>46</xdr:row>
      <xdr:rowOff>12350</xdr:rowOff>
    </xdr:to>
    <xdr:sp macro="" textlink="">
      <xdr:nvSpPr>
        <xdr:cNvPr id="80" name="文本框 32">
          <a:extLst>
            <a:ext uri="{FF2B5EF4-FFF2-40B4-BE49-F238E27FC236}">
              <a16:creationId xmlns="" xmlns:a16="http://schemas.microsoft.com/office/drawing/2014/main" id="{A1879E80-3404-5E49-BC3F-F5226395B00C}"/>
            </a:ext>
          </a:extLst>
        </xdr:cNvPr>
        <xdr:cNvSpPr txBox="1"/>
      </xdr:nvSpPr>
      <xdr:spPr>
        <a:xfrm>
          <a:off x="6141398" y="8347608"/>
          <a:ext cx="823985" cy="290159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 sz="1400">
              <a:latin typeface="Arial" panose="020B0604020202020204" pitchFamily="34" charset="0"/>
              <a:cs typeface="Arial" panose="020B0604020202020204" pitchFamily="34" charset="0"/>
            </a:rPr>
            <a:t>100</a:t>
          </a:r>
          <a:endParaRPr kumimoji="1" lang="zh-CN" alt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85227</xdr:colOff>
      <xdr:row>40</xdr:row>
      <xdr:rowOff>88762</xdr:rowOff>
    </xdr:from>
    <xdr:to>
      <xdr:col>6</xdr:col>
      <xdr:colOff>318265</xdr:colOff>
      <xdr:row>42</xdr:row>
      <xdr:rowOff>44105</xdr:rowOff>
    </xdr:to>
    <xdr:sp macro="" textlink="">
      <xdr:nvSpPr>
        <xdr:cNvPr id="101" name="文本框 23">
          <a:extLst>
            <a:ext uri="{FF2B5EF4-FFF2-40B4-BE49-F238E27FC236}">
              <a16:creationId xmlns="" xmlns:a16="http://schemas.microsoft.com/office/drawing/2014/main" id="{8373B079-51D6-AA41-81A2-AB2E5DC9AE12}"/>
            </a:ext>
          </a:extLst>
        </xdr:cNvPr>
        <xdr:cNvSpPr txBox="1"/>
      </xdr:nvSpPr>
      <xdr:spPr>
        <a:xfrm>
          <a:off x="6091269" y="7655845"/>
          <a:ext cx="920954" cy="308121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 sz="14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kumimoji="1" lang="zh-CN" alt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1718970</xdr:colOff>
      <xdr:row>36</xdr:row>
      <xdr:rowOff>127294</xdr:rowOff>
    </xdr:from>
    <xdr:to>
      <xdr:col>4</xdr:col>
      <xdr:colOff>208767</xdr:colOff>
      <xdr:row>41</xdr:row>
      <xdr:rowOff>154389</xdr:rowOff>
    </xdr:to>
    <xdr:sp macro="" textlink="">
      <xdr:nvSpPr>
        <xdr:cNvPr id="104" name="テキスト ボックス 103">
          <a:extLst>
            <a:ext uri="{FF2B5EF4-FFF2-40B4-BE49-F238E27FC236}">
              <a16:creationId xmlns="" xmlns:a16="http://schemas.microsoft.com/office/drawing/2014/main" id="{6A292AB3-4D86-164D-A927-2C33D032E6A5}"/>
            </a:ext>
          </a:extLst>
        </xdr:cNvPr>
        <xdr:cNvSpPr txBox="1"/>
      </xdr:nvSpPr>
      <xdr:spPr>
        <a:xfrm rot="17423359">
          <a:off x="4881274" y="7366895"/>
          <a:ext cx="934238" cy="4855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Normal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433769</xdr:colOff>
      <xdr:row>33</xdr:row>
      <xdr:rowOff>24099</xdr:rowOff>
    </xdr:from>
    <xdr:to>
      <xdr:col>5</xdr:col>
      <xdr:colOff>459599</xdr:colOff>
      <xdr:row>41</xdr:row>
      <xdr:rowOff>126693</xdr:rowOff>
    </xdr:to>
    <xdr:sp macro="" textlink="">
      <xdr:nvSpPr>
        <xdr:cNvPr id="107" name="テキスト ボックス 106">
          <a:extLst>
            <a:ext uri="{FF2B5EF4-FFF2-40B4-BE49-F238E27FC236}">
              <a16:creationId xmlns="" xmlns:a16="http://schemas.microsoft.com/office/drawing/2014/main" id="{A3C25C48-911A-4942-96D4-5B2F2EDEAD46}"/>
            </a:ext>
          </a:extLst>
        </xdr:cNvPr>
        <xdr:cNvSpPr txBox="1"/>
      </xdr:nvSpPr>
      <xdr:spPr>
        <a:xfrm rot="17484121">
          <a:off x="5369553" y="6941648"/>
          <a:ext cx="1554023" cy="6608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CMT1A+gRNAedit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186168</xdr:colOff>
      <xdr:row>32</xdr:row>
      <xdr:rowOff>152976</xdr:rowOff>
    </xdr:from>
    <xdr:to>
      <xdr:col>5</xdr:col>
      <xdr:colOff>211998</xdr:colOff>
      <xdr:row>41</xdr:row>
      <xdr:rowOff>102143</xdr:rowOff>
    </xdr:to>
    <xdr:sp macro="" textlink="">
      <xdr:nvSpPr>
        <xdr:cNvPr id="108" name="テキスト ボックス 107">
          <a:extLst>
            <a:ext uri="{FF2B5EF4-FFF2-40B4-BE49-F238E27FC236}">
              <a16:creationId xmlns="" xmlns:a16="http://schemas.microsoft.com/office/drawing/2014/main" id="{A91A7A36-C51E-5F4D-B831-6AC114AAC8FD}"/>
            </a:ext>
          </a:extLst>
        </xdr:cNvPr>
        <xdr:cNvSpPr txBox="1"/>
      </xdr:nvSpPr>
      <xdr:spPr>
        <a:xfrm rot="17415710">
          <a:off x="5107952" y="6903097"/>
          <a:ext cx="1582024" cy="6608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CMT1A+gRNAcont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385872</xdr:colOff>
      <xdr:row>59</xdr:row>
      <xdr:rowOff>30200</xdr:rowOff>
    </xdr:from>
    <xdr:to>
      <xdr:col>3</xdr:col>
      <xdr:colOff>259990</xdr:colOff>
      <xdr:row>76</xdr:row>
      <xdr:rowOff>148192</xdr:rowOff>
    </xdr:to>
    <xdr:grpSp>
      <xdr:nvGrpSpPr>
        <xdr:cNvPr id="23" name="グループ化 22">
          <a:extLst>
            <a:ext uri="{FF2B5EF4-FFF2-40B4-BE49-F238E27FC236}">
              <a16:creationId xmlns="" xmlns:a16="http://schemas.microsoft.com/office/drawing/2014/main" id="{083BA676-A068-3A4A-AFA0-F8A32378CD23}"/>
            </a:ext>
          </a:extLst>
        </xdr:cNvPr>
        <xdr:cNvGrpSpPr/>
      </xdr:nvGrpSpPr>
      <xdr:grpSpPr>
        <a:xfrm>
          <a:off x="385872" y="9916662"/>
          <a:ext cx="4367964" cy="2775222"/>
          <a:chOff x="14025673" y="4043401"/>
          <a:chExt cx="3260784" cy="3191391"/>
        </a:xfrm>
      </xdr:grpSpPr>
      <xdr:sp macro="" textlink="">
        <xdr:nvSpPr>
          <xdr:cNvPr id="25" name="テキスト ボックス 24">
            <a:extLst>
              <a:ext uri="{FF2B5EF4-FFF2-40B4-BE49-F238E27FC236}">
                <a16:creationId xmlns="" xmlns:a16="http://schemas.microsoft.com/office/drawing/2014/main" id="{89F9C648-674A-7348-BE45-5D5BBEF44675}"/>
              </a:ext>
            </a:extLst>
          </xdr:cNvPr>
          <xdr:cNvSpPr txBox="1"/>
        </xdr:nvSpPr>
        <xdr:spPr>
          <a:xfrm>
            <a:off x="14025673" y="4139481"/>
            <a:ext cx="937723" cy="491067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600">
                <a:latin typeface="Arial" panose="020B0604020202020204" pitchFamily="34" charset="0"/>
                <a:cs typeface="Arial" panose="020B0604020202020204" pitchFamily="34" charset="0"/>
              </a:rPr>
              <a:t>GAPDH</a:t>
            </a:r>
            <a:endParaRPr kumimoji="1" lang="ja-JP" alt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8" name="文本框 23">
            <a:extLst>
              <a:ext uri="{FF2B5EF4-FFF2-40B4-BE49-F238E27FC236}">
                <a16:creationId xmlns="" xmlns:a16="http://schemas.microsoft.com/office/drawing/2014/main" id="{8E472FD3-47A5-2646-B1C8-8FE6A9EBFD1A}"/>
              </a:ext>
            </a:extLst>
          </xdr:cNvPr>
          <xdr:cNvSpPr txBox="1"/>
        </xdr:nvSpPr>
        <xdr:spPr>
          <a:xfrm>
            <a:off x="16368256" y="4430954"/>
            <a:ext cx="918201" cy="3054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zh-CN" sz="1400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  <a:endParaRPr kumimoji="1" lang="zh-CN" altLang="en-US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9" name="文本框 28">
            <a:extLst>
              <a:ext uri="{FF2B5EF4-FFF2-40B4-BE49-F238E27FC236}">
                <a16:creationId xmlns="" xmlns:a16="http://schemas.microsoft.com/office/drawing/2014/main" id="{7318BFD8-B9B0-8448-B67A-4F0526A70133}"/>
              </a:ext>
            </a:extLst>
          </xdr:cNvPr>
          <xdr:cNvSpPr txBox="1"/>
        </xdr:nvSpPr>
        <xdr:spPr>
          <a:xfrm>
            <a:off x="16351008" y="4648400"/>
            <a:ext cx="918201" cy="30117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zh-CN" sz="140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  <a:endParaRPr kumimoji="1" lang="zh-CN" altLang="en-US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0" name="文本框 32">
            <a:extLst>
              <a:ext uri="{FF2B5EF4-FFF2-40B4-BE49-F238E27FC236}">
                <a16:creationId xmlns="" xmlns:a16="http://schemas.microsoft.com/office/drawing/2014/main" id="{8E12AAC0-7FBB-9047-B54E-BA0B55965E93}"/>
              </a:ext>
            </a:extLst>
          </xdr:cNvPr>
          <xdr:cNvSpPr txBox="1"/>
        </xdr:nvSpPr>
        <xdr:spPr>
          <a:xfrm>
            <a:off x="16326503" y="5130322"/>
            <a:ext cx="816999" cy="29992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zh-CN" sz="14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  <a:endParaRPr kumimoji="1" lang="zh-CN" altLang="en-US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1" name="文本框 34">
            <a:extLst>
              <a:ext uri="{FF2B5EF4-FFF2-40B4-BE49-F238E27FC236}">
                <a16:creationId xmlns="" xmlns:a16="http://schemas.microsoft.com/office/drawing/2014/main" id="{42B8F1D1-E476-934B-8FBA-4A4851CA3138}"/>
              </a:ext>
            </a:extLst>
          </xdr:cNvPr>
          <xdr:cNvSpPr txBox="1"/>
        </xdr:nvSpPr>
        <xdr:spPr>
          <a:xfrm>
            <a:off x="16328931" y="5437721"/>
            <a:ext cx="816999" cy="3067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zh-CN" sz="1400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  <a:endParaRPr kumimoji="1" lang="zh-CN" altLang="en-US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2" name="文本框 36">
            <a:extLst>
              <a:ext uri="{FF2B5EF4-FFF2-40B4-BE49-F238E27FC236}">
                <a16:creationId xmlns="" xmlns:a16="http://schemas.microsoft.com/office/drawing/2014/main" id="{0A95A567-5783-8F43-8850-CC73198B1C8A}"/>
              </a:ext>
            </a:extLst>
          </xdr:cNvPr>
          <xdr:cNvSpPr txBox="1"/>
        </xdr:nvSpPr>
        <xdr:spPr>
          <a:xfrm>
            <a:off x="16347967" y="5733739"/>
            <a:ext cx="816999" cy="30117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zh-CN" sz="1400">
                <a:latin typeface="Arial" panose="020B0604020202020204" pitchFamily="34" charset="0"/>
                <a:cs typeface="Arial" panose="020B0604020202020204" pitchFamily="34" charset="0"/>
              </a:rPr>
              <a:t>37</a:t>
            </a:r>
            <a:endParaRPr kumimoji="1" lang="zh-CN" altLang="en-US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3" name="文本框 38">
            <a:extLst>
              <a:ext uri="{FF2B5EF4-FFF2-40B4-BE49-F238E27FC236}">
                <a16:creationId xmlns="" xmlns:a16="http://schemas.microsoft.com/office/drawing/2014/main" id="{0D43ED2E-8DC1-514B-AC72-6BE334E32897}"/>
              </a:ext>
            </a:extLst>
          </xdr:cNvPr>
          <xdr:cNvSpPr txBox="1"/>
        </xdr:nvSpPr>
        <xdr:spPr>
          <a:xfrm>
            <a:off x="16358107" y="6085616"/>
            <a:ext cx="816999" cy="30117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zh-CN" sz="1400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  <a:endParaRPr kumimoji="1" lang="zh-CN" altLang="en-US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4" name="文本框 40">
            <a:extLst>
              <a:ext uri="{FF2B5EF4-FFF2-40B4-BE49-F238E27FC236}">
                <a16:creationId xmlns="" xmlns:a16="http://schemas.microsoft.com/office/drawing/2014/main" id="{D08D2B84-F6E1-5C47-9359-1EC75EDE9AE6}"/>
              </a:ext>
            </a:extLst>
          </xdr:cNvPr>
          <xdr:cNvSpPr txBox="1"/>
        </xdr:nvSpPr>
        <xdr:spPr>
          <a:xfrm>
            <a:off x="16355373" y="6261487"/>
            <a:ext cx="816999" cy="30117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zh-CN" sz="1400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kumimoji="1" lang="zh-CN" altLang="en-US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5" name="文本框 42">
            <a:extLst>
              <a:ext uri="{FF2B5EF4-FFF2-40B4-BE49-F238E27FC236}">
                <a16:creationId xmlns="" xmlns:a16="http://schemas.microsoft.com/office/drawing/2014/main" id="{E633B18E-BBC5-C94B-BF21-944AB8D5265F}"/>
              </a:ext>
            </a:extLst>
          </xdr:cNvPr>
          <xdr:cNvSpPr txBox="1"/>
        </xdr:nvSpPr>
        <xdr:spPr>
          <a:xfrm>
            <a:off x="16352690" y="6506986"/>
            <a:ext cx="816999" cy="30117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zh-CN" sz="1400">
                <a:latin typeface="Arial" panose="020B0604020202020204" pitchFamily="34" charset="0"/>
                <a:cs typeface="Arial" panose="020B0604020202020204" pitchFamily="34" charset="0"/>
              </a:rPr>
              <a:t>15</a:t>
            </a:r>
            <a:endParaRPr kumimoji="1" lang="zh-CN" altLang="en-US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6" name="直线连接符 47">
            <a:extLst>
              <a:ext uri="{FF2B5EF4-FFF2-40B4-BE49-F238E27FC236}">
                <a16:creationId xmlns="" xmlns:a16="http://schemas.microsoft.com/office/drawing/2014/main" id="{F4CBB8ED-2005-524C-B9C5-965AC5E15000}"/>
              </a:ext>
            </a:extLst>
          </xdr:cNvPr>
          <xdr:cNvCxnSpPr>
            <a:cxnSpLocks/>
          </xdr:cNvCxnSpPr>
        </xdr:nvCxnSpPr>
        <xdr:spPr>
          <a:xfrm>
            <a:off x="16144428" y="4608578"/>
            <a:ext cx="236935" cy="0"/>
          </a:xfrm>
          <a:prstGeom prst="line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7" name="直线连接符 49">
            <a:extLst>
              <a:ext uri="{FF2B5EF4-FFF2-40B4-BE49-F238E27FC236}">
                <a16:creationId xmlns="" xmlns:a16="http://schemas.microsoft.com/office/drawing/2014/main" id="{3091E874-5D50-8A47-B9B5-EA01C693F896}"/>
              </a:ext>
            </a:extLst>
          </xdr:cNvPr>
          <xdr:cNvCxnSpPr>
            <a:cxnSpLocks/>
          </xdr:cNvCxnSpPr>
        </xdr:nvCxnSpPr>
        <xdr:spPr>
          <a:xfrm>
            <a:off x="16129913" y="4816988"/>
            <a:ext cx="236935" cy="0"/>
          </a:xfrm>
          <a:prstGeom prst="line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8" name="直线连接符 51">
            <a:extLst>
              <a:ext uri="{FF2B5EF4-FFF2-40B4-BE49-F238E27FC236}">
                <a16:creationId xmlns="" xmlns:a16="http://schemas.microsoft.com/office/drawing/2014/main" id="{74BDCB18-2067-884E-85DC-0D26BD02CF9F}"/>
              </a:ext>
            </a:extLst>
          </xdr:cNvPr>
          <xdr:cNvCxnSpPr>
            <a:cxnSpLocks/>
          </xdr:cNvCxnSpPr>
        </xdr:nvCxnSpPr>
        <xdr:spPr>
          <a:xfrm>
            <a:off x="16115399" y="5064131"/>
            <a:ext cx="236935" cy="0"/>
          </a:xfrm>
          <a:prstGeom prst="line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9" name="直线连接符 53">
            <a:extLst>
              <a:ext uri="{FF2B5EF4-FFF2-40B4-BE49-F238E27FC236}">
                <a16:creationId xmlns="" xmlns:a16="http://schemas.microsoft.com/office/drawing/2014/main" id="{31E4D52F-B190-0E49-966B-5F98A73B906C}"/>
              </a:ext>
            </a:extLst>
          </xdr:cNvPr>
          <xdr:cNvCxnSpPr>
            <a:cxnSpLocks/>
          </xdr:cNvCxnSpPr>
        </xdr:nvCxnSpPr>
        <xdr:spPr>
          <a:xfrm>
            <a:off x="16108142" y="5262981"/>
            <a:ext cx="236935" cy="0"/>
          </a:xfrm>
          <a:prstGeom prst="line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0" name="直线连接符 55">
            <a:extLst>
              <a:ext uri="{FF2B5EF4-FFF2-40B4-BE49-F238E27FC236}">
                <a16:creationId xmlns="" xmlns:a16="http://schemas.microsoft.com/office/drawing/2014/main" id="{D81ABD87-A733-714F-8BC8-9D5CB618B0F5}"/>
              </a:ext>
            </a:extLst>
          </xdr:cNvPr>
          <xdr:cNvCxnSpPr>
            <a:cxnSpLocks/>
          </xdr:cNvCxnSpPr>
        </xdr:nvCxnSpPr>
        <xdr:spPr>
          <a:xfrm>
            <a:off x="16122657" y="5598301"/>
            <a:ext cx="236935" cy="0"/>
          </a:xfrm>
          <a:prstGeom prst="line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1" name="直线连接符 57">
            <a:extLst>
              <a:ext uri="{FF2B5EF4-FFF2-40B4-BE49-F238E27FC236}">
                <a16:creationId xmlns="" xmlns:a16="http://schemas.microsoft.com/office/drawing/2014/main" id="{BB332AEC-8BDE-1E43-BEC6-D1632CF8B03F}"/>
              </a:ext>
            </a:extLst>
          </xdr:cNvPr>
          <xdr:cNvCxnSpPr>
            <a:cxnSpLocks/>
          </xdr:cNvCxnSpPr>
        </xdr:nvCxnSpPr>
        <xdr:spPr>
          <a:xfrm>
            <a:off x="16115399" y="5865291"/>
            <a:ext cx="236935" cy="0"/>
          </a:xfrm>
          <a:prstGeom prst="line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2" name="直线连接符 59">
            <a:extLst>
              <a:ext uri="{FF2B5EF4-FFF2-40B4-BE49-F238E27FC236}">
                <a16:creationId xmlns="" xmlns:a16="http://schemas.microsoft.com/office/drawing/2014/main" id="{AA2688A6-96F0-804D-9F1D-399B8A7D5DD3}"/>
              </a:ext>
            </a:extLst>
          </xdr:cNvPr>
          <xdr:cNvCxnSpPr>
            <a:cxnSpLocks/>
          </xdr:cNvCxnSpPr>
        </xdr:nvCxnSpPr>
        <xdr:spPr>
          <a:xfrm>
            <a:off x="16122657" y="6261515"/>
            <a:ext cx="236935" cy="0"/>
          </a:xfrm>
          <a:prstGeom prst="line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3" name="直线连接符 61">
            <a:extLst>
              <a:ext uri="{FF2B5EF4-FFF2-40B4-BE49-F238E27FC236}">
                <a16:creationId xmlns="" xmlns:a16="http://schemas.microsoft.com/office/drawing/2014/main" id="{F32E3C8E-CB3C-E24F-97BD-C634D98DA42B}"/>
              </a:ext>
            </a:extLst>
          </xdr:cNvPr>
          <xdr:cNvCxnSpPr>
            <a:cxnSpLocks/>
          </xdr:cNvCxnSpPr>
        </xdr:nvCxnSpPr>
        <xdr:spPr>
          <a:xfrm>
            <a:off x="16137171" y="6407639"/>
            <a:ext cx="236935" cy="0"/>
          </a:xfrm>
          <a:prstGeom prst="line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4" name="直线连接符 63">
            <a:extLst>
              <a:ext uri="{FF2B5EF4-FFF2-40B4-BE49-F238E27FC236}">
                <a16:creationId xmlns="" xmlns:a16="http://schemas.microsoft.com/office/drawing/2014/main" id="{ABC6F484-CDDB-7A47-ABA2-7A9080066C86}"/>
              </a:ext>
            </a:extLst>
          </xdr:cNvPr>
          <xdr:cNvCxnSpPr>
            <a:cxnSpLocks/>
          </xdr:cNvCxnSpPr>
        </xdr:nvCxnSpPr>
        <xdr:spPr>
          <a:xfrm>
            <a:off x="16129914" y="6646094"/>
            <a:ext cx="236935" cy="0"/>
          </a:xfrm>
          <a:prstGeom prst="line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56" name="文本框 32">
            <a:extLst>
              <a:ext uri="{FF2B5EF4-FFF2-40B4-BE49-F238E27FC236}">
                <a16:creationId xmlns="" xmlns:a16="http://schemas.microsoft.com/office/drawing/2014/main" id="{9318EF9C-A66F-3741-943E-45E2A670F587}"/>
              </a:ext>
            </a:extLst>
          </xdr:cNvPr>
          <xdr:cNvSpPr txBox="1"/>
        </xdr:nvSpPr>
        <xdr:spPr>
          <a:xfrm>
            <a:off x="16348275" y="4896382"/>
            <a:ext cx="816999" cy="3011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zh-CN" sz="14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  <a:endParaRPr kumimoji="1" lang="zh-CN" altLang="en-US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2" name="文本框 23">
            <a:extLst>
              <a:ext uri="{FF2B5EF4-FFF2-40B4-BE49-F238E27FC236}">
                <a16:creationId xmlns="" xmlns:a16="http://schemas.microsoft.com/office/drawing/2014/main" id="{D36F43DD-E5CE-0A4F-A631-9755708E749D}"/>
              </a:ext>
            </a:extLst>
          </xdr:cNvPr>
          <xdr:cNvSpPr txBox="1"/>
        </xdr:nvSpPr>
        <xdr:spPr>
          <a:xfrm>
            <a:off x="16191165" y="4043401"/>
            <a:ext cx="923508" cy="3136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zh-CN" sz="1400">
                <a:latin typeface="Arial" panose="020B0604020202020204" pitchFamily="34" charset="0"/>
                <a:cs typeface="Arial" panose="020B0604020202020204" pitchFamily="34" charset="0"/>
              </a:rPr>
              <a:t>kDa</a:t>
            </a:r>
            <a:endParaRPr kumimoji="1" lang="zh-CN" altLang="en-US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21" name="図 20">
            <a:extLst>
              <a:ext uri="{FF2B5EF4-FFF2-40B4-BE49-F238E27FC236}">
                <a16:creationId xmlns="" xmlns:a16="http://schemas.microsoft.com/office/drawing/2014/main" id="{83CB279B-0B04-F741-90E0-DACB5ECACA0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4995382" y="4093289"/>
            <a:ext cx="1146433" cy="3141503"/>
          </a:xfrm>
          <a:prstGeom prst="rect">
            <a:avLst/>
          </a:prstGeom>
        </xdr:spPr>
      </xdr:pic>
    </xdr:grpSp>
    <xdr:clientData/>
  </xdr:twoCellAnchor>
  <xdr:twoCellAnchor editAs="oneCell">
    <xdr:from>
      <xdr:col>3</xdr:col>
      <xdr:colOff>1265160</xdr:colOff>
      <xdr:row>41</xdr:row>
      <xdr:rowOff>5443</xdr:rowOff>
    </xdr:from>
    <xdr:to>
      <xdr:col>4</xdr:col>
      <xdr:colOff>619665</xdr:colOff>
      <xdr:row>56</xdr:row>
      <xdr:rowOff>90713</xdr:rowOff>
    </xdr:to>
    <xdr:pic>
      <xdr:nvPicPr>
        <xdr:cNvPr id="28" name="図 27">
          <a:extLst>
            <a:ext uri="{FF2B5EF4-FFF2-40B4-BE49-F238E27FC236}">
              <a16:creationId xmlns="" xmlns:a16="http://schemas.microsoft.com/office/drawing/2014/main" id="{D91C8380-0A06-6748-B12B-AB06848CA0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51827" y="7927824"/>
          <a:ext cx="1350219" cy="2806700"/>
        </a:xfrm>
        <a:prstGeom prst="rect">
          <a:avLst/>
        </a:prstGeom>
      </xdr:spPr>
    </xdr:pic>
    <xdr:clientData/>
  </xdr:twoCellAnchor>
  <xdr:twoCellAnchor editAs="oneCell">
    <xdr:from>
      <xdr:col>3</xdr:col>
      <xdr:colOff>1388533</xdr:colOff>
      <xdr:row>59</xdr:row>
      <xdr:rowOff>113454</xdr:rowOff>
    </xdr:from>
    <xdr:to>
      <xdr:col>4</xdr:col>
      <xdr:colOff>599440</xdr:colOff>
      <xdr:row>76</xdr:row>
      <xdr:rowOff>126078</xdr:rowOff>
    </xdr:to>
    <xdr:pic>
      <xdr:nvPicPr>
        <xdr:cNvPr id="27" name="図 26">
          <a:extLst>
            <a:ext uri="{FF2B5EF4-FFF2-40B4-BE49-F238E27FC236}">
              <a16:creationId xmlns="" xmlns:a16="http://schemas.microsoft.com/office/drawing/2014/main" id="{680AF902-6067-9642-87C5-313F1FCEE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771813" y="11350414"/>
          <a:ext cx="1202267" cy="31215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6"/>
  <sheetViews>
    <sheetView zoomScale="90" zoomScaleNormal="90" zoomScalePageLayoutView="90" workbookViewId="0">
      <selection activeCell="H12" sqref="H12"/>
    </sheetView>
  </sheetViews>
  <sheetFormatPr baseColWidth="12" defaultColWidth="8.875" defaultRowHeight="13" x14ac:dyDescent="0"/>
  <cols>
    <col min="1" max="1" width="14.5" style="1" bestFit="1" customWidth="1"/>
    <col min="2" max="2" width="10.875" style="1" customWidth="1"/>
    <col min="3" max="3" width="8.875" style="1"/>
    <col min="4" max="4" width="9.5" style="1" bestFit="1" customWidth="1"/>
    <col min="5" max="5" width="8.875" style="34" customWidth="1"/>
    <col min="6" max="6" width="9" style="34" bestFit="1" customWidth="1"/>
    <col min="7" max="7" width="8.875" style="1"/>
    <col min="8" max="8" width="19.875" style="1" customWidth="1"/>
    <col min="9" max="9" width="8.875" style="34" customWidth="1"/>
    <col min="10" max="10" width="9" style="34" bestFit="1" customWidth="1"/>
    <col min="11" max="12" width="8.875" style="34" bestFit="1" customWidth="1"/>
    <col min="13" max="16384" width="8.875" style="1"/>
  </cols>
  <sheetData>
    <row r="1" spans="1:12">
      <c r="A1" s="2" t="s">
        <v>0</v>
      </c>
    </row>
    <row r="3" spans="1:12">
      <c r="A3" s="38" t="s">
        <v>80</v>
      </c>
      <c r="D3" s="38" t="s">
        <v>86</v>
      </c>
      <c r="H3" s="1" t="s">
        <v>85</v>
      </c>
    </row>
    <row r="4" spans="1:12" ht="14" thickBot="1"/>
    <row r="5" spans="1:12" ht="39">
      <c r="A5" s="30" t="s">
        <v>39</v>
      </c>
      <c r="B5" s="30" t="s">
        <v>79</v>
      </c>
      <c r="D5" s="30" t="s">
        <v>49</v>
      </c>
      <c r="E5" s="68" t="s">
        <v>88</v>
      </c>
      <c r="F5" s="68" t="s">
        <v>90</v>
      </c>
      <c r="H5" s="30" t="s">
        <v>49</v>
      </c>
      <c r="I5" s="68" t="s">
        <v>50</v>
      </c>
      <c r="J5" s="68" t="s">
        <v>51</v>
      </c>
      <c r="K5" s="68" t="s">
        <v>52</v>
      </c>
      <c r="L5" s="68" t="s">
        <v>53</v>
      </c>
    </row>
    <row r="6" spans="1:12">
      <c r="A6" s="1" t="s">
        <v>46</v>
      </c>
      <c r="B6" s="1">
        <v>4.5288368704029978</v>
      </c>
      <c r="D6" s="1" t="s">
        <v>91</v>
      </c>
      <c r="E6" s="34">
        <v>2.0172422432421513</v>
      </c>
      <c r="F6" s="34">
        <v>2.3045344560876013</v>
      </c>
      <c r="G6" s="34"/>
      <c r="H6" s="1" t="s">
        <v>114</v>
      </c>
      <c r="I6" s="34">
        <v>5.73588278480638</v>
      </c>
      <c r="J6" s="34">
        <v>-8.9061680579898095</v>
      </c>
      <c r="K6" s="34">
        <v>20.377933627602602</v>
      </c>
      <c r="L6" s="34">
        <v>0.557903737622372</v>
      </c>
    </row>
    <row r="7" spans="1:12">
      <c r="A7" s="1" t="s">
        <v>46</v>
      </c>
      <c r="B7" s="1">
        <v>0</v>
      </c>
      <c r="D7" s="1" t="s">
        <v>95</v>
      </c>
      <c r="E7" s="34">
        <v>7.7531250280485438</v>
      </c>
      <c r="F7" s="34">
        <v>1.3267845170384562</v>
      </c>
      <c r="G7" s="34"/>
      <c r="H7" s="1" t="s">
        <v>116</v>
      </c>
      <c r="I7" s="34">
        <v>33.427772358521302</v>
      </c>
      <c r="J7" s="34">
        <v>20.198563707314499</v>
      </c>
      <c r="K7" s="34">
        <v>46.656981009728199</v>
      </c>
      <c r="L7" s="39">
        <v>7.7862246557036704E-5</v>
      </c>
    </row>
    <row r="8" spans="1:12" ht="14" thickBot="1">
      <c r="A8" s="33" t="s">
        <v>46</v>
      </c>
      <c r="B8" s="33">
        <v>1.5228898593234561</v>
      </c>
      <c r="D8" s="31" t="s">
        <v>93</v>
      </c>
      <c r="E8" s="35">
        <v>35.445014601763489</v>
      </c>
      <c r="F8" s="35">
        <v>9.4719765578398398</v>
      </c>
      <c r="G8" s="34"/>
      <c r="H8" s="31" t="s">
        <v>118</v>
      </c>
      <c r="I8" s="35">
        <v>27.691889573714899</v>
      </c>
      <c r="J8" s="35">
        <v>15.675864096538101</v>
      </c>
      <c r="K8" s="35">
        <v>39.707915050891799</v>
      </c>
      <c r="L8" s="35">
        <v>1.75856437886091E-4</v>
      </c>
    </row>
    <row r="9" spans="1:12">
      <c r="A9" s="1" t="s">
        <v>47</v>
      </c>
      <c r="B9" s="1">
        <v>5.9351188431734272</v>
      </c>
    </row>
    <row r="10" spans="1:12">
      <c r="A10" s="1" t="s">
        <v>47</v>
      </c>
      <c r="B10" s="1">
        <v>9.0685812225661238</v>
      </c>
    </row>
    <row r="11" spans="1:12">
      <c r="A11" s="1" t="s">
        <v>47</v>
      </c>
      <c r="B11" s="1">
        <v>8.2485533865216496</v>
      </c>
    </row>
    <row r="12" spans="1:12">
      <c r="A12" s="33" t="s">
        <v>47</v>
      </c>
      <c r="B12" s="33">
        <v>7.7602466599329745</v>
      </c>
    </row>
    <row r="13" spans="1:12">
      <c r="A13" s="1" t="s">
        <v>48</v>
      </c>
      <c r="B13" s="1">
        <v>36.51349291597252</v>
      </c>
    </row>
    <row r="14" spans="1:12">
      <c r="A14" s="1" t="s">
        <v>48</v>
      </c>
      <c r="B14" s="1">
        <v>42.372946537544387</v>
      </c>
    </row>
    <row r="15" spans="1:12">
      <c r="A15" s="1" t="s">
        <v>48</v>
      </c>
      <c r="B15" s="1">
        <v>36.352539184170283</v>
      </c>
    </row>
    <row r="16" spans="1:12">
      <c r="A16" s="1" t="s">
        <v>48</v>
      </c>
      <c r="B16" s="1">
        <v>34.062474800726463</v>
      </c>
    </row>
    <row r="17" spans="1:12">
      <c r="A17" s="1" t="s">
        <v>48</v>
      </c>
      <c r="B17" s="1">
        <v>16.229051675286016</v>
      </c>
    </row>
    <row r="18" spans="1:12">
      <c r="A18" s="1" t="s">
        <v>48</v>
      </c>
      <c r="B18" s="1">
        <v>46.232057914474481</v>
      </c>
    </row>
    <row r="19" spans="1:12" ht="14" thickBot="1">
      <c r="A19" s="31" t="s">
        <v>48</v>
      </c>
      <c r="B19" s="31">
        <v>36.352539184170283</v>
      </c>
    </row>
    <row r="21" spans="1:12">
      <c r="A21" s="38" t="s">
        <v>81</v>
      </c>
    </row>
    <row r="22" spans="1:12" ht="14" thickBot="1"/>
    <row r="23" spans="1:12" ht="39">
      <c r="A23" s="30" t="s">
        <v>39</v>
      </c>
      <c r="B23" s="30" t="s">
        <v>79</v>
      </c>
      <c r="D23" s="30" t="s">
        <v>49</v>
      </c>
      <c r="E23" s="68" t="s">
        <v>87</v>
      </c>
      <c r="F23" s="68" t="s">
        <v>89</v>
      </c>
      <c r="H23" s="30" t="s">
        <v>49</v>
      </c>
      <c r="I23" s="68" t="s">
        <v>50</v>
      </c>
      <c r="J23" s="68" t="s">
        <v>51</v>
      </c>
      <c r="K23" s="68" t="s">
        <v>52</v>
      </c>
      <c r="L23" s="68" t="s">
        <v>53</v>
      </c>
    </row>
    <row r="24" spans="1:12">
      <c r="A24" s="1" t="s">
        <v>46</v>
      </c>
      <c r="B24" s="1">
        <v>0.13649296328715366</v>
      </c>
      <c r="D24" s="1" t="s">
        <v>46</v>
      </c>
      <c r="E24" s="34">
        <v>5.0038279730401314E-2</v>
      </c>
      <c r="F24" s="34">
        <v>7.5181102063350824E-2</v>
      </c>
      <c r="G24" s="34"/>
      <c r="H24" s="1" t="s">
        <v>113</v>
      </c>
      <c r="I24" s="34">
        <v>4.5912717265432299</v>
      </c>
      <c r="J24" s="34">
        <v>-9.2680698904822503</v>
      </c>
      <c r="K24" s="34">
        <v>18.450613343568701</v>
      </c>
      <c r="L24" s="34">
        <v>0.65455508692653497</v>
      </c>
    </row>
    <row r="25" spans="1:12">
      <c r="A25" s="1" t="s">
        <v>46</v>
      </c>
      <c r="B25" s="1">
        <v>1.3621875904050285E-2</v>
      </c>
      <c r="D25" s="1" t="s">
        <v>94</v>
      </c>
      <c r="E25" s="34">
        <v>4.6413100062736419</v>
      </c>
      <c r="F25" s="34">
        <v>2.0018354640138174</v>
      </c>
      <c r="G25" s="34"/>
      <c r="H25" s="1" t="s">
        <v>115</v>
      </c>
      <c r="I25" s="34">
        <v>33.078851701734699</v>
      </c>
      <c r="J25" s="34">
        <v>20.556827021688498</v>
      </c>
      <c r="K25" s="34">
        <v>45.6008763817808</v>
      </c>
      <c r="L25" s="39">
        <v>5.2015941118255201E-5</v>
      </c>
    </row>
    <row r="26" spans="1:12" ht="14" thickBot="1">
      <c r="A26" s="33" t="s">
        <v>46</v>
      </c>
      <c r="B26" s="33">
        <v>0</v>
      </c>
      <c r="D26" s="31" t="s">
        <v>92</v>
      </c>
      <c r="E26" s="35">
        <v>33.128889981465093</v>
      </c>
      <c r="F26" s="35">
        <v>8.9862018415459222</v>
      </c>
      <c r="G26" s="34"/>
      <c r="H26" s="31" t="s">
        <v>117</v>
      </c>
      <c r="I26" s="35">
        <v>28.487579975191501</v>
      </c>
      <c r="J26" s="35">
        <v>17.113886238223699</v>
      </c>
      <c r="K26" s="35">
        <v>39.861273712159203</v>
      </c>
      <c r="L26" s="40">
        <v>8.4269049413498998E-5</v>
      </c>
    </row>
    <row r="27" spans="1:12">
      <c r="A27" s="1" t="s">
        <v>47</v>
      </c>
      <c r="B27" s="1">
        <v>3.7141088885963427</v>
      </c>
    </row>
    <row r="28" spans="1:12">
      <c r="A28" s="1" t="s">
        <v>47</v>
      </c>
      <c r="B28" s="1">
        <v>2.7789008351318643</v>
      </c>
    </row>
    <row r="29" spans="1:12">
      <c r="A29" s="1" t="s">
        <v>47</v>
      </c>
      <c r="B29" s="1">
        <v>7.4150283205079859</v>
      </c>
    </row>
    <row r="30" spans="1:12">
      <c r="A30" s="33" t="s">
        <v>47</v>
      </c>
      <c r="B30" s="33">
        <v>4.6572019808583747</v>
      </c>
    </row>
    <row r="31" spans="1:12">
      <c r="A31" s="1" t="s">
        <v>48</v>
      </c>
      <c r="B31" s="1">
        <v>33.324714764944758</v>
      </c>
    </row>
    <row r="32" spans="1:12">
      <c r="A32" s="1" t="s">
        <v>48</v>
      </c>
      <c r="B32" s="1">
        <v>38.838767288757424</v>
      </c>
    </row>
    <row r="33" spans="1:12">
      <c r="A33" s="1" t="s">
        <v>48</v>
      </c>
      <c r="B33" s="1">
        <v>30.109349267367918</v>
      </c>
    </row>
    <row r="34" spans="1:12">
      <c r="A34" s="1" t="s">
        <v>48</v>
      </c>
      <c r="B34" s="1">
        <v>41.612558135255838</v>
      </c>
    </row>
    <row r="35" spans="1:12">
      <c r="A35" s="1" t="s">
        <v>48</v>
      </c>
      <c r="B35" s="1">
        <v>16.070299404865381</v>
      </c>
    </row>
    <row r="36" spans="1:12">
      <c r="A36" s="1" t="s">
        <v>48</v>
      </c>
      <c r="B36" s="1">
        <v>30.333982873808523</v>
      </c>
    </row>
    <row r="37" spans="1:12" ht="14" thickBot="1">
      <c r="A37" s="31" t="s">
        <v>48</v>
      </c>
      <c r="B37" s="31">
        <v>41.612558135255838</v>
      </c>
    </row>
    <row r="39" spans="1:12">
      <c r="A39" s="38" t="s">
        <v>82</v>
      </c>
    </row>
    <row r="40" spans="1:12" ht="14" thickBot="1"/>
    <row r="41" spans="1:12" ht="39">
      <c r="A41" s="30" t="s">
        <v>39</v>
      </c>
      <c r="B41" s="30" t="s">
        <v>79</v>
      </c>
      <c r="D41" s="30" t="s">
        <v>49</v>
      </c>
      <c r="E41" s="68" t="s">
        <v>87</v>
      </c>
      <c r="F41" s="68" t="s">
        <v>89</v>
      </c>
      <c r="H41" s="30" t="s">
        <v>49</v>
      </c>
      <c r="I41" s="68" t="s">
        <v>50</v>
      </c>
      <c r="J41" s="68" t="s">
        <v>51</v>
      </c>
      <c r="K41" s="68" t="s">
        <v>52</v>
      </c>
      <c r="L41" s="68" t="s">
        <v>53</v>
      </c>
    </row>
    <row r="42" spans="1:12">
      <c r="A42" s="1" t="s">
        <v>46</v>
      </c>
      <c r="B42" s="1">
        <v>0</v>
      </c>
      <c r="D42" s="1" t="s">
        <v>46</v>
      </c>
      <c r="E42" s="34">
        <v>0.51527645730304883</v>
      </c>
      <c r="F42" s="34">
        <v>1.0223942500824221</v>
      </c>
      <c r="G42" s="34"/>
      <c r="H42" s="1" t="s">
        <v>113</v>
      </c>
      <c r="I42" s="34">
        <v>2.1261285897875899</v>
      </c>
      <c r="J42" s="34">
        <v>-17.699969618533</v>
      </c>
      <c r="K42" s="34">
        <v>21.9522267981082</v>
      </c>
      <c r="L42" s="34">
        <v>0.95204354859496798</v>
      </c>
    </row>
    <row r="43" spans="1:12">
      <c r="A43" s="1" t="s">
        <v>46</v>
      </c>
      <c r="B43" s="1">
        <v>0</v>
      </c>
      <c r="D43" s="1" t="s">
        <v>94</v>
      </c>
      <c r="E43" s="34">
        <v>2.6414050470906432</v>
      </c>
      <c r="F43" s="34">
        <v>2.3187015628558343</v>
      </c>
      <c r="G43" s="34"/>
      <c r="H43" s="1" t="s">
        <v>115</v>
      </c>
      <c r="I43" s="34">
        <v>38.174381696680797</v>
      </c>
      <c r="J43" s="34">
        <v>18.348283488360199</v>
      </c>
      <c r="K43" s="34">
        <v>58.000479905001399</v>
      </c>
      <c r="L43" s="34">
        <v>1.1627311890332101E-3</v>
      </c>
    </row>
    <row r="44" spans="1:12" ht="14" thickBot="1">
      <c r="A44" s="1" t="s">
        <v>46</v>
      </c>
      <c r="B44" s="1">
        <v>2.0488433196482134</v>
      </c>
      <c r="D44" s="31" t="s">
        <v>92</v>
      </c>
      <c r="E44" s="35">
        <v>38.689658153983856</v>
      </c>
      <c r="F44" s="35">
        <v>17.208299287322085</v>
      </c>
      <c r="G44" s="34"/>
      <c r="H44" s="31" t="s">
        <v>117</v>
      </c>
      <c r="I44" s="35">
        <v>36.048253106893199</v>
      </c>
      <c r="J44" s="35">
        <v>16.222154898572601</v>
      </c>
      <c r="K44" s="35">
        <v>55.874351315213801</v>
      </c>
      <c r="L44" s="35">
        <v>1.72497383393522E-3</v>
      </c>
    </row>
    <row r="45" spans="1:12">
      <c r="A45" s="33" t="s">
        <v>46</v>
      </c>
      <c r="B45" s="33">
        <v>1.2262509563981894E-2</v>
      </c>
    </row>
    <row r="46" spans="1:12">
      <c r="A46" s="1" t="s">
        <v>47</v>
      </c>
      <c r="B46" s="1">
        <v>5.6473643339720354</v>
      </c>
    </row>
    <row r="47" spans="1:12">
      <c r="A47" s="1" t="s">
        <v>47</v>
      </c>
      <c r="B47" s="1">
        <v>2.6170346381216092</v>
      </c>
    </row>
    <row r="48" spans="1:12">
      <c r="A48" s="1" t="s">
        <v>47</v>
      </c>
      <c r="B48" s="1">
        <v>2.3012212162689281</v>
      </c>
    </row>
    <row r="49" spans="1:12">
      <c r="A49" s="33" t="s">
        <v>47</v>
      </c>
      <c r="B49" s="33">
        <v>0</v>
      </c>
    </row>
    <row r="50" spans="1:12">
      <c r="A50" s="1" t="s">
        <v>48</v>
      </c>
      <c r="B50" s="1">
        <v>30.639694234203603</v>
      </c>
    </row>
    <row r="51" spans="1:12">
      <c r="A51" s="1" t="s">
        <v>48</v>
      </c>
      <c r="B51" s="1">
        <v>21.669978634289677</v>
      </c>
    </row>
    <row r="52" spans="1:12">
      <c r="A52" s="1" t="s">
        <v>48</v>
      </c>
      <c r="B52" s="1">
        <v>61.704503059098506</v>
      </c>
    </row>
    <row r="53" spans="1:12" ht="14" thickBot="1">
      <c r="A53" s="31" t="s">
        <v>48</v>
      </c>
      <c r="B53" s="31">
        <v>40.744456688343632</v>
      </c>
    </row>
    <row r="55" spans="1:12">
      <c r="A55" s="38" t="s">
        <v>83</v>
      </c>
    </row>
    <row r="56" spans="1:12" ht="14" thickBot="1"/>
    <row r="57" spans="1:12" ht="39">
      <c r="A57" s="30" t="s">
        <v>39</v>
      </c>
      <c r="B57" s="30" t="s">
        <v>79</v>
      </c>
      <c r="D57" s="30" t="s">
        <v>49</v>
      </c>
      <c r="E57" s="68" t="s">
        <v>87</v>
      </c>
      <c r="F57" s="68" t="s">
        <v>89</v>
      </c>
      <c r="H57" s="30" t="s">
        <v>49</v>
      </c>
      <c r="I57" s="68" t="s">
        <v>50</v>
      </c>
      <c r="J57" s="68" t="s">
        <v>51</v>
      </c>
      <c r="K57" s="68" t="s">
        <v>52</v>
      </c>
      <c r="L57" s="68" t="s">
        <v>53</v>
      </c>
    </row>
    <row r="58" spans="1:12">
      <c r="A58" s="1" t="s">
        <v>46</v>
      </c>
      <c r="B58" s="1">
        <v>0</v>
      </c>
      <c r="D58" s="1" t="s">
        <v>46</v>
      </c>
      <c r="E58" s="34">
        <v>1.5674616052341235</v>
      </c>
      <c r="F58" s="34">
        <v>3.5049507014244408</v>
      </c>
      <c r="G58" s="34"/>
      <c r="H58" s="1" t="s">
        <v>113</v>
      </c>
      <c r="I58" s="34">
        <v>7.0150156568191102</v>
      </c>
      <c r="J58" s="34">
        <v>-8.7730107176993393</v>
      </c>
      <c r="K58" s="34">
        <v>22.803042031337601</v>
      </c>
      <c r="L58" s="34">
        <v>0.48356941077667298</v>
      </c>
    </row>
    <row r="59" spans="1:12">
      <c r="A59" s="1" t="s">
        <v>46</v>
      </c>
      <c r="B59" s="1">
        <v>0</v>
      </c>
      <c r="D59" s="1" t="s">
        <v>94</v>
      </c>
      <c r="E59" s="34">
        <v>8.582477262053235</v>
      </c>
      <c r="F59" s="34">
        <v>8.2110630880875917</v>
      </c>
      <c r="G59" s="34"/>
      <c r="H59" s="1" t="s">
        <v>115</v>
      </c>
      <c r="I59" s="34">
        <v>60.040306441970998</v>
      </c>
      <c r="J59" s="34">
        <v>45.788913930860602</v>
      </c>
      <c r="K59" s="34">
        <v>74.291698953081294</v>
      </c>
      <c r="L59" s="39">
        <v>2.7994035201039898E-7</v>
      </c>
    </row>
    <row r="60" spans="1:12" ht="14" thickBot="1">
      <c r="A60" s="1" t="s">
        <v>46</v>
      </c>
      <c r="B60" s="1">
        <v>7.8373080261706178</v>
      </c>
      <c r="D60" s="31" t="s">
        <v>92</v>
      </c>
      <c r="E60" s="35">
        <v>61.607768047205091</v>
      </c>
      <c r="F60" s="35">
        <v>11.683233231624138</v>
      </c>
      <c r="G60" s="34"/>
      <c r="H60" s="31" t="s">
        <v>117</v>
      </c>
      <c r="I60" s="35">
        <v>53.025290785151903</v>
      </c>
      <c r="J60" s="35">
        <v>37.833255322983298</v>
      </c>
      <c r="K60" s="35">
        <v>68.217326247320401</v>
      </c>
      <c r="L60" s="40">
        <v>2.1458936971807699E-6</v>
      </c>
    </row>
    <row r="61" spans="1:12">
      <c r="A61" s="1" t="s">
        <v>46</v>
      </c>
      <c r="B61" s="1">
        <v>0</v>
      </c>
    </row>
    <row r="62" spans="1:12">
      <c r="A62" s="33" t="s">
        <v>46</v>
      </c>
      <c r="B62" s="33">
        <v>0</v>
      </c>
    </row>
    <row r="63" spans="1:12">
      <c r="A63" s="1" t="s">
        <v>47</v>
      </c>
      <c r="B63" s="1">
        <v>0</v>
      </c>
    </row>
    <row r="64" spans="1:12">
      <c r="A64" s="1" t="s">
        <v>47</v>
      </c>
      <c r="B64" s="1">
        <v>12.718008690344845</v>
      </c>
    </row>
    <row r="65" spans="1:12">
      <c r="A65" s="1" t="s">
        <v>47</v>
      </c>
      <c r="B65" s="1">
        <v>3.6779956568635583</v>
      </c>
    </row>
    <row r="66" spans="1:12">
      <c r="A66" s="33" t="s">
        <v>47</v>
      </c>
      <c r="B66" s="33">
        <v>17.933904701004536</v>
      </c>
    </row>
    <row r="67" spans="1:12">
      <c r="A67" s="1" t="s">
        <v>48</v>
      </c>
      <c r="B67" s="1">
        <v>44.857868895863092</v>
      </c>
    </row>
    <row r="68" spans="1:12">
      <c r="A68" s="1" t="s">
        <v>48</v>
      </c>
      <c r="B68" s="1">
        <v>69.886558322653912</v>
      </c>
    </row>
    <row r="69" spans="1:12">
      <c r="A69" s="1" t="s">
        <v>48</v>
      </c>
      <c r="B69" s="1">
        <v>49.475806899615968</v>
      </c>
    </row>
    <row r="70" spans="1:12">
      <c r="A70" s="1" t="s">
        <v>48</v>
      </c>
      <c r="B70" s="1">
        <v>73.555377866718374</v>
      </c>
    </row>
    <row r="71" spans="1:12">
      <c r="A71" s="1" t="s">
        <v>48</v>
      </c>
      <c r="B71" s="1">
        <v>67.668104042123332</v>
      </c>
    </row>
    <row r="72" spans="1:12" ht="14" thickBot="1">
      <c r="A72" s="31" t="s">
        <v>48</v>
      </c>
      <c r="B72" s="31">
        <v>64.202892256255808</v>
      </c>
    </row>
    <row r="74" spans="1:12">
      <c r="A74" s="38" t="s">
        <v>84</v>
      </c>
    </row>
    <row r="75" spans="1:12" ht="14" thickBot="1"/>
    <row r="76" spans="1:12" ht="39">
      <c r="A76" s="30" t="s">
        <v>39</v>
      </c>
      <c r="B76" s="30" t="s">
        <v>79</v>
      </c>
      <c r="D76" s="30" t="s">
        <v>49</v>
      </c>
      <c r="E76" s="68" t="s">
        <v>87</v>
      </c>
      <c r="F76" s="68" t="s">
        <v>89</v>
      </c>
      <c r="H76" s="30" t="s">
        <v>189</v>
      </c>
      <c r="I76" s="68" t="s">
        <v>50</v>
      </c>
      <c r="J76" s="68" t="s">
        <v>51</v>
      </c>
      <c r="K76" s="68" t="s">
        <v>52</v>
      </c>
      <c r="L76" s="68" t="s">
        <v>53</v>
      </c>
    </row>
    <row r="77" spans="1:12">
      <c r="A77" s="1" t="s">
        <v>46</v>
      </c>
      <c r="B77" s="1">
        <v>0</v>
      </c>
      <c r="D77" s="1" t="s">
        <v>46</v>
      </c>
      <c r="E77" s="34">
        <v>7.3941798678252137</v>
      </c>
      <c r="F77" s="34">
        <v>6.9600589061509996</v>
      </c>
      <c r="G77" s="34"/>
      <c r="H77" s="1" t="s">
        <v>113</v>
      </c>
      <c r="I77" s="34">
        <v>-4.7905194379227503</v>
      </c>
      <c r="J77" s="34">
        <v>-29.457146956226399</v>
      </c>
      <c r="K77" s="34">
        <v>19.876108080380899</v>
      </c>
      <c r="L77" s="34">
        <v>0.87311774093436501</v>
      </c>
    </row>
    <row r="78" spans="1:12">
      <c r="A78" s="1" t="s">
        <v>46</v>
      </c>
      <c r="B78" s="1">
        <v>18.110682411870869</v>
      </c>
      <c r="D78" s="1" t="s">
        <v>94</v>
      </c>
      <c r="E78" s="34">
        <v>2.6036604299024591</v>
      </c>
      <c r="F78" s="34">
        <v>3.6526082365759232</v>
      </c>
      <c r="G78" s="34"/>
      <c r="H78" s="1" t="s">
        <v>115</v>
      </c>
      <c r="I78" s="34">
        <v>45.365430026467102</v>
      </c>
      <c r="J78" s="34">
        <v>22.9720468582221</v>
      </c>
      <c r="K78" s="34">
        <v>67.758813194712005</v>
      </c>
      <c r="L78" s="34">
        <v>2.04276416537641E-4</v>
      </c>
    </row>
    <row r="79" spans="1:12" ht="14" thickBot="1">
      <c r="A79" s="1" t="s">
        <v>46</v>
      </c>
      <c r="B79" s="1">
        <v>6.8858199343833633</v>
      </c>
      <c r="D79" s="31" t="s">
        <v>92</v>
      </c>
      <c r="E79" s="35">
        <v>52.759609894292289</v>
      </c>
      <c r="F79" s="35">
        <v>27.213882595587737</v>
      </c>
      <c r="G79" s="34"/>
      <c r="H79" s="31" t="s">
        <v>117</v>
      </c>
      <c r="I79" s="35">
        <v>50.155949464389799</v>
      </c>
      <c r="J79" s="35">
        <v>24.8207285172303</v>
      </c>
      <c r="K79" s="35">
        <v>75.491170411549405</v>
      </c>
      <c r="L79" s="35">
        <v>2.6070532046040801E-4</v>
      </c>
    </row>
    <row r="80" spans="1:12">
      <c r="A80" s="1" t="s">
        <v>46</v>
      </c>
      <c r="B80" s="1">
        <v>0</v>
      </c>
    </row>
    <row r="81" spans="1:2">
      <c r="A81" s="1" t="s">
        <v>46</v>
      </c>
      <c r="B81" s="1">
        <v>10.97396344208093</v>
      </c>
    </row>
    <row r="82" spans="1:2">
      <c r="A82" s="1" t="s">
        <v>46</v>
      </c>
      <c r="B82" s="1">
        <v>0</v>
      </c>
    </row>
    <row r="83" spans="1:2">
      <c r="A83" s="1" t="s">
        <v>46</v>
      </c>
      <c r="B83" s="1">
        <v>9.1497886202387519</v>
      </c>
    </row>
    <row r="84" spans="1:2">
      <c r="A84" s="33" t="s">
        <v>46</v>
      </c>
      <c r="B84" s="33">
        <v>14.033184534027797</v>
      </c>
    </row>
    <row r="85" spans="1:2">
      <c r="A85" s="1" t="s">
        <v>47</v>
      </c>
      <c r="B85" s="1">
        <v>0</v>
      </c>
    </row>
    <row r="86" spans="1:2">
      <c r="A86" s="1" t="s">
        <v>47</v>
      </c>
      <c r="B86" s="1">
        <v>5.3859123506172892</v>
      </c>
    </row>
    <row r="87" spans="1:2">
      <c r="A87" s="1" t="s">
        <v>47</v>
      </c>
      <c r="B87" s="1">
        <v>0</v>
      </c>
    </row>
    <row r="88" spans="1:2">
      <c r="A88" s="1" t="s">
        <v>47</v>
      </c>
      <c r="B88" s="1">
        <v>0</v>
      </c>
    </row>
    <row r="89" spans="1:2">
      <c r="A89" s="33" t="s">
        <v>47</v>
      </c>
      <c r="B89" s="33">
        <v>7.6323897988950051</v>
      </c>
    </row>
    <row r="90" spans="1:2">
      <c r="A90" s="1" t="s">
        <v>48</v>
      </c>
      <c r="B90" s="1">
        <v>26.335228853766225</v>
      </c>
    </row>
    <row r="91" spans="1:2">
      <c r="A91" s="1" t="s">
        <v>48</v>
      </c>
      <c r="B91" s="1">
        <v>43.335158366263336</v>
      </c>
    </row>
    <row r="92" spans="1:2">
      <c r="A92" s="1" t="s">
        <v>48</v>
      </c>
      <c r="B92" s="1">
        <v>30.893871276700139</v>
      </c>
    </row>
    <row r="93" spans="1:2">
      <c r="A93" s="1" t="s">
        <v>48</v>
      </c>
      <c r="B93" s="1">
        <v>28.234929931709857</v>
      </c>
    </row>
    <row r="94" spans="1:2">
      <c r="A94" s="1" t="s">
        <v>48</v>
      </c>
      <c r="B94" s="1">
        <v>65.597220378815351</v>
      </c>
    </row>
    <row r="95" spans="1:2">
      <c r="A95" s="1" t="s">
        <v>48</v>
      </c>
      <c r="B95" s="1">
        <v>88.845290621055668</v>
      </c>
    </row>
    <row r="96" spans="1:2" ht="14" thickBot="1">
      <c r="A96" s="31" t="s">
        <v>48</v>
      </c>
      <c r="B96" s="31">
        <v>86.075569831735507</v>
      </c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opLeftCell="C3" zoomScale="90" zoomScaleNormal="90" zoomScalePageLayoutView="90" workbookViewId="0">
      <selection activeCell="J7" sqref="J7"/>
    </sheetView>
  </sheetViews>
  <sheetFormatPr baseColWidth="12" defaultColWidth="8.875" defaultRowHeight="13" x14ac:dyDescent="0"/>
  <cols>
    <col min="1" max="3" width="10.625" style="1" customWidth="1"/>
    <col min="4" max="4" width="8.875" style="1"/>
    <col min="5" max="5" width="10.5" style="1" bestFit="1" customWidth="1"/>
    <col min="6" max="6" width="8.875" style="1"/>
    <col min="7" max="7" width="7.375" style="1" bestFit="1" customWidth="1"/>
    <col min="8" max="8" width="8.875" style="1"/>
    <col min="9" max="9" width="24.125" style="1" customWidth="1"/>
    <col min="10" max="10" width="8.875" style="1"/>
    <col min="11" max="11" width="16.875" style="1" customWidth="1"/>
    <col min="12" max="16384" width="8.875" style="1"/>
  </cols>
  <sheetData>
    <row r="1" spans="1:12">
      <c r="A1" s="2" t="s">
        <v>1</v>
      </c>
      <c r="F1" s="34"/>
      <c r="G1" s="34"/>
    </row>
    <row r="2" spans="1:12">
      <c r="F2" s="34"/>
      <c r="G2" s="34"/>
    </row>
    <row r="3" spans="1:12" ht="15">
      <c r="A3" s="44" t="s">
        <v>8</v>
      </c>
      <c r="B3" s="4"/>
      <c r="C3" s="4"/>
      <c r="E3" s="38" t="s">
        <v>86</v>
      </c>
      <c r="F3" s="34"/>
      <c r="G3" s="34"/>
      <c r="H3" s="4"/>
      <c r="I3" s="45" t="s">
        <v>100</v>
      </c>
      <c r="J3" s="4"/>
      <c r="K3" s="4"/>
      <c r="L3" s="4"/>
    </row>
    <row r="4" spans="1:12" ht="16" thickBot="1">
      <c r="A4" s="3"/>
      <c r="B4" s="4"/>
      <c r="C4" s="4"/>
      <c r="F4" s="34"/>
      <c r="G4" s="34"/>
      <c r="H4" s="4"/>
      <c r="I4" s="5"/>
      <c r="J4" s="4"/>
      <c r="K4" s="4"/>
      <c r="L4" s="4"/>
    </row>
    <row r="5" spans="1:12" s="20" customFormat="1" ht="39">
      <c r="A5" s="16" t="s">
        <v>9</v>
      </c>
      <c r="B5" s="17" t="s">
        <v>99</v>
      </c>
      <c r="C5" s="17" t="s">
        <v>10</v>
      </c>
      <c r="D5" s="1"/>
      <c r="E5" s="42" t="s">
        <v>49</v>
      </c>
      <c r="F5" s="43" t="s">
        <v>88</v>
      </c>
      <c r="G5" s="43" t="s">
        <v>90</v>
      </c>
      <c r="H5" s="15"/>
      <c r="I5" s="18"/>
      <c r="J5" s="19" t="s">
        <v>2</v>
      </c>
      <c r="K5" s="19" t="s">
        <v>3</v>
      </c>
      <c r="L5" s="19" t="s">
        <v>4</v>
      </c>
    </row>
    <row r="6" spans="1:12" ht="15">
      <c r="A6" s="7">
        <f>0*100</f>
        <v>0</v>
      </c>
      <c r="B6" s="7">
        <f>0.078*100</f>
        <v>7.8</v>
      </c>
      <c r="C6" s="7">
        <f>0.183*100</f>
        <v>18.3</v>
      </c>
      <c r="E6" s="1" t="s">
        <v>96</v>
      </c>
      <c r="F6" s="34">
        <v>0</v>
      </c>
      <c r="G6" s="34">
        <v>0</v>
      </c>
      <c r="H6" s="4"/>
      <c r="I6" s="6" t="s">
        <v>11</v>
      </c>
      <c r="J6" s="8">
        <v>-2.5329999999999999</v>
      </c>
      <c r="K6" s="8" t="s">
        <v>5</v>
      </c>
      <c r="L6" s="8">
        <v>0.56820000000000004</v>
      </c>
    </row>
    <row r="7" spans="1:12" ht="15">
      <c r="A7" s="7">
        <f>0*100</f>
        <v>0</v>
      </c>
      <c r="B7" s="7">
        <f>0.012*100</f>
        <v>1.2</v>
      </c>
      <c r="C7" s="7">
        <f>0.179*100</f>
        <v>17.899999999999999</v>
      </c>
      <c r="E7" s="1" t="s">
        <v>98</v>
      </c>
      <c r="F7" s="34">
        <v>2.5333333333333332</v>
      </c>
      <c r="G7" s="34">
        <v>4.7427137098219765</v>
      </c>
      <c r="H7" s="4"/>
      <c r="I7" s="9" t="s">
        <v>12</v>
      </c>
      <c r="J7" s="10">
        <v>-19.100000000000001</v>
      </c>
      <c r="K7" s="10" t="s">
        <v>6</v>
      </c>
      <c r="L7" s="11">
        <v>5.0000000000000001E-4</v>
      </c>
    </row>
    <row r="8" spans="1:12" ht="16" thickBot="1">
      <c r="A8" s="7">
        <f t="shared" ref="A8" si="0">0*100</f>
        <v>0</v>
      </c>
      <c r="B8" s="7">
        <f>-0.014*100</f>
        <v>-1.4000000000000001</v>
      </c>
      <c r="C8" s="7">
        <f>0.211*100</f>
        <v>21.099999999999998</v>
      </c>
      <c r="E8" s="31" t="s">
        <v>97</v>
      </c>
      <c r="F8" s="35">
        <v>19.099999999999998</v>
      </c>
      <c r="G8" s="35">
        <v>1.7435595774162684</v>
      </c>
      <c r="H8" s="4"/>
      <c r="I8" s="12" t="s">
        <v>13</v>
      </c>
      <c r="J8" s="13">
        <v>-16.57</v>
      </c>
      <c r="K8" s="13" t="s">
        <v>7</v>
      </c>
      <c r="L8" s="14">
        <v>1.1000000000000001E-3</v>
      </c>
    </row>
    <row r="9" spans="1:12">
      <c r="F9" s="34"/>
      <c r="G9" s="34"/>
    </row>
    <row r="10" spans="1:12">
      <c r="F10" s="34"/>
      <c r="G10" s="34"/>
    </row>
    <row r="11" spans="1:12">
      <c r="F11" s="34"/>
      <c r="G11" s="34"/>
    </row>
    <row r="12" spans="1:12">
      <c r="F12" s="34"/>
      <c r="G12" s="34"/>
    </row>
    <row r="13" spans="1:12">
      <c r="F13" s="34"/>
      <c r="G13" s="34"/>
    </row>
    <row r="14" spans="1:12">
      <c r="F14" s="34"/>
      <c r="G14" s="34"/>
    </row>
    <row r="15" spans="1:12">
      <c r="F15" s="34"/>
      <c r="G15" s="34"/>
    </row>
    <row r="16" spans="1:12">
      <c r="F16" s="34"/>
      <c r="G16" s="34"/>
    </row>
    <row r="17" spans="6:7">
      <c r="F17" s="34"/>
      <c r="G17" s="34"/>
    </row>
    <row r="18" spans="6:7">
      <c r="F18" s="34"/>
      <c r="G18" s="34"/>
    </row>
    <row r="19" spans="6:7">
      <c r="F19" s="34"/>
      <c r="G19" s="34"/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5"/>
  <sheetViews>
    <sheetView zoomScale="60" zoomScaleNormal="60" zoomScalePageLayoutView="60" workbookViewId="0">
      <selection activeCell="H16" sqref="H16:M19"/>
    </sheetView>
  </sheetViews>
  <sheetFormatPr baseColWidth="12" defaultColWidth="8.875" defaultRowHeight="13" x14ac:dyDescent="0"/>
  <cols>
    <col min="1" max="2" width="12.625" style="1" customWidth="1"/>
    <col min="3" max="3" width="6.125" style="1" customWidth="1"/>
    <col min="4" max="4" width="29.125" style="1" bestFit="1" customWidth="1"/>
    <col min="5" max="5" width="10.875" style="1" customWidth="1"/>
    <col min="6" max="6" width="8.875" style="1"/>
    <col min="7" max="7" width="6.625" style="1" customWidth="1"/>
    <col min="8" max="8" width="20.75" style="1" customWidth="1"/>
    <col min="9" max="12" width="8.875" style="1" customWidth="1"/>
    <col min="13" max="13" width="9.625" style="1" customWidth="1"/>
    <col min="14" max="15" width="6.625" style="1" customWidth="1"/>
    <col min="16" max="17" width="12.625" style="1" customWidth="1"/>
    <col min="18" max="18" width="6.125" style="1" customWidth="1"/>
    <col min="19" max="19" width="29.125" style="1" bestFit="1" customWidth="1"/>
    <col min="20" max="25" width="8.875" style="1"/>
    <col min="26" max="26" width="6.625" style="1" customWidth="1"/>
    <col min="27" max="28" width="12.625" style="1" customWidth="1"/>
    <col min="29" max="29" width="6.125" style="1" customWidth="1"/>
    <col min="30" max="30" width="29.125" style="1" bestFit="1" customWidth="1"/>
    <col min="31" max="31" width="9.875" style="1" bestFit="1" customWidth="1"/>
    <col min="32" max="32" width="8.875" style="1"/>
    <col min="33" max="33" width="6.625" style="1" customWidth="1"/>
    <col min="34" max="34" width="8.875" style="1" customWidth="1"/>
    <col min="35" max="35" width="9.625" style="1" customWidth="1"/>
    <col min="36" max="16384" width="8.875" style="1"/>
  </cols>
  <sheetData>
    <row r="1" spans="1:15">
      <c r="A1" s="2" t="s">
        <v>14</v>
      </c>
    </row>
    <row r="3" spans="1:15" s="38" customFormat="1" ht="15">
      <c r="A3" s="66" t="s">
        <v>15</v>
      </c>
      <c r="B3" s="44"/>
      <c r="D3" s="38" t="s">
        <v>86</v>
      </c>
      <c r="E3" s="67"/>
      <c r="F3" s="67"/>
      <c r="G3" s="44"/>
      <c r="H3" s="44" t="s">
        <v>20</v>
      </c>
      <c r="I3" s="44"/>
      <c r="J3" s="44"/>
      <c r="K3" s="44"/>
      <c r="L3" s="44"/>
      <c r="M3" s="44"/>
      <c r="N3" s="44"/>
      <c r="O3" s="44"/>
    </row>
    <row r="4" spans="1:15" ht="16" thickBot="1">
      <c r="A4" s="21"/>
      <c r="B4" s="4"/>
      <c r="E4" s="34"/>
      <c r="F4" s="34"/>
      <c r="G4" s="4"/>
      <c r="H4" s="4"/>
      <c r="I4" s="4"/>
      <c r="J4" s="4"/>
      <c r="K4" s="4"/>
      <c r="L4" s="4"/>
      <c r="M4" s="4"/>
      <c r="N4" s="4"/>
      <c r="O4" s="4"/>
    </row>
    <row r="5" spans="1:15" s="26" customFormat="1" ht="30">
      <c r="A5" s="27" t="s">
        <v>18</v>
      </c>
      <c r="B5" s="27" t="s">
        <v>19</v>
      </c>
      <c r="C5" s="1"/>
      <c r="D5" s="42" t="s">
        <v>49</v>
      </c>
      <c r="E5" s="43" t="s">
        <v>103</v>
      </c>
      <c r="F5" s="43" t="s">
        <v>90</v>
      </c>
      <c r="G5" s="15"/>
      <c r="H5" s="75"/>
      <c r="I5" s="27" t="s">
        <v>192</v>
      </c>
      <c r="J5" s="27" t="s">
        <v>190</v>
      </c>
      <c r="K5" s="27" t="s">
        <v>193</v>
      </c>
      <c r="L5" s="27" t="s">
        <v>194</v>
      </c>
      <c r="M5" s="76" t="s">
        <v>137</v>
      </c>
      <c r="N5" s="15"/>
      <c r="O5" s="15"/>
    </row>
    <row r="6" spans="1:15" ht="16" thickBot="1">
      <c r="A6" s="22">
        <v>3</v>
      </c>
      <c r="B6" s="22">
        <v>0</v>
      </c>
      <c r="D6" s="1" t="s">
        <v>104</v>
      </c>
      <c r="E6" s="34">
        <v>4</v>
      </c>
      <c r="F6" s="34">
        <v>1.0690449676496976</v>
      </c>
      <c r="G6" s="22"/>
      <c r="H6" s="77" t="s">
        <v>191</v>
      </c>
      <c r="I6" s="78">
        <v>3.5</v>
      </c>
      <c r="J6" s="78">
        <v>3.7804320740712498</v>
      </c>
      <c r="K6" s="78">
        <v>2.4967067686611801</v>
      </c>
      <c r="L6" s="78">
        <v>4.5032932313388203</v>
      </c>
      <c r="M6" s="79">
        <v>4.9819082852354226E-6</v>
      </c>
      <c r="N6" s="4"/>
      <c r="O6" s="4"/>
    </row>
    <row r="7" spans="1:15" ht="16" thickBot="1">
      <c r="A7" s="22">
        <v>3</v>
      </c>
      <c r="B7" s="22">
        <v>1</v>
      </c>
      <c r="D7" s="31" t="s">
        <v>105</v>
      </c>
      <c r="E7" s="35">
        <v>0.5</v>
      </c>
      <c r="F7" s="35">
        <v>0.7559289460184544</v>
      </c>
      <c r="G7" s="22"/>
      <c r="H7" s="4"/>
      <c r="I7" s="4"/>
      <c r="J7" s="4"/>
      <c r="K7" s="4"/>
      <c r="L7" s="4"/>
      <c r="M7" s="4"/>
      <c r="N7" s="4"/>
      <c r="O7" s="4"/>
    </row>
    <row r="8" spans="1:15" ht="15">
      <c r="A8" s="22">
        <v>3</v>
      </c>
      <c r="B8" s="22">
        <v>2</v>
      </c>
      <c r="G8" s="22"/>
      <c r="H8" s="4"/>
      <c r="I8" s="4"/>
      <c r="J8" s="4"/>
      <c r="K8" s="4"/>
      <c r="L8" s="4"/>
      <c r="M8" s="4"/>
      <c r="N8" s="4"/>
      <c r="O8" s="4"/>
    </row>
    <row r="9" spans="1:15" ht="15">
      <c r="A9" s="22">
        <v>4</v>
      </c>
      <c r="B9" s="22">
        <v>0</v>
      </c>
      <c r="G9" s="22"/>
      <c r="H9" s="4"/>
      <c r="I9" s="4"/>
      <c r="J9" s="4"/>
      <c r="K9" s="4"/>
      <c r="L9" s="4"/>
      <c r="M9" s="4"/>
      <c r="N9" s="4"/>
      <c r="O9" s="4"/>
    </row>
    <row r="10" spans="1:15" ht="15">
      <c r="A10" s="22">
        <v>5</v>
      </c>
      <c r="B10" s="22">
        <v>0</v>
      </c>
      <c r="G10" s="22"/>
      <c r="H10" s="4"/>
      <c r="I10" s="4"/>
      <c r="J10" s="4"/>
      <c r="K10" s="4"/>
      <c r="L10" s="4"/>
      <c r="M10" s="4"/>
      <c r="N10" s="4"/>
      <c r="O10" s="4"/>
    </row>
    <row r="11" spans="1:15" ht="15">
      <c r="A11" s="22">
        <v>6</v>
      </c>
      <c r="B11" s="22">
        <v>0</v>
      </c>
      <c r="G11" s="22"/>
      <c r="H11" s="23"/>
      <c r="I11" s="23"/>
      <c r="J11" s="23"/>
      <c r="K11" s="23"/>
      <c r="L11" s="23"/>
      <c r="M11" s="23"/>
      <c r="N11" s="4"/>
      <c r="O11" s="4"/>
    </row>
    <row r="12" spans="1:15" ht="15">
      <c r="A12" s="22">
        <v>4</v>
      </c>
      <c r="B12" s="22">
        <v>1</v>
      </c>
      <c r="G12" s="22"/>
      <c r="H12" s="4"/>
      <c r="I12" s="4"/>
      <c r="J12" s="4"/>
      <c r="K12" s="4"/>
      <c r="L12" s="4"/>
      <c r="M12" s="4"/>
      <c r="N12" s="4"/>
      <c r="O12" s="4"/>
    </row>
    <row r="13" spans="1:15" ht="16" thickBot="1">
      <c r="A13" s="28">
        <v>4</v>
      </c>
      <c r="B13" s="28">
        <v>0</v>
      </c>
      <c r="G13" s="22"/>
      <c r="H13" s="4"/>
      <c r="I13" s="4"/>
      <c r="J13" s="4"/>
      <c r="K13" s="4"/>
      <c r="L13" s="4"/>
      <c r="M13" s="4"/>
      <c r="N13" s="4"/>
      <c r="O13" s="4"/>
    </row>
    <row r="14" spans="1:15" ht="15">
      <c r="A14" s="4"/>
      <c r="B14" s="4"/>
      <c r="G14" s="4"/>
      <c r="H14" s="4"/>
      <c r="I14" s="4"/>
      <c r="J14" s="4"/>
      <c r="K14" s="4"/>
      <c r="L14" s="4"/>
      <c r="M14" s="4"/>
      <c r="N14" s="4"/>
      <c r="O14" s="4"/>
    </row>
    <row r="15" spans="1:15" ht="15">
      <c r="A15" s="4"/>
      <c r="B15" s="4"/>
      <c r="G15" s="4"/>
      <c r="H15" s="4"/>
      <c r="I15" s="4"/>
      <c r="J15" s="4"/>
      <c r="K15" s="4"/>
      <c r="L15" s="4"/>
      <c r="M15" s="4"/>
      <c r="N15" s="4"/>
      <c r="O15" s="4"/>
    </row>
    <row r="16" spans="1:15" ht="15">
      <c r="A16" s="66" t="s">
        <v>16</v>
      </c>
      <c r="B16" s="44"/>
      <c r="C16" s="38"/>
      <c r="D16" s="1" t="s">
        <v>86</v>
      </c>
      <c r="E16" s="67"/>
      <c r="F16" s="67"/>
      <c r="G16" s="67"/>
      <c r="H16" s="44" t="s">
        <v>20</v>
      </c>
      <c r="I16" s="44"/>
      <c r="J16" s="44"/>
      <c r="K16" s="44"/>
      <c r="L16" s="44"/>
      <c r="M16" s="44"/>
    </row>
    <row r="17" spans="1:20" ht="16" thickBot="1">
      <c r="A17" s="21"/>
      <c r="B17" s="4"/>
      <c r="E17" s="34"/>
      <c r="F17" s="34"/>
      <c r="G17" s="34"/>
      <c r="H17" s="4"/>
      <c r="I17" s="4"/>
      <c r="J17" s="4"/>
      <c r="K17" s="4"/>
      <c r="L17" s="4"/>
      <c r="M17" s="4"/>
    </row>
    <row r="18" spans="1:20" ht="30">
      <c r="A18" s="27" t="s">
        <v>18</v>
      </c>
      <c r="B18" s="27" t="s">
        <v>19</v>
      </c>
      <c r="D18" s="42" t="s">
        <v>49</v>
      </c>
      <c r="E18" s="43" t="s">
        <v>103</v>
      </c>
      <c r="F18" s="43" t="s">
        <v>90</v>
      </c>
      <c r="G18" s="46"/>
      <c r="H18" s="75"/>
      <c r="I18" s="27" t="s">
        <v>192</v>
      </c>
      <c r="J18" s="27" t="s">
        <v>190</v>
      </c>
      <c r="K18" s="27" t="s">
        <v>193</v>
      </c>
      <c r="L18" s="27" t="s">
        <v>194</v>
      </c>
      <c r="M18" s="76" t="s">
        <v>137</v>
      </c>
    </row>
    <row r="19" spans="1:20" ht="16" thickBot="1">
      <c r="A19" s="22">
        <v>23</v>
      </c>
      <c r="B19" s="22">
        <v>10</v>
      </c>
      <c r="D19" s="1" t="s">
        <v>104</v>
      </c>
      <c r="E19" s="34">
        <v>36.03125</v>
      </c>
      <c r="F19" s="34">
        <v>33.939684997682804</v>
      </c>
      <c r="G19" s="34"/>
      <c r="H19" s="77" t="s">
        <v>191</v>
      </c>
      <c r="I19" s="78">
        <v>27.78125</v>
      </c>
      <c r="J19" s="78">
        <v>0.85684748166286995</v>
      </c>
      <c r="K19" s="78">
        <v>15.1327030693304</v>
      </c>
      <c r="L19" s="78">
        <v>40.429796930669603</v>
      </c>
      <c r="M19" s="79">
        <v>8.4631884603775739E-5</v>
      </c>
    </row>
    <row r="20" spans="1:20" ht="16" thickBot="1">
      <c r="A20" s="22">
        <v>7</v>
      </c>
      <c r="B20" s="22">
        <v>12</v>
      </c>
      <c r="D20" s="31" t="s">
        <v>105</v>
      </c>
      <c r="E20" s="35">
        <v>8.25</v>
      </c>
      <c r="F20" s="35">
        <v>3.3040379335998349</v>
      </c>
      <c r="G20" s="34"/>
      <c r="H20" s="34"/>
      <c r="I20" s="34"/>
      <c r="J20" s="34"/>
      <c r="K20" s="4"/>
    </row>
    <row r="21" spans="1:20" ht="15">
      <c r="A21" s="22">
        <v>8</v>
      </c>
      <c r="B21" s="22">
        <v>5</v>
      </c>
      <c r="K21" s="4"/>
    </row>
    <row r="22" spans="1:20" ht="15">
      <c r="A22" s="22">
        <v>44</v>
      </c>
      <c r="B22" s="22">
        <v>6</v>
      </c>
      <c r="K22" s="4"/>
    </row>
    <row r="23" spans="1:20" ht="15">
      <c r="A23" s="22">
        <v>42</v>
      </c>
      <c r="B23" s="22"/>
      <c r="K23" s="4"/>
    </row>
    <row r="24" spans="1:20" ht="15">
      <c r="A24" s="22">
        <v>22</v>
      </c>
      <c r="B24" s="22"/>
      <c r="I24" s="80"/>
      <c r="K24" s="4"/>
    </row>
    <row r="25" spans="1:20" ht="15">
      <c r="A25" s="22">
        <v>26</v>
      </c>
      <c r="B25" s="22"/>
      <c r="K25" s="4"/>
    </row>
    <row r="26" spans="1:20" ht="15">
      <c r="A26" s="22">
        <v>43</v>
      </c>
      <c r="B26" s="22"/>
      <c r="K26" s="4"/>
    </row>
    <row r="27" spans="1:20" ht="15">
      <c r="A27" s="22">
        <v>23</v>
      </c>
      <c r="B27" s="22"/>
      <c r="K27" s="4"/>
      <c r="L27" s="4"/>
      <c r="M27" s="4"/>
      <c r="R27" s="4"/>
      <c r="S27" s="4"/>
      <c r="T27" s="4"/>
    </row>
    <row r="28" spans="1:20" ht="15">
      <c r="A28" s="22">
        <v>107</v>
      </c>
      <c r="B28" s="22"/>
      <c r="K28" s="4"/>
      <c r="L28" s="4"/>
      <c r="M28" s="4"/>
      <c r="R28" s="4"/>
      <c r="S28" s="4"/>
      <c r="T28" s="4"/>
    </row>
    <row r="29" spans="1:20" ht="17">
      <c r="A29" s="22">
        <v>10</v>
      </c>
      <c r="B29" s="22"/>
      <c r="K29" s="4"/>
      <c r="L29" s="4"/>
      <c r="M29" s="4"/>
      <c r="R29" s="4"/>
      <c r="S29" s="4"/>
      <c r="T29" s="24"/>
    </row>
    <row r="30" spans="1:20" ht="17">
      <c r="A30" s="22">
        <v>12</v>
      </c>
      <c r="B30" s="22"/>
      <c r="K30" s="4"/>
      <c r="L30" s="4"/>
      <c r="M30" s="4"/>
      <c r="R30" s="4"/>
      <c r="S30" s="4"/>
      <c r="T30" s="24"/>
    </row>
    <row r="31" spans="1:20" ht="17">
      <c r="A31" s="22">
        <v>23</v>
      </c>
      <c r="B31" s="22"/>
      <c r="K31" s="4"/>
      <c r="L31" s="4"/>
      <c r="M31" s="4"/>
      <c r="R31" s="4"/>
      <c r="S31" s="4"/>
      <c r="T31" s="24"/>
    </row>
    <row r="32" spans="1:20" ht="17">
      <c r="A32" s="22">
        <v>135</v>
      </c>
      <c r="B32" s="22"/>
      <c r="K32" s="4"/>
      <c r="L32" s="4"/>
      <c r="M32" s="4"/>
      <c r="R32" s="4"/>
      <c r="S32" s="4"/>
      <c r="T32" s="24"/>
    </row>
    <row r="33" spans="1:35" ht="17">
      <c r="A33" s="22">
        <v>37</v>
      </c>
      <c r="B33" s="22"/>
      <c r="K33" s="4"/>
      <c r="L33" s="4"/>
      <c r="M33" s="4"/>
      <c r="R33" s="4"/>
      <c r="S33" s="4"/>
      <c r="T33" s="24"/>
    </row>
    <row r="34" spans="1:35" ht="17">
      <c r="A34" s="22">
        <v>14</v>
      </c>
      <c r="B34" s="22"/>
      <c r="K34" s="4"/>
      <c r="L34" s="4"/>
      <c r="M34" s="4"/>
      <c r="R34" s="4"/>
      <c r="S34" s="4"/>
      <c r="T34" s="24"/>
    </row>
    <row r="35" spans="1:35" ht="17">
      <c r="A35" s="22">
        <v>27</v>
      </c>
      <c r="B35" s="22"/>
      <c r="K35" s="4"/>
      <c r="L35" s="4"/>
      <c r="M35" s="4"/>
      <c r="R35" s="4"/>
      <c r="S35" s="4"/>
      <c r="T35" s="24"/>
    </row>
    <row r="36" spans="1:35" ht="17">
      <c r="A36" s="22">
        <v>18</v>
      </c>
      <c r="B36" s="22"/>
      <c r="K36" s="4"/>
      <c r="L36" s="4"/>
      <c r="M36" s="4"/>
      <c r="R36" s="4"/>
      <c r="S36" s="4"/>
      <c r="T36" s="24"/>
    </row>
    <row r="37" spans="1:35" ht="17">
      <c r="A37" s="22">
        <v>12</v>
      </c>
      <c r="B37" s="22"/>
      <c r="K37" s="4"/>
      <c r="L37" s="4"/>
      <c r="M37" s="4"/>
      <c r="R37" s="4"/>
      <c r="S37" s="4"/>
      <c r="T37" s="24"/>
    </row>
    <row r="38" spans="1:35" ht="17">
      <c r="A38" s="22">
        <v>20</v>
      </c>
      <c r="B38" s="22"/>
      <c r="K38" s="4"/>
      <c r="L38" s="4"/>
      <c r="M38" s="4"/>
      <c r="R38" s="4"/>
      <c r="S38" s="4"/>
      <c r="T38" s="24"/>
      <c r="Z38" s="4"/>
      <c r="AA38" s="4"/>
      <c r="AB38" s="4"/>
      <c r="AG38" s="4"/>
      <c r="AH38" s="4"/>
      <c r="AI38" s="24"/>
    </row>
    <row r="39" spans="1:35" ht="17">
      <c r="A39" s="22">
        <v>18</v>
      </c>
      <c r="B39" s="22"/>
      <c r="K39" s="4"/>
      <c r="L39" s="4"/>
      <c r="M39" s="4"/>
      <c r="R39" s="4"/>
      <c r="S39" s="4"/>
      <c r="T39" s="24"/>
      <c r="Z39" s="4"/>
      <c r="AA39" s="4"/>
      <c r="AB39" s="4"/>
      <c r="AG39" s="4"/>
      <c r="AH39" s="4"/>
      <c r="AI39" s="24"/>
    </row>
    <row r="40" spans="1:35" ht="17">
      <c r="A40" s="22">
        <v>8</v>
      </c>
      <c r="B40" s="22"/>
      <c r="K40" s="4"/>
      <c r="L40" s="4"/>
      <c r="M40" s="4"/>
      <c r="R40" s="4"/>
      <c r="S40" s="4"/>
      <c r="T40" s="24"/>
      <c r="Z40" s="4"/>
      <c r="AA40" s="4"/>
      <c r="AB40" s="4"/>
      <c r="AG40" s="4"/>
      <c r="AH40" s="4"/>
      <c r="AI40" s="24"/>
    </row>
    <row r="41" spans="1:35" ht="17">
      <c r="A41" s="22">
        <v>6</v>
      </c>
      <c r="B41" s="22"/>
      <c r="K41" s="4"/>
      <c r="L41" s="4"/>
      <c r="M41" s="4"/>
      <c r="R41" s="4"/>
      <c r="S41" s="4"/>
      <c r="T41" s="24"/>
      <c r="Z41" s="4"/>
      <c r="AA41" s="4"/>
      <c r="AB41" s="4"/>
      <c r="AG41" s="4"/>
      <c r="AH41" s="4"/>
      <c r="AI41" s="24"/>
    </row>
    <row r="42" spans="1:35" ht="17">
      <c r="A42" s="22">
        <v>78</v>
      </c>
      <c r="B42" s="22"/>
      <c r="K42" s="4"/>
      <c r="L42" s="4"/>
      <c r="M42" s="4"/>
      <c r="R42" s="4"/>
      <c r="S42" s="4"/>
      <c r="T42" s="24"/>
      <c r="Z42" s="4"/>
      <c r="AA42" s="4"/>
      <c r="AB42" s="4"/>
      <c r="AG42" s="4"/>
      <c r="AH42" s="4"/>
      <c r="AI42" s="24"/>
    </row>
    <row r="43" spans="1:35" ht="17">
      <c r="A43" s="22">
        <v>63</v>
      </c>
      <c r="B43" s="22"/>
      <c r="K43" s="4"/>
      <c r="L43" s="4"/>
      <c r="M43" s="4"/>
      <c r="R43" s="4"/>
      <c r="S43" s="4"/>
      <c r="T43" s="24"/>
      <c r="Z43" s="4"/>
      <c r="AA43" s="4"/>
      <c r="AB43" s="4"/>
      <c r="AG43" s="4"/>
      <c r="AH43" s="4"/>
      <c r="AI43" s="24"/>
    </row>
    <row r="44" spans="1:35" ht="17">
      <c r="A44" s="22">
        <v>86</v>
      </c>
      <c r="B44" s="22"/>
      <c r="K44" s="4"/>
      <c r="L44" s="4"/>
      <c r="M44" s="4"/>
      <c r="R44" s="4"/>
      <c r="S44" s="4"/>
      <c r="T44" s="24"/>
      <c r="Z44" s="4"/>
      <c r="AA44" s="4"/>
      <c r="AB44" s="4"/>
      <c r="AG44" s="4"/>
      <c r="AH44" s="4"/>
      <c r="AI44" s="24"/>
    </row>
    <row r="45" spans="1:35" ht="17">
      <c r="A45" s="22">
        <v>22</v>
      </c>
      <c r="B45" s="22"/>
      <c r="K45" s="4"/>
      <c r="L45" s="4"/>
      <c r="M45" s="4"/>
      <c r="R45" s="4"/>
      <c r="S45" s="4"/>
      <c r="T45" s="24"/>
      <c r="Z45" s="4"/>
      <c r="AA45" s="4"/>
      <c r="AB45" s="4"/>
      <c r="AG45" s="4"/>
      <c r="AH45" s="4"/>
      <c r="AI45" s="24"/>
    </row>
    <row r="46" spans="1:35" ht="17">
      <c r="A46" s="22">
        <v>40</v>
      </c>
      <c r="B46" s="22"/>
      <c r="K46" s="4"/>
      <c r="L46" s="4"/>
      <c r="M46" s="4"/>
      <c r="R46" s="4"/>
      <c r="S46" s="4"/>
      <c r="T46" s="24"/>
      <c r="Z46" s="4"/>
      <c r="AA46" s="4"/>
      <c r="AB46" s="4"/>
      <c r="AG46" s="4"/>
      <c r="AH46" s="4"/>
      <c r="AI46" s="24"/>
    </row>
    <row r="47" spans="1:35" ht="17">
      <c r="A47" s="22">
        <v>121</v>
      </c>
      <c r="B47" s="22"/>
      <c r="K47" s="4"/>
      <c r="L47" s="4"/>
      <c r="M47" s="4"/>
      <c r="R47" s="4"/>
      <c r="S47" s="4"/>
      <c r="T47" s="24"/>
      <c r="Z47" s="4"/>
      <c r="AA47" s="4"/>
      <c r="AB47" s="4"/>
      <c r="AG47" s="4"/>
      <c r="AH47" s="4"/>
      <c r="AI47" s="24"/>
    </row>
    <row r="48" spans="1:35" ht="17">
      <c r="A48" s="22">
        <v>21</v>
      </c>
      <c r="B48" s="22"/>
      <c r="K48" s="4"/>
      <c r="L48" s="4"/>
      <c r="M48" s="4"/>
      <c r="R48" s="4"/>
      <c r="S48" s="4"/>
      <c r="T48" s="24"/>
      <c r="Z48" s="4"/>
      <c r="AA48" s="4"/>
      <c r="AB48" s="4"/>
      <c r="AG48" s="4"/>
      <c r="AH48" s="4"/>
      <c r="AI48" s="24"/>
    </row>
    <row r="49" spans="1:35" ht="17">
      <c r="A49" s="22">
        <v>23</v>
      </c>
      <c r="B49" s="22"/>
      <c r="K49" s="4"/>
      <c r="L49" s="4"/>
      <c r="M49" s="4"/>
      <c r="R49" s="4"/>
      <c r="S49" s="4"/>
      <c r="T49" s="24"/>
      <c r="Z49" s="4"/>
      <c r="AA49" s="4"/>
      <c r="AB49" s="4"/>
      <c r="AG49" s="4"/>
      <c r="AH49" s="4"/>
      <c r="AI49" s="24"/>
    </row>
    <row r="50" spans="1:35" ht="18" thickBot="1">
      <c r="A50" s="28">
        <v>14</v>
      </c>
      <c r="B50" s="28"/>
      <c r="K50" s="4"/>
      <c r="L50" s="4"/>
      <c r="M50" s="4"/>
      <c r="R50" s="4"/>
      <c r="S50" s="4"/>
      <c r="T50" s="24"/>
      <c r="Z50" s="4"/>
      <c r="AA50" s="4"/>
      <c r="AB50" s="4"/>
      <c r="AG50" s="4"/>
      <c r="AH50" s="4"/>
      <c r="AI50" s="24"/>
    </row>
    <row r="51" spans="1:35" ht="17">
      <c r="A51" s="4"/>
      <c r="B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Z51" s="4"/>
      <c r="AA51" s="4"/>
      <c r="AB51" s="4"/>
      <c r="AG51" s="4"/>
      <c r="AH51" s="4"/>
      <c r="AI51" s="24"/>
    </row>
    <row r="52" spans="1:35" ht="17">
      <c r="A52" s="4"/>
      <c r="B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Z52" s="4"/>
      <c r="AA52" s="4"/>
      <c r="AB52" s="4"/>
      <c r="AG52" s="4"/>
      <c r="AH52" s="4"/>
      <c r="AI52" s="24"/>
    </row>
    <row r="53" spans="1:35" ht="17">
      <c r="A53" s="66" t="s">
        <v>17</v>
      </c>
      <c r="B53" s="44"/>
      <c r="C53" s="38"/>
      <c r="D53" s="1" t="s">
        <v>86</v>
      </c>
      <c r="E53" s="67"/>
      <c r="F53" s="67"/>
      <c r="G53" s="44"/>
      <c r="H53" s="44" t="s">
        <v>20</v>
      </c>
      <c r="I53" s="44"/>
      <c r="J53" s="44"/>
      <c r="K53" s="44"/>
      <c r="L53" s="44"/>
      <c r="M53" s="44"/>
      <c r="N53" s="4"/>
      <c r="O53" s="4"/>
      <c r="P53" s="4"/>
      <c r="Q53" s="4"/>
      <c r="Z53" s="4"/>
      <c r="AA53" s="4"/>
      <c r="AB53" s="4"/>
      <c r="AG53" s="4"/>
      <c r="AH53" s="4"/>
      <c r="AI53" s="24"/>
    </row>
    <row r="54" spans="1:35" ht="18" thickBot="1">
      <c r="A54" s="21"/>
      <c r="B54" s="4"/>
      <c r="E54" s="34"/>
      <c r="F54" s="3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Z54" s="4"/>
      <c r="AA54" s="4"/>
      <c r="AB54" s="4"/>
      <c r="AG54" s="4"/>
      <c r="AH54" s="4"/>
      <c r="AI54" s="24"/>
    </row>
    <row r="55" spans="1:35" ht="30">
      <c r="A55" s="27" t="s">
        <v>18</v>
      </c>
      <c r="B55" s="27" t="s">
        <v>19</v>
      </c>
      <c r="D55" s="42" t="s">
        <v>49</v>
      </c>
      <c r="E55" s="43" t="s">
        <v>103</v>
      </c>
      <c r="F55" s="43" t="s">
        <v>90</v>
      </c>
      <c r="G55" s="15"/>
      <c r="H55" s="75"/>
      <c r="I55" s="27" t="s">
        <v>192</v>
      </c>
      <c r="J55" s="27" t="s">
        <v>190</v>
      </c>
      <c r="K55" s="27" t="s">
        <v>193</v>
      </c>
      <c r="L55" s="27" t="s">
        <v>194</v>
      </c>
      <c r="M55" s="76" t="s">
        <v>137</v>
      </c>
      <c r="N55" s="4"/>
      <c r="O55" s="4"/>
      <c r="P55" s="4"/>
      <c r="Q55" s="4"/>
      <c r="Z55" s="4"/>
      <c r="AA55" s="4"/>
      <c r="AB55" s="4"/>
      <c r="AG55" s="4"/>
      <c r="AH55" s="4"/>
      <c r="AI55" s="24"/>
    </row>
    <row r="56" spans="1:35" ht="18" thickBot="1">
      <c r="A56" s="4">
        <v>65</v>
      </c>
      <c r="B56" s="4">
        <v>28</v>
      </c>
      <c r="D56" s="1" t="s">
        <v>104</v>
      </c>
      <c r="E56" s="34">
        <v>153</v>
      </c>
      <c r="F56" s="34">
        <v>63.448516812564549</v>
      </c>
      <c r="G56" s="4"/>
      <c r="H56" s="77" t="s">
        <v>191</v>
      </c>
      <c r="I56" s="78">
        <v>111.625</v>
      </c>
      <c r="J56" s="78">
        <v>2.4446088075869801</v>
      </c>
      <c r="K56" s="78">
        <v>58.3611408630276</v>
      </c>
      <c r="L56" s="78">
        <v>164.888859136972</v>
      </c>
      <c r="M56" s="79">
        <v>1.4565319453693701E-3</v>
      </c>
      <c r="N56" s="4"/>
      <c r="O56" s="4"/>
      <c r="P56" s="4"/>
      <c r="Q56" s="4"/>
      <c r="Z56" s="4"/>
      <c r="AA56" s="4"/>
      <c r="AB56" s="4"/>
      <c r="AG56" s="4"/>
      <c r="AH56" s="4"/>
      <c r="AI56" s="24"/>
    </row>
    <row r="57" spans="1:35" ht="18" thickBot="1">
      <c r="A57" s="4">
        <v>89</v>
      </c>
      <c r="B57" s="4">
        <v>59</v>
      </c>
      <c r="D57" s="31" t="s">
        <v>105</v>
      </c>
      <c r="E57" s="35">
        <v>41.375</v>
      </c>
      <c r="F57" s="35">
        <v>12.011155529042872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Z57" s="4"/>
      <c r="AA57" s="4"/>
      <c r="AB57" s="4"/>
      <c r="AG57" s="4"/>
      <c r="AH57" s="4"/>
      <c r="AI57" s="24"/>
    </row>
    <row r="58" spans="1:35" ht="17">
      <c r="A58" s="4">
        <v>90</v>
      </c>
      <c r="B58" s="4">
        <v>53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Z58" s="4"/>
      <c r="AA58" s="4"/>
      <c r="AB58" s="4"/>
      <c r="AG58" s="4"/>
      <c r="AH58" s="4"/>
      <c r="AI58" s="24"/>
    </row>
    <row r="59" spans="1:35" ht="17">
      <c r="A59" s="4">
        <v>172</v>
      </c>
      <c r="B59" s="4">
        <v>33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Z59" s="4"/>
      <c r="AA59" s="4"/>
      <c r="AB59" s="4"/>
      <c r="AG59" s="4"/>
      <c r="AH59" s="4"/>
      <c r="AI59" s="24"/>
    </row>
    <row r="60" spans="1:35" ht="17">
      <c r="A60" s="4">
        <v>199</v>
      </c>
      <c r="B60" s="4">
        <v>52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Z60" s="4"/>
      <c r="AA60" s="4"/>
      <c r="AB60" s="4"/>
      <c r="AG60" s="4"/>
      <c r="AH60" s="4"/>
      <c r="AI60" s="24"/>
    </row>
    <row r="61" spans="1:35" ht="17">
      <c r="A61" s="4">
        <v>176</v>
      </c>
      <c r="B61" s="4">
        <v>30</v>
      </c>
      <c r="G61" s="4"/>
      <c r="H61" s="23"/>
      <c r="I61" s="4"/>
      <c r="J61" s="4"/>
      <c r="K61" s="4"/>
      <c r="L61" s="4"/>
      <c r="M61" s="4"/>
      <c r="N61" s="4"/>
      <c r="O61" s="4"/>
      <c r="P61" s="4"/>
      <c r="Q61" s="4"/>
      <c r="Z61" s="4"/>
      <c r="AA61" s="4"/>
      <c r="AB61" s="4"/>
      <c r="AG61" s="4"/>
      <c r="AH61" s="4"/>
      <c r="AI61" s="24"/>
    </row>
    <row r="62" spans="1:35" ht="17">
      <c r="A62" s="4">
        <v>191</v>
      </c>
      <c r="B62" s="4">
        <v>33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Z62" s="4"/>
      <c r="AA62" s="4"/>
      <c r="AB62" s="4"/>
      <c r="AG62" s="4"/>
      <c r="AH62" s="4"/>
      <c r="AI62" s="24"/>
    </row>
    <row r="63" spans="1:35" ht="18" thickBot="1">
      <c r="A63" s="29">
        <v>242</v>
      </c>
      <c r="B63" s="29">
        <v>43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Z63" s="4"/>
      <c r="AA63" s="4"/>
      <c r="AB63" s="4"/>
      <c r="AG63" s="4"/>
      <c r="AH63" s="4"/>
      <c r="AI63" s="24"/>
    </row>
    <row r="64" spans="1:35" ht="17">
      <c r="A64" s="4"/>
      <c r="B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Z64" s="4"/>
      <c r="AA64" s="4"/>
      <c r="AB64" s="4"/>
      <c r="AG64" s="4"/>
      <c r="AH64" s="4"/>
      <c r="AI64" s="24"/>
    </row>
    <row r="65" spans="1:35" ht="17">
      <c r="A65" s="4"/>
      <c r="B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Z65" s="4"/>
      <c r="AA65" s="4"/>
      <c r="AB65" s="4"/>
      <c r="AG65" s="4"/>
      <c r="AH65" s="4"/>
      <c r="AI65" s="24"/>
    </row>
  </sheetData>
  <phoneticPr fontId="1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opLeftCell="B1" zoomScale="90" zoomScaleNormal="90" zoomScalePageLayoutView="90" workbookViewId="0">
      <selection activeCell="H3" sqref="H3:M6"/>
    </sheetView>
  </sheetViews>
  <sheetFormatPr baseColWidth="12" defaultColWidth="8.875" defaultRowHeight="13" x14ac:dyDescent="0"/>
  <cols>
    <col min="1" max="2" width="8.875" style="1"/>
    <col min="3" max="3" width="15.375" style="1" customWidth="1"/>
    <col min="4" max="4" width="13.875" style="1" bestFit="1" customWidth="1"/>
    <col min="5" max="7" width="8.875" style="1"/>
    <col min="8" max="8" width="16.875" style="1" bestFit="1" customWidth="1"/>
    <col min="9" max="16384" width="8.875" style="1"/>
  </cols>
  <sheetData>
    <row r="1" spans="1:13">
      <c r="A1" s="2" t="s">
        <v>21</v>
      </c>
    </row>
    <row r="3" spans="1:13" ht="15">
      <c r="A3" s="38" t="s">
        <v>75</v>
      </c>
      <c r="D3" s="1" t="s">
        <v>86</v>
      </c>
      <c r="E3" s="34"/>
      <c r="F3" s="34"/>
      <c r="G3" s="34"/>
      <c r="H3" s="44" t="s">
        <v>20</v>
      </c>
      <c r="I3" s="44"/>
      <c r="J3" s="44"/>
      <c r="K3" s="44"/>
      <c r="L3" s="44"/>
      <c r="M3" s="44"/>
    </row>
    <row r="4" spans="1:13" ht="16" thickBot="1">
      <c r="E4" s="34"/>
      <c r="F4" s="34"/>
      <c r="G4" s="34"/>
      <c r="H4" s="4"/>
      <c r="I4" s="4"/>
      <c r="J4" s="4"/>
      <c r="K4" s="4"/>
      <c r="L4" s="4"/>
      <c r="M4" s="4"/>
    </row>
    <row r="5" spans="1:13" ht="39">
      <c r="A5" s="30" t="s">
        <v>76</v>
      </c>
      <c r="B5" s="30" t="s">
        <v>77</v>
      </c>
      <c r="D5" s="42" t="s">
        <v>49</v>
      </c>
      <c r="E5" s="43" t="s">
        <v>88</v>
      </c>
      <c r="F5" s="43" t="s">
        <v>90</v>
      </c>
      <c r="G5" s="46"/>
      <c r="H5" s="75"/>
      <c r="I5" s="27" t="s">
        <v>192</v>
      </c>
      <c r="J5" s="27" t="s">
        <v>190</v>
      </c>
      <c r="K5" s="27" t="s">
        <v>193</v>
      </c>
      <c r="L5" s="27" t="s">
        <v>194</v>
      </c>
      <c r="M5" s="76" t="s">
        <v>137</v>
      </c>
    </row>
    <row r="6" spans="1:13" ht="16" thickBot="1">
      <c r="A6" s="1">
        <v>88.04</v>
      </c>
      <c r="B6" s="1">
        <v>49.95</v>
      </c>
      <c r="D6" s="1" t="s">
        <v>76</v>
      </c>
      <c r="E6" s="34">
        <v>84.117999999999995</v>
      </c>
      <c r="F6" s="34">
        <v>9.1180025224826569</v>
      </c>
      <c r="G6" s="34"/>
      <c r="H6" s="77" t="s">
        <v>191</v>
      </c>
      <c r="I6" s="78">
        <v>22.968</v>
      </c>
      <c r="J6" s="78">
        <v>2.2889590385643102</v>
      </c>
      <c r="K6" s="78">
        <v>8.2558499081790906</v>
      </c>
      <c r="L6" s="78">
        <v>37.680150091820899</v>
      </c>
      <c r="M6" s="79">
        <v>7.1426087871602701E-3</v>
      </c>
    </row>
    <row r="7" spans="1:13" ht="14" thickBot="1">
      <c r="A7" s="1">
        <v>72.69</v>
      </c>
      <c r="B7" s="1">
        <v>75.290000000000006</v>
      </c>
      <c r="D7" s="31" t="s">
        <v>77</v>
      </c>
      <c r="E7" s="35">
        <v>61.15</v>
      </c>
      <c r="F7" s="35">
        <v>10.873573469655717</v>
      </c>
      <c r="G7" s="34"/>
    </row>
    <row r="8" spans="1:13">
      <c r="A8" s="1">
        <v>96.01</v>
      </c>
      <c r="B8" s="1">
        <v>66.13</v>
      </c>
      <c r="G8" s="34"/>
    </row>
    <row r="9" spans="1:13">
      <c r="A9" s="1">
        <v>77.709999999999994</v>
      </c>
      <c r="B9" s="1">
        <v>50.43</v>
      </c>
    </row>
    <row r="10" spans="1:13" ht="14" thickBot="1">
      <c r="A10" s="31">
        <v>86.14</v>
      </c>
      <c r="B10" s="31">
        <v>63.95</v>
      </c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opLeftCell="B1" workbookViewId="0">
      <selection activeCell="H2" sqref="H2:M5"/>
    </sheetView>
  </sheetViews>
  <sheetFormatPr baseColWidth="12" defaultColWidth="8.875" defaultRowHeight="13" x14ac:dyDescent="0"/>
  <cols>
    <col min="1" max="1" width="12.375" style="1" bestFit="1" customWidth="1"/>
    <col min="2" max="2" width="12.625" style="1" customWidth="1"/>
    <col min="3" max="3" width="8.875" style="1"/>
    <col min="4" max="4" width="12.375" style="1" bestFit="1" customWidth="1"/>
    <col min="5" max="7" width="8.875" style="1"/>
    <col min="8" max="8" width="16.875" style="1" bestFit="1" customWidth="1"/>
    <col min="9" max="16384" width="8.875" style="1"/>
  </cols>
  <sheetData>
    <row r="1" spans="1:13">
      <c r="A1" s="2" t="s">
        <v>22</v>
      </c>
      <c r="E1" s="38"/>
    </row>
    <row r="2" spans="1:13" ht="15">
      <c r="D2" s="38" t="s">
        <v>86</v>
      </c>
      <c r="H2" s="44" t="s">
        <v>20</v>
      </c>
      <c r="I2" s="44"/>
      <c r="J2" s="44"/>
      <c r="K2" s="44"/>
      <c r="L2" s="44"/>
      <c r="M2" s="44"/>
    </row>
    <row r="3" spans="1:13" ht="16" thickBot="1">
      <c r="H3" s="4"/>
      <c r="I3" s="4"/>
      <c r="J3" s="4"/>
      <c r="K3" s="4"/>
      <c r="L3" s="4"/>
      <c r="M3" s="4"/>
    </row>
    <row r="4" spans="1:13" ht="30">
      <c r="A4" s="41" t="s">
        <v>59</v>
      </c>
      <c r="B4" s="41" t="s">
        <v>70</v>
      </c>
      <c r="D4" s="30"/>
      <c r="E4" s="30" t="s">
        <v>103</v>
      </c>
      <c r="F4" s="30" t="s">
        <v>90</v>
      </c>
      <c r="H4" s="75"/>
      <c r="I4" s="27" t="s">
        <v>192</v>
      </c>
      <c r="J4" s="27" t="s">
        <v>190</v>
      </c>
      <c r="K4" s="27" t="s">
        <v>193</v>
      </c>
      <c r="L4" s="27" t="s">
        <v>194</v>
      </c>
      <c r="M4" s="76" t="s">
        <v>137</v>
      </c>
    </row>
    <row r="5" spans="1:13" ht="16" thickBot="1">
      <c r="A5" s="1" t="s">
        <v>55</v>
      </c>
      <c r="B5" s="1">
        <v>8.8888888888888892E-2</v>
      </c>
      <c r="D5" s="1" t="s">
        <v>55</v>
      </c>
      <c r="E5" s="34">
        <v>0.10237407832682222</v>
      </c>
      <c r="F5" s="34">
        <v>5.8971813929287402E-2</v>
      </c>
      <c r="H5" s="77" t="s">
        <v>191</v>
      </c>
      <c r="I5" s="78">
        <v>0.38187496370131302</v>
      </c>
      <c r="J5" s="78">
        <v>2.85431151387218</v>
      </c>
      <c r="K5" s="78">
        <v>-0.53460027862260695</v>
      </c>
      <c r="L5" s="78">
        <v>-0.22914964878001901</v>
      </c>
      <c r="M5" s="79">
        <v>3.6166505123569998E-4</v>
      </c>
    </row>
    <row r="6" spans="1:13" ht="14" thickBot="1">
      <c r="A6" s="1" t="s">
        <v>55</v>
      </c>
      <c r="B6" s="1">
        <v>0.24390243902439024</v>
      </c>
      <c r="C6" s="25"/>
      <c r="D6" s="31" t="s">
        <v>56</v>
      </c>
      <c r="E6" s="35">
        <v>0.48424904202813529</v>
      </c>
      <c r="F6" s="35">
        <v>0.17978103575229692</v>
      </c>
    </row>
    <row r="7" spans="1:13">
      <c r="A7" s="1" t="s">
        <v>55</v>
      </c>
      <c r="B7" s="1">
        <v>6.6666666666666666E-2</v>
      </c>
    </row>
    <row r="8" spans="1:13">
      <c r="A8" s="1" t="s">
        <v>55</v>
      </c>
      <c r="B8" s="1">
        <v>9.375E-2</v>
      </c>
    </row>
    <row r="9" spans="1:13">
      <c r="A9" s="1" t="s">
        <v>55</v>
      </c>
      <c r="B9" s="1">
        <v>7.1428571428571425E-2</v>
      </c>
    </row>
    <row r="10" spans="1:13">
      <c r="A10" s="1" t="s">
        <v>55</v>
      </c>
      <c r="B10" s="1">
        <v>0.1</v>
      </c>
    </row>
    <row r="11" spans="1:13">
      <c r="A11" s="1" t="s">
        <v>55</v>
      </c>
      <c r="B11" s="1">
        <v>9.375E-2</v>
      </c>
    </row>
    <row r="12" spans="1:13">
      <c r="A12" s="33" t="s">
        <v>55</v>
      </c>
      <c r="B12" s="33">
        <v>6.0606060606060608E-2</v>
      </c>
    </row>
    <row r="13" spans="1:13">
      <c r="A13" s="1" t="s">
        <v>56</v>
      </c>
      <c r="B13" s="1">
        <v>0.29166666666666669</v>
      </c>
    </row>
    <row r="14" spans="1:13">
      <c r="A14" s="1" t="s">
        <v>56</v>
      </c>
      <c r="B14" s="1">
        <v>0.72093023255813948</v>
      </c>
    </row>
    <row r="15" spans="1:13">
      <c r="A15" s="1" t="s">
        <v>56</v>
      </c>
      <c r="B15" s="1">
        <v>0.48717948717948717</v>
      </c>
    </row>
    <row r="16" spans="1:13">
      <c r="A16" s="1" t="s">
        <v>56</v>
      </c>
      <c r="B16" s="1">
        <v>0.77777777777777779</v>
      </c>
    </row>
    <row r="17" spans="1:2">
      <c r="A17" s="1" t="s">
        <v>56</v>
      </c>
      <c r="B17" s="1">
        <v>0.34375</v>
      </c>
    </row>
    <row r="18" spans="1:2">
      <c r="A18" s="1" t="s">
        <v>56</v>
      </c>
      <c r="B18" s="1">
        <v>0.33333333333333331</v>
      </c>
    </row>
    <row r="19" spans="1:2">
      <c r="A19" s="1" t="s">
        <v>56</v>
      </c>
      <c r="B19" s="1">
        <v>0.5</v>
      </c>
    </row>
    <row r="20" spans="1:2" ht="14" thickBot="1">
      <c r="A20" s="31" t="s">
        <v>56</v>
      </c>
      <c r="B20" s="31">
        <v>0.41935483870967744</v>
      </c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opLeftCell="D1" workbookViewId="0">
      <selection activeCell="H2" sqref="H2:M5"/>
    </sheetView>
  </sheetViews>
  <sheetFormatPr baseColWidth="12" defaultColWidth="8.875" defaultRowHeight="13" x14ac:dyDescent="0"/>
  <cols>
    <col min="1" max="1" width="26.125" style="1" bestFit="1" customWidth="1"/>
    <col min="2" max="2" width="14.625" style="1" customWidth="1"/>
    <col min="3" max="3" width="8.875" style="1"/>
    <col min="4" max="4" width="26.125" style="1" bestFit="1" customWidth="1"/>
    <col min="5" max="5" width="8.625" style="1" customWidth="1"/>
    <col min="6" max="7" width="8.875" style="1"/>
    <col min="8" max="8" width="16.875" style="1" bestFit="1" customWidth="1"/>
    <col min="9" max="16384" width="8.875" style="1"/>
  </cols>
  <sheetData>
    <row r="1" spans="1:13">
      <c r="A1" s="2" t="s">
        <v>37</v>
      </c>
      <c r="E1" s="38"/>
    </row>
    <row r="2" spans="1:13" ht="15">
      <c r="D2" s="38" t="s">
        <v>86</v>
      </c>
      <c r="H2" s="44" t="s">
        <v>20</v>
      </c>
      <c r="I2" s="44"/>
      <c r="J2" s="44"/>
      <c r="K2" s="44"/>
      <c r="L2" s="44"/>
      <c r="M2" s="44"/>
    </row>
    <row r="3" spans="1:13" ht="16" thickBot="1">
      <c r="H3" s="4"/>
      <c r="I3" s="4"/>
      <c r="J3" s="4"/>
      <c r="K3" s="4"/>
      <c r="L3" s="4"/>
      <c r="M3" s="4"/>
    </row>
    <row r="4" spans="1:13" ht="30">
      <c r="A4" s="41" t="s">
        <v>69</v>
      </c>
      <c r="B4" s="41" t="s">
        <v>70</v>
      </c>
      <c r="D4" s="30"/>
      <c r="E4" s="30" t="s">
        <v>103</v>
      </c>
      <c r="F4" s="30" t="s">
        <v>90</v>
      </c>
      <c r="H4" s="75"/>
      <c r="I4" s="27" t="s">
        <v>192</v>
      </c>
      <c r="J4" s="27" t="s">
        <v>190</v>
      </c>
      <c r="K4" s="27" t="s">
        <v>193</v>
      </c>
      <c r="L4" s="27" t="s">
        <v>194</v>
      </c>
      <c r="M4" s="76" t="s">
        <v>137</v>
      </c>
    </row>
    <row r="5" spans="1:13" ht="16" thickBot="1">
      <c r="A5" s="1" t="s">
        <v>57</v>
      </c>
      <c r="B5" s="1">
        <v>0.5</v>
      </c>
      <c r="D5" s="1" t="s">
        <v>57</v>
      </c>
      <c r="E5" s="34">
        <v>0.53030253585352272</v>
      </c>
      <c r="F5" s="34">
        <v>6.128624867890084E-2</v>
      </c>
      <c r="H5" s="77" t="s">
        <v>195</v>
      </c>
      <c r="I5" s="78">
        <v>-0.29660039640090402</v>
      </c>
      <c r="J5" s="78">
        <v>3.8646475610807198</v>
      </c>
      <c r="K5" s="78">
        <v>0.21327206940502799</v>
      </c>
      <c r="L5" s="78">
        <v>0.37992872339677902</v>
      </c>
      <c r="M5" s="79">
        <v>4.4170736911697403E-6</v>
      </c>
    </row>
    <row r="6" spans="1:13" ht="14" thickBot="1">
      <c r="A6" s="1" t="s">
        <v>57</v>
      </c>
      <c r="B6" s="1">
        <v>0.52631578947368418</v>
      </c>
      <c r="C6" s="25"/>
      <c r="D6" s="31" t="s">
        <v>58</v>
      </c>
      <c r="E6" s="35">
        <v>0.233702139452619</v>
      </c>
      <c r="F6" s="35">
        <v>8.9578026208675984E-2</v>
      </c>
    </row>
    <row r="7" spans="1:13">
      <c r="A7" s="1" t="s">
        <v>57</v>
      </c>
      <c r="B7" s="1">
        <v>0.59375</v>
      </c>
    </row>
    <row r="8" spans="1:13">
      <c r="A8" s="1" t="s">
        <v>57</v>
      </c>
      <c r="B8" s="1">
        <v>0.5</v>
      </c>
    </row>
    <row r="9" spans="1:13">
      <c r="A9" s="1" t="s">
        <v>57</v>
      </c>
      <c r="B9" s="1">
        <v>0.48148148148148145</v>
      </c>
    </row>
    <row r="10" spans="1:13">
      <c r="A10" s="1" t="s">
        <v>57</v>
      </c>
      <c r="B10" s="1">
        <v>0.625</v>
      </c>
    </row>
    <row r="11" spans="1:13">
      <c r="A11" s="1" t="s">
        <v>57</v>
      </c>
      <c r="B11" s="1">
        <v>0.5714285714285714</v>
      </c>
    </row>
    <row r="12" spans="1:13">
      <c r="A12" s="33" t="s">
        <v>57</v>
      </c>
      <c r="B12" s="33">
        <v>0.44444444444444442</v>
      </c>
    </row>
    <row r="13" spans="1:13">
      <c r="A13" s="1" t="s">
        <v>58</v>
      </c>
      <c r="B13" s="1">
        <v>0.375</v>
      </c>
    </row>
    <row r="14" spans="1:13">
      <c r="A14" s="1" t="s">
        <v>58</v>
      </c>
      <c r="B14" s="1">
        <v>0.2857142857142857</v>
      </c>
    </row>
    <row r="15" spans="1:13">
      <c r="A15" s="1" t="s">
        <v>58</v>
      </c>
      <c r="B15" s="1">
        <v>0.13043478260869565</v>
      </c>
    </row>
    <row r="16" spans="1:13">
      <c r="A16" s="1" t="s">
        <v>58</v>
      </c>
      <c r="B16" s="1">
        <v>0.27272727272727271</v>
      </c>
    </row>
    <row r="17" spans="1:2">
      <c r="A17" s="1" t="s">
        <v>58</v>
      </c>
      <c r="B17" s="1">
        <v>0.3125</v>
      </c>
    </row>
    <row r="18" spans="1:2">
      <c r="A18" s="1" t="s">
        <v>58</v>
      </c>
      <c r="B18" s="1">
        <v>0.17391304347826086</v>
      </c>
    </row>
    <row r="19" spans="1:2">
      <c r="A19" s="1" t="s">
        <v>58</v>
      </c>
      <c r="B19" s="1">
        <v>0.14285714285714285</v>
      </c>
    </row>
    <row r="20" spans="1:2" ht="14" thickBot="1">
      <c r="A20" s="31" t="s">
        <v>58</v>
      </c>
      <c r="B20" s="31">
        <v>0.17647058823529413</v>
      </c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opLeftCell="C1" workbookViewId="0">
      <selection activeCell="K24" sqref="K24"/>
    </sheetView>
  </sheetViews>
  <sheetFormatPr baseColWidth="12" defaultColWidth="8.875" defaultRowHeight="13" x14ac:dyDescent="0"/>
  <cols>
    <col min="1" max="2" width="8.875" style="1"/>
    <col min="3" max="3" width="17.5" style="1" customWidth="1"/>
    <col min="4" max="4" width="13.625" style="1" bestFit="1" customWidth="1"/>
    <col min="5" max="7" width="8.875" style="1"/>
    <col min="8" max="8" width="13.625" style="1" bestFit="1" customWidth="1"/>
    <col min="9" max="9" width="10.75" style="1" customWidth="1"/>
    <col min="10" max="10" width="11.5" style="1" customWidth="1"/>
    <col min="11" max="16384" width="8.875" style="1"/>
  </cols>
  <sheetData>
    <row r="1" spans="1:13">
      <c r="A1" s="2" t="s">
        <v>38</v>
      </c>
    </row>
    <row r="3" spans="1:13" ht="15">
      <c r="A3" s="38" t="s">
        <v>78</v>
      </c>
      <c r="D3" s="38" t="s">
        <v>86</v>
      </c>
      <c r="E3" s="38"/>
      <c r="H3" s="44" t="s">
        <v>198</v>
      </c>
      <c r="I3" s="44"/>
      <c r="J3" s="44"/>
      <c r="K3" s="44"/>
      <c r="L3" s="44"/>
      <c r="M3" s="44"/>
    </row>
    <row r="4" spans="1:13" ht="16" thickBot="1">
      <c r="H4" s="4"/>
      <c r="I4" s="4"/>
      <c r="J4" s="4"/>
      <c r="K4" s="4"/>
      <c r="L4" s="4"/>
      <c r="M4" s="4"/>
    </row>
    <row r="5" spans="1:13" ht="30">
      <c r="A5" s="30" t="s">
        <v>47</v>
      </c>
      <c r="B5" s="30" t="s">
        <v>48</v>
      </c>
      <c r="C5" s="25"/>
      <c r="D5" s="30"/>
      <c r="E5" s="30" t="s">
        <v>103</v>
      </c>
      <c r="F5" s="30" t="s">
        <v>90</v>
      </c>
      <c r="H5" s="75"/>
      <c r="I5" s="27" t="s">
        <v>192</v>
      </c>
      <c r="J5" s="27" t="s">
        <v>190</v>
      </c>
      <c r="K5" s="27" t="s">
        <v>193</v>
      </c>
      <c r="L5" s="27" t="s">
        <v>194</v>
      </c>
      <c r="M5" s="103" t="s">
        <v>137</v>
      </c>
    </row>
    <row r="6" spans="1:13" ht="16" thickBot="1">
      <c r="A6" s="1">
        <v>1.78</v>
      </c>
      <c r="B6" s="1">
        <v>30.48</v>
      </c>
      <c r="D6" s="1" t="s">
        <v>47</v>
      </c>
      <c r="E6" s="34">
        <v>11.237499999999999</v>
      </c>
      <c r="F6" s="34">
        <v>8.8268468322498954</v>
      </c>
      <c r="H6" s="77" t="s">
        <v>195</v>
      </c>
      <c r="I6" s="78">
        <v>-20.329999999999998</v>
      </c>
      <c r="J6" s="78">
        <v>2.7381092210604998</v>
      </c>
      <c r="K6" s="78">
        <v>-33.727846006949903</v>
      </c>
      <c r="L6" s="78">
        <v>-6.9321539930501102</v>
      </c>
      <c r="M6" s="79">
        <v>8.2442000000000001E-3</v>
      </c>
    </row>
    <row r="7" spans="1:13" ht="14" thickBot="1">
      <c r="A7" s="1">
        <v>6.37</v>
      </c>
      <c r="B7" s="1">
        <v>39.28</v>
      </c>
      <c r="D7" s="31" t="s">
        <v>48</v>
      </c>
      <c r="E7" s="35">
        <v>31.567500000000003</v>
      </c>
      <c r="F7" s="35">
        <v>5.6870928425690375</v>
      </c>
    </row>
    <row r="8" spans="1:13">
      <c r="A8" s="1">
        <v>21.4</v>
      </c>
      <c r="B8" s="1">
        <v>30.94</v>
      </c>
    </row>
    <row r="9" spans="1:13" ht="14" thickBot="1">
      <c r="A9" s="31">
        <v>15.4</v>
      </c>
      <c r="B9" s="31">
        <v>25.57</v>
      </c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topLeftCell="E1" workbookViewId="0">
      <selection activeCell="J13" sqref="J13"/>
    </sheetView>
  </sheetViews>
  <sheetFormatPr baseColWidth="12" defaultColWidth="8.875" defaultRowHeight="13" x14ac:dyDescent="0"/>
  <cols>
    <col min="1" max="1" width="29.125" style="1" bestFit="1" customWidth="1"/>
    <col min="2" max="2" width="6.375" style="1" customWidth="1"/>
    <col min="3" max="3" width="8.875" style="1"/>
    <col min="4" max="4" width="26.125" style="1" bestFit="1" customWidth="1"/>
    <col min="5" max="5" width="8.375" style="1" customWidth="1"/>
    <col min="6" max="7" width="8.875" style="1"/>
    <col min="8" max="8" width="51.875" style="1" bestFit="1" customWidth="1"/>
    <col min="9" max="9" width="10.125" style="1" bestFit="1" customWidth="1"/>
    <col min="10" max="10" width="8.75" style="1" bestFit="1" customWidth="1"/>
    <col min="11" max="11" width="8.625" style="1" bestFit="1" customWidth="1"/>
    <col min="12" max="16384" width="8.875" style="1"/>
  </cols>
  <sheetData>
    <row r="1" spans="1:12">
      <c r="A1" s="2" t="s">
        <v>196</v>
      </c>
    </row>
    <row r="3" spans="1:12">
      <c r="A3" s="38" t="s">
        <v>60</v>
      </c>
      <c r="D3" s="38" t="s">
        <v>86</v>
      </c>
      <c r="E3" s="38"/>
      <c r="H3" s="1" t="s">
        <v>68</v>
      </c>
    </row>
    <row r="4" spans="1:12" ht="14" thickBot="1"/>
    <row r="5" spans="1:12" s="25" customFormat="1" ht="26">
      <c r="A5" s="30" t="s">
        <v>59</v>
      </c>
      <c r="B5" s="30" t="s">
        <v>54</v>
      </c>
      <c r="D5" s="30"/>
      <c r="E5" s="30" t="s">
        <v>103</v>
      </c>
      <c r="F5" s="30" t="s">
        <v>90</v>
      </c>
      <c r="H5" s="30"/>
      <c r="I5" s="30" t="s">
        <v>197</v>
      </c>
      <c r="J5" s="30" t="s">
        <v>193</v>
      </c>
      <c r="K5" s="30" t="s">
        <v>194</v>
      </c>
      <c r="L5" s="30" t="s">
        <v>61</v>
      </c>
    </row>
    <row r="6" spans="1:12">
      <c r="A6" s="1" t="s">
        <v>55</v>
      </c>
      <c r="B6" s="1">
        <v>2</v>
      </c>
      <c r="D6" s="1" t="s">
        <v>55</v>
      </c>
      <c r="E6" s="34">
        <v>2.3333333333333335</v>
      </c>
      <c r="F6" s="34">
        <v>1.1547005383792517</v>
      </c>
      <c r="H6" s="1" t="s">
        <v>62</v>
      </c>
      <c r="I6" s="34">
        <v>-0.77315734312475004</v>
      </c>
      <c r="J6" s="1">
        <v>-3</v>
      </c>
      <c r="K6" s="1">
        <v>-1</v>
      </c>
      <c r="L6" s="92">
        <v>3.7275955972954203E-4</v>
      </c>
    </row>
    <row r="7" spans="1:12">
      <c r="A7" s="1" t="s">
        <v>55</v>
      </c>
      <c r="B7" s="1">
        <v>2</v>
      </c>
      <c r="D7" s="1" t="s">
        <v>56</v>
      </c>
      <c r="E7" s="34">
        <v>0.5</v>
      </c>
      <c r="F7" s="34">
        <v>0.5222329678670935</v>
      </c>
      <c r="H7" s="1" t="s">
        <v>63</v>
      </c>
      <c r="I7" s="34">
        <v>-0.85785557868951501</v>
      </c>
      <c r="J7" s="1">
        <v>-3</v>
      </c>
      <c r="K7" s="1">
        <v>-1</v>
      </c>
      <c r="L7" s="92">
        <v>2.3123198377676398E-6</v>
      </c>
    </row>
    <row r="8" spans="1:12">
      <c r="A8" s="1" t="s">
        <v>55</v>
      </c>
      <c r="B8" s="1">
        <v>2</v>
      </c>
      <c r="D8" s="1" t="s">
        <v>57</v>
      </c>
      <c r="E8" s="34">
        <v>0.17647058823529413</v>
      </c>
      <c r="F8" s="34">
        <v>0.3929526239966879</v>
      </c>
      <c r="H8" s="1" t="s">
        <v>64</v>
      </c>
      <c r="I8" s="34">
        <v>-0.31845159144652102</v>
      </c>
      <c r="J8" s="1">
        <v>-1</v>
      </c>
      <c r="K8" s="1">
        <v>0</v>
      </c>
      <c r="L8" s="1">
        <v>0.57276557516159099</v>
      </c>
    </row>
    <row r="9" spans="1:12" ht="14" thickBot="1">
      <c r="A9" s="1" t="s">
        <v>55</v>
      </c>
      <c r="B9" s="1">
        <v>3</v>
      </c>
      <c r="D9" s="31" t="s">
        <v>58</v>
      </c>
      <c r="E9" s="35">
        <v>1.625</v>
      </c>
      <c r="F9" s="35">
        <v>0.7187952884282609</v>
      </c>
      <c r="H9" s="1" t="s">
        <v>65</v>
      </c>
      <c r="I9" s="34">
        <v>0.33843293164591398</v>
      </c>
      <c r="J9" s="1">
        <v>0</v>
      </c>
      <c r="K9" s="1">
        <v>1</v>
      </c>
      <c r="L9" s="1">
        <v>0.63546468523979804</v>
      </c>
    </row>
    <row r="10" spans="1:12">
      <c r="A10" s="1" t="s">
        <v>55</v>
      </c>
      <c r="B10" s="1">
        <v>2</v>
      </c>
      <c r="H10" s="1" t="s">
        <v>66</v>
      </c>
      <c r="I10" s="34">
        <v>-0.68272434552263495</v>
      </c>
      <c r="J10" s="1">
        <v>-2</v>
      </c>
      <c r="K10" s="1">
        <v>-1</v>
      </c>
      <c r="L10" s="92">
        <v>7.8969803024184497E-4</v>
      </c>
    </row>
    <row r="11" spans="1:12" ht="14" thickBot="1">
      <c r="A11" s="1" t="s">
        <v>55</v>
      </c>
      <c r="B11" s="1">
        <v>4</v>
      </c>
      <c r="H11" s="31" t="s">
        <v>67</v>
      </c>
      <c r="I11" s="35">
        <v>-0.82832035634349399</v>
      </c>
      <c r="J11" s="31">
        <v>-2</v>
      </c>
      <c r="K11" s="31">
        <v>-1</v>
      </c>
      <c r="L11" s="93">
        <v>1.1312962647142801E-6</v>
      </c>
    </row>
    <row r="12" spans="1:12">
      <c r="A12" s="1" t="s">
        <v>55</v>
      </c>
      <c r="B12" s="1">
        <v>1</v>
      </c>
    </row>
    <row r="13" spans="1:12">
      <c r="A13" s="1" t="s">
        <v>55</v>
      </c>
      <c r="B13" s="1">
        <v>1</v>
      </c>
    </row>
    <row r="14" spans="1:12">
      <c r="A14" s="1" t="s">
        <v>55</v>
      </c>
      <c r="B14" s="1">
        <v>1</v>
      </c>
    </row>
    <row r="15" spans="1:12">
      <c r="A15" s="1" t="s">
        <v>55</v>
      </c>
      <c r="B15" s="1">
        <v>4</v>
      </c>
    </row>
    <row r="16" spans="1:12">
      <c r="A16" s="1" t="s">
        <v>55</v>
      </c>
      <c r="B16" s="1">
        <v>4</v>
      </c>
    </row>
    <row r="17" spans="1:2">
      <c r="A17" s="33" t="s">
        <v>55</v>
      </c>
      <c r="B17" s="33">
        <v>2</v>
      </c>
    </row>
    <row r="18" spans="1:2">
      <c r="A18" s="1" t="s">
        <v>56</v>
      </c>
      <c r="B18" s="1">
        <v>1</v>
      </c>
    </row>
    <row r="19" spans="1:2">
      <c r="A19" s="1" t="s">
        <v>56</v>
      </c>
      <c r="B19" s="1">
        <v>1</v>
      </c>
    </row>
    <row r="20" spans="1:2">
      <c r="A20" s="1" t="s">
        <v>56</v>
      </c>
      <c r="B20" s="1">
        <v>0</v>
      </c>
    </row>
    <row r="21" spans="1:2">
      <c r="A21" s="1" t="s">
        <v>56</v>
      </c>
      <c r="B21" s="1">
        <v>1</v>
      </c>
    </row>
    <row r="22" spans="1:2">
      <c r="A22" s="1" t="s">
        <v>56</v>
      </c>
      <c r="B22" s="1">
        <v>0</v>
      </c>
    </row>
    <row r="23" spans="1:2">
      <c r="A23" s="1" t="s">
        <v>56</v>
      </c>
      <c r="B23" s="1">
        <v>1</v>
      </c>
    </row>
    <row r="24" spans="1:2">
      <c r="A24" s="1" t="s">
        <v>56</v>
      </c>
      <c r="B24" s="1">
        <v>0</v>
      </c>
    </row>
    <row r="25" spans="1:2">
      <c r="A25" s="1" t="s">
        <v>56</v>
      </c>
      <c r="B25" s="1">
        <v>0</v>
      </c>
    </row>
    <row r="26" spans="1:2">
      <c r="A26" s="1" t="s">
        <v>56</v>
      </c>
      <c r="B26" s="1">
        <v>0</v>
      </c>
    </row>
    <row r="27" spans="1:2">
      <c r="A27" s="1" t="s">
        <v>56</v>
      </c>
      <c r="B27" s="1">
        <v>1</v>
      </c>
    </row>
    <row r="28" spans="1:2">
      <c r="A28" s="1" t="s">
        <v>56</v>
      </c>
      <c r="B28" s="1">
        <v>0</v>
      </c>
    </row>
    <row r="29" spans="1:2">
      <c r="A29" s="33" t="s">
        <v>56</v>
      </c>
      <c r="B29" s="33">
        <v>1</v>
      </c>
    </row>
    <row r="30" spans="1:2">
      <c r="A30" s="1" t="s">
        <v>57</v>
      </c>
      <c r="B30" s="1">
        <v>0</v>
      </c>
    </row>
    <row r="31" spans="1:2">
      <c r="A31" s="1" t="s">
        <v>57</v>
      </c>
      <c r="B31" s="1">
        <v>0</v>
      </c>
    </row>
    <row r="32" spans="1:2">
      <c r="A32" s="1" t="s">
        <v>57</v>
      </c>
      <c r="B32" s="1">
        <v>0</v>
      </c>
    </row>
    <row r="33" spans="1:2">
      <c r="A33" s="1" t="s">
        <v>57</v>
      </c>
      <c r="B33" s="1">
        <v>0</v>
      </c>
    </row>
    <row r="34" spans="1:2">
      <c r="A34" s="1" t="s">
        <v>57</v>
      </c>
      <c r="B34" s="1">
        <v>0</v>
      </c>
    </row>
    <row r="35" spans="1:2">
      <c r="A35" s="1" t="s">
        <v>57</v>
      </c>
      <c r="B35" s="1">
        <v>0</v>
      </c>
    </row>
    <row r="36" spans="1:2">
      <c r="A36" s="1" t="s">
        <v>57</v>
      </c>
      <c r="B36" s="1">
        <v>0</v>
      </c>
    </row>
    <row r="37" spans="1:2">
      <c r="A37" s="1" t="s">
        <v>57</v>
      </c>
      <c r="B37" s="1">
        <v>0</v>
      </c>
    </row>
    <row r="38" spans="1:2">
      <c r="A38" s="1" t="s">
        <v>57</v>
      </c>
      <c r="B38" s="1">
        <v>0</v>
      </c>
    </row>
    <row r="39" spans="1:2">
      <c r="A39" s="1" t="s">
        <v>57</v>
      </c>
      <c r="B39" s="1">
        <v>1</v>
      </c>
    </row>
    <row r="40" spans="1:2">
      <c r="A40" s="1" t="s">
        <v>57</v>
      </c>
      <c r="B40" s="1">
        <v>0</v>
      </c>
    </row>
    <row r="41" spans="1:2">
      <c r="A41" s="1" t="s">
        <v>57</v>
      </c>
      <c r="B41" s="1">
        <v>0</v>
      </c>
    </row>
    <row r="42" spans="1:2">
      <c r="A42" s="1" t="s">
        <v>57</v>
      </c>
      <c r="B42" s="1">
        <v>0</v>
      </c>
    </row>
    <row r="43" spans="1:2">
      <c r="A43" s="1" t="s">
        <v>57</v>
      </c>
      <c r="B43" s="1">
        <v>0</v>
      </c>
    </row>
    <row r="44" spans="1:2">
      <c r="A44" s="1" t="s">
        <v>57</v>
      </c>
      <c r="B44" s="1">
        <v>0</v>
      </c>
    </row>
    <row r="45" spans="1:2">
      <c r="A45" s="1" t="s">
        <v>57</v>
      </c>
      <c r="B45" s="1">
        <v>1</v>
      </c>
    </row>
    <row r="46" spans="1:2">
      <c r="A46" s="33" t="s">
        <v>57</v>
      </c>
      <c r="B46" s="33">
        <v>1</v>
      </c>
    </row>
    <row r="47" spans="1:2">
      <c r="A47" s="1" t="s">
        <v>58</v>
      </c>
      <c r="B47" s="1">
        <v>2</v>
      </c>
    </row>
    <row r="48" spans="1:2">
      <c r="A48" s="1" t="s">
        <v>58</v>
      </c>
      <c r="B48" s="1">
        <v>2</v>
      </c>
    </row>
    <row r="49" spans="1:2">
      <c r="A49" s="1" t="s">
        <v>58</v>
      </c>
      <c r="B49" s="1">
        <v>1</v>
      </c>
    </row>
    <row r="50" spans="1:2">
      <c r="A50" s="1" t="s">
        <v>58</v>
      </c>
      <c r="B50" s="1">
        <v>3</v>
      </c>
    </row>
    <row r="51" spans="1:2">
      <c r="A51" s="1" t="s">
        <v>58</v>
      </c>
      <c r="B51" s="1">
        <v>1</v>
      </c>
    </row>
    <row r="52" spans="1:2">
      <c r="A52" s="1" t="s">
        <v>58</v>
      </c>
      <c r="B52" s="1">
        <v>1</v>
      </c>
    </row>
    <row r="53" spans="1:2">
      <c r="A53" s="1" t="s">
        <v>58</v>
      </c>
      <c r="B53" s="1">
        <v>2</v>
      </c>
    </row>
    <row r="54" spans="1:2">
      <c r="A54" s="1" t="s">
        <v>58</v>
      </c>
      <c r="B54" s="1">
        <v>1</v>
      </c>
    </row>
    <row r="55" spans="1:2">
      <c r="A55" s="1" t="s">
        <v>58</v>
      </c>
      <c r="B55" s="1">
        <v>1</v>
      </c>
    </row>
    <row r="56" spans="1:2">
      <c r="A56" s="1" t="s">
        <v>58</v>
      </c>
      <c r="B56" s="1">
        <v>3</v>
      </c>
    </row>
    <row r="57" spans="1:2">
      <c r="A57" s="1" t="s">
        <v>58</v>
      </c>
      <c r="B57" s="1">
        <v>1</v>
      </c>
    </row>
    <row r="58" spans="1:2">
      <c r="A58" s="1" t="s">
        <v>58</v>
      </c>
      <c r="B58" s="1">
        <v>2</v>
      </c>
    </row>
    <row r="59" spans="1:2">
      <c r="A59" s="1" t="s">
        <v>58</v>
      </c>
      <c r="B59" s="1">
        <v>1</v>
      </c>
    </row>
    <row r="60" spans="1:2">
      <c r="A60" s="1" t="s">
        <v>58</v>
      </c>
      <c r="B60" s="1">
        <v>1</v>
      </c>
    </row>
    <row r="61" spans="1:2">
      <c r="A61" s="1" t="s">
        <v>58</v>
      </c>
      <c r="B61" s="1">
        <v>2</v>
      </c>
    </row>
    <row r="62" spans="1:2" ht="14" thickBot="1">
      <c r="A62" s="31" t="s">
        <v>58</v>
      </c>
      <c r="B62" s="31">
        <v>2</v>
      </c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5"/>
  <sheetViews>
    <sheetView topLeftCell="G67" zoomScale="90" zoomScaleNormal="90" zoomScalePageLayoutView="90" workbookViewId="0">
      <selection activeCell="L95" sqref="L95"/>
    </sheetView>
  </sheetViews>
  <sheetFormatPr baseColWidth="12" defaultColWidth="8.875" defaultRowHeight="13" x14ac:dyDescent="0"/>
  <cols>
    <col min="1" max="1" width="29.125" style="1" bestFit="1" customWidth="1"/>
    <col min="2" max="2" width="11" style="1" customWidth="1"/>
    <col min="3" max="3" width="8.875" style="1"/>
    <col min="4" max="4" width="26.125" style="1" bestFit="1" customWidth="1"/>
    <col min="5" max="5" width="13.625" style="1" customWidth="1"/>
    <col min="6" max="6" width="13" style="1" bestFit="1" customWidth="1"/>
    <col min="7" max="7" width="8.875" style="1"/>
    <col min="8" max="8" width="51.875" style="1" bestFit="1" customWidth="1"/>
    <col min="9" max="9" width="16.5" style="34" bestFit="1" customWidth="1"/>
    <col min="10" max="10" width="19.125" style="1" bestFit="1" customWidth="1"/>
    <col min="11" max="16384" width="8.875" style="1"/>
  </cols>
  <sheetData>
    <row r="1" spans="1:13">
      <c r="A1" s="2" t="s">
        <v>119</v>
      </c>
    </row>
    <row r="3" spans="1:13">
      <c r="A3" s="1" t="s">
        <v>134</v>
      </c>
    </row>
    <row r="4" spans="1:13" ht="15">
      <c r="A4" s="38" t="s">
        <v>120</v>
      </c>
      <c r="D4" s="38" t="s">
        <v>121</v>
      </c>
      <c r="E4" s="38"/>
      <c r="H4" s="47" t="s">
        <v>20</v>
      </c>
      <c r="I4" s="85"/>
      <c r="J4" s="44"/>
      <c r="K4" s="44"/>
      <c r="L4" s="44"/>
      <c r="M4" s="44"/>
    </row>
    <row r="5" spans="1:13" s="25" customFormat="1" ht="16" thickBot="1">
      <c r="A5" s="1"/>
      <c r="B5" s="1"/>
      <c r="C5" s="1"/>
      <c r="D5" s="31"/>
      <c r="E5" s="31"/>
      <c r="F5" s="31"/>
      <c r="H5" s="4"/>
      <c r="I5" s="86"/>
      <c r="J5" s="4"/>
      <c r="K5" s="4"/>
      <c r="L5" s="4"/>
      <c r="M5" s="4"/>
    </row>
    <row r="6" spans="1:13" ht="15">
      <c r="A6" s="30" t="s">
        <v>59</v>
      </c>
      <c r="B6" s="30" t="s">
        <v>54</v>
      </c>
      <c r="C6" s="25"/>
      <c r="D6" s="30"/>
      <c r="E6" s="30" t="s">
        <v>122</v>
      </c>
      <c r="F6" s="30" t="s">
        <v>89</v>
      </c>
      <c r="H6" s="75"/>
      <c r="I6" s="87" t="s">
        <v>192</v>
      </c>
      <c r="J6" s="27" t="s">
        <v>190</v>
      </c>
      <c r="K6" s="27" t="s">
        <v>193</v>
      </c>
      <c r="L6" s="27" t="s">
        <v>194</v>
      </c>
      <c r="M6" s="76" t="s">
        <v>137</v>
      </c>
    </row>
    <row r="7" spans="1:13" ht="16" thickBot="1">
      <c r="A7" s="32" t="s">
        <v>55</v>
      </c>
      <c r="B7" s="69">
        <v>183772.33</v>
      </c>
      <c r="D7" s="32" t="s">
        <v>55</v>
      </c>
      <c r="E7" s="74">
        <v>193434.33850000001</v>
      </c>
      <c r="F7" s="74">
        <v>11894.855630350532</v>
      </c>
      <c r="H7" s="77" t="s">
        <v>136</v>
      </c>
      <c r="I7" s="88">
        <v>-101291.53075000001</v>
      </c>
      <c r="J7" s="78">
        <v>8.4340498614848194</v>
      </c>
      <c r="K7" s="78">
        <v>-122073.108886207</v>
      </c>
      <c r="L7" s="78">
        <v>-80509.952613792804</v>
      </c>
      <c r="M7" s="79">
        <v>2.1086829597476701E-5</v>
      </c>
    </row>
    <row r="8" spans="1:13" ht="14" thickBot="1">
      <c r="A8" s="1" t="s">
        <v>55</v>
      </c>
      <c r="B8" s="69">
        <v>197442.484</v>
      </c>
      <c r="D8" s="31" t="s">
        <v>56</v>
      </c>
      <c r="E8" s="35">
        <v>294725.86925000005</v>
      </c>
      <c r="F8" s="35">
        <v>12123.720105093369</v>
      </c>
    </row>
    <row r="9" spans="1:13">
      <c r="A9" s="1" t="s">
        <v>55</v>
      </c>
      <c r="B9" s="69">
        <v>184033.02299999999</v>
      </c>
      <c r="E9" s="34"/>
      <c r="F9" s="34"/>
    </row>
    <row r="10" spans="1:13">
      <c r="A10" s="33" t="s">
        <v>55</v>
      </c>
      <c r="B10" s="71">
        <v>208489.51699999999</v>
      </c>
      <c r="E10" s="34"/>
      <c r="F10" s="34"/>
    </row>
    <row r="11" spans="1:13">
      <c r="A11" s="1" t="s">
        <v>56</v>
      </c>
      <c r="B11" s="1">
        <v>307755.47600000002</v>
      </c>
    </row>
    <row r="12" spans="1:13">
      <c r="A12" s="1" t="s">
        <v>56</v>
      </c>
      <c r="B12" s="1">
        <v>300818.59000000003</v>
      </c>
    </row>
    <row r="13" spans="1:13">
      <c r="A13" s="1" t="s">
        <v>56</v>
      </c>
      <c r="B13" s="1">
        <v>280103.571</v>
      </c>
    </row>
    <row r="14" spans="1:13" ht="14" thickBot="1">
      <c r="A14" s="31" t="s">
        <v>56</v>
      </c>
      <c r="B14" s="31">
        <v>290225.84000000003</v>
      </c>
    </row>
    <row r="20" spans="1:11">
      <c r="A20" s="1" t="s">
        <v>135</v>
      </c>
    </row>
    <row r="21" spans="1:11">
      <c r="A21" s="38" t="s">
        <v>120</v>
      </c>
      <c r="D21" s="38" t="s">
        <v>121</v>
      </c>
      <c r="E21" s="38"/>
      <c r="H21" s="48" t="s">
        <v>100</v>
      </c>
      <c r="I21" s="89"/>
    </row>
    <row r="22" spans="1:11" ht="14" thickBot="1">
      <c r="D22" s="31"/>
      <c r="E22" s="31"/>
      <c r="F22" s="31"/>
    </row>
    <row r="23" spans="1:11" ht="26">
      <c r="A23" s="30" t="s">
        <v>59</v>
      </c>
      <c r="B23" s="30" t="s">
        <v>54</v>
      </c>
      <c r="C23" s="25"/>
      <c r="D23" s="30"/>
      <c r="E23" s="30" t="s">
        <v>122</v>
      </c>
      <c r="F23" s="30" t="s">
        <v>89</v>
      </c>
      <c r="G23" s="25"/>
      <c r="H23" s="30"/>
      <c r="I23" s="68" t="s">
        <v>192</v>
      </c>
      <c r="J23" s="30" t="s">
        <v>138</v>
      </c>
      <c r="K23" s="30" t="s">
        <v>61</v>
      </c>
    </row>
    <row r="24" spans="1:11">
      <c r="A24" s="32" t="s">
        <v>55</v>
      </c>
      <c r="B24" s="69">
        <v>334160.59999999998</v>
      </c>
      <c r="D24" s="1" t="s">
        <v>55</v>
      </c>
      <c r="E24" s="34">
        <v>336283.40324999997</v>
      </c>
      <c r="F24" s="34">
        <v>32360.219807959798</v>
      </c>
      <c r="H24" s="32" t="s">
        <v>62</v>
      </c>
      <c r="I24" s="74">
        <v>656729.60725</v>
      </c>
      <c r="J24" s="32" t="s">
        <v>139</v>
      </c>
      <c r="K24" s="94">
        <v>2.0000000000000001E-4</v>
      </c>
    </row>
    <row r="25" spans="1:11">
      <c r="A25" s="1" t="s">
        <v>55</v>
      </c>
      <c r="B25" s="69">
        <v>296462.40399999998</v>
      </c>
      <c r="D25" s="1" t="s">
        <v>56</v>
      </c>
      <c r="E25" s="34">
        <v>993013.01049999997</v>
      </c>
      <c r="F25" s="34">
        <v>170748.81034630962</v>
      </c>
      <c r="H25" s="1" t="s">
        <v>63</v>
      </c>
      <c r="I25" s="34">
        <v>685675.25100000005</v>
      </c>
      <c r="J25" s="1" t="s">
        <v>140</v>
      </c>
      <c r="K25" s="95">
        <v>2.0000000000000001E-4</v>
      </c>
    </row>
    <row r="26" spans="1:11">
      <c r="A26" s="1" t="s">
        <v>55</v>
      </c>
      <c r="B26" s="69">
        <v>338929.20400000003</v>
      </c>
      <c r="D26" s="1" t="s">
        <v>57</v>
      </c>
      <c r="E26" s="34">
        <v>1021958.65425</v>
      </c>
      <c r="F26" s="34">
        <v>177828.03694680569</v>
      </c>
      <c r="H26" s="1" t="s">
        <v>64</v>
      </c>
      <c r="I26" s="34">
        <v>140734.79324999999</v>
      </c>
      <c r="J26" s="1" t="s">
        <v>141</v>
      </c>
      <c r="K26" s="69">
        <v>0.56399999999999995</v>
      </c>
    </row>
    <row r="27" spans="1:11" ht="14" thickBot="1">
      <c r="A27" s="33" t="s">
        <v>55</v>
      </c>
      <c r="B27" s="69">
        <v>375581.40500000003</v>
      </c>
      <c r="D27" s="31" t="s">
        <v>58</v>
      </c>
      <c r="E27" s="35">
        <v>477018.19650000002</v>
      </c>
      <c r="F27" s="35">
        <v>167535.88094740445</v>
      </c>
      <c r="H27" s="1" t="s">
        <v>65</v>
      </c>
      <c r="I27" s="34">
        <v>28945.643749999901</v>
      </c>
      <c r="J27" s="1" t="s">
        <v>142</v>
      </c>
      <c r="K27" s="69">
        <v>0.99250000000000005</v>
      </c>
    </row>
    <row r="28" spans="1:11">
      <c r="A28" s="32" t="s">
        <v>56</v>
      </c>
      <c r="B28" s="70">
        <v>808748.19900000002</v>
      </c>
      <c r="H28" s="1" t="s">
        <v>66</v>
      </c>
      <c r="I28" s="34">
        <v>-515994.81400000001</v>
      </c>
      <c r="J28" s="1" t="s">
        <v>143</v>
      </c>
      <c r="K28" s="95">
        <v>1.9E-3</v>
      </c>
    </row>
    <row r="29" spans="1:11" ht="14" thickBot="1">
      <c r="A29" s="1" t="s">
        <v>56</v>
      </c>
      <c r="B29" s="69">
        <v>945488.61499999999</v>
      </c>
      <c r="H29" s="31" t="s">
        <v>67</v>
      </c>
      <c r="I29" s="35">
        <v>-544940.45774999994</v>
      </c>
      <c r="J29" s="31" t="s">
        <v>144</v>
      </c>
      <c r="K29" s="96">
        <v>1.1999999999999999E-3</v>
      </c>
    </row>
    <row r="30" spans="1:11">
      <c r="A30" s="1" t="s">
        <v>56</v>
      </c>
      <c r="B30" s="69">
        <v>1219339.18</v>
      </c>
    </row>
    <row r="31" spans="1:11">
      <c r="A31" s="33" t="s">
        <v>56</v>
      </c>
      <c r="B31" s="71">
        <v>998476.04799999995</v>
      </c>
    </row>
    <row r="32" spans="1:11">
      <c r="A32" s="32" t="s">
        <v>57</v>
      </c>
      <c r="B32" s="70">
        <v>1168834.96</v>
      </c>
    </row>
    <row r="33" spans="1:11">
      <c r="A33" s="1" t="s">
        <v>57</v>
      </c>
      <c r="B33" s="69">
        <v>763754.57700000005</v>
      </c>
    </row>
    <row r="34" spans="1:11">
      <c r="A34" s="1" t="s">
        <v>57</v>
      </c>
      <c r="B34" s="69">
        <v>1062968.17</v>
      </c>
    </row>
    <row r="35" spans="1:11">
      <c r="A35" s="33" t="s">
        <v>57</v>
      </c>
      <c r="B35" s="71">
        <v>1092276.9099999999</v>
      </c>
    </row>
    <row r="36" spans="1:11">
      <c r="A36" s="32" t="s">
        <v>58</v>
      </c>
      <c r="B36" s="70">
        <v>553867.76500000001</v>
      </c>
    </row>
    <row r="37" spans="1:11">
      <c r="A37" s="1" t="s">
        <v>58</v>
      </c>
      <c r="B37" s="69">
        <v>271861.59299999999</v>
      </c>
    </row>
    <row r="38" spans="1:11">
      <c r="A38" s="1" t="s">
        <v>58</v>
      </c>
      <c r="B38" s="69">
        <v>659447.61699999997</v>
      </c>
    </row>
    <row r="39" spans="1:11" ht="14" thickBot="1">
      <c r="A39" s="31" t="s">
        <v>58</v>
      </c>
      <c r="B39" s="72">
        <v>422895.81099999999</v>
      </c>
    </row>
    <row r="43" spans="1:11">
      <c r="A43" s="38" t="s">
        <v>123</v>
      </c>
      <c r="D43" s="38" t="s">
        <v>121</v>
      </c>
      <c r="E43" s="38"/>
      <c r="H43" s="48" t="s">
        <v>100</v>
      </c>
      <c r="I43" s="89"/>
    </row>
    <row r="44" spans="1:11" ht="14" thickBot="1"/>
    <row r="45" spans="1:11" ht="26">
      <c r="A45" s="30" t="s">
        <v>59</v>
      </c>
      <c r="B45" s="30" t="s">
        <v>54</v>
      </c>
      <c r="C45" s="25"/>
      <c r="D45" s="30"/>
      <c r="E45" s="30" t="s">
        <v>122</v>
      </c>
      <c r="F45" s="30" t="s">
        <v>89</v>
      </c>
      <c r="G45" s="25"/>
      <c r="H45" s="30"/>
      <c r="I45" s="68" t="s">
        <v>192</v>
      </c>
      <c r="J45" s="30" t="s">
        <v>138</v>
      </c>
      <c r="K45" s="30" t="s">
        <v>61</v>
      </c>
    </row>
    <row r="46" spans="1:11">
      <c r="A46" s="32" t="s">
        <v>55</v>
      </c>
      <c r="B46" s="69">
        <v>434423.886</v>
      </c>
      <c r="D46" s="1" t="s">
        <v>55</v>
      </c>
      <c r="E46" s="34">
        <v>556902.57524999999</v>
      </c>
      <c r="F46" s="34">
        <v>175725.80960394148</v>
      </c>
      <c r="H46" s="32" t="s">
        <v>62</v>
      </c>
      <c r="I46" s="74">
        <v>-164037.274</v>
      </c>
      <c r="J46" s="32" t="s">
        <v>145</v>
      </c>
      <c r="K46" s="70">
        <v>0.2923</v>
      </c>
    </row>
    <row r="47" spans="1:11">
      <c r="A47" s="1" t="s">
        <v>55</v>
      </c>
      <c r="B47" s="69">
        <v>810828.18299999996</v>
      </c>
      <c r="D47" s="1" t="s">
        <v>56</v>
      </c>
      <c r="E47" s="34">
        <v>392865.30125000002</v>
      </c>
      <c r="F47" s="34">
        <v>81943.115496623941</v>
      </c>
      <c r="H47" s="1" t="s">
        <v>63</v>
      </c>
      <c r="I47" s="34">
        <v>-211230.49025</v>
      </c>
      <c r="J47" s="1" t="s">
        <v>146</v>
      </c>
      <c r="K47" s="69">
        <v>0.1295</v>
      </c>
    </row>
    <row r="48" spans="1:11">
      <c r="A48" s="1" t="s">
        <v>55</v>
      </c>
      <c r="B48" s="69">
        <v>443638.13</v>
      </c>
      <c r="D48" s="1" t="s">
        <v>57</v>
      </c>
      <c r="E48" s="34">
        <v>345672.08500000002</v>
      </c>
      <c r="F48" s="34">
        <v>60904.145835545525</v>
      </c>
      <c r="H48" s="1" t="s">
        <v>64</v>
      </c>
      <c r="I48" s="34">
        <v>-46789.828249999999</v>
      </c>
      <c r="J48" s="1" t="s">
        <v>147</v>
      </c>
      <c r="K48" s="69">
        <v>0.9496</v>
      </c>
    </row>
    <row r="49" spans="1:11" ht="16" customHeight="1" thickBot="1">
      <c r="A49" s="33" t="s">
        <v>55</v>
      </c>
      <c r="B49" s="69">
        <v>538720.10199999996</v>
      </c>
      <c r="D49" s="31" t="s">
        <v>58</v>
      </c>
      <c r="E49" s="35">
        <v>510112.74700000003</v>
      </c>
      <c r="F49" s="35">
        <v>143358.01283361678</v>
      </c>
      <c r="H49" s="1" t="s">
        <v>65</v>
      </c>
      <c r="I49" s="34">
        <v>-47193.216249999998</v>
      </c>
      <c r="J49" s="1" t="s">
        <v>148</v>
      </c>
      <c r="K49" s="69">
        <v>0.94840000000000002</v>
      </c>
    </row>
    <row r="50" spans="1:11">
      <c r="A50" s="32" t="s">
        <v>56</v>
      </c>
      <c r="B50" s="70">
        <v>307580.929</v>
      </c>
      <c r="H50" s="1" t="s">
        <v>66</v>
      </c>
      <c r="I50" s="34">
        <v>117247.44575</v>
      </c>
      <c r="J50" s="1" t="s">
        <v>149</v>
      </c>
      <c r="K50" s="69">
        <v>0.56069999999999998</v>
      </c>
    </row>
    <row r="51" spans="1:11" ht="14" thickBot="1">
      <c r="A51" s="1" t="s">
        <v>56</v>
      </c>
      <c r="B51" s="69">
        <v>497598.87599999999</v>
      </c>
      <c r="H51" s="31" t="s">
        <v>67</v>
      </c>
      <c r="I51" s="35">
        <v>164440.66200000001</v>
      </c>
      <c r="J51" s="31" t="s">
        <v>150</v>
      </c>
      <c r="K51" s="72">
        <v>0.29039999999999999</v>
      </c>
    </row>
    <row r="52" spans="1:11">
      <c r="A52" s="1" t="s">
        <v>56</v>
      </c>
      <c r="B52" s="69">
        <v>353880.30900000001</v>
      </c>
    </row>
    <row r="53" spans="1:11">
      <c r="A53" s="33" t="s">
        <v>56</v>
      </c>
      <c r="B53" s="71">
        <v>412401.09100000001</v>
      </c>
    </row>
    <row r="54" spans="1:11">
      <c r="A54" s="32" t="s">
        <v>57</v>
      </c>
      <c r="B54" s="70">
        <v>268529.57400000002</v>
      </c>
    </row>
    <row r="55" spans="1:11">
      <c r="A55" s="1" t="s">
        <v>57</v>
      </c>
      <c r="B55" s="69">
        <v>351271.95500000002</v>
      </c>
    </row>
    <row r="56" spans="1:11">
      <c r="A56" s="1" t="s">
        <v>57</v>
      </c>
      <c r="B56" s="69">
        <v>417404.80599999998</v>
      </c>
    </row>
    <row r="57" spans="1:11">
      <c r="A57" s="33" t="s">
        <v>57</v>
      </c>
      <c r="B57" s="71">
        <v>345482.005</v>
      </c>
    </row>
    <row r="58" spans="1:11">
      <c r="A58" s="32" t="s">
        <v>58</v>
      </c>
      <c r="B58" s="70">
        <v>570050.68000000005</v>
      </c>
    </row>
    <row r="59" spans="1:11">
      <c r="A59" s="1" t="s">
        <v>58</v>
      </c>
      <c r="B59" s="69">
        <v>356934.23700000002</v>
      </c>
    </row>
    <row r="60" spans="1:11">
      <c r="A60" s="1" t="s">
        <v>58</v>
      </c>
      <c r="B60" s="69">
        <v>679719.71200000006</v>
      </c>
    </row>
    <row r="61" spans="1:11" ht="14" thickBot="1">
      <c r="A61" s="31" t="s">
        <v>58</v>
      </c>
      <c r="B61" s="72">
        <v>433746.359</v>
      </c>
    </row>
    <row r="65" spans="1:11">
      <c r="A65" s="38" t="s">
        <v>124</v>
      </c>
      <c r="D65" s="38" t="s">
        <v>121</v>
      </c>
      <c r="E65" s="38"/>
      <c r="H65" s="48" t="s">
        <v>100</v>
      </c>
      <c r="I65" s="89"/>
      <c r="J65" s="48"/>
    </row>
    <row r="66" spans="1:11" ht="14" thickBot="1"/>
    <row r="67" spans="1:11" ht="26">
      <c r="A67" s="30" t="s">
        <v>59</v>
      </c>
      <c r="B67" s="30" t="s">
        <v>54</v>
      </c>
      <c r="C67" s="25"/>
      <c r="D67" s="30"/>
      <c r="E67" s="30" t="s">
        <v>122</v>
      </c>
      <c r="F67" s="30" t="s">
        <v>89</v>
      </c>
      <c r="G67" s="25"/>
      <c r="H67" s="30"/>
      <c r="I67" s="68" t="s">
        <v>192</v>
      </c>
      <c r="J67" s="30" t="s">
        <v>138</v>
      </c>
      <c r="K67" s="30" t="s">
        <v>61</v>
      </c>
    </row>
    <row r="68" spans="1:11">
      <c r="A68" s="32" t="s">
        <v>55</v>
      </c>
      <c r="B68" s="69">
        <v>88.52</v>
      </c>
      <c r="D68" s="1" t="s">
        <v>55</v>
      </c>
      <c r="E68" s="34">
        <v>83.174999999999997</v>
      </c>
      <c r="F68" s="34">
        <v>7.4613783355802754</v>
      </c>
      <c r="H68" s="32" t="s">
        <v>62</v>
      </c>
      <c r="I68" s="74">
        <v>-26.844999999999999</v>
      </c>
      <c r="J68" s="32" t="s">
        <v>151</v>
      </c>
      <c r="K68" s="94">
        <v>4.0000000000000002E-4</v>
      </c>
    </row>
    <row r="69" spans="1:11">
      <c r="A69" s="1" t="s">
        <v>55</v>
      </c>
      <c r="B69" s="69">
        <v>79.53</v>
      </c>
      <c r="D69" s="1" t="s">
        <v>56</v>
      </c>
      <c r="E69" s="34">
        <v>56.33</v>
      </c>
      <c r="F69" s="34">
        <v>4.2434027226586286</v>
      </c>
      <c r="H69" s="1" t="s">
        <v>63</v>
      </c>
      <c r="I69" s="34">
        <v>-26.96</v>
      </c>
      <c r="J69" s="1" t="s">
        <v>152</v>
      </c>
      <c r="K69" s="95">
        <v>2.9999999999999997E-4</v>
      </c>
    </row>
    <row r="70" spans="1:11">
      <c r="A70" s="1" t="s">
        <v>55</v>
      </c>
      <c r="B70" s="69">
        <v>74.459999999999994</v>
      </c>
      <c r="D70" s="1" t="s">
        <v>57</v>
      </c>
      <c r="E70" s="34">
        <v>56.215000000000003</v>
      </c>
      <c r="F70" s="34">
        <v>9.0438579525922655</v>
      </c>
      <c r="H70" s="1" t="s">
        <v>64</v>
      </c>
      <c r="I70" s="34">
        <v>-5.38</v>
      </c>
      <c r="J70" s="1" t="s">
        <v>153</v>
      </c>
      <c r="K70" s="69">
        <v>0.64600000000000002</v>
      </c>
    </row>
    <row r="71" spans="1:11" ht="14" thickBot="1">
      <c r="A71" s="33" t="s">
        <v>55</v>
      </c>
      <c r="B71" s="69">
        <v>90.19</v>
      </c>
      <c r="D71" s="31" t="s">
        <v>58</v>
      </c>
      <c r="E71" s="35">
        <v>77.795000000000002</v>
      </c>
      <c r="F71" s="35">
        <v>2.9863857754817946</v>
      </c>
      <c r="H71" s="1" t="s">
        <v>65</v>
      </c>
      <c r="I71" s="34">
        <v>-0.114999999999995</v>
      </c>
      <c r="J71" s="1" t="s">
        <v>154</v>
      </c>
      <c r="K71" s="69" t="s">
        <v>125</v>
      </c>
    </row>
    <row r="72" spans="1:11">
      <c r="A72" s="32" t="s">
        <v>56</v>
      </c>
      <c r="B72" s="70">
        <v>56.1</v>
      </c>
      <c r="H72" s="1" t="s">
        <v>66</v>
      </c>
      <c r="I72" s="34">
        <v>21.465</v>
      </c>
      <c r="J72" s="1" t="s">
        <v>155</v>
      </c>
      <c r="K72" s="95">
        <v>2.3999999999999998E-3</v>
      </c>
    </row>
    <row r="73" spans="1:11" ht="14" thickBot="1">
      <c r="A73" s="1" t="s">
        <v>56</v>
      </c>
      <c r="B73" s="69">
        <v>55.03</v>
      </c>
      <c r="H73" s="31" t="s">
        <v>67</v>
      </c>
      <c r="I73" s="35">
        <v>21.58</v>
      </c>
      <c r="J73" s="31" t="s">
        <v>156</v>
      </c>
      <c r="K73" s="96">
        <v>2.3E-3</v>
      </c>
    </row>
    <row r="74" spans="1:11">
      <c r="A74" s="1" t="s">
        <v>56</v>
      </c>
      <c r="B74" s="69">
        <v>52.04</v>
      </c>
    </row>
    <row r="75" spans="1:11">
      <c r="A75" s="33" t="s">
        <v>56</v>
      </c>
      <c r="B75" s="71">
        <v>62.15</v>
      </c>
    </row>
    <row r="76" spans="1:11">
      <c r="A76" s="32" t="s">
        <v>57</v>
      </c>
      <c r="B76" s="70">
        <v>45.7</v>
      </c>
    </row>
    <row r="77" spans="1:11">
      <c r="A77" s="1" t="s">
        <v>57</v>
      </c>
      <c r="B77" s="69">
        <v>54.49</v>
      </c>
    </row>
    <row r="78" spans="1:11">
      <c r="A78" s="1" t="s">
        <v>57</v>
      </c>
      <c r="B78" s="69">
        <v>57</v>
      </c>
    </row>
    <row r="79" spans="1:11">
      <c r="A79" s="33" t="s">
        <v>57</v>
      </c>
      <c r="B79" s="71">
        <v>67.67</v>
      </c>
    </row>
    <row r="80" spans="1:11">
      <c r="A80" s="32" t="s">
        <v>58</v>
      </c>
      <c r="B80" s="70">
        <v>79.760000000000005</v>
      </c>
    </row>
    <row r="81" spans="1:11">
      <c r="A81" s="1" t="s">
        <v>58</v>
      </c>
      <c r="B81" s="69">
        <v>76.180000000000007</v>
      </c>
    </row>
    <row r="82" spans="1:11">
      <c r="A82" s="1" t="s">
        <v>58</v>
      </c>
      <c r="B82" s="69">
        <v>80.8</v>
      </c>
    </row>
    <row r="83" spans="1:11" ht="14" thickBot="1">
      <c r="A83" s="31" t="s">
        <v>58</v>
      </c>
      <c r="B83" s="72">
        <v>74.44</v>
      </c>
    </row>
    <row r="87" spans="1:11">
      <c r="A87" s="38" t="s">
        <v>126</v>
      </c>
      <c r="D87" s="38" t="s">
        <v>121</v>
      </c>
      <c r="E87" s="38"/>
      <c r="H87" s="48" t="s">
        <v>100</v>
      </c>
      <c r="I87" s="89"/>
      <c r="J87" s="48"/>
    </row>
    <row r="88" spans="1:11" ht="14" thickBot="1"/>
    <row r="89" spans="1:11" ht="26">
      <c r="A89" s="30" t="s">
        <v>59</v>
      </c>
      <c r="B89" s="30" t="s">
        <v>54</v>
      </c>
      <c r="C89" s="25"/>
      <c r="D89" s="30"/>
      <c r="E89" s="30" t="s">
        <v>122</v>
      </c>
      <c r="F89" s="30" t="s">
        <v>89</v>
      </c>
      <c r="G89" s="25"/>
      <c r="H89" s="30"/>
      <c r="I89" s="68" t="s">
        <v>192</v>
      </c>
      <c r="J89" s="30" t="s">
        <v>138</v>
      </c>
      <c r="K89" s="30" t="s">
        <v>61</v>
      </c>
    </row>
    <row r="90" spans="1:11">
      <c r="A90" s="32" t="s">
        <v>55</v>
      </c>
      <c r="B90" s="69">
        <v>29.79</v>
      </c>
      <c r="D90" s="1" t="s">
        <v>55</v>
      </c>
      <c r="E90" s="34">
        <v>35.875</v>
      </c>
      <c r="F90" s="34">
        <v>4.1733320021296851</v>
      </c>
      <c r="H90" s="32" t="s">
        <v>62</v>
      </c>
      <c r="I90" s="74">
        <v>-17.6525</v>
      </c>
      <c r="J90" s="32" t="s">
        <v>157</v>
      </c>
      <c r="K90" s="94">
        <v>2.0000000000000001E-4</v>
      </c>
    </row>
    <row r="91" spans="1:11">
      <c r="A91" s="1" t="s">
        <v>55</v>
      </c>
      <c r="B91" s="69">
        <v>38.369999999999997</v>
      </c>
      <c r="D91" s="1" t="s">
        <v>56</v>
      </c>
      <c r="E91" s="34">
        <v>18.2225</v>
      </c>
      <c r="F91" s="34">
        <v>4.6497410322153065</v>
      </c>
      <c r="H91" s="1" t="s">
        <v>63</v>
      </c>
      <c r="I91" s="34">
        <v>-19.2</v>
      </c>
      <c r="J91" s="1" t="s">
        <v>158</v>
      </c>
      <c r="K91" s="104">
        <v>7.7000000000000001E-5</v>
      </c>
    </row>
    <row r="92" spans="1:11">
      <c r="A92" s="1" t="s">
        <v>55</v>
      </c>
      <c r="B92" s="69">
        <v>38.799999999999997</v>
      </c>
      <c r="D92" s="1" t="s">
        <v>57</v>
      </c>
      <c r="E92" s="34">
        <v>16.675000000000001</v>
      </c>
      <c r="F92" s="34">
        <v>4.3382216018394724</v>
      </c>
      <c r="H92" s="1" t="s">
        <v>64</v>
      </c>
      <c r="I92" s="34">
        <v>-4.7874999999999996</v>
      </c>
      <c r="J92" s="1" t="s">
        <v>159</v>
      </c>
      <c r="K92" s="69">
        <v>0.34770000000000001</v>
      </c>
    </row>
    <row r="93" spans="1:11" ht="14" thickBot="1">
      <c r="A93" s="33" t="s">
        <v>55</v>
      </c>
      <c r="B93" s="69">
        <v>36.54</v>
      </c>
      <c r="D93" s="31" t="s">
        <v>58</v>
      </c>
      <c r="E93" s="35">
        <v>31.087500000000002</v>
      </c>
      <c r="F93" s="35">
        <v>1.6965725252205794</v>
      </c>
      <c r="H93" s="1" t="s">
        <v>65</v>
      </c>
      <c r="I93" s="34">
        <v>-1.5475000000000001</v>
      </c>
      <c r="J93" s="1" t="s">
        <v>160</v>
      </c>
      <c r="K93" s="69">
        <v>0.9415</v>
      </c>
    </row>
    <row r="94" spans="1:11">
      <c r="A94" s="32" t="s">
        <v>56</v>
      </c>
      <c r="B94" s="70">
        <v>16.63</v>
      </c>
      <c r="H94" s="1" t="s">
        <v>66</v>
      </c>
      <c r="I94" s="34">
        <v>12.865</v>
      </c>
      <c r="J94" s="1" t="s">
        <v>161</v>
      </c>
      <c r="K94" s="95">
        <v>2.5999999999999999E-3</v>
      </c>
    </row>
    <row r="95" spans="1:11" ht="14" thickBot="1">
      <c r="A95" s="1" t="s">
        <v>56</v>
      </c>
      <c r="B95" s="69">
        <v>21.11</v>
      </c>
      <c r="H95" s="31" t="s">
        <v>67</v>
      </c>
      <c r="I95" s="35">
        <v>14.4125</v>
      </c>
      <c r="J95" s="31" t="s">
        <v>162</v>
      </c>
      <c r="K95" s="96">
        <v>1E-3</v>
      </c>
    </row>
    <row r="96" spans="1:11">
      <c r="A96" s="1" t="s">
        <v>56</v>
      </c>
      <c r="B96" s="69">
        <v>12.42</v>
      </c>
    </row>
    <row r="97" spans="1:2">
      <c r="A97" s="33" t="s">
        <v>56</v>
      </c>
      <c r="B97" s="71">
        <v>22.73</v>
      </c>
    </row>
    <row r="98" spans="1:2">
      <c r="A98" s="32" t="s">
        <v>57</v>
      </c>
      <c r="B98" s="70">
        <v>15.37</v>
      </c>
    </row>
    <row r="99" spans="1:2">
      <c r="A99" s="1" t="s">
        <v>57</v>
      </c>
      <c r="B99" s="69">
        <v>11.66</v>
      </c>
    </row>
    <row r="100" spans="1:2">
      <c r="A100" s="1" t="s">
        <v>57</v>
      </c>
      <c r="B100" s="69">
        <v>22.03</v>
      </c>
    </row>
    <row r="101" spans="1:2">
      <c r="A101" s="33" t="s">
        <v>57</v>
      </c>
      <c r="B101" s="71">
        <v>17.64</v>
      </c>
    </row>
    <row r="102" spans="1:2">
      <c r="A102" s="32" t="s">
        <v>58</v>
      </c>
      <c r="B102" s="70">
        <v>30.11</v>
      </c>
    </row>
    <row r="103" spans="1:2">
      <c r="A103" s="1" t="s">
        <v>58</v>
      </c>
      <c r="B103" s="69">
        <v>32.6</v>
      </c>
    </row>
    <row r="104" spans="1:2">
      <c r="A104" s="1" t="s">
        <v>58</v>
      </c>
      <c r="B104" s="69">
        <v>32.44</v>
      </c>
    </row>
    <row r="105" spans="1:2" ht="14" thickBot="1">
      <c r="A105" s="31" t="s">
        <v>58</v>
      </c>
      <c r="B105" s="72">
        <v>29.2</v>
      </c>
    </row>
  </sheetData>
  <phoneticPr fontId="1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topLeftCell="F1" workbookViewId="0">
      <selection activeCell="K23" activeCellId="3" sqref="K18 K19 K22 K23"/>
    </sheetView>
  </sheetViews>
  <sheetFormatPr baseColWidth="12" defaultColWidth="8.875" defaultRowHeight="13" x14ac:dyDescent="0"/>
  <cols>
    <col min="1" max="1" width="29.125" style="1" bestFit="1" customWidth="1"/>
    <col min="2" max="2" width="6.375" style="1" customWidth="1"/>
    <col min="3" max="3" width="8.875" style="1"/>
    <col min="4" max="4" width="26.125" style="1" bestFit="1" customWidth="1"/>
    <col min="5" max="5" width="8.375" style="1" customWidth="1"/>
    <col min="6" max="7" width="8.875" style="1"/>
    <col min="8" max="8" width="50" style="1" customWidth="1"/>
    <col min="9" max="9" width="16.375" style="34" bestFit="1" customWidth="1"/>
    <col min="10" max="10" width="15.5" style="1" customWidth="1"/>
    <col min="11" max="16384" width="8.875" style="1"/>
  </cols>
  <sheetData>
    <row r="1" spans="1:13">
      <c r="A1" s="2" t="s">
        <v>127</v>
      </c>
    </row>
    <row r="3" spans="1:13">
      <c r="A3" s="38" t="s">
        <v>128</v>
      </c>
      <c r="D3" s="38" t="s">
        <v>121</v>
      </c>
      <c r="E3" s="38"/>
      <c r="H3" s="47" t="s">
        <v>20</v>
      </c>
      <c r="I3" s="90"/>
      <c r="J3" s="47"/>
      <c r="K3" s="47"/>
      <c r="L3" s="47"/>
      <c r="M3" s="47"/>
    </row>
    <row r="4" spans="1:13" ht="14" thickBot="1">
      <c r="D4" s="31"/>
      <c r="E4" s="31"/>
      <c r="F4" s="31"/>
      <c r="H4" s="81"/>
      <c r="I4" s="91"/>
      <c r="J4" s="81"/>
      <c r="K4" s="81"/>
      <c r="L4" s="81"/>
      <c r="M4" s="81"/>
    </row>
    <row r="5" spans="1:13" s="25" customFormat="1" ht="25" customHeight="1">
      <c r="A5" s="30" t="s">
        <v>59</v>
      </c>
      <c r="B5" s="30" t="s">
        <v>54</v>
      </c>
      <c r="D5" s="30"/>
      <c r="E5" s="30" t="s">
        <v>122</v>
      </c>
      <c r="F5" s="30" t="s">
        <v>89</v>
      </c>
      <c r="H5" s="75"/>
      <c r="I5" s="68" t="s">
        <v>192</v>
      </c>
      <c r="J5" s="30" t="s">
        <v>190</v>
      </c>
      <c r="K5" s="30" t="s">
        <v>193</v>
      </c>
      <c r="L5" s="30" t="s">
        <v>194</v>
      </c>
      <c r="M5" s="82" t="s">
        <v>137</v>
      </c>
    </row>
    <row r="6" spans="1:13" ht="14" thickBot="1">
      <c r="A6" s="32" t="s">
        <v>55</v>
      </c>
      <c r="B6" s="60">
        <v>0.80278128000000004</v>
      </c>
      <c r="D6" s="1" t="s">
        <v>55</v>
      </c>
      <c r="E6" s="34">
        <v>0.87360437333333341</v>
      </c>
      <c r="F6" s="34">
        <v>0.17193374312201815</v>
      </c>
      <c r="H6" s="77" t="s">
        <v>136</v>
      </c>
      <c r="I6" s="88">
        <v>-1.1556088099999999</v>
      </c>
      <c r="J6" s="78">
        <v>5.4774790167051002</v>
      </c>
      <c r="K6" s="78">
        <v>-1.65592571182012</v>
      </c>
      <c r="L6" s="78">
        <v>-0.65529190817987504</v>
      </c>
      <c r="M6" s="83">
        <v>3.7344480752325199E-3</v>
      </c>
    </row>
    <row r="7" spans="1:13" ht="14" thickBot="1">
      <c r="A7" s="1" t="s">
        <v>55</v>
      </c>
      <c r="B7" s="60">
        <v>0.74839438000000003</v>
      </c>
      <c r="D7" s="31" t="s">
        <v>56</v>
      </c>
      <c r="E7" s="35">
        <v>2.0292131833333333</v>
      </c>
      <c r="F7" s="35">
        <v>0.24384284064838291</v>
      </c>
    </row>
    <row r="8" spans="1:13">
      <c r="A8" s="33" t="s">
        <v>55</v>
      </c>
      <c r="B8" s="64">
        <v>1.06963746</v>
      </c>
      <c r="E8" s="34"/>
      <c r="F8" s="34"/>
    </row>
    <row r="9" spans="1:13">
      <c r="A9" s="1" t="s">
        <v>56</v>
      </c>
      <c r="B9" s="60">
        <v>1.85934394</v>
      </c>
      <c r="E9" s="34"/>
      <c r="F9" s="34"/>
    </row>
    <row r="10" spans="1:13">
      <c r="A10" s="1" t="s">
        <v>56</v>
      </c>
      <c r="B10" s="60">
        <v>2.3086154400000001</v>
      </c>
    </row>
    <row r="11" spans="1:13" ht="14" thickBot="1">
      <c r="A11" s="31" t="s">
        <v>56</v>
      </c>
      <c r="B11" s="84">
        <v>1.9196801699999999</v>
      </c>
    </row>
    <row r="12" spans="1:13">
      <c r="B12" s="60"/>
    </row>
    <row r="13" spans="1:13">
      <c r="B13" s="60"/>
    </row>
    <row r="14" spans="1:13">
      <c r="B14" s="60"/>
    </row>
    <row r="15" spans="1:13">
      <c r="A15" s="38" t="s">
        <v>129</v>
      </c>
      <c r="D15" s="38" t="s">
        <v>121</v>
      </c>
      <c r="H15" s="48" t="s">
        <v>100</v>
      </c>
      <c r="I15" s="89"/>
    </row>
    <row r="16" spans="1:13" ht="14" thickBot="1">
      <c r="D16" s="31"/>
      <c r="E16" s="31"/>
      <c r="F16" s="31"/>
    </row>
    <row r="17" spans="1:11" ht="27" customHeight="1">
      <c r="A17" s="30" t="s">
        <v>59</v>
      </c>
      <c r="B17" s="30" t="s">
        <v>54</v>
      </c>
      <c r="C17" s="25"/>
      <c r="D17" s="73"/>
      <c r="E17" s="41" t="s">
        <v>122</v>
      </c>
      <c r="F17" s="41" t="s">
        <v>89</v>
      </c>
      <c r="H17" s="30"/>
      <c r="I17" s="68" t="s">
        <v>192</v>
      </c>
      <c r="J17" s="30" t="s">
        <v>163</v>
      </c>
      <c r="K17" s="30" t="s">
        <v>61</v>
      </c>
    </row>
    <row r="18" spans="1:11">
      <c r="A18" s="32" t="s">
        <v>55</v>
      </c>
      <c r="B18" s="60">
        <v>0.36466763000000002</v>
      </c>
      <c r="D18" s="1" t="s">
        <v>55</v>
      </c>
      <c r="E18" s="1">
        <v>0.36986722333333333</v>
      </c>
      <c r="F18" s="1">
        <v>6.3281461456048231E-3</v>
      </c>
      <c r="H18" s="32" t="s">
        <v>62</v>
      </c>
      <c r="I18" s="34">
        <v>0.56560763333333297</v>
      </c>
      <c r="J18" s="1" t="s">
        <v>164</v>
      </c>
      <c r="K18" s="97">
        <v>1E-3</v>
      </c>
    </row>
    <row r="19" spans="1:11">
      <c r="A19" s="1" t="s">
        <v>55</v>
      </c>
      <c r="B19" s="60">
        <v>0.37691321</v>
      </c>
      <c r="D19" s="1" t="s">
        <v>56</v>
      </c>
      <c r="E19" s="1">
        <v>0.93547485666666663</v>
      </c>
      <c r="F19" s="1">
        <v>0.10138542277448097</v>
      </c>
      <c r="H19" s="1" t="s">
        <v>63</v>
      </c>
      <c r="I19" s="34">
        <v>0.47967617666666701</v>
      </c>
      <c r="J19" s="1" t="s">
        <v>165</v>
      </c>
      <c r="K19" s="97">
        <v>3.0000000000000001E-3</v>
      </c>
    </row>
    <row r="20" spans="1:11">
      <c r="A20" s="1" t="s">
        <v>55</v>
      </c>
      <c r="B20" s="64">
        <v>0.36802083000000002</v>
      </c>
      <c r="D20" s="1" t="s">
        <v>57</v>
      </c>
      <c r="E20" s="1">
        <v>0.84954339999999995</v>
      </c>
      <c r="F20" s="1">
        <v>0.1913311788104097</v>
      </c>
      <c r="H20" s="1" t="s">
        <v>64</v>
      </c>
      <c r="I20" s="34">
        <v>0.106102786666667</v>
      </c>
      <c r="J20" s="1" t="s">
        <v>166</v>
      </c>
      <c r="K20" s="60">
        <v>0.65069999999999995</v>
      </c>
    </row>
    <row r="21" spans="1:11" ht="14" thickBot="1">
      <c r="A21" s="32" t="s">
        <v>56</v>
      </c>
      <c r="B21" s="60">
        <v>0.97739825999999996</v>
      </c>
      <c r="D21" s="31" t="s">
        <v>58</v>
      </c>
      <c r="E21" s="31">
        <v>0.47597001</v>
      </c>
      <c r="F21" s="31">
        <v>3.1292556599089173E-2</v>
      </c>
      <c r="H21" s="1" t="s">
        <v>65</v>
      </c>
      <c r="I21" s="34">
        <v>-8.5931456666666697E-2</v>
      </c>
      <c r="J21" s="1" t="s">
        <v>167</v>
      </c>
      <c r="K21" s="60">
        <v>0.77400000000000002</v>
      </c>
    </row>
    <row r="22" spans="1:11">
      <c r="A22" s="1" t="s">
        <v>56</v>
      </c>
      <c r="B22" s="60">
        <v>0.81985151999999994</v>
      </c>
      <c r="H22" s="1" t="s">
        <v>66</v>
      </c>
      <c r="I22" s="34">
        <v>-0.45950484666666702</v>
      </c>
      <c r="J22" s="1" t="s">
        <v>168</v>
      </c>
      <c r="K22" s="97">
        <v>3.8999999999999998E-3</v>
      </c>
    </row>
    <row r="23" spans="1:11" ht="14" thickBot="1">
      <c r="A23" s="33" t="s">
        <v>56</v>
      </c>
      <c r="B23" s="64">
        <v>1.0091747900000001</v>
      </c>
      <c r="H23" s="31" t="s">
        <v>67</v>
      </c>
      <c r="I23" s="35">
        <v>-0.37357339000000001</v>
      </c>
      <c r="J23" s="31" t="s">
        <v>169</v>
      </c>
      <c r="K23" s="98">
        <v>1.3100000000000001E-2</v>
      </c>
    </row>
    <row r="24" spans="1:11">
      <c r="A24" s="1" t="s">
        <v>57</v>
      </c>
      <c r="B24" s="60">
        <v>1.02485972</v>
      </c>
    </row>
    <row r="25" spans="1:11">
      <c r="A25" s="1" t="s">
        <v>57</v>
      </c>
      <c r="B25" s="60">
        <v>0.87831444999999997</v>
      </c>
    </row>
    <row r="26" spans="1:11">
      <c r="A26" s="33" t="s">
        <v>57</v>
      </c>
      <c r="B26" s="64">
        <v>0.64545602999999996</v>
      </c>
    </row>
    <row r="27" spans="1:11">
      <c r="A27" s="1" t="s">
        <v>58</v>
      </c>
      <c r="B27" s="60">
        <v>0.46827228999999998</v>
      </c>
    </row>
    <row r="28" spans="1:11">
      <c r="A28" s="1" t="s">
        <v>58</v>
      </c>
      <c r="B28" s="60">
        <v>0.44924465000000002</v>
      </c>
    </row>
    <row r="29" spans="1:11" ht="14" thickBot="1">
      <c r="A29" s="31" t="s">
        <v>58</v>
      </c>
      <c r="B29" s="84">
        <v>0.51039308999999999</v>
      </c>
    </row>
    <row r="30" spans="1:11">
      <c r="B30" s="60"/>
    </row>
    <row r="31" spans="1:11">
      <c r="B31" s="60"/>
    </row>
    <row r="32" spans="1:11">
      <c r="B32" s="60"/>
    </row>
    <row r="33" spans="1:2">
      <c r="B33" s="60"/>
    </row>
    <row r="47" spans="1:2">
      <c r="A47" s="38"/>
    </row>
    <row r="49" spans="1:3">
      <c r="A49" s="25"/>
      <c r="B49" s="25"/>
      <c r="C49" s="25"/>
    </row>
    <row r="50" spans="1:3">
      <c r="B50" s="60"/>
    </row>
    <row r="51" spans="1:3">
      <c r="B51" s="60"/>
    </row>
    <row r="52" spans="1:3">
      <c r="B52" s="60"/>
    </row>
    <row r="53" spans="1:3">
      <c r="B53" s="60"/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opLeftCell="C1" zoomScale="65" zoomScaleNormal="179" zoomScalePageLayoutView="179" workbookViewId="0">
      <selection activeCell="K34" sqref="K34"/>
    </sheetView>
  </sheetViews>
  <sheetFormatPr baseColWidth="12" defaultColWidth="8.875" defaultRowHeight="13" x14ac:dyDescent="0"/>
  <cols>
    <col min="1" max="1" width="29.125" style="1" bestFit="1" customWidth="1"/>
    <col min="2" max="2" width="6.375" style="1" customWidth="1"/>
    <col min="3" max="3" width="8.875" style="1"/>
    <col min="4" max="4" width="26.125" style="1" bestFit="1" customWidth="1"/>
    <col min="5" max="5" width="8.375" style="1" customWidth="1"/>
    <col min="6" max="6" width="9" style="1" bestFit="1" customWidth="1"/>
    <col min="7" max="7" width="8.875" style="1"/>
    <col min="8" max="8" width="51.875" style="1" bestFit="1" customWidth="1"/>
    <col min="9" max="9" width="17.875" style="34" bestFit="1" customWidth="1"/>
    <col min="10" max="10" width="21.25" style="1" bestFit="1" customWidth="1"/>
    <col min="11" max="16384" width="8.875" style="1"/>
  </cols>
  <sheetData>
    <row r="1" spans="1:13">
      <c r="A1" s="2" t="s">
        <v>130</v>
      </c>
    </row>
    <row r="3" spans="1:13" ht="15">
      <c r="A3" s="38" t="s">
        <v>128</v>
      </c>
      <c r="D3" s="38" t="s">
        <v>121</v>
      </c>
      <c r="E3" s="38"/>
      <c r="H3" s="47" t="s">
        <v>20</v>
      </c>
      <c r="I3" s="85"/>
      <c r="J3" s="44"/>
      <c r="K3" s="44"/>
      <c r="L3" s="44"/>
      <c r="M3" s="44"/>
    </row>
    <row r="4" spans="1:13" ht="16" thickBot="1">
      <c r="D4" s="31"/>
      <c r="E4" s="31"/>
      <c r="F4" s="31"/>
      <c r="H4" s="4"/>
      <c r="I4" s="86"/>
      <c r="J4" s="4"/>
      <c r="K4" s="4"/>
      <c r="L4" s="4"/>
      <c r="M4" s="4"/>
    </row>
    <row r="5" spans="1:13" s="25" customFormat="1" ht="27" customHeight="1">
      <c r="A5" s="30" t="s">
        <v>59</v>
      </c>
      <c r="B5" s="30" t="s">
        <v>54</v>
      </c>
      <c r="D5" s="30"/>
      <c r="E5" s="30" t="s">
        <v>122</v>
      </c>
      <c r="F5" s="30" t="s">
        <v>89</v>
      </c>
      <c r="H5" s="75"/>
      <c r="I5" s="87" t="s">
        <v>192</v>
      </c>
      <c r="J5" s="27" t="s">
        <v>190</v>
      </c>
      <c r="K5" s="27" t="s">
        <v>193</v>
      </c>
      <c r="L5" s="27" t="s">
        <v>194</v>
      </c>
      <c r="M5" s="76" t="s">
        <v>137</v>
      </c>
    </row>
    <row r="6" spans="1:13" ht="16" thickBot="1">
      <c r="A6" s="32" t="s">
        <v>55</v>
      </c>
      <c r="B6" s="69">
        <v>0.87822732999999997</v>
      </c>
      <c r="D6" s="1" t="s">
        <v>55</v>
      </c>
      <c r="E6" s="34">
        <v>1</v>
      </c>
      <c r="F6" s="34">
        <v>0.2060745280037731</v>
      </c>
      <c r="H6" s="77" t="s">
        <v>136</v>
      </c>
      <c r="I6" s="88">
        <v>-0.95055206999999997</v>
      </c>
      <c r="J6" s="78">
        <v>6.1076665493782603</v>
      </c>
      <c r="K6" s="78">
        <v>-1.3982436284517299</v>
      </c>
      <c r="L6" s="78">
        <v>-0.50286051154826605</v>
      </c>
      <c r="M6" s="79">
        <v>8.4435681578332797E-3</v>
      </c>
    </row>
    <row r="7" spans="1:13" ht="14" thickBot="1">
      <c r="A7" s="1" t="s">
        <v>55</v>
      </c>
      <c r="B7" s="69">
        <v>0.88384037000000004</v>
      </c>
      <c r="D7" s="31" t="s">
        <v>56</v>
      </c>
      <c r="E7" s="35">
        <v>1.9505520700000003</v>
      </c>
      <c r="F7" s="35">
        <v>7.7306570606344369E-2</v>
      </c>
    </row>
    <row r="8" spans="1:13">
      <c r="A8" s="33" t="s">
        <v>55</v>
      </c>
      <c r="B8" s="71">
        <v>1.2379323</v>
      </c>
      <c r="E8" s="34"/>
      <c r="F8" s="34"/>
    </row>
    <row r="9" spans="1:13">
      <c r="A9" s="1" t="s">
        <v>56</v>
      </c>
      <c r="B9" s="69">
        <v>2.0353730300000001</v>
      </c>
      <c r="E9" s="34"/>
      <c r="F9" s="34"/>
    </row>
    <row r="10" spans="1:13">
      <c r="A10" s="1" t="s">
        <v>56</v>
      </c>
      <c r="B10" s="69">
        <v>1.8840509400000001</v>
      </c>
    </row>
    <row r="11" spans="1:13" ht="14" thickBot="1">
      <c r="A11" s="31" t="s">
        <v>56</v>
      </c>
      <c r="B11" s="72">
        <v>1.93223224</v>
      </c>
    </row>
    <row r="12" spans="1:13">
      <c r="B12" s="69"/>
    </row>
    <row r="13" spans="1:13">
      <c r="B13" s="69"/>
    </row>
    <row r="14" spans="1:13">
      <c r="B14" s="69"/>
    </row>
    <row r="15" spans="1:13">
      <c r="A15" s="38" t="s">
        <v>129</v>
      </c>
      <c r="D15" s="38" t="s">
        <v>121</v>
      </c>
      <c r="H15" s="48" t="s">
        <v>100</v>
      </c>
      <c r="I15" s="89"/>
    </row>
    <row r="16" spans="1:13" ht="14" thickBot="1">
      <c r="D16" s="31"/>
      <c r="E16" s="31"/>
      <c r="F16" s="31"/>
    </row>
    <row r="17" spans="1:11" ht="31" customHeight="1">
      <c r="A17" s="30" t="s">
        <v>59</v>
      </c>
      <c r="B17" s="30" t="s">
        <v>54</v>
      </c>
      <c r="C17" s="25"/>
      <c r="D17" s="73"/>
      <c r="E17" s="41" t="s">
        <v>122</v>
      </c>
      <c r="F17" s="41" t="s">
        <v>89</v>
      </c>
      <c r="H17" s="30"/>
      <c r="I17" s="68" t="s">
        <v>192</v>
      </c>
      <c r="J17" s="30" t="s">
        <v>138</v>
      </c>
      <c r="K17" s="30" t="s">
        <v>61</v>
      </c>
    </row>
    <row r="18" spans="1:11">
      <c r="A18" s="32" t="s">
        <v>55</v>
      </c>
      <c r="B18" s="69">
        <v>1.0059707</v>
      </c>
      <c r="D18" s="1" t="s">
        <v>55</v>
      </c>
      <c r="E18" s="1">
        <v>0.99999999666666672</v>
      </c>
      <c r="F18" s="1">
        <v>5.9377726588890477E-2</v>
      </c>
      <c r="H18" s="32" t="s">
        <v>62</v>
      </c>
      <c r="I18" s="34">
        <v>0.44084642666666701</v>
      </c>
      <c r="J18" s="1" t="s">
        <v>170</v>
      </c>
      <c r="K18" s="95">
        <v>5.1199999999999998E-5</v>
      </c>
    </row>
    <row r="19" spans="1:11">
      <c r="A19" s="1" t="s">
        <v>55</v>
      </c>
      <c r="B19" s="69">
        <v>0.93786248999999999</v>
      </c>
      <c r="D19" s="1" t="s">
        <v>56</v>
      </c>
      <c r="E19" s="1">
        <v>1.4408464233333333</v>
      </c>
      <c r="F19" s="1">
        <v>7.7250263595664406E-2</v>
      </c>
      <c r="H19" s="1" t="s">
        <v>63</v>
      </c>
      <c r="I19" s="34">
        <v>0.45631226333333302</v>
      </c>
      <c r="J19" s="1" t="s">
        <v>171</v>
      </c>
      <c r="K19" s="95">
        <v>3.9700000000000003E-5</v>
      </c>
    </row>
    <row r="20" spans="1:11">
      <c r="A20" s="1" t="s">
        <v>55</v>
      </c>
      <c r="B20" s="71">
        <v>1.0561668</v>
      </c>
      <c r="D20" s="1" t="s">
        <v>57</v>
      </c>
      <c r="E20" s="1">
        <v>1.45631226</v>
      </c>
      <c r="F20" s="1">
        <v>3.9837862343675041E-2</v>
      </c>
      <c r="H20" s="1" t="s">
        <v>64</v>
      </c>
      <c r="I20" s="34">
        <v>0.17982406333333301</v>
      </c>
      <c r="J20" s="1" t="s">
        <v>172</v>
      </c>
      <c r="K20" s="95">
        <v>1.8100000000000002E-2</v>
      </c>
    </row>
    <row r="21" spans="1:11" ht="14" thickBot="1">
      <c r="A21" s="32" t="s">
        <v>56</v>
      </c>
      <c r="B21" s="69">
        <v>1.45175663</v>
      </c>
      <c r="D21" s="31" t="s">
        <v>58</v>
      </c>
      <c r="E21" s="31">
        <v>1.1798240600000001</v>
      </c>
      <c r="F21" s="31">
        <v>3.7743682073486155E-2</v>
      </c>
      <c r="H21" s="1" t="s">
        <v>65</v>
      </c>
      <c r="I21" s="34">
        <v>1.5465836666666699E-2</v>
      </c>
      <c r="J21" s="1" t="s">
        <v>173</v>
      </c>
      <c r="K21" s="69">
        <v>0.98560000000000003</v>
      </c>
    </row>
    <row r="22" spans="1:11">
      <c r="A22" s="1" t="s">
        <v>56</v>
      </c>
      <c r="B22" s="69">
        <v>1.3587210599999999</v>
      </c>
      <c r="H22" s="1" t="s">
        <v>66</v>
      </c>
      <c r="I22" s="34">
        <v>-0.26102236333333301</v>
      </c>
      <c r="J22" s="1" t="s">
        <v>174</v>
      </c>
      <c r="K22" s="95">
        <v>2E-3</v>
      </c>
    </row>
    <row r="23" spans="1:11" ht="14" thickBot="1">
      <c r="A23" s="33" t="s">
        <v>56</v>
      </c>
      <c r="B23" s="71">
        <v>1.5120615799999999</v>
      </c>
      <c r="H23" s="31" t="s">
        <v>67</v>
      </c>
      <c r="I23" s="35">
        <v>-0.27648820000000002</v>
      </c>
      <c r="J23" s="31" t="s">
        <v>175</v>
      </c>
      <c r="K23" s="96">
        <v>1.4E-3</v>
      </c>
    </row>
    <row r="24" spans="1:11">
      <c r="A24" s="1" t="s">
        <v>57</v>
      </c>
      <c r="B24" s="69">
        <v>1.44174146</v>
      </c>
    </row>
    <row r="25" spans="1:11">
      <c r="A25" s="1" t="s">
        <v>57</v>
      </c>
      <c r="B25" s="69">
        <v>1.4258111</v>
      </c>
    </row>
    <row r="26" spans="1:11">
      <c r="A26" s="33" t="s">
        <v>57</v>
      </c>
      <c r="B26" s="71">
        <v>1.50138422</v>
      </c>
    </row>
    <row r="27" spans="1:11">
      <c r="A27" s="1" t="s">
        <v>58</v>
      </c>
      <c r="B27" s="69">
        <v>1.1555240600000001</v>
      </c>
    </row>
    <row r="28" spans="1:11">
      <c r="A28" s="1" t="s">
        <v>58</v>
      </c>
      <c r="B28" s="69">
        <v>1.22330644</v>
      </c>
    </row>
    <row r="29" spans="1:11" ht="14" thickBot="1">
      <c r="A29" s="31" t="s">
        <v>58</v>
      </c>
      <c r="B29" s="72">
        <v>1.1606416799999999</v>
      </c>
    </row>
    <row r="30" spans="1:11">
      <c r="B30" s="69"/>
    </row>
    <row r="31" spans="1:11">
      <c r="B31" s="69"/>
    </row>
    <row r="32" spans="1:11">
      <c r="B32" s="69"/>
    </row>
  </sheetData>
  <phoneticPr fontId="1"/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D1" zoomScale="90" zoomScaleNormal="90" zoomScalePageLayoutView="90" workbookViewId="0">
      <selection activeCell="B40" sqref="B40:B43"/>
    </sheetView>
  </sheetViews>
  <sheetFormatPr baseColWidth="12" defaultColWidth="8.875" defaultRowHeight="13" x14ac:dyDescent="0"/>
  <cols>
    <col min="1" max="1" width="29.125" style="1" bestFit="1" customWidth="1"/>
    <col min="2" max="2" width="6.375" style="1" customWidth="1"/>
    <col min="3" max="3" width="8.875" style="1"/>
    <col min="4" max="4" width="26.125" style="1" bestFit="1" customWidth="1"/>
    <col min="5" max="5" width="8.375" style="1" customWidth="1"/>
    <col min="6" max="7" width="8.875" style="1"/>
    <col min="8" max="8" width="51.875" style="1" bestFit="1" customWidth="1"/>
    <col min="9" max="9" width="14.875" style="34" bestFit="1" customWidth="1"/>
    <col min="10" max="10" width="17.5" style="1" bestFit="1" customWidth="1"/>
    <col min="11" max="16384" width="8.875" style="1"/>
  </cols>
  <sheetData>
    <row r="1" spans="1:11">
      <c r="A1" s="2" t="s">
        <v>131</v>
      </c>
    </row>
    <row r="3" spans="1:11">
      <c r="A3" s="38" t="s">
        <v>132</v>
      </c>
      <c r="D3" s="38" t="s">
        <v>121</v>
      </c>
      <c r="E3" s="38"/>
      <c r="H3" s="48" t="s">
        <v>100</v>
      </c>
      <c r="I3" s="89"/>
    </row>
    <row r="4" spans="1:11" ht="14" thickBot="1">
      <c r="D4" s="31"/>
      <c r="E4" s="31"/>
      <c r="F4" s="31"/>
    </row>
    <row r="5" spans="1:11" s="25" customFormat="1" ht="26">
      <c r="A5" s="30" t="s">
        <v>59</v>
      </c>
      <c r="B5" s="30" t="s">
        <v>54</v>
      </c>
      <c r="E5" s="25" t="s">
        <v>122</v>
      </c>
      <c r="F5" s="25" t="s">
        <v>89</v>
      </c>
      <c r="H5" s="30"/>
      <c r="I5" s="68" t="s">
        <v>192</v>
      </c>
      <c r="J5" s="30" t="s">
        <v>138</v>
      </c>
      <c r="K5" s="30" t="s">
        <v>61</v>
      </c>
    </row>
    <row r="6" spans="1:11">
      <c r="A6" s="32" t="s">
        <v>55</v>
      </c>
      <c r="B6" s="69">
        <v>0.42424242000000001</v>
      </c>
      <c r="D6" s="32" t="s">
        <v>55</v>
      </c>
      <c r="E6" s="74">
        <v>0.39346009749999999</v>
      </c>
      <c r="F6" s="74">
        <v>6.947864847538171E-2</v>
      </c>
      <c r="H6" s="32" t="s">
        <v>62</v>
      </c>
      <c r="I6" s="34">
        <v>-7.5157235000000003E-2</v>
      </c>
      <c r="J6" s="1" t="s">
        <v>176</v>
      </c>
      <c r="K6" s="69">
        <v>0.36159999999999998</v>
      </c>
    </row>
    <row r="7" spans="1:11">
      <c r="A7" s="1" t="s">
        <v>55</v>
      </c>
      <c r="B7" s="69">
        <v>0.34782608999999998</v>
      </c>
      <c r="D7" s="1" t="s">
        <v>56</v>
      </c>
      <c r="E7" s="34">
        <v>0.31830286250000001</v>
      </c>
      <c r="F7" s="34">
        <v>7.0348291338855978E-2</v>
      </c>
      <c r="H7" s="1" t="s">
        <v>63</v>
      </c>
      <c r="I7" s="34">
        <v>-7.8261682499999999E-2</v>
      </c>
      <c r="J7" s="1" t="s">
        <v>177</v>
      </c>
      <c r="K7" s="69">
        <v>0.32929999999999998</v>
      </c>
    </row>
    <row r="8" spans="1:11">
      <c r="A8" s="1" t="s">
        <v>55</v>
      </c>
      <c r="B8" s="69">
        <v>0.47619048000000003</v>
      </c>
      <c r="D8" s="1" t="s">
        <v>57</v>
      </c>
      <c r="E8" s="34">
        <v>0.31519841500000001</v>
      </c>
      <c r="F8" s="34">
        <v>5.7167597851993872E-2</v>
      </c>
      <c r="H8" s="1" t="s">
        <v>64</v>
      </c>
      <c r="I8" s="34">
        <v>1.0911825000000099E-3</v>
      </c>
      <c r="J8" s="1" t="s">
        <v>178</v>
      </c>
      <c r="K8" s="69" t="s">
        <v>125</v>
      </c>
    </row>
    <row r="9" spans="1:11" ht="14" thickBot="1">
      <c r="A9" s="33" t="s">
        <v>55</v>
      </c>
      <c r="B9" s="71">
        <v>0.32558140000000002</v>
      </c>
      <c r="D9" s="31" t="s">
        <v>58</v>
      </c>
      <c r="E9" s="35">
        <v>0.39455127999999995</v>
      </c>
      <c r="F9" s="35">
        <v>4.9488606723304837E-2</v>
      </c>
      <c r="H9" s="1" t="s">
        <v>65</v>
      </c>
      <c r="I9" s="34">
        <v>-3.1044474999999999E-3</v>
      </c>
      <c r="J9" s="1" t="s">
        <v>179</v>
      </c>
      <c r="K9" s="69">
        <v>0.99990000000000001</v>
      </c>
    </row>
    <row r="10" spans="1:11">
      <c r="A10" s="32" t="s">
        <v>56</v>
      </c>
      <c r="B10" s="69">
        <v>0.35294118000000002</v>
      </c>
      <c r="H10" s="1" t="s">
        <v>66</v>
      </c>
      <c r="I10" s="34">
        <v>7.6248417499999999E-2</v>
      </c>
      <c r="J10" s="1" t="s">
        <v>180</v>
      </c>
      <c r="K10" s="69">
        <v>0.35</v>
      </c>
    </row>
    <row r="11" spans="1:11" ht="14" thickBot="1">
      <c r="A11" s="1" t="s">
        <v>56</v>
      </c>
      <c r="B11" s="69">
        <v>0.25</v>
      </c>
      <c r="H11" s="31" t="s">
        <v>67</v>
      </c>
      <c r="I11" s="35">
        <v>7.9352864999999995E-2</v>
      </c>
      <c r="J11" s="31" t="s">
        <v>181</v>
      </c>
      <c r="K11" s="72">
        <v>0.31850000000000001</v>
      </c>
    </row>
    <row r="12" spans="1:11">
      <c r="A12" s="1" t="s">
        <v>56</v>
      </c>
      <c r="B12" s="69">
        <v>0.4</v>
      </c>
    </row>
    <row r="13" spans="1:11">
      <c r="A13" s="33" t="s">
        <v>56</v>
      </c>
      <c r="B13" s="71">
        <v>0.27027026999999998</v>
      </c>
    </row>
    <row r="14" spans="1:11">
      <c r="A14" s="32" t="s">
        <v>57</v>
      </c>
      <c r="B14" s="69">
        <v>0.23809524000000001</v>
      </c>
    </row>
    <row r="15" spans="1:11">
      <c r="A15" s="1" t="s">
        <v>57</v>
      </c>
      <c r="B15" s="69">
        <v>0.35714286000000001</v>
      </c>
    </row>
    <row r="16" spans="1:11">
      <c r="A16" s="1" t="s">
        <v>57</v>
      </c>
      <c r="B16" s="69">
        <v>0.30555556</v>
      </c>
    </row>
    <row r="17" spans="1:11">
      <c r="A17" s="33" t="s">
        <v>57</v>
      </c>
      <c r="B17" s="71">
        <v>0.36</v>
      </c>
    </row>
    <row r="18" spans="1:11">
      <c r="A18" s="32" t="s">
        <v>58</v>
      </c>
      <c r="B18" s="69">
        <v>0.34285714</v>
      </c>
    </row>
    <row r="19" spans="1:11">
      <c r="A19" s="1" t="s">
        <v>58</v>
      </c>
      <c r="B19" s="69">
        <v>0.38095237999999998</v>
      </c>
    </row>
    <row r="20" spans="1:11">
      <c r="A20" s="1" t="s">
        <v>58</v>
      </c>
      <c r="B20" s="69">
        <v>0.39285713999999999</v>
      </c>
    </row>
    <row r="21" spans="1:11" ht="14" thickBot="1">
      <c r="A21" s="31" t="s">
        <v>58</v>
      </c>
      <c r="B21" s="72">
        <v>0.46153845999999998</v>
      </c>
    </row>
    <row r="25" spans="1:11">
      <c r="A25" s="38" t="s">
        <v>133</v>
      </c>
      <c r="D25" s="38" t="s">
        <v>121</v>
      </c>
      <c r="E25" s="38"/>
      <c r="H25" s="48" t="s">
        <v>100</v>
      </c>
      <c r="I25" s="89"/>
      <c r="J25" s="48"/>
    </row>
    <row r="26" spans="1:11" ht="14" thickBot="1">
      <c r="D26" s="31"/>
      <c r="E26" s="31"/>
      <c r="F26" s="31"/>
    </row>
    <row r="27" spans="1:11" ht="31" customHeight="1">
      <c r="A27" s="30" t="s">
        <v>59</v>
      </c>
      <c r="B27" s="30" t="s">
        <v>54</v>
      </c>
      <c r="D27" s="25"/>
      <c r="E27" s="25" t="s">
        <v>122</v>
      </c>
      <c r="F27" s="25" t="s">
        <v>89</v>
      </c>
      <c r="H27" s="30"/>
      <c r="I27" s="68" t="s">
        <v>192</v>
      </c>
      <c r="J27" s="30" t="s">
        <v>138</v>
      </c>
      <c r="K27" s="30" t="s">
        <v>61</v>
      </c>
    </row>
    <row r="28" spans="1:11">
      <c r="A28" s="32" t="s">
        <v>55</v>
      </c>
      <c r="B28" s="69">
        <v>14</v>
      </c>
      <c r="D28" s="32" t="s">
        <v>55</v>
      </c>
      <c r="E28" s="74">
        <v>11.5</v>
      </c>
      <c r="F28" s="74">
        <v>3</v>
      </c>
      <c r="H28" s="32" t="s">
        <v>62</v>
      </c>
      <c r="I28" s="34">
        <v>-2</v>
      </c>
      <c r="J28" s="1" t="s">
        <v>182</v>
      </c>
      <c r="K28" s="69">
        <v>0.68879999999999997</v>
      </c>
    </row>
    <row r="29" spans="1:11">
      <c r="A29" s="1" t="s">
        <v>55</v>
      </c>
      <c r="B29" s="69">
        <v>8</v>
      </c>
      <c r="D29" s="1" t="s">
        <v>56</v>
      </c>
      <c r="E29" s="34">
        <v>9.5</v>
      </c>
      <c r="F29" s="34">
        <v>2.5166114784235831</v>
      </c>
      <c r="H29" s="1" t="s">
        <v>63</v>
      </c>
      <c r="I29" s="34">
        <v>-2.75</v>
      </c>
      <c r="J29" s="1" t="s">
        <v>183</v>
      </c>
      <c r="K29" s="69">
        <v>0.45090000000000002</v>
      </c>
    </row>
    <row r="30" spans="1:11">
      <c r="A30" s="1" t="s">
        <v>55</v>
      </c>
      <c r="B30" s="69">
        <v>10</v>
      </c>
      <c r="D30" s="1" t="s">
        <v>57</v>
      </c>
      <c r="E30" s="34">
        <v>8.75</v>
      </c>
      <c r="F30" s="34">
        <v>2.6299556396765835</v>
      </c>
      <c r="H30" s="1" t="s">
        <v>64</v>
      </c>
      <c r="I30" s="34">
        <v>-0.75</v>
      </c>
      <c r="J30" s="1" t="s">
        <v>184</v>
      </c>
      <c r="K30" s="69">
        <v>0.97440000000000004</v>
      </c>
    </row>
    <row r="31" spans="1:11" ht="14" thickBot="1">
      <c r="A31" s="33" t="s">
        <v>55</v>
      </c>
      <c r="B31" s="71">
        <v>14</v>
      </c>
      <c r="D31" s="31" t="s">
        <v>58</v>
      </c>
      <c r="E31" s="35">
        <v>10.75</v>
      </c>
      <c r="F31" s="35">
        <v>1.8929694486000912</v>
      </c>
      <c r="H31" s="1" t="s">
        <v>65</v>
      </c>
      <c r="I31" s="34">
        <v>-0.75</v>
      </c>
      <c r="J31" s="1" t="s">
        <v>184</v>
      </c>
      <c r="K31" s="69">
        <v>0.97440000000000004</v>
      </c>
    </row>
    <row r="32" spans="1:11">
      <c r="A32" s="32" t="s">
        <v>56</v>
      </c>
      <c r="B32" s="69">
        <v>12</v>
      </c>
      <c r="H32" s="1" t="s">
        <v>66</v>
      </c>
      <c r="I32" s="34">
        <v>1.25</v>
      </c>
      <c r="J32" s="1" t="s">
        <v>185</v>
      </c>
      <c r="K32" s="69">
        <v>0.89680000000000004</v>
      </c>
    </row>
    <row r="33" spans="1:11" ht="14" thickBot="1">
      <c r="A33" s="1" t="s">
        <v>56</v>
      </c>
      <c r="B33" s="69">
        <v>6</v>
      </c>
      <c r="H33" s="31" t="s">
        <v>67</v>
      </c>
      <c r="I33" s="35">
        <v>2</v>
      </c>
      <c r="J33" s="31" t="s">
        <v>186</v>
      </c>
      <c r="K33" s="72">
        <v>0.68879999999999997</v>
      </c>
    </row>
    <row r="34" spans="1:11">
      <c r="A34" s="1" t="s">
        <v>56</v>
      </c>
      <c r="B34" s="69">
        <v>10</v>
      </c>
    </row>
    <row r="35" spans="1:11">
      <c r="A35" s="33" t="s">
        <v>56</v>
      </c>
      <c r="B35" s="71">
        <v>10</v>
      </c>
    </row>
    <row r="36" spans="1:11">
      <c r="A36" s="32" t="s">
        <v>57</v>
      </c>
      <c r="B36" s="69">
        <v>5</v>
      </c>
    </row>
    <row r="37" spans="1:11">
      <c r="A37" s="1" t="s">
        <v>57</v>
      </c>
      <c r="B37" s="69">
        <v>10</v>
      </c>
    </row>
    <row r="38" spans="1:11">
      <c r="A38" s="1" t="s">
        <v>57</v>
      </c>
      <c r="B38" s="69">
        <v>11</v>
      </c>
    </row>
    <row r="39" spans="1:11">
      <c r="A39" s="33" t="s">
        <v>57</v>
      </c>
      <c r="B39" s="71">
        <v>9</v>
      </c>
    </row>
    <row r="40" spans="1:11">
      <c r="A40" s="32" t="s">
        <v>58</v>
      </c>
      <c r="B40" s="69">
        <v>12</v>
      </c>
    </row>
    <row r="41" spans="1:11">
      <c r="A41" s="1" t="s">
        <v>58</v>
      </c>
      <c r="B41" s="69">
        <v>8</v>
      </c>
    </row>
    <row r="42" spans="1:11">
      <c r="A42" s="1" t="s">
        <v>58</v>
      </c>
      <c r="B42" s="69">
        <v>11</v>
      </c>
    </row>
    <row r="43" spans="1:11" ht="14" thickBot="1">
      <c r="A43" s="31" t="s">
        <v>58</v>
      </c>
      <c r="B43" s="72">
        <v>12</v>
      </c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opLeftCell="A7" zoomScale="90" zoomScaleNormal="90" zoomScalePageLayoutView="90" workbookViewId="0">
      <selection activeCell="M21" sqref="M21"/>
    </sheetView>
  </sheetViews>
  <sheetFormatPr baseColWidth="12" defaultColWidth="8.875" defaultRowHeight="13" x14ac:dyDescent="0"/>
  <cols>
    <col min="1" max="1" width="14.5" style="1" bestFit="1" customWidth="1"/>
    <col min="2" max="2" width="11.125" style="1" customWidth="1"/>
    <col min="3" max="3" width="8.875" style="1"/>
    <col min="4" max="4" width="13.625" style="1" bestFit="1" customWidth="1"/>
    <col min="5" max="7" width="8.875" style="1"/>
    <col min="8" max="8" width="28.375" style="1" bestFit="1" customWidth="1"/>
    <col min="9" max="13" width="8.875" style="1"/>
    <col min="14" max="14" width="35.125" style="1" customWidth="1"/>
    <col min="15" max="16384" width="8.875" style="1"/>
  </cols>
  <sheetData>
    <row r="1" spans="1:18">
      <c r="A1" s="2" t="s">
        <v>187</v>
      </c>
    </row>
    <row r="2" spans="1:18">
      <c r="A2" s="2"/>
    </row>
    <row r="3" spans="1:18">
      <c r="A3" s="38" t="s">
        <v>42</v>
      </c>
      <c r="D3" s="38" t="s">
        <v>86</v>
      </c>
    </row>
    <row r="4" spans="1:18" ht="14" thickBot="1">
      <c r="H4" s="1" t="s">
        <v>85</v>
      </c>
      <c r="N4" s="1" t="s">
        <v>106</v>
      </c>
    </row>
    <row r="5" spans="1:18" ht="39">
      <c r="A5" s="30" t="s">
        <v>40</v>
      </c>
      <c r="B5" s="30" t="s">
        <v>45</v>
      </c>
      <c r="D5" s="30" t="s">
        <v>49</v>
      </c>
      <c r="E5" s="30" t="s">
        <v>101</v>
      </c>
      <c r="F5" s="30" t="s">
        <v>90</v>
      </c>
      <c r="H5" s="30" t="s">
        <v>49</v>
      </c>
      <c r="I5" s="30" t="s">
        <v>50</v>
      </c>
      <c r="J5" s="30" t="s">
        <v>51</v>
      </c>
      <c r="K5" s="30" t="s">
        <v>52</v>
      </c>
      <c r="L5" s="30" t="s">
        <v>53</v>
      </c>
      <c r="N5" s="30" t="s">
        <v>49</v>
      </c>
      <c r="O5" s="30" t="s">
        <v>50</v>
      </c>
      <c r="P5" s="30" t="s">
        <v>51</v>
      </c>
      <c r="Q5" s="30" t="s">
        <v>52</v>
      </c>
      <c r="R5" s="30" t="s">
        <v>53</v>
      </c>
    </row>
    <row r="6" spans="1:18">
      <c r="A6" s="32" t="s">
        <v>46</v>
      </c>
      <c r="B6" s="32">
        <v>0</v>
      </c>
      <c r="D6" s="1" t="s">
        <v>46</v>
      </c>
      <c r="E6" s="36">
        <v>0</v>
      </c>
      <c r="F6" s="36">
        <v>0</v>
      </c>
      <c r="G6" s="36"/>
      <c r="H6" s="1" t="s">
        <v>110</v>
      </c>
      <c r="I6" s="36">
        <v>21.4187874373279</v>
      </c>
      <c r="J6" s="36">
        <v>-12.3449692129319</v>
      </c>
      <c r="K6" s="36">
        <v>55.1825440875878</v>
      </c>
      <c r="L6" s="34">
        <v>0.192288486385707</v>
      </c>
      <c r="N6" s="1" t="s">
        <v>107</v>
      </c>
      <c r="O6" s="36">
        <v>26.169601035881001</v>
      </c>
      <c r="P6" s="36">
        <v>-2.7055943576624499</v>
      </c>
      <c r="Q6" s="36">
        <v>55.044796429424402</v>
      </c>
      <c r="R6" s="34">
        <v>7.29689962258466E-2</v>
      </c>
    </row>
    <row r="7" spans="1:18">
      <c r="A7" s="1" t="s">
        <v>46</v>
      </c>
      <c r="B7" s="1">
        <v>0</v>
      </c>
      <c r="D7" s="1" t="s">
        <v>47</v>
      </c>
      <c r="E7" s="36">
        <v>21.418787437327918</v>
      </c>
      <c r="F7" s="36">
        <v>7.2509519100208983</v>
      </c>
      <c r="G7" s="36"/>
      <c r="H7" s="1" t="s">
        <v>111</v>
      </c>
      <c r="I7" s="36">
        <v>49.669969200385097</v>
      </c>
      <c r="J7" s="36">
        <v>15.9062125501253</v>
      </c>
      <c r="K7" s="36">
        <v>83.433725850645004</v>
      </c>
      <c r="L7" s="99">
        <v>1.1335934239581499E-2</v>
      </c>
      <c r="N7" s="1" t="s">
        <v>108</v>
      </c>
      <c r="O7" s="36">
        <v>-7.3847730047464104</v>
      </c>
      <c r="P7" s="36">
        <v>-38.253655330115699</v>
      </c>
      <c r="Q7" s="36">
        <v>23.484109320622899</v>
      </c>
      <c r="R7" s="34">
        <v>0.76859956976777499</v>
      </c>
    </row>
    <row r="8" spans="1:18" ht="14" thickBot="1">
      <c r="A8" s="1" t="s">
        <v>47</v>
      </c>
      <c r="B8" s="1">
        <v>28.231124298435816</v>
      </c>
      <c r="D8" s="31" t="s">
        <v>48</v>
      </c>
      <c r="E8" s="37">
        <v>49.669969200385118</v>
      </c>
      <c r="F8" s="37">
        <v>16.44476432760171</v>
      </c>
      <c r="G8" s="36"/>
      <c r="H8" s="31" t="s">
        <v>112</v>
      </c>
      <c r="I8" s="37">
        <v>28.2511817630572</v>
      </c>
      <c r="J8" s="37">
        <v>-1.94804025523946</v>
      </c>
      <c r="K8" s="37">
        <v>58.450403781353899</v>
      </c>
      <c r="L8" s="35">
        <v>6.2771432199190597E-2</v>
      </c>
      <c r="N8" s="31" t="s">
        <v>109</v>
      </c>
      <c r="O8" s="37">
        <v>-33.554374040627401</v>
      </c>
      <c r="P8" s="37">
        <v>-62.429569434170801</v>
      </c>
      <c r="Q8" s="37">
        <v>-4.67917864708396</v>
      </c>
      <c r="R8" s="35">
        <v>2.6363167049862399E-2</v>
      </c>
    </row>
    <row r="9" spans="1:18">
      <c r="A9" s="1" t="s">
        <v>47</v>
      </c>
      <c r="B9" s="1">
        <v>13.797129299808873</v>
      </c>
    </row>
    <row r="10" spans="1:18">
      <c r="A10" s="1" t="s">
        <v>47</v>
      </c>
      <c r="B10" s="1">
        <v>22.228108713739061</v>
      </c>
    </row>
    <row r="11" spans="1:18">
      <c r="A11" s="1" t="s">
        <v>48</v>
      </c>
      <c r="B11" s="1">
        <v>68.655802174157301</v>
      </c>
    </row>
    <row r="12" spans="1:18">
      <c r="A12" s="1" t="s">
        <v>48</v>
      </c>
      <c r="B12" s="1">
        <v>39.887426213710498</v>
      </c>
    </row>
    <row r="13" spans="1:18" ht="14" thickBot="1">
      <c r="A13" s="31" t="s">
        <v>48</v>
      </c>
      <c r="B13" s="31">
        <v>40.46667921328757</v>
      </c>
    </row>
    <row r="15" spans="1:18">
      <c r="A15" s="38" t="s">
        <v>43</v>
      </c>
      <c r="D15" s="38" t="s">
        <v>86</v>
      </c>
    </row>
    <row r="16" spans="1:18" ht="14" thickBot="1">
      <c r="H16" s="1" t="s">
        <v>85</v>
      </c>
    </row>
    <row r="17" spans="1:12" ht="39">
      <c r="A17" s="30" t="s">
        <v>40</v>
      </c>
      <c r="B17" s="30" t="s">
        <v>45</v>
      </c>
      <c r="D17" s="30" t="s">
        <v>49</v>
      </c>
      <c r="E17" s="30" t="s">
        <v>101</v>
      </c>
      <c r="F17" s="30" t="s">
        <v>90</v>
      </c>
      <c r="H17" s="30" t="s">
        <v>49</v>
      </c>
      <c r="I17" s="30" t="s">
        <v>50</v>
      </c>
      <c r="J17" s="30" t="s">
        <v>51</v>
      </c>
      <c r="K17" s="30" t="s">
        <v>52</v>
      </c>
      <c r="L17" s="30" t="s">
        <v>53</v>
      </c>
    </row>
    <row r="18" spans="1:12">
      <c r="A18" s="1" t="s">
        <v>46</v>
      </c>
      <c r="B18" s="1">
        <v>0</v>
      </c>
      <c r="D18" s="1" t="s">
        <v>46</v>
      </c>
      <c r="E18" s="36">
        <v>7.7090811000437931</v>
      </c>
      <c r="F18" s="36">
        <v>11.213397637882467</v>
      </c>
      <c r="G18" s="36"/>
      <c r="H18" s="1" t="s">
        <v>110</v>
      </c>
      <c r="I18" s="36">
        <v>-3.3689383056771902</v>
      </c>
      <c r="J18" s="36">
        <v>-19.6207275270793</v>
      </c>
      <c r="K18" s="36">
        <v>12.8828509157249</v>
      </c>
      <c r="L18" s="34">
        <v>0.83456278178978704</v>
      </c>
    </row>
    <row r="19" spans="1:12">
      <c r="A19" s="1" t="s">
        <v>46</v>
      </c>
      <c r="B19" s="1">
        <v>0</v>
      </c>
      <c r="D19" s="1" t="s">
        <v>47</v>
      </c>
      <c r="E19" s="36">
        <v>4.34014279436661</v>
      </c>
      <c r="F19" s="36">
        <v>8.68028558873322</v>
      </c>
      <c r="G19" s="36"/>
      <c r="H19" s="1" t="s">
        <v>111</v>
      </c>
      <c r="I19" s="36">
        <v>68.130489136222195</v>
      </c>
      <c r="J19" s="36">
        <v>51.878699914820103</v>
      </c>
      <c r="K19" s="36">
        <v>84.382278357624301</v>
      </c>
      <c r="L19" s="100">
        <v>2.5534925697234799E-6</v>
      </c>
    </row>
    <row r="20" spans="1:12" ht="14" thickBot="1">
      <c r="A20" s="1" t="s">
        <v>46</v>
      </c>
      <c r="B20" s="1">
        <v>23.769842693485145</v>
      </c>
      <c r="D20" s="31" t="s">
        <v>48</v>
      </c>
      <c r="E20" s="37">
        <v>75.839570236266056</v>
      </c>
      <c r="F20" s="37">
        <v>1.4848254948186133</v>
      </c>
      <c r="G20" s="36"/>
      <c r="H20" s="31" t="s">
        <v>112</v>
      </c>
      <c r="I20" s="37">
        <v>71.4994274418994</v>
      </c>
      <c r="J20" s="37">
        <v>55.247638220497301</v>
      </c>
      <c r="K20" s="37">
        <v>87.751216663301506</v>
      </c>
      <c r="L20" s="101">
        <v>1.6962058807523699E-6</v>
      </c>
    </row>
    <row r="21" spans="1:12">
      <c r="A21" s="1" t="s">
        <v>46</v>
      </c>
      <c r="B21" s="1">
        <v>7.066481706690027</v>
      </c>
    </row>
    <row r="22" spans="1:12">
      <c r="A22" s="1" t="s">
        <v>47</v>
      </c>
      <c r="B22" s="1">
        <v>0</v>
      </c>
    </row>
    <row r="23" spans="1:12">
      <c r="A23" s="1" t="s">
        <v>47</v>
      </c>
      <c r="B23" s="1">
        <v>0</v>
      </c>
    </row>
    <row r="24" spans="1:12">
      <c r="A24" s="1" t="s">
        <v>47</v>
      </c>
      <c r="B24" s="1">
        <v>17.36057117746644</v>
      </c>
    </row>
    <row r="25" spans="1:12">
      <c r="A25" s="1" t="s">
        <v>47</v>
      </c>
      <c r="B25" s="1">
        <v>0</v>
      </c>
    </row>
    <row r="26" spans="1:12">
      <c r="A26" s="1" t="s">
        <v>48</v>
      </c>
      <c r="B26" s="1">
        <v>76.288271961687258</v>
      </c>
    </row>
    <row r="27" spans="1:12">
      <c r="A27" s="1" t="s">
        <v>48</v>
      </c>
      <c r="B27" s="1">
        <v>75.89577138627763</v>
      </c>
    </row>
    <row r="28" spans="1:12">
      <c r="A28" s="1" t="s">
        <v>48</v>
      </c>
      <c r="B28" s="1">
        <v>77.359428729927558</v>
      </c>
    </row>
    <row r="29" spans="1:12">
      <c r="A29" s="33" t="s">
        <v>48</v>
      </c>
      <c r="B29" s="33">
        <v>73.814808867171806</v>
      </c>
    </row>
    <row r="31" spans="1:12">
      <c r="A31" s="38" t="s">
        <v>44</v>
      </c>
      <c r="D31" s="38" t="s">
        <v>86</v>
      </c>
    </row>
    <row r="32" spans="1:12" ht="14" thickBot="1">
      <c r="H32" s="1" t="s">
        <v>85</v>
      </c>
    </row>
    <row r="33" spans="1:12" ht="39">
      <c r="A33" s="30" t="s">
        <v>41</v>
      </c>
      <c r="B33" s="30" t="s">
        <v>45</v>
      </c>
      <c r="D33" s="30" t="s">
        <v>49</v>
      </c>
      <c r="E33" s="30" t="s">
        <v>101</v>
      </c>
      <c r="F33" s="30" t="s">
        <v>90</v>
      </c>
      <c r="H33" s="30" t="s">
        <v>49</v>
      </c>
      <c r="I33" s="30" t="s">
        <v>50</v>
      </c>
      <c r="J33" s="30" t="s">
        <v>51</v>
      </c>
      <c r="K33" s="30" t="s">
        <v>52</v>
      </c>
      <c r="L33" s="30" t="s">
        <v>53</v>
      </c>
    </row>
    <row r="34" spans="1:12">
      <c r="A34" s="1" t="s">
        <v>46</v>
      </c>
      <c r="B34" s="1">
        <v>8.1495077261150897</v>
      </c>
      <c r="D34" s="1" t="s">
        <v>46</v>
      </c>
      <c r="E34" s="36">
        <v>9.9301299155137635</v>
      </c>
      <c r="F34" s="36">
        <v>7.5356426401624219</v>
      </c>
      <c r="G34" s="36"/>
      <c r="H34" s="1" t="s">
        <v>110</v>
      </c>
      <c r="I34" s="36">
        <v>-1.5270829037842799</v>
      </c>
      <c r="J34" s="36">
        <v>-26.8738273839644</v>
      </c>
      <c r="K34" s="36">
        <v>23.819661576395799</v>
      </c>
      <c r="L34" s="34">
        <v>0.98382694675733895</v>
      </c>
    </row>
    <row r="35" spans="1:12">
      <c r="A35" s="1" t="s">
        <v>46</v>
      </c>
      <c r="B35" s="1">
        <v>15.719260028522797</v>
      </c>
      <c r="D35" s="1" t="s">
        <v>47</v>
      </c>
      <c r="E35" s="36">
        <v>8.4030470117294875</v>
      </c>
      <c r="F35" s="36">
        <v>12.682003579862139</v>
      </c>
      <c r="G35" s="36"/>
      <c r="H35" s="1" t="s">
        <v>111</v>
      </c>
      <c r="I35" s="36">
        <v>32.355066280124902</v>
      </c>
      <c r="J35" s="36">
        <v>4.9774531926503096</v>
      </c>
      <c r="K35" s="36">
        <v>59.732679367599602</v>
      </c>
      <c r="L35" s="99">
        <v>2.3472926957654901E-2</v>
      </c>
    </row>
    <row r="36" spans="1:12" ht="14" thickBot="1">
      <c r="A36" s="1" t="s">
        <v>46</v>
      </c>
      <c r="B36" s="1">
        <v>15.851751907417167</v>
      </c>
      <c r="D36" s="31" t="s">
        <v>48</v>
      </c>
      <c r="E36" s="37">
        <v>42.285196195638711</v>
      </c>
      <c r="F36" s="37">
        <v>17.408239146141717</v>
      </c>
      <c r="G36" s="36"/>
      <c r="H36" s="31" t="s">
        <v>112</v>
      </c>
      <c r="I36" s="37">
        <v>33.882149183909199</v>
      </c>
      <c r="J36" s="37">
        <v>6.50453609643459</v>
      </c>
      <c r="K36" s="37">
        <v>61.259762271383799</v>
      </c>
      <c r="L36" s="102">
        <v>1.8693807177612601E-2</v>
      </c>
    </row>
    <row r="37" spans="1:12">
      <c r="A37" s="33" t="s">
        <v>46</v>
      </c>
      <c r="B37" s="33">
        <v>0</v>
      </c>
    </row>
    <row r="38" spans="1:12">
      <c r="A38" s="1" t="s">
        <v>47</v>
      </c>
      <c r="B38" s="1">
        <v>0</v>
      </c>
    </row>
    <row r="39" spans="1:12">
      <c r="A39" s="1" t="s">
        <v>47</v>
      </c>
      <c r="B39" s="1">
        <v>6.8047229156166935</v>
      </c>
    </row>
    <row r="40" spans="1:12">
      <c r="A40" s="1" t="s">
        <v>47</v>
      </c>
      <c r="B40" s="1">
        <v>0</v>
      </c>
    </row>
    <row r="41" spans="1:12">
      <c r="A41" s="33" t="s">
        <v>47</v>
      </c>
      <c r="B41" s="33">
        <v>26.807465131301257</v>
      </c>
    </row>
    <row r="42" spans="1:12">
      <c r="A42" s="1" t="s">
        <v>48</v>
      </c>
      <c r="B42" s="1">
        <v>32.06502669736156</v>
      </c>
    </row>
    <row r="43" spans="1:12">
      <c r="A43" s="1" t="s">
        <v>48</v>
      </c>
      <c r="B43" s="1">
        <v>62.385540840427041</v>
      </c>
    </row>
    <row r="44" spans="1:12" ht="14" thickBot="1">
      <c r="A44" s="31" t="s">
        <v>48</v>
      </c>
      <c r="B44" s="31">
        <v>32.405021049127541</v>
      </c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I1" zoomScale="90" zoomScaleNormal="90" zoomScalePageLayoutView="90" workbookViewId="0">
      <selection activeCell="N15" sqref="N15"/>
    </sheetView>
  </sheetViews>
  <sheetFormatPr baseColWidth="12" defaultColWidth="8.875" defaultRowHeight="13" x14ac:dyDescent="0"/>
  <cols>
    <col min="1" max="4" width="18.625" style="1" customWidth="1"/>
    <col min="5" max="5" width="9.125" style="1" bestFit="1" customWidth="1"/>
    <col min="6" max="6" width="27.375" style="1" bestFit="1" customWidth="1"/>
    <col min="7" max="7" width="12.875" style="1" bestFit="1" customWidth="1"/>
    <col min="8" max="8" width="11.875" style="1" bestFit="1" customWidth="1"/>
    <col min="9" max="9" width="14.625" style="1" customWidth="1"/>
    <col min="10" max="10" width="62.5" style="1" bestFit="1" customWidth="1"/>
    <col min="11" max="11" width="11.5" style="1" customWidth="1"/>
    <col min="12" max="12" width="21.125" style="1" bestFit="1" customWidth="1"/>
    <col min="13" max="16384" width="8.875" style="1"/>
  </cols>
  <sheetData>
    <row r="1" spans="1:13">
      <c r="A1" s="2" t="s">
        <v>188</v>
      </c>
    </row>
    <row r="3" spans="1:13" ht="17">
      <c r="A3" s="47" t="s">
        <v>23</v>
      </c>
      <c r="B3" s="24"/>
      <c r="C3" s="24"/>
      <c r="D3" s="24"/>
      <c r="F3" s="38" t="s">
        <v>86</v>
      </c>
      <c r="I3" s="24"/>
      <c r="J3" s="48" t="s">
        <v>36</v>
      </c>
      <c r="K3" s="24"/>
      <c r="L3" s="24"/>
      <c r="M3" s="24"/>
    </row>
    <row r="4" spans="1:13" ht="18" thickBot="1">
      <c r="A4" s="49"/>
      <c r="B4" s="24"/>
      <c r="C4" s="24"/>
      <c r="D4" s="24"/>
      <c r="I4" s="24"/>
      <c r="J4" s="50"/>
      <c r="K4" s="24"/>
      <c r="L4" s="24"/>
      <c r="M4" s="24"/>
    </row>
    <row r="5" spans="1:13" s="25" customFormat="1" ht="26">
      <c r="A5" s="51" t="s">
        <v>71</v>
      </c>
      <c r="B5" s="51" t="s">
        <v>72</v>
      </c>
      <c r="C5" s="51" t="s">
        <v>73</v>
      </c>
      <c r="D5" s="51" t="s">
        <v>74</v>
      </c>
      <c r="E5" s="1"/>
      <c r="F5" s="30" t="s">
        <v>49</v>
      </c>
      <c r="G5" s="30" t="s">
        <v>102</v>
      </c>
      <c r="H5" s="30" t="s">
        <v>90</v>
      </c>
      <c r="I5" s="52"/>
      <c r="J5" s="53"/>
      <c r="K5" s="53" t="s">
        <v>2</v>
      </c>
      <c r="L5" s="53" t="s">
        <v>3</v>
      </c>
      <c r="M5" s="53" t="s">
        <v>4</v>
      </c>
    </row>
    <row r="6" spans="1:13" ht="17">
      <c r="A6" s="54">
        <v>56178</v>
      </c>
      <c r="B6" s="54">
        <v>911793</v>
      </c>
      <c r="C6" s="54">
        <v>1381253</v>
      </c>
      <c r="D6" s="54">
        <v>264561</v>
      </c>
      <c r="F6" s="1" t="s">
        <v>71</v>
      </c>
      <c r="G6" s="36">
        <v>81042</v>
      </c>
      <c r="H6" s="36">
        <v>67801.533527396459</v>
      </c>
      <c r="I6" s="55"/>
      <c r="J6" s="56" t="s">
        <v>24</v>
      </c>
      <c r="K6" s="57">
        <v>-837183</v>
      </c>
      <c r="L6" s="57" t="s">
        <v>25</v>
      </c>
      <c r="M6" s="58">
        <v>6.9999999999999999E-4</v>
      </c>
    </row>
    <row r="7" spans="1:13" ht="17">
      <c r="A7" s="54">
        <v>0</v>
      </c>
      <c r="B7" s="54">
        <v>1206509</v>
      </c>
      <c r="C7" s="54">
        <v>1445091</v>
      </c>
      <c r="D7" s="54">
        <v>445376</v>
      </c>
      <c r="F7" s="1" t="s">
        <v>72</v>
      </c>
      <c r="G7" s="36">
        <v>918224.75</v>
      </c>
      <c r="H7" s="36">
        <v>238793.89708055076</v>
      </c>
      <c r="I7" s="55"/>
      <c r="J7" s="59" t="s">
        <v>26</v>
      </c>
      <c r="K7" s="60">
        <v>-1056508</v>
      </c>
      <c r="L7" s="60" t="s">
        <v>27</v>
      </c>
      <c r="M7" s="61">
        <v>8.3499999999999997E-5</v>
      </c>
    </row>
    <row r="8" spans="1:13" ht="17">
      <c r="A8" s="54">
        <v>156323</v>
      </c>
      <c r="B8" s="54">
        <v>622060</v>
      </c>
      <c r="C8" s="54">
        <v>783148</v>
      </c>
      <c r="D8" s="54">
        <v>575575</v>
      </c>
      <c r="F8" s="1" t="s">
        <v>73</v>
      </c>
      <c r="G8" s="36">
        <v>1137550</v>
      </c>
      <c r="H8" s="36">
        <v>325740.26946735749</v>
      </c>
      <c r="I8" s="55"/>
      <c r="J8" s="59" t="s">
        <v>28</v>
      </c>
      <c r="K8" s="60">
        <v>-375276</v>
      </c>
      <c r="L8" s="60" t="s">
        <v>29</v>
      </c>
      <c r="M8" s="62">
        <v>0.1191</v>
      </c>
    </row>
    <row r="9" spans="1:13" ht="18" thickBot="1">
      <c r="A9" s="54">
        <v>111667</v>
      </c>
      <c r="B9" s="54">
        <v>932537</v>
      </c>
      <c r="C9" s="54">
        <v>940708</v>
      </c>
      <c r="D9" s="54">
        <v>539759</v>
      </c>
      <c r="F9" s="31" t="s">
        <v>74</v>
      </c>
      <c r="G9" s="37">
        <v>456317.75</v>
      </c>
      <c r="H9" s="37">
        <v>139134.35586122022</v>
      </c>
      <c r="I9" s="55"/>
      <c r="J9" s="59" t="s">
        <v>30</v>
      </c>
      <c r="K9" s="60">
        <v>-219325</v>
      </c>
      <c r="L9" s="60" t="s">
        <v>31</v>
      </c>
      <c r="M9" s="62">
        <v>0.50339999999999996</v>
      </c>
    </row>
    <row r="10" spans="1:13" ht="17">
      <c r="A10" s="24"/>
      <c r="B10" s="24"/>
      <c r="C10" s="24"/>
      <c r="D10" s="24"/>
      <c r="I10" s="55"/>
      <c r="J10" s="59" t="s">
        <v>32</v>
      </c>
      <c r="K10" s="60">
        <v>461907</v>
      </c>
      <c r="L10" s="60" t="s">
        <v>33</v>
      </c>
      <c r="M10" s="62">
        <v>4.5699999999999998E-2</v>
      </c>
    </row>
    <row r="11" spans="1:13" ht="17">
      <c r="A11" s="50"/>
      <c r="B11" s="50"/>
      <c r="C11" s="50"/>
      <c r="D11" s="50"/>
      <c r="I11" s="55"/>
      <c r="J11" s="63" t="s">
        <v>34</v>
      </c>
      <c r="K11" s="64">
        <v>681232</v>
      </c>
      <c r="L11" s="64" t="s">
        <v>35</v>
      </c>
      <c r="M11" s="65">
        <v>3.8E-3</v>
      </c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14</vt:i4>
      </vt:variant>
    </vt:vector>
  </HeadingPairs>
  <TitlesOfParts>
    <vt:vector size="14" baseType="lpstr">
      <vt:lpstr>Figure 2d</vt:lpstr>
      <vt:lpstr>Figure 2h</vt:lpstr>
      <vt:lpstr>Figure 3c</vt:lpstr>
      <vt:lpstr>Figure 4b</vt:lpstr>
      <vt:lpstr>Figure 4c</vt:lpstr>
      <vt:lpstr>Figure 5b</vt:lpstr>
      <vt:lpstr>Figure 6a</vt:lpstr>
      <vt:lpstr>Figure 6d</vt:lpstr>
      <vt:lpstr>Figure 7c</vt:lpstr>
      <vt:lpstr>Figure 7d</vt:lpstr>
      <vt:lpstr>Figure 7e</vt:lpstr>
      <vt:lpstr>Figure 7f</vt:lpstr>
      <vt:lpstr>Supplementary Figure 6a</vt:lpstr>
      <vt:lpstr>Supplementary Figure 6b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HHomma</dc:creator>
  <cp:lastModifiedBy>岡澤 均</cp:lastModifiedBy>
  <dcterms:created xsi:type="dcterms:W3CDTF">2015-06-05T18:19:34Z</dcterms:created>
  <dcterms:modified xsi:type="dcterms:W3CDTF">2023-10-27T06:04:02Z</dcterms:modified>
</cp:coreProperties>
</file>