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YCT\529\Publications\Mouse and NHP_Nature Communications\Re-Re-Submission\Final for submission\"/>
    </mc:Choice>
  </mc:AlternateContent>
  <xr:revisionPtr revIDLastSave="0" documentId="13_ncr:1_{353277E4-B854-41F8-B1E2-0875A4F678F5}" xr6:coauthVersionLast="47" xr6:coauthVersionMax="47" xr10:uidLastSave="{00000000-0000-0000-0000-000000000000}"/>
  <bookViews>
    <workbookView xWindow="-108" yWindow="-108" windowWidth="23256" windowHeight="12576" tabRatio="657" xr2:uid="{3D52BC39-F240-420D-9F29-C9D2F5F9B68D}"/>
  </bookViews>
  <sheets>
    <sheet name="Figure 1b" sheetId="15" r:id="rId1"/>
    <sheet name="Figure 2g" sheetId="16" r:id="rId2"/>
    <sheet name="Figure 2h" sheetId="17" r:id="rId3"/>
    <sheet name="Figure 6a" sheetId="18" r:id="rId4"/>
    <sheet name="Figure 6b" sheetId="19" r:id="rId5"/>
    <sheet name="Figure 6c" sheetId="20" r:id="rId6"/>
    <sheet name="Figure 6d" sheetId="21" r:id="rId7"/>
    <sheet name="Figure 6e" sheetId="22" r:id="rId8"/>
    <sheet name="Suppl Fig 1a" sheetId="23" r:id="rId9"/>
    <sheet name="Suppl Fig 1b" sheetId="24" r:id="rId10"/>
    <sheet name="Suppl Fig 1cd" sheetId="25" r:id="rId11"/>
    <sheet name="Suppl Fig 2a" sheetId="27" r:id="rId12"/>
    <sheet name="Suppl Fig 2b" sheetId="28" r:id="rId13"/>
    <sheet name="Suppl Fig 4a" sheetId="29" r:id="rId14"/>
    <sheet name="Suppl Fig 4b" sheetId="30" r:id="rId15"/>
    <sheet name="Suppl Fig 6a" sheetId="31" r:id="rId16"/>
    <sheet name="Suppl Fig 6b" sheetId="32" r:id="rId17"/>
    <sheet name="Suppl Fig 7a" sheetId="33" r:id="rId18"/>
    <sheet name="Suppl Fig 7b" sheetId="34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36" i="15" l="1"/>
  <c r="T336" i="15"/>
  <c r="U335" i="15"/>
  <c r="T335" i="15"/>
  <c r="U334" i="15"/>
  <c r="T334" i="15"/>
  <c r="U333" i="15"/>
  <c r="T333" i="15"/>
  <c r="U332" i="15"/>
  <c r="T332" i="15"/>
  <c r="U313" i="15"/>
  <c r="T313" i="15"/>
  <c r="U312" i="15"/>
  <c r="T312" i="15"/>
  <c r="U311" i="15"/>
  <c r="T311" i="15"/>
  <c r="U310" i="15"/>
  <c r="T310" i="15"/>
  <c r="U309" i="15"/>
  <c r="T309" i="15"/>
  <c r="V183" i="15" l="1"/>
  <c r="U183" i="15"/>
  <c r="W183" i="15" s="1"/>
  <c r="V181" i="15"/>
  <c r="U181" i="15"/>
  <c r="W181" i="15" s="1"/>
  <c r="V180" i="15"/>
  <c r="U180" i="15"/>
  <c r="W180" i="15" s="1"/>
  <c r="V179" i="15"/>
  <c r="U179" i="15"/>
  <c r="W179" i="15" s="1"/>
  <c r="V178" i="15"/>
  <c r="U178" i="15"/>
  <c r="W178" i="15" s="1"/>
  <c r="V177" i="15"/>
  <c r="U177" i="15"/>
  <c r="W177" i="15" s="1"/>
  <c r="V176" i="15"/>
  <c r="U176" i="15"/>
  <c r="W176" i="15" s="1"/>
  <c r="V175" i="15"/>
  <c r="U175" i="15"/>
  <c r="W175" i="15" s="1"/>
  <c r="V174" i="15"/>
  <c r="U174" i="15"/>
  <c r="W174" i="15" s="1"/>
  <c r="V173" i="15"/>
  <c r="U173" i="15"/>
  <c r="W173" i="15" s="1"/>
  <c r="V172" i="15"/>
  <c r="U172" i="15"/>
  <c r="V170" i="15"/>
  <c r="U170" i="15"/>
  <c r="W170" i="15" s="1"/>
  <c r="V169" i="15"/>
  <c r="U169" i="15"/>
  <c r="V168" i="15"/>
  <c r="U168" i="15"/>
  <c r="V167" i="15"/>
  <c r="U167" i="15"/>
  <c r="V166" i="15"/>
  <c r="U166" i="15"/>
  <c r="W166" i="15" s="1"/>
  <c r="V165" i="15"/>
  <c r="U165" i="15"/>
  <c r="V164" i="15"/>
  <c r="U164" i="15"/>
  <c r="V163" i="15"/>
  <c r="U163" i="15"/>
  <c r="V162" i="15"/>
  <c r="U162" i="15"/>
  <c r="W162" i="15" s="1"/>
  <c r="V154" i="15"/>
  <c r="U154" i="15"/>
  <c r="V152" i="15"/>
  <c r="U152" i="15"/>
  <c r="W152" i="15" s="1"/>
  <c r="V151" i="15"/>
  <c r="U151" i="15"/>
  <c r="W151" i="15" s="1"/>
  <c r="V150" i="15"/>
  <c r="U150" i="15"/>
  <c r="W150" i="15" s="1"/>
  <c r="V149" i="15"/>
  <c r="U149" i="15"/>
  <c r="W149" i="15" s="1"/>
  <c r="V148" i="15"/>
  <c r="U148" i="15"/>
  <c r="W148" i="15" s="1"/>
  <c r="V147" i="15"/>
  <c r="U147" i="15"/>
  <c r="W147" i="15" s="1"/>
  <c r="V146" i="15"/>
  <c r="U146" i="15"/>
  <c r="W146" i="15" s="1"/>
  <c r="V145" i="15"/>
  <c r="U145" i="15"/>
  <c r="W145" i="15" s="1"/>
  <c r="V144" i="15"/>
  <c r="U144" i="15"/>
  <c r="W144" i="15" s="1"/>
  <c r="V143" i="15"/>
  <c r="U143" i="15"/>
  <c r="V141" i="15"/>
  <c r="U141" i="15"/>
  <c r="W141" i="15" s="1"/>
  <c r="V140" i="15"/>
  <c r="U140" i="15"/>
  <c r="V139" i="15"/>
  <c r="U139" i="15"/>
  <c r="V138" i="15"/>
  <c r="U138" i="15"/>
  <c r="V137" i="15"/>
  <c r="U137" i="15"/>
  <c r="W137" i="15" s="1"/>
  <c r="V136" i="15"/>
  <c r="U136" i="15"/>
  <c r="V135" i="15"/>
  <c r="U135" i="15"/>
  <c r="V134" i="15"/>
  <c r="U134" i="15"/>
  <c r="V133" i="15"/>
  <c r="U133" i="15"/>
  <c r="W133" i="15" s="1"/>
  <c r="V125" i="15"/>
  <c r="U125" i="15"/>
  <c r="W125" i="15" s="1"/>
  <c r="V123" i="15"/>
  <c r="U123" i="15"/>
  <c r="W123" i="15" s="1"/>
  <c r="V122" i="15"/>
  <c r="U122" i="15"/>
  <c r="W122" i="15" s="1"/>
  <c r="V121" i="15"/>
  <c r="U121" i="15"/>
  <c r="W121" i="15" s="1"/>
  <c r="V120" i="15"/>
  <c r="U120" i="15"/>
  <c r="W120" i="15" s="1"/>
  <c r="V119" i="15"/>
  <c r="U119" i="15"/>
  <c r="W119" i="15" s="1"/>
  <c r="V118" i="15"/>
  <c r="U118" i="15"/>
  <c r="W118" i="15" s="1"/>
  <c r="V117" i="15"/>
  <c r="U117" i="15"/>
  <c r="W117" i="15" s="1"/>
  <c r="V116" i="15"/>
  <c r="U116" i="15"/>
  <c r="W116" i="15" s="1"/>
  <c r="V115" i="15"/>
  <c r="U115" i="15"/>
  <c r="W115" i="15" s="1"/>
  <c r="V114" i="15"/>
  <c r="U114" i="15"/>
  <c r="V112" i="15"/>
  <c r="U112" i="15"/>
  <c r="W112" i="15" s="1"/>
  <c r="V111" i="15"/>
  <c r="U111" i="15"/>
  <c r="V110" i="15"/>
  <c r="U110" i="15"/>
  <c r="V109" i="15"/>
  <c r="U109" i="15"/>
  <c r="V108" i="15"/>
  <c r="U108" i="15"/>
  <c r="W108" i="15" s="1"/>
  <c r="V107" i="15"/>
  <c r="U107" i="15"/>
  <c r="V106" i="15"/>
  <c r="U106" i="15"/>
  <c r="V105" i="15"/>
  <c r="U105" i="15"/>
  <c r="V104" i="15"/>
  <c r="U104" i="15"/>
  <c r="W104" i="15" s="1"/>
  <c r="V96" i="15"/>
  <c r="U96" i="15"/>
  <c r="V94" i="15"/>
  <c r="U94" i="15"/>
  <c r="W94" i="15" s="1"/>
  <c r="V93" i="15"/>
  <c r="U93" i="15"/>
  <c r="V92" i="15"/>
  <c r="U92" i="15"/>
  <c r="W92" i="15" s="1"/>
  <c r="V91" i="15"/>
  <c r="U91" i="15"/>
  <c r="V90" i="15"/>
  <c r="U90" i="15"/>
  <c r="W90" i="15" s="1"/>
  <c r="V89" i="15"/>
  <c r="U89" i="15"/>
  <c r="V88" i="15"/>
  <c r="U88" i="15"/>
  <c r="W88" i="15" s="1"/>
  <c r="V87" i="15"/>
  <c r="U87" i="15"/>
  <c r="V86" i="15"/>
  <c r="U86" i="15"/>
  <c r="W86" i="15" s="1"/>
  <c r="V85" i="15"/>
  <c r="U85" i="15"/>
  <c r="V83" i="15"/>
  <c r="U83" i="15"/>
  <c r="W83" i="15" s="1"/>
  <c r="V82" i="15"/>
  <c r="U82" i="15"/>
  <c r="V81" i="15"/>
  <c r="U81" i="15"/>
  <c r="V80" i="15"/>
  <c r="U80" i="15"/>
  <c r="V79" i="15"/>
  <c r="U79" i="15"/>
  <c r="V78" i="15"/>
  <c r="U78" i="15"/>
  <c r="V77" i="15"/>
  <c r="U77" i="15"/>
  <c r="V76" i="15"/>
  <c r="U76" i="15"/>
  <c r="V75" i="15"/>
  <c r="U75" i="15"/>
  <c r="W75" i="15" s="1"/>
  <c r="V67" i="15"/>
  <c r="U67" i="15"/>
  <c r="V65" i="15"/>
  <c r="U65" i="15"/>
  <c r="W65" i="15" s="1"/>
  <c r="V64" i="15"/>
  <c r="U64" i="15"/>
  <c r="V63" i="15"/>
  <c r="U63" i="15"/>
  <c r="W63" i="15" s="1"/>
  <c r="V62" i="15"/>
  <c r="U62" i="15"/>
  <c r="V61" i="15"/>
  <c r="U61" i="15"/>
  <c r="W61" i="15" s="1"/>
  <c r="V60" i="15"/>
  <c r="U60" i="15"/>
  <c r="V59" i="15"/>
  <c r="U59" i="15"/>
  <c r="W59" i="15" s="1"/>
  <c r="V58" i="15"/>
  <c r="U58" i="15"/>
  <c r="V57" i="15"/>
  <c r="U57" i="15"/>
  <c r="W57" i="15" s="1"/>
  <c r="V56" i="15"/>
  <c r="U56" i="15"/>
  <c r="V54" i="15"/>
  <c r="U54" i="15"/>
  <c r="W54" i="15" s="1"/>
  <c r="V53" i="15"/>
  <c r="U53" i="15"/>
  <c r="V52" i="15"/>
  <c r="U52" i="15"/>
  <c r="V51" i="15"/>
  <c r="U51" i="15"/>
  <c r="V50" i="15"/>
  <c r="U50" i="15"/>
  <c r="W50" i="15" s="1"/>
  <c r="V49" i="15"/>
  <c r="U49" i="15"/>
  <c r="V48" i="15"/>
  <c r="U48" i="15"/>
  <c r="V47" i="15"/>
  <c r="U47" i="15"/>
  <c r="V46" i="15"/>
  <c r="U46" i="15"/>
  <c r="W46" i="15" s="1"/>
  <c r="W47" i="15" l="1"/>
  <c r="W51" i="15"/>
  <c r="W56" i="15"/>
  <c r="W60" i="15"/>
  <c r="W64" i="15"/>
  <c r="W76" i="15"/>
  <c r="W80" i="15"/>
  <c r="W85" i="15"/>
  <c r="W89" i="15"/>
  <c r="W93" i="15"/>
  <c r="W105" i="15"/>
  <c r="W109" i="15"/>
  <c r="W114" i="15"/>
  <c r="W134" i="15"/>
  <c r="W138" i="15"/>
  <c r="W143" i="15"/>
  <c r="W163" i="15"/>
  <c r="W167" i="15"/>
  <c r="W172" i="15"/>
  <c r="W48" i="15"/>
  <c r="W81" i="15"/>
  <c r="W106" i="15"/>
  <c r="W110" i="15"/>
  <c r="W135" i="15"/>
  <c r="W139" i="15"/>
  <c r="W164" i="15"/>
  <c r="W168" i="15"/>
  <c r="W77" i="15"/>
  <c r="W49" i="15"/>
  <c r="W53" i="15"/>
  <c r="W58" i="15"/>
  <c r="W62" i="15"/>
  <c r="W67" i="15"/>
  <c r="W78" i="15"/>
  <c r="W82" i="15"/>
  <c r="W87" i="15"/>
  <c r="W91" i="15"/>
  <c r="W79" i="15"/>
  <c r="W52" i="15"/>
  <c r="W96" i="15"/>
  <c r="W107" i="15"/>
  <c r="W111" i="15"/>
  <c r="W136" i="15"/>
  <c r="W140" i="15"/>
  <c r="W154" i="15"/>
  <c r="W165" i="15"/>
  <c r="W169" i="15"/>
</calcChain>
</file>

<file path=xl/sharedStrings.xml><?xml version="1.0" encoding="utf-8"?>
<sst xmlns="http://schemas.openxmlformats.org/spreadsheetml/2006/main" count="1065" uniqueCount="372">
  <si>
    <t>For Sanny to add</t>
  </si>
  <si>
    <t>NHP T</t>
  </si>
  <si>
    <t>NHP FSH</t>
  </si>
  <si>
    <t>NHP inh-B</t>
  </si>
  <si>
    <t>pre-dose</t>
  </si>
  <si>
    <t>EoD</t>
  </si>
  <si>
    <t>EoR</t>
  </si>
  <si>
    <t>Cohort 1</t>
  </si>
  <si>
    <t>Cohort 2</t>
  </si>
  <si>
    <t>historical 
control data</t>
  </si>
  <si>
    <t>time (weeks)</t>
  </si>
  <si>
    <t>NHP Sperm count (10^6/ejaculate)</t>
  </si>
  <si>
    <t>NA</t>
  </si>
  <si>
    <t>NA = not assessed</t>
  </si>
  <si>
    <t>animal #1</t>
  </si>
  <si>
    <t>animal #2</t>
  </si>
  <si>
    <t>animal #3</t>
  </si>
  <si>
    <t>animal #4</t>
  </si>
  <si>
    <t>animal #5</t>
  </si>
  <si>
    <t>animal #6</t>
  </si>
  <si>
    <t>Mouse PK (10 mg/kg single dose)</t>
  </si>
  <si>
    <t>5 min</t>
  </si>
  <si>
    <t>15 min</t>
  </si>
  <si>
    <t>30 min</t>
  </si>
  <si>
    <t>1 h</t>
  </si>
  <si>
    <t>2 h</t>
  </si>
  <si>
    <t>4 h</t>
  </si>
  <si>
    <t>8 h</t>
  </si>
  <si>
    <t>16 h</t>
  </si>
  <si>
    <t>24 h</t>
  </si>
  <si>
    <t>48 h</t>
  </si>
  <si>
    <t>time</t>
  </si>
  <si>
    <t>brain</t>
  </si>
  <si>
    <t>testis</t>
  </si>
  <si>
    <t>plasma</t>
  </si>
  <si>
    <t>ng/g tissue</t>
  </si>
  <si>
    <t>ng/mL</t>
  </si>
  <si>
    <t>NHP PK (1, 5 and 10 mg/kg single dose)</t>
  </si>
  <si>
    <t>BQL</t>
  </si>
  <si>
    <t>1 mg/kg</t>
  </si>
  <si>
    <t>5 mg/kg</t>
  </si>
  <si>
    <t>10 mg/kg</t>
  </si>
  <si>
    <t>BQL - below quantification limit (30 ng/mL)</t>
  </si>
  <si>
    <t>NHP PK (Day 1 and Day 28 at 0.5 and 5 mg/kg/day repeated dose)</t>
  </si>
  <si>
    <t>Day 1</t>
  </si>
  <si>
    <t>0.5 mg/kg/day</t>
  </si>
  <si>
    <t>5 mg/kg/day</t>
  </si>
  <si>
    <t>Day 28</t>
  </si>
  <si>
    <t>time (h)</t>
  </si>
  <si>
    <t>NHP Sperm concentration (10^6/mL)</t>
  </si>
  <si>
    <t>Compound ID</t>
    <phoneticPr fontId="0" type="noConversion"/>
  </si>
  <si>
    <t>Species</t>
    <phoneticPr fontId="0" type="noConversion"/>
  </si>
  <si>
    <t>Verapamil</t>
  </si>
  <si>
    <t>Human</t>
  </si>
  <si>
    <t>Mouse</t>
  </si>
  <si>
    <t>Compound ID</t>
  </si>
  <si>
    <t>Species</t>
  </si>
  <si>
    <t>Assay Format</t>
  </si>
  <si>
    <t>Remaining Percentage (%)</t>
  </si>
  <si>
    <t>0 min</t>
  </si>
  <si>
    <t>60 min</t>
  </si>
  <si>
    <t>90 min</t>
  </si>
  <si>
    <t>120 min</t>
  </si>
  <si>
    <t>Hepatocytes</t>
  </si>
  <si>
    <t>Boiled hepatocytes</t>
  </si>
  <si>
    <t>YCT-529</t>
  </si>
  <si>
    <t>Compound ID</t>
    <phoneticPr fontId="0" type="noConversion"/>
  </si>
  <si>
    <t>Human</t>
    <phoneticPr fontId="0" type="noConversion"/>
  </si>
  <si>
    <t>With NADPH</t>
    <phoneticPr fontId="0" type="noConversion"/>
  </si>
  <si>
    <t>Without NADPH</t>
    <phoneticPr fontId="0" type="noConversion"/>
  </si>
  <si>
    <t>Species</t>
    <phoneticPr fontId="0" type="noConversion"/>
  </si>
  <si>
    <r>
      <t>T</t>
    </r>
    <r>
      <rPr>
        <b/>
        <vertAlign val="subscript"/>
        <sz val="11"/>
        <rFont val="Calibri"/>
        <family val="2"/>
      </rPr>
      <t>1/2</t>
    </r>
    <r>
      <rPr>
        <b/>
        <sz val="11"/>
        <rFont val="Calibri"/>
        <family val="2"/>
      </rPr>
      <t xml:space="preserve"> (min)</t>
    </r>
  </si>
  <si>
    <t>Monkey</t>
    <phoneticPr fontId="0" type="noConversion"/>
  </si>
  <si>
    <t>∞</t>
    <phoneticPr fontId="0" type="noConversion"/>
  </si>
  <si>
    <t>Compound ID</t>
    <phoneticPr fontId="0" type="noConversion"/>
  </si>
  <si>
    <t>Species</t>
    <phoneticPr fontId="0" type="noConversion"/>
  </si>
  <si>
    <t>Assay Format</t>
    <phoneticPr fontId="0" type="noConversion"/>
  </si>
  <si>
    <t>Remaining Percentage (%)</t>
    <phoneticPr fontId="0" type="noConversion"/>
  </si>
  <si>
    <t>0 min</t>
    <phoneticPr fontId="0" type="noConversion"/>
  </si>
  <si>
    <t>15 min</t>
    <phoneticPr fontId="0" type="noConversion"/>
  </si>
  <si>
    <t>30 min</t>
    <phoneticPr fontId="0" type="noConversion"/>
  </si>
  <si>
    <t>45 min</t>
    <phoneticPr fontId="0" type="noConversion"/>
  </si>
  <si>
    <t>60 min</t>
    <phoneticPr fontId="0" type="noConversion"/>
  </si>
  <si>
    <t>With NADPH</t>
  </si>
  <si>
    <t>Without NADPH</t>
  </si>
  <si>
    <t>Monkey</t>
  </si>
  <si>
    <t>Note: If calculated CLint &lt; 0, then T1/2 and CLint will be reported as "∞" and "0.00" ", respectively.</t>
  </si>
  <si>
    <t>Metabolic Stability in Liver Microsomes of Different Species</t>
  </si>
  <si>
    <r>
      <t>T</t>
    </r>
    <r>
      <rPr>
        <b/>
        <vertAlign val="subscript"/>
        <sz val="11"/>
        <color rgb="FF000000"/>
        <rFont val="Calibri"/>
        <family val="2"/>
      </rPr>
      <t>1/2</t>
    </r>
    <r>
      <rPr>
        <b/>
        <sz val="11"/>
        <color rgb="FF000000"/>
        <rFont val="Calibri"/>
        <family val="2"/>
      </rPr>
      <t xml:space="preserve"> (min)</t>
    </r>
  </si>
  <si>
    <r>
      <t>CL</t>
    </r>
    <r>
      <rPr>
        <b/>
        <vertAlign val="subscript"/>
        <sz val="11"/>
        <rFont val="Calibri"/>
        <family val="2"/>
      </rPr>
      <t>int</t>
    </r>
    <r>
      <rPr>
        <b/>
        <sz val="11"/>
        <rFont val="Calibri"/>
        <family val="2"/>
      </rPr>
      <t xml:space="preserve"> 
(µL/min/mg protein)</t>
    </r>
  </si>
  <si>
    <r>
      <t>Cl</t>
    </r>
    <r>
      <rPr>
        <b/>
        <vertAlign val="subscript"/>
        <sz val="11"/>
        <color rgb="FF000000"/>
        <rFont val="Calibri"/>
        <family val="2"/>
      </rPr>
      <t>int</t>
    </r>
    <r>
      <rPr>
        <b/>
        <sz val="11"/>
        <color rgb="FF000000"/>
        <rFont val="Calibri"/>
        <family val="2"/>
      </rPr>
      <t xml:space="preserve"> 
(μL/min/10</t>
    </r>
    <r>
      <rPr>
        <b/>
        <vertAlign val="superscript"/>
        <sz val="11"/>
        <color rgb="FF000000"/>
        <rFont val="Calibri"/>
        <family val="2"/>
      </rPr>
      <t>6</t>
    </r>
    <r>
      <rPr>
        <b/>
        <sz val="11"/>
        <color rgb="FF000000"/>
        <rFont val="Calibri"/>
        <family val="2"/>
      </rPr>
      <t xml:space="preserve"> cells)</t>
    </r>
  </si>
  <si>
    <t>Metabolic Stability in Hepatocytes of different species</t>
  </si>
  <si>
    <t>Concentration (μM)</t>
  </si>
  <si>
    <t>% of hERG inhibition</t>
  </si>
  <si>
    <t>Average % of hERG inhibition</t>
  </si>
  <si>
    <t>SD</t>
  </si>
  <si>
    <t>Cell 1</t>
  </si>
  <si>
    <t>Cell 2</t>
  </si>
  <si>
    <t>Dofetilide</t>
  </si>
  <si>
    <r>
      <rPr>
        <sz val="11"/>
        <color indexed="8"/>
        <rFont val="Calibri"/>
        <family val="2"/>
      </rPr>
      <t>D</t>
    </r>
    <r>
      <rPr>
        <sz val="11"/>
        <color indexed="8"/>
        <rFont val="Calibri"/>
        <family val="2"/>
      </rPr>
      <t>ofetilide</t>
    </r>
  </si>
  <si>
    <t>during 1 and 2nd wk</t>
  </si>
  <si>
    <t>during 3 and 4th wk</t>
  </si>
  <si>
    <t>during 5 and 6th wk</t>
  </si>
  <si>
    <t>during 7 and 8th wk</t>
  </si>
  <si>
    <t>during 9 and 10th wk</t>
  </si>
  <si>
    <t>during 11 and 12th wk</t>
  </si>
  <si>
    <t>during 13 and 14th wk</t>
  </si>
  <si>
    <t>during 15 and 16th wk</t>
  </si>
  <si>
    <t>drug</t>
  </si>
  <si>
    <t>20mg/kg, 2wks</t>
  </si>
  <si>
    <t>mouse #</t>
  </si>
  <si>
    <t>10mg/kg, 4wks</t>
  </si>
  <si>
    <t>Mouse #</t>
  </si>
  <si>
    <t>Standard</t>
  </si>
  <si>
    <t>1 day</t>
  </si>
  <si>
    <t>4 weeks</t>
  </si>
  <si>
    <t>Male #</t>
  </si>
  <si>
    <t>4 wk--drug</t>
  </si>
  <si>
    <t>20 mg/kg for 2 weeks</t>
  </si>
  <si>
    <t>10 mg/kg for 2 weeks</t>
  </si>
  <si>
    <t>one day-drug</t>
  </si>
  <si>
    <t>Cont</t>
  </si>
  <si>
    <t>Cont-4wk</t>
  </si>
  <si>
    <t>Control</t>
  </si>
  <si>
    <t>10mg/kg for 4 weeks</t>
  </si>
  <si>
    <t>Time after end of drug treatment (week)</t>
  </si>
  <si>
    <t>Drug</t>
  </si>
  <si>
    <t>standard Control</t>
  </si>
  <si>
    <t>10mg/kg for 2 weeks</t>
  </si>
  <si>
    <t>20mg/kg for 2 weeks</t>
  </si>
  <si>
    <t>10 mg/kg for 4 weeks</t>
  </si>
  <si>
    <t>Independent replicate 1</t>
  </si>
  <si>
    <t>Independent replicate 2</t>
  </si>
  <si>
    <t>Independent replicate 3</t>
  </si>
  <si>
    <t>measurement 1</t>
  </si>
  <si>
    <t>measurement 2</t>
  </si>
  <si>
    <t>measurement 3</t>
  </si>
  <si>
    <t>% RARα transactivation</t>
  </si>
  <si>
    <t>% RARβ transactivation</t>
  </si>
  <si>
    <t>% RARγ transactivation</t>
  </si>
  <si>
    <t>YCT-529 RARα antagonism</t>
  </si>
  <si>
    <t>YCT-529 RARβ antagonism</t>
  </si>
  <si>
    <t xml:space="preserve">YCT-529 RARγ antagonism									</t>
  </si>
  <si>
    <t>YCT-529 RARα agonism</t>
  </si>
  <si>
    <t xml:space="preserve"> YCT-529 RARβ agonism</t>
  </si>
  <si>
    <t>YCT-529 RARγ agonism</t>
  </si>
  <si>
    <t>BMS-189453 RARα antgonism</t>
  </si>
  <si>
    <t>BMS-189453 RARβ antgonism</t>
  </si>
  <si>
    <t>BMS-189453 RARγ antgonism</t>
  </si>
  <si>
    <t>BMS-189532 RARα antgonism</t>
  </si>
  <si>
    <t>BMS-189532 RARβ antgonism</t>
  </si>
  <si>
    <t>BMS-189532 RARγ antgonism</t>
  </si>
  <si>
    <t>Compound ID</t>
    <phoneticPr fontId="7" type="noConversion"/>
  </si>
  <si>
    <t xml:space="preserve">LogD Value </t>
    <phoneticPr fontId="7" type="noConversion"/>
  </si>
  <si>
    <t>Progesterone</t>
  </si>
  <si>
    <t xml:space="preserve"> Log D Results of Test Compounds in 1-Octanol/PBS pH 7.4 </t>
  </si>
  <si>
    <t xml:space="preserve">Solubility (μM) </t>
    <phoneticPr fontId="7" type="noConversion"/>
  </si>
  <si>
    <t>Solubility Results of Test Compounds and Control Compound in PBS at pH 7.4</t>
  </si>
  <si>
    <t>Test Article:</t>
    <phoneticPr fontId="1" type="noConversion"/>
  </si>
  <si>
    <t>Solvent Control Article:</t>
  </si>
  <si>
    <t>DMSO</t>
    <phoneticPr fontId="11" type="noConversion"/>
  </si>
  <si>
    <t xml:space="preserve">Revertant Colony Counts in the Definitive Mutagenicity Assay </t>
  </si>
  <si>
    <t>Tester Strain</t>
    <phoneticPr fontId="1" type="noConversion"/>
  </si>
  <si>
    <t>Dose level
(μg/well)</t>
  </si>
  <si>
    <t>S9 mix</t>
    <phoneticPr fontId="1" type="noConversion"/>
  </si>
  <si>
    <t>Individual revertant colony counts</t>
  </si>
  <si>
    <t xml:space="preserve">Mean </t>
    <phoneticPr fontId="1" type="noConversion"/>
  </si>
  <si>
    <t>Ratio</t>
    <phoneticPr fontId="1" type="noConversion"/>
  </si>
  <si>
    <t>Background Lawn Codeª</t>
    <phoneticPr fontId="1" type="noConversion"/>
  </si>
  <si>
    <t>TA98</t>
  </si>
  <si>
    <t>+S9</t>
    <phoneticPr fontId="1" type="noConversion"/>
  </si>
  <si>
    <t>N</t>
    <phoneticPr fontId="11" type="noConversion"/>
  </si>
  <si>
    <t>N</t>
  </si>
  <si>
    <t>RP</t>
  </si>
  <si>
    <t>Solvent</t>
  </si>
  <si>
    <t>Positive Control 
(2-AA 0.6)</t>
  </si>
  <si>
    <t>-S9</t>
    <phoneticPr fontId="1" type="noConversion"/>
  </si>
  <si>
    <t>Positive Control
 (2-NF 2)</t>
  </si>
  <si>
    <t>Data entered by:</t>
  </si>
  <si>
    <t>Reviewed by:</t>
  </si>
  <si>
    <t xml:space="preserve">ª Cytotoxicity Code: N= Normal; R= Reduced;
A= absent; O= obscured by precipitate;
P= Precipitate 
 </t>
    <phoneticPr fontId="11" type="noConversion"/>
  </si>
  <si>
    <t>YCT-529529</t>
  </si>
  <si>
    <t>TA100</t>
    <phoneticPr fontId="1" type="noConversion"/>
  </si>
  <si>
    <t>+S9</t>
  </si>
  <si>
    <t>R</t>
  </si>
  <si>
    <t>Positive Control
 (2-AA 0.6)</t>
  </si>
  <si>
    <t>Positive Control 
(SA 0.24)</t>
  </si>
  <si>
    <t xml:space="preserve">ª Cytotoxicity Code: N= Normal; R= Reduced;
A= absent; O= obscured by precipitate;
P= Precipitate
 </t>
    <phoneticPr fontId="11" type="noConversion"/>
  </si>
  <si>
    <t>TA1535</t>
  </si>
  <si>
    <t>TA1537</t>
  </si>
  <si>
    <t>NC</t>
  </si>
  <si>
    <t>A</t>
  </si>
  <si>
    <t xml:space="preserve"> NC</t>
  </si>
  <si>
    <t>AP</t>
  </si>
  <si>
    <t>Positive Control 
(ICR-191  0.2)</t>
  </si>
  <si>
    <t>WP2 uvrA (pKM 101)</t>
  </si>
  <si>
    <t>Positive Control
 (2-AA 4)</t>
  </si>
  <si>
    <t>Positive Control 
(MNNG 1)</t>
  </si>
  <si>
    <t xml:space="preserve">ª Cytotoxicity Code: N= Normal; R= Reduced;
A= absent; O= obscured by precipitate;
P= Precipitate
 </t>
    <phoneticPr fontId="1" type="noConversion"/>
  </si>
  <si>
    <t>Mini Ames</t>
  </si>
  <si>
    <t>Cell Line</t>
    <phoneticPr fontId="8" type="noConversion"/>
  </si>
  <si>
    <t>Staurosporine</t>
  </si>
  <si>
    <t>Tamoxifen</t>
  </si>
  <si>
    <t>IC50 (nM)</t>
    <phoneticPr fontId="8" type="noConversion"/>
  </si>
  <si>
    <t xml:space="preserve"> Max % inh</t>
    <phoneticPr fontId="8" type="noConversion"/>
  </si>
  <si>
    <t>HLF</t>
  </si>
  <si>
    <t>HepG2</t>
  </si>
  <si>
    <t>Cell Line</t>
    <phoneticPr fontId="3" type="noConversion"/>
  </si>
  <si>
    <t>Test Conc.(nM)</t>
    <phoneticPr fontId="3" type="noConversion"/>
  </si>
  <si>
    <t>Readout</t>
    <phoneticPr fontId="3" type="noConversion"/>
  </si>
  <si>
    <t>Inhibition (%)</t>
    <phoneticPr fontId="3" type="noConversion"/>
  </si>
  <si>
    <t>Test Compound</t>
    <phoneticPr fontId="3" type="noConversion"/>
  </si>
  <si>
    <t>n=1</t>
    <phoneticPr fontId="3" type="noConversion"/>
  </si>
  <si>
    <t>n=2</t>
    <phoneticPr fontId="3" type="noConversion"/>
  </si>
  <si>
    <t>Mean</t>
    <phoneticPr fontId="3" type="noConversion"/>
  </si>
  <si>
    <t>SD</t>
    <phoneticPr fontId="3" type="noConversion"/>
  </si>
  <si>
    <t>TOP</t>
    <phoneticPr fontId="3" type="noConversion"/>
  </si>
  <si>
    <t>Bottom</t>
    <phoneticPr fontId="3" type="noConversion"/>
  </si>
  <si>
    <t>IC50</t>
    <phoneticPr fontId="3" type="noConversion"/>
  </si>
  <si>
    <t>Slope</t>
    <phoneticPr fontId="3" type="noConversion"/>
  </si>
  <si>
    <t>MaxInh%</t>
    <phoneticPr fontId="3" type="noConversion"/>
  </si>
  <si>
    <t>PC(Max)</t>
    <phoneticPr fontId="3" type="noConversion"/>
  </si>
  <si>
    <t>NC(Min)</t>
    <phoneticPr fontId="3" type="noConversion"/>
  </si>
  <si>
    <t>GPHR354529</t>
  </si>
  <si>
    <t>Test article</t>
  </si>
  <si>
    <r>
      <rPr>
        <b/>
        <sz val="11"/>
        <color indexed="8"/>
        <rFont val="Calibri"/>
        <family val="2"/>
      </rPr>
      <t>hERG IC</t>
    </r>
    <r>
      <rPr>
        <b/>
        <vertAlign val="subscript"/>
        <sz val="11"/>
        <color indexed="8"/>
        <rFont val="Calibri"/>
        <family val="2"/>
      </rPr>
      <t>50</t>
    </r>
    <r>
      <rPr>
        <b/>
        <sz val="11"/>
        <color indexed="8"/>
        <rFont val="Calibri"/>
        <family val="2"/>
      </rPr>
      <t xml:space="preserve"> [μM]</t>
    </r>
  </si>
  <si>
    <t>Comment</t>
    <phoneticPr fontId="26" type="noConversion"/>
  </si>
  <si>
    <t>GPHR-00354529</t>
    <phoneticPr fontId="26" type="noConversion"/>
  </si>
  <si>
    <r>
      <t>&gt; 30</t>
    </r>
    <r>
      <rPr>
        <vertAlign val="superscript"/>
        <sz val="11"/>
        <color theme="1"/>
        <rFont val="Calibri"/>
        <family val="2"/>
      </rPr>
      <t xml:space="preserve"> (1)</t>
    </r>
  </si>
  <si>
    <t xml:space="preserve"> 39.54% inhibition @ 30 µM</t>
    <phoneticPr fontId="26" type="noConversion"/>
  </si>
  <si>
    <r>
      <t xml:space="preserve">0.016 </t>
    </r>
    <r>
      <rPr>
        <vertAlign val="superscript"/>
        <sz val="11"/>
        <color theme="1"/>
        <rFont val="Calibri"/>
        <family val="2"/>
      </rPr>
      <t>(2)</t>
    </r>
  </si>
  <si>
    <t>/</t>
    <phoneticPr fontId="26" type="noConversion"/>
  </si>
  <si>
    <t>Results:</t>
  </si>
  <si>
    <t>1.GPHR-00354529</t>
    <phoneticPr fontId="26" type="noConversion"/>
  </si>
  <si>
    <t>(1)  Fitting curve</t>
  </si>
  <si>
    <t xml:space="preserve"> (2) Representative raw current traces responding to vehicle and GPHR-00354529 for 5 different doses </t>
    <phoneticPr fontId="26" type="noConversion"/>
  </si>
  <si>
    <t>(3)Raw data</t>
  </si>
  <si>
    <t>2.Dofetilide</t>
    <phoneticPr fontId="26" type="noConversion"/>
  </si>
  <si>
    <t>(1) Fitting curve:</t>
  </si>
  <si>
    <t xml:space="preserve">(2) Representative raw current traces responding to vehicle and Dofetilide for 5 different doses </t>
  </si>
  <si>
    <t>(3) Raw data</t>
  </si>
  <si>
    <t>Rat Micronucleus Assay</t>
  </si>
  <si>
    <t>Chromosomal Aberration Assay</t>
  </si>
  <si>
    <t>Individual data</t>
  </si>
  <si>
    <t>Treatment Group</t>
  </si>
  <si>
    <t>Animal No.</t>
  </si>
  <si>
    <t>Slide Code</t>
  </si>
  <si>
    <t>Sampling Time (hours)</t>
  </si>
  <si>
    <t xml:space="preserve">Proportion of PCE to Erythrocytes </t>
  </si>
  <si>
    <t>Micronucleus Formation</t>
  </si>
  <si>
    <t>With S9 activation</t>
  </si>
  <si>
    <t>Without S9 activation</t>
  </si>
  <si>
    <t>Summary</t>
  </si>
  <si>
    <t>Each Slide</t>
  </si>
  <si>
    <t xml:space="preserve">Individual </t>
  </si>
  <si>
    <t xml:space="preserve">PCE Percentage </t>
  </si>
  <si>
    <t>Group</t>
  </si>
  <si>
    <t>MN-PCE number per 1000 PCE</t>
  </si>
  <si>
    <t>PCE</t>
  </si>
  <si>
    <t>NCE</t>
  </si>
  <si>
    <r>
      <t>PCE</t>
    </r>
    <r>
      <rPr>
        <b/>
        <vertAlign val="superscript"/>
        <sz val="8.5"/>
        <color theme="1"/>
        <rFont val="Times New Roman"/>
        <family val="1"/>
      </rPr>
      <t>1</t>
    </r>
  </si>
  <si>
    <r>
      <t>NCE</t>
    </r>
    <r>
      <rPr>
        <b/>
        <vertAlign val="superscript"/>
        <sz val="8.5"/>
        <color theme="1"/>
        <rFont val="Times New Roman"/>
        <family val="1"/>
      </rPr>
      <t>2</t>
    </r>
  </si>
  <si>
    <r>
      <t>Individual</t>
    </r>
    <r>
      <rPr>
        <b/>
        <vertAlign val="superscript"/>
        <sz val="8.5"/>
        <color theme="1"/>
        <rFont val="Times New Roman"/>
        <family val="1"/>
      </rPr>
      <t>3</t>
    </r>
  </si>
  <si>
    <r>
      <t>Mean</t>
    </r>
    <r>
      <rPr>
        <b/>
        <vertAlign val="superscript"/>
        <sz val="8.5"/>
        <color theme="1"/>
        <rFont val="Times New Roman"/>
        <family val="1"/>
      </rPr>
      <t>4</t>
    </r>
  </si>
  <si>
    <r>
      <t>SD</t>
    </r>
    <r>
      <rPr>
        <b/>
        <vertAlign val="superscript"/>
        <sz val="8.5"/>
        <color theme="1"/>
        <rFont val="Times New Roman"/>
        <family val="1"/>
      </rPr>
      <t>5</t>
    </r>
  </si>
  <si>
    <t>MN-PCE</t>
  </si>
  <si>
    <r>
      <t>MN-PCE</t>
    </r>
    <r>
      <rPr>
        <b/>
        <vertAlign val="superscript"/>
        <sz val="8.5"/>
        <color theme="1"/>
        <rFont val="Times New Roman"/>
        <family val="1"/>
      </rPr>
      <t>6</t>
    </r>
  </si>
  <si>
    <r>
      <t>PCE</t>
    </r>
    <r>
      <rPr>
        <b/>
        <vertAlign val="superscript"/>
        <sz val="8.5"/>
        <color theme="1"/>
        <rFont val="Times New Roman"/>
        <family val="1"/>
      </rPr>
      <t>7</t>
    </r>
  </si>
  <si>
    <r>
      <t>MN-PCE</t>
    </r>
    <r>
      <rPr>
        <b/>
        <vertAlign val="superscript"/>
        <sz val="8.5"/>
        <color theme="1"/>
        <rFont val="Times New Roman"/>
        <family val="1"/>
      </rPr>
      <t>8</t>
    </r>
  </si>
  <si>
    <r>
      <t>PCE</t>
    </r>
    <r>
      <rPr>
        <b/>
        <vertAlign val="superscript"/>
        <sz val="8.5"/>
        <color theme="1"/>
        <rFont val="Times New Roman"/>
        <family val="1"/>
      </rPr>
      <t>9</t>
    </r>
  </si>
  <si>
    <r>
      <t>Individual</t>
    </r>
    <r>
      <rPr>
        <b/>
        <vertAlign val="superscript"/>
        <sz val="8.5"/>
        <color theme="1"/>
        <rFont val="Times New Roman"/>
        <family val="1"/>
      </rPr>
      <t>10</t>
    </r>
  </si>
  <si>
    <r>
      <t>Mean</t>
    </r>
    <r>
      <rPr>
        <b/>
        <vertAlign val="superscript"/>
        <sz val="8.5"/>
        <color theme="1"/>
        <rFont val="Times New Roman"/>
        <family val="1"/>
      </rPr>
      <t>11</t>
    </r>
  </si>
  <si>
    <t>9656A</t>
  </si>
  <si>
    <t>22 (20~24)</t>
  </si>
  <si>
    <t>9656B</t>
  </si>
  <si>
    <t>7897A</t>
  </si>
  <si>
    <t>7897B</t>
  </si>
  <si>
    <t>9365A</t>
  </si>
  <si>
    <t>9365B</t>
  </si>
  <si>
    <t>4298A</t>
  </si>
  <si>
    <t>4298B</t>
  </si>
  <si>
    <t>2250A</t>
  </si>
  <si>
    <t>2250B</t>
  </si>
  <si>
    <t>5499A</t>
  </si>
  <si>
    <t>5499B</t>
  </si>
  <si>
    <t>1337A</t>
  </si>
  <si>
    <t>1337B</t>
  </si>
  <si>
    <t>4103A</t>
  </si>
  <si>
    <t>4103B</t>
  </si>
  <si>
    <t>8681A</t>
  </si>
  <si>
    <t>8681B</t>
  </si>
  <si>
    <t>6633A</t>
  </si>
  <si>
    <t>6633B</t>
  </si>
  <si>
    <t>3241A</t>
  </si>
  <si>
    <t>3241B</t>
  </si>
  <si>
    <t>8308A</t>
  </si>
  <si>
    <t>8308B</t>
  </si>
  <si>
    <t>2339A</t>
  </si>
  <si>
    <t>2339B</t>
  </si>
  <si>
    <t>9353A</t>
  </si>
  <si>
    <t>9353B</t>
  </si>
  <si>
    <t>9142A</t>
  </si>
  <si>
    <t>9142B</t>
  </si>
  <si>
    <t>Group 4
YCT-529
200 mg/kg/day</t>
  </si>
  <si>
    <t>5272A</t>
  </si>
  <si>
    <t>5272B</t>
  </si>
  <si>
    <t>4931A</t>
  </si>
  <si>
    <t>4931B</t>
  </si>
  <si>
    <t>2731A</t>
  </si>
  <si>
    <t>2731B</t>
  </si>
  <si>
    <t>2799A</t>
  </si>
  <si>
    <t>2799B</t>
  </si>
  <si>
    <t>1330A</t>
  </si>
  <si>
    <t>1330B</t>
  </si>
  <si>
    <t>6818A</t>
  </si>
  <si>
    <t>6818B</t>
  </si>
  <si>
    <t>5209A</t>
  </si>
  <si>
    <t>5209B</t>
  </si>
  <si>
    <t>1444A</t>
  </si>
  <si>
    <t>1444B</t>
  </si>
  <si>
    <t>1230A</t>
  </si>
  <si>
    <t>1230B</t>
  </si>
  <si>
    <t>5726A</t>
  </si>
  <si>
    <t>5726B</t>
  </si>
  <si>
    <t>Historical control data</t>
  </si>
  <si>
    <t>Negative Control</t>
  </si>
  <si>
    <r>
      <t xml:space="preserve">Positive Control </t>
    </r>
    <r>
      <rPr>
        <b/>
        <vertAlign val="superscript"/>
        <sz val="10"/>
        <color theme="1"/>
        <rFont val="Times New Roman"/>
        <family val="1"/>
      </rPr>
      <t>c</t>
    </r>
  </si>
  <si>
    <r>
      <t>Mean</t>
    </r>
    <r>
      <rPr>
        <b/>
        <vertAlign val="superscript"/>
        <sz val="10"/>
        <color theme="1"/>
        <rFont val="Times New Roman"/>
        <family val="1"/>
      </rPr>
      <t xml:space="preserve">a </t>
    </r>
    <r>
      <rPr>
        <b/>
        <sz val="10"/>
        <color theme="1"/>
        <rFont val="Times New Roman"/>
        <family val="1"/>
      </rPr>
      <t>± SD</t>
    </r>
  </si>
  <si>
    <r>
      <t>95% CL</t>
    </r>
    <r>
      <rPr>
        <b/>
        <vertAlign val="superscript"/>
        <sz val="10"/>
        <color theme="1"/>
        <rFont val="Times New Roman"/>
        <family val="1"/>
      </rPr>
      <t>b</t>
    </r>
  </si>
  <si>
    <r>
      <t>99% CL</t>
    </r>
    <r>
      <rPr>
        <b/>
        <vertAlign val="superscript"/>
        <sz val="10"/>
        <color theme="1"/>
        <rFont val="Times New Roman"/>
        <family val="1"/>
      </rPr>
      <t>b</t>
    </r>
  </si>
  <si>
    <t>Min-Max</t>
  </si>
  <si>
    <r>
      <t>Mean</t>
    </r>
    <r>
      <rPr>
        <b/>
        <vertAlign val="superscript"/>
        <sz val="10"/>
        <color theme="1"/>
        <rFont val="Times New Roman"/>
        <family val="1"/>
      </rPr>
      <t xml:space="preserve">d </t>
    </r>
    <r>
      <rPr>
        <b/>
        <sz val="10"/>
        <color theme="1"/>
        <rFont val="Times New Roman"/>
        <family val="1"/>
      </rPr>
      <t>± SD</t>
    </r>
  </si>
  <si>
    <t>Male</t>
  </si>
  <si>
    <t>1.3 ± 0.5</t>
  </si>
  <si>
    <t>0.2 – 2.2</t>
  </si>
  <si>
    <t>0.2 – 2.9</t>
  </si>
  <si>
    <t>0.2 - 3.1</t>
  </si>
  <si>
    <t>26.0 ± 6.8</t>
  </si>
  <si>
    <t>10.6 – 42.9</t>
  </si>
  <si>
    <t>Note:  The data shown was the frequency of micronucleated PCE (MN-PCE) per 1000 PCE.
a. The mean was calculated based on group mean values from 105 studies.
b. The frequency (‰) of MN-PCE based on 95% or 99% control limit (CL) of group mean values (the upper limit is the upper 95% or 99% percentile).
c. The positive control was cyclophosphamide monohydrate administered intraperitoneally at 20 mg/kg.
d. The mean was calculated based on group mean values from 101 studies.</t>
  </si>
  <si>
    <t>Group 4
YCT-529
200 mg/kg/day</t>
  </si>
  <si>
    <t>Group 2
YCT-529 
50 mg/kg/day</t>
  </si>
  <si>
    <t>Group 3
YCT-529 
100 mg/kg/day</t>
  </si>
  <si>
    <t>Group 1
Control 
0 mg/kg/day</t>
  </si>
  <si>
    <t>YCT-529 
Log (Molar concentration)</t>
  </si>
  <si>
    <t>BMS-189453 
Log (Molar concentration)</t>
  </si>
  <si>
    <t>BMS-189453 Log (Molar concentration)</t>
  </si>
  <si>
    <t>BMS-189532 
Log (Molar concentration)</t>
  </si>
  <si>
    <t>Sampling</t>
  </si>
  <si>
    <t>Time (hours)</t>
  </si>
  <si>
    <t>PCE Percentage</t>
  </si>
  <si>
    <t>(Mean ± SD, %)</t>
  </si>
  <si>
    <t>MN-PCE Frequency</t>
  </si>
  <si>
    <t>(Mean ± SD, ‰)</t>
  </si>
  <si>
    <t>58.6 ± 11.6</t>
  </si>
  <si>
    <t>2 ± 0.5</t>
  </si>
  <si>
    <t>59.0 ± 3.4</t>
  </si>
  <si>
    <t>2.5 ± 0.7</t>
  </si>
  <si>
    <t>56.7 ± 6.3</t>
  </si>
  <si>
    <t>2.6 ± 1.0</t>
  </si>
  <si>
    <t>62.9 ± 11.1</t>
  </si>
  <si>
    <t>2.4 ± 0.5</t>
  </si>
  <si>
    <t>54.1 ± 7.5</t>
  </si>
  <si>
    <r>
      <t>36.5 ± 14.0</t>
    </r>
    <r>
      <rPr>
        <vertAlign val="superscript"/>
        <sz val="10"/>
        <color theme="1"/>
        <rFont val="Times New Roman"/>
        <family val="1"/>
      </rPr>
      <t>*</t>
    </r>
  </si>
  <si>
    <t>* p≤0.01.</t>
  </si>
  <si>
    <t>Group 1
Control
0 mg/kg/day</t>
  </si>
  <si>
    <t>Group 2
YCT-529
50 mg/kg/day</t>
  </si>
  <si>
    <t>Group 3
YCT-529
100 mg/kg/day</t>
  </si>
  <si>
    <t>Group 5
CP
20 mg/kg</t>
  </si>
  <si>
    <t>CP= cyclophosphamide monohydrate</t>
  </si>
  <si>
    <t>Group 5
CP
20 mg/kg</t>
  </si>
  <si>
    <t>CP= cyclophosphamide monohydrate; PCE= Polychromatic Erythrocyte; NCE= Normochromatic Erythrocyte; MN-PCE= micronucleated PCE; PCE+NCE= Erythrocyte
1=Sum of PCE number of each animal; 2=Sum of NCE number of each animal; 3=PCE/(PCE+ NCE)=1/(1+2); 4=Group mean of %PCE; 5=standard deviation; 6=Sum of MN-PCE number of each animal; 7=Sum of PCE number of each animal; 8=Sum of MN-PCE  number of each group; 9=Sum of PCE number of each group; 10=(Individual MN-PCE/Individual PCE)*1000=(6/7)*1000; 11=Group mean of MN-PCE number per 1000 PCE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</si>
</sst>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_ "/>
    <numFmt numFmtId="165" formatCode="0.0"/>
    <numFmt numFmtId="166" formatCode="0.00_);[Red]\(0.00\)"/>
    <numFmt numFmtId="167" formatCode="0.0_);[Red]\(0.0\)"/>
    <numFmt numFmtId="168" formatCode="0.00000"/>
    <numFmt numFmtId="169" formatCode="0_ 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宋体"/>
      <family val="3"/>
      <charset val="134"/>
    </font>
    <font>
      <b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vertAlign val="subscript"/>
      <sz val="11"/>
      <name val="Calibri"/>
      <family val="2"/>
    </font>
    <font>
      <sz val="11"/>
      <name val="Calibri"/>
      <family val="3"/>
      <charset val="134"/>
      <scheme val="minor"/>
    </font>
    <font>
      <sz val="11"/>
      <name val="Calibri"/>
      <family val="2"/>
      <charset val="134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3"/>
      <charset val="134"/>
      <scheme val="minor"/>
    </font>
    <font>
      <b/>
      <sz val="12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vertAlign val="subscript"/>
      <sz val="11"/>
      <color indexed="8"/>
      <name val="Calibri"/>
      <family val="2"/>
    </font>
    <font>
      <vertAlign val="superscript"/>
      <sz val="11"/>
      <color theme="1"/>
      <name val="Calibri"/>
      <family val="2"/>
    </font>
    <font>
      <b/>
      <sz val="14"/>
      <color indexed="8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medium">
        <color indexed="11"/>
      </bottom>
      <diagonal/>
    </border>
  </borders>
  <cellStyleXfs count="9">
    <xf numFmtId="0" fontId="0" fillId="0" borderId="0"/>
    <xf numFmtId="0" fontId="5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32" fillId="0" borderId="0">
      <alignment vertical="center"/>
    </xf>
  </cellStyleXfs>
  <cellXfs count="28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7" fillId="0" borderId="0" xfId="1" applyFont="1" applyAlignment="1">
      <alignment horizontal="center" vertical="center"/>
    </xf>
    <xf numFmtId="166" fontId="12" fillId="0" borderId="3" xfId="1" applyNumberFormat="1" applyFont="1" applyBorder="1" applyAlignment="1">
      <alignment horizontal="center" vertical="center"/>
    </xf>
    <xf numFmtId="166" fontId="12" fillId="0" borderId="3" xfId="2" applyNumberFormat="1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166" fontId="13" fillId="0" borderId="3" xfId="2" applyNumberFormat="1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166" fontId="13" fillId="0" borderId="0" xfId="2" applyNumberFormat="1" applyFont="1" applyAlignment="1">
      <alignment horizontal="center" vertical="center"/>
    </xf>
    <xf numFmtId="0" fontId="13" fillId="0" borderId="0" xfId="6" applyFont="1">
      <alignment vertical="center"/>
    </xf>
    <xf numFmtId="0" fontId="13" fillId="0" borderId="3" xfId="2" applyFont="1" applyBorder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center" vertical="center"/>
    </xf>
    <xf numFmtId="166" fontId="13" fillId="0" borderId="0" xfId="5" applyNumberFormat="1" applyFont="1" applyAlignment="1">
      <alignment horizontal="center" vertical="center"/>
    </xf>
    <xf numFmtId="166" fontId="13" fillId="0" borderId="0" xfId="4" applyNumberFormat="1" applyFont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167" fontId="17" fillId="0" borderId="3" xfId="2" applyNumberFormat="1" applyFont="1" applyBorder="1" applyAlignment="1">
      <alignment horizontal="center" vertical="center" wrapText="1"/>
    </xf>
    <xf numFmtId="166" fontId="13" fillId="0" borderId="3" xfId="5" applyNumberFormat="1" applyFont="1" applyBorder="1" applyAlignment="1">
      <alignment horizontal="center" vertical="center"/>
    </xf>
    <xf numFmtId="166" fontId="13" fillId="0" borderId="3" xfId="4" applyNumberFormat="1" applyFont="1" applyBorder="1" applyAlignment="1">
      <alignment horizontal="center" vertical="center"/>
    </xf>
    <xf numFmtId="0" fontId="14" fillId="0" borderId="0" xfId="5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4" fontId="13" fillId="0" borderId="3" xfId="1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6" fontId="12" fillId="0" borderId="0" xfId="1" applyNumberFormat="1" applyFont="1" applyAlignment="1">
      <alignment horizontal="center" vertical="center"/>
    </xf>
    <xf numFmtId="166" fontId="12" fillId="0" borderId="0" xfId="1" applyNumberFormat="1" applyFont="1">
      <alignment vertical="center"/>
    </xf>
    <xf numFmtId="0" fontId="6" fillId="0" borderId="0" xfId="1" applyFont="1">
      <alignment vertical="center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vertical="center"/>
    </xf>
    <xf numFmtId="0" fontId="13" fillId="3" borderId="3" xfId="5" applyFont="1" applyFill="1" applyBorder="1" applyAlignment="1">
      <alignment horizontal="center" vertical="center"/>
    </xf>
    <xf numFmtId="166" fontId="19" fillId="3" borderId="3" xfId="2" applyNumberFormat="1" applyFont="1" applyFill="1" applyBorder="1" applyAlignment="1">
      <alignment horizontal="center" vertical="center"/>
    </xf>
    <xf numFmtId="166" fontId="13" fillId="3" borderId="3" xfId="2" applyNumberFormat="1" applyFont="1" applyFill="1" applyBorder="1" applyAlignment="1">
      <alignment horizontal="center" vertical="center"/>
    </xf>
    <xf numFmtId="166" fontId="13" fillId="3" borderId="3" xfId="4" applyNumberFormat="1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6" fillId="3" borderId="3" xfId="2" applyFont="1" applyFill="1" applyBorder="1" applyAlignment="1">
      <alignment horizontal="center" vertical="center"/>
    </xf>
    <xf numFmtId="166" fontId="12" fillId="4" borderId="3" xfId="1" applyNumberFormat="1" applyFont="1" applyFill="1" applyBorder="1" applyAlignment="1">
      <alignment horizontal="center" vertical="center"/>
    </xf>
    <xf numFmtId="164" fontId="13" fillId="4" borderId="3" xfId="1" applyNumberFormat="1" applyFont="1" applyFill="1" applyBorder="1" applyAlignment="1">
      <alignment horizontal="center" vertical="center"/>
    </xf>
    <xf numFmtId="166" fontId="13" fillId="4" borderId="3" xfId="2" applyNumberFormat="1" applyFont="1" applyFill="1" applyBorder="1" applyAlignment="1">
      <alignment horizontal="center" vertical="center"/>
    </xf>
    <xf numFmtId="166" fontId="12" fillId="4" borderId="3" xfId="2" applyNumberFormat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13" fillId="5" borderId="5" xfId="0" applyFont="1" applyFill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4" xfId="0" applyNumberFormat="1" applyFon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168" fontId="13" fillId="0" borderId="0" xfId="0" applyNumberFormat="1" applyFont="1" applyAlignment="1">
      <alignment horizontal="center"/>
    </xf>
    <xf numFmtId="168" fontId="13" fillId="0" borderId="5" xfId="0" applyNumberFormat="1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 vertical="top" wrapText="1"/>
    </xf>
    <xf numFmtId="0" fontId="21" fillId="0" borderId="3" xfId="0" applyFont="1" applyBorder="1"/>
    <xf numFmtId="0" fontId="2" fillId="0" borderId="3" xfId="0" applyFont="1" applyBorder="1"/>
    <xf numFmtId="0" fontId="0" fillId="6" borderId="3" xfId="0" applyFill="1" applyBorder="1"/>
    <xf numFmtId="0" fontId="0" fillId="6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0" fontId="22" fillId="0" borderId="0" xfId="0" applyFo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14" fontId="21" fillId="6" borderId="3" xfId="0" applyNumberFormat="1" applyFont="1" applyFill="1" applyBorder="1"/>
    <xf numFmtId="0" fontId="21" fillId="6" borderId="3" xfId="0" applyFont="1" applyFill="1" applyBorder="1"/>
    <xf numFmtId="0" fontId="23" fillId="0" borderId="3" xfId="0" applyFont="1" applyBorder="1" applyAlignment="1">
      <alignment horizontal="center"/>
    </xf>
    <xf numFmtId="0" fontId="23" fillId="0" borderId="3" xfId="0" applyFont="1" applyBorder="1"/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5" fillId="0" borderId="5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/>
    <xf numFmtId="0" fontId="29" fillId="0" borderId="0" xfId="0" applyFont="1" applyAlignment="1">
      <alignment horizontal="center"/>
    </xf>
    <xf numFmtId="0" fontId="26" fillId="0" borderId="0" xfId="0" applyFont="1" applyAlignment="1">
      <alignment wrapText="1"/>
    </xf>
    <xf numFmtId="0" fontId="30" fillId="0" borderId="0" xfId="0" applyFont="1"/>
    <xf numFmtId="2" fontId="30" fillId="0" borderId="0" xfId="0" applyNumberFormat="1" applyFont="1"/>
    <xf numFmtId="0" fontId="17" fillId="0" borderId="15" xfId="3" applyFont="1" applyBorder="1" applyAlignment="1" applyProtection="1">
      <alignment horizontal="center" vertical="center"/>
      <protection locked="0"/>
    </xf>
    <xf numFmtId="0" fontId="13" fillId="0" borderId="16" xfId="3" applyFont="1" applyBorder="1" applyAlignment="1" applyProtection="1">
      <alignment horizontal="center" vertical="center"/>
      <protection locked="0"/>
    </xf>
    <xf numFmtId="166" fontId="13" fillId="0" borderId="0" xfId="3" applyNumberFormat="1" applyFont="1" applyAlignment="1" applyProtection="1">
      <alignment horizontal="center" vertical="center"/>
      <protection locked="0"/>
    </xf>
    <xf numFmtId="0" fontId="13" fillId="0" borderId="18" xfId="3" applyFont="1" applyBorder="1" applyAlignment="1" applyProtection="1">
      <alignment horizontal="center" vertical="center"/>
      <protection locked="0"/>
    </xf>
    <xf numFmtId="166" fontId="13" fillId="0" borderId="14" xfId="3" applyNumberFormat="1" applyFont="1" applyBorder="1" applyAlignment="1" applyProtection="1">
      <alignment horizontal="center" vertical="center"/>
      <protection locked="0"/>
    </xf>
    <xf numFmtId="0" fontId="33" fillId="0" borderId="14" xfId="3" applyFont="1" applyBorder="1" applyProtection="1">
      <alignment vertical="center"/>
      <protection locked="0"/>
    </xf>
    <xf numFmtId="0" fontId="17" fillId="0" borderId="19" xfId="3" applyFont="1" applyBorder="1" applyAlignment="1" applyProtection="1">
      <alignment horizontal="center" vertical="center" wrapText="1"/>
      <protection locked="0"/>
    </xf>
    <xf numFmtId="166" fontId="13" fillId="0" borderId="20" xfId="7" applyNumberFormat="1" applyFont="1" applyBorder="1" applyAlignment="1">
      <alignment horizontal="center" vertical="center" wrapText="1"/>
    </xf>
    <xf numFmtId="166" fontId="13" fillId="0" borderId="14" xfId="7" applyNumberFormat="1" applyFont="1" applyBorder="1" applyAlignment="1">
      <alignment horizontal="center" vertical="center" wrapText="1"/>
    </xf>
    <xf numFmtId="0" fontId="33" fillId="0" borderId="14" xfId="3" applyFont="1" applyBorder="1" applyAlignment="1" applyProtection="1">
      <alignment vertical="center" wrapText="1"/>
      <protection locked="0"/>
    </xf>
    <xf numFmtId="0" fontId="34" fillId="0" borderId="0" xfId="0" applyFont="1"/>
    <xf numFmtId="0" fontId="21" fillId="0" borderId="0" xfId="0" applyFont="1" applyAlignment="1" applyProtection="1">
      <alignment horizontal="left"/>
      <protection locked="0"/>
    </xf>
    <xf numFmtId="0" fontId="34" fillId="0" borderId="0" xfId="0" applyFont="1" applyProtection="1">
      <protection locked="0"/>
    </xf>
    <xf numFmtId="0" fontId="35" fillId="0" borderId="0" xfId="0" applyFont="1"/>
    <xf numFmtId="0" fontId="35" fillId="0" borderId="0" xfId="0" applyFont="1" applyAlignment="1">
      <alignment wrapText="1"/>
    </xf>
    <xf numFmtId="0" fontId="36" fillId="0" borderId="6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/>
    </xf>
    <xf numFmtId="164" fontId="37" fillId="0" borderId="4" xfId="0" applyNumberFormat="1" applyFont="1" applyBorder="1" applyAlignment="1">
      <alignment horizontal="center" vertical="center" wrapText="1"/>
    </xf>
    <xf numFmtId="164" fontId="37" fillId="0" borderId="4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wrapText="1"/>
    </xf>
    <xf numFmtId="0" fontId="37" fillId="0" borderId="0" xfId="0" applyFont="1" applyAlignment="1">
      <alignment horizontal="center" vertical="center" wrapText="1"/>
    </xf>
    <xf numFmtId="164" fontId="37" fillId="0" borderId="0" xfId="0" applyNumberFormat="1" applyFont="1" applyAlignment="1">
      <alignment horizontal="center" vertical="center" wrapText="1"/>
    </xf>
    <xf numFmtId="164" fontId="37" fillId="0" borderId="0" xfId="0" applyNumberFormat="1" applyFont="1" applyAlignment="1">
      <alignment horizontal="center" vertical="center"/>
    </xf>
    <xf numFmtId="0" fontId="37" fillId="0" borderId="5" xfId="0" applyFont="1" applyBorder="1" applyAlignment="1" applyProtection="1">
      <alignment horizontal="center" vertical="center" wrapText="1"/>
      <protection locked="0"/>
    </xf>
    <xf numFmtId="0" fontId="37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164" fontId="37" fillId="0" borderId="5" xfId="0" applyNumberFormat="1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164" fontId="37" fillId="0" borderId="6" xfId="0" applyNumberFormat="1" applyFont="1" applyBorder="1" applyAlignment="1">
      <alignment horizontal="center" vertical="center" wrapText="1"/>
    </xf>
    <xf numFmtId="164" fontId="37" fillId="0" borderId="6" xfId="0" applyNumberFormat="1" applyFont="1" applyBorder="1" applyAlignment="1">
      <alignment horizontal="center" vertical="center"/>
    </xf>
    <xf numFmtId="164" fontId="39" fillId="0" borderId="14" xfId="8" applyNumberFormat="1" applyFont="1" applyBorder="1" applyAlignment="1">
      <alignment horizontal="center" vertical="center" wrapText="1"/>
    </xf>
    <xf numFmtId="164" fontId="39" fillId="0" borderId="10" xfId="8" applyNumberFormat="1" applyFont="1" applyBorder="1" applyAlignment="1">
      <alignment horizontal="center" vertical="center" wrapText="1"/>
    </xf>
    <xf numFmtId="164" fontId="13" fillId="0" borderId="21" xfId="8" applyNumberFormat="1" applyFont="1" applyBorder="1" applyAlignment="1">
      <alignment horizontal="center" vertical="center" wrapText="1"/>
    </xf>
    <xf numFmtId="164" fontId="13" fillId="0" borderId="20" xfId="8" applyNumberFormat="1" applyFont="1" applyBorder="1" applyAlignment="1">
      <alignment horizontal="center" vertical="center" wrapText="1"/>
    </xf>
    <xf numFmtId="164" fontId="13" fillId="0" borderId="23" xfId="8" applyNumberFormat="1" applyFont="1" applyBorder="1" applyAlignment="1">
      <alignment horizontal="center" vertical="center" wrapText="1"/>
    </xf>
    <xf numFmtId="164" fontId="13" fillId="0" borderId="8" xfId="8" applyNumberFormat="1" applyFont="1" applyBorder="1" applyAlignment="1">
      <alignment horizontal="center" vertical="center" wrapText="1"/>
    </xf>
    <xf numFmtId="164" fontId="13" fillId="0" borderId="14" xfId="8" applyNumberFormat="1" applyFont="1" applyBorder="1" applyAlignment="1">
      <alignment horizontal="center" vertical="center" wrapText="1"/>
    </xf>
    <xf numFmtId="164" fontId="13" fillId="0" borderId="10" xfId="8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66" fontId="31" fillId="0" borderId="0" xfId="0" applyNumberFormat="1" applyFont="1" applyAlignment="1">
      <alignment horizontal="center" vertical="center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9" fillId="7" borderId="0" xfId="0" applyFont="1" applyFill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166" fontId="31" fillId="0" borderId="26" xfId="0" applyNumberFormat="1" applyFont="1" applyBorder="1" applyAlignment="1">
      <alignment horizontal="center" vertical="center"/>
    </xf>
    <xf numFmtId="169" fontId="31" fillId="0" borderId="25" xfId="0" applyNumberFormat="1" applyFont="1" applyBorder="1" applyAlignment="1">
      <alignment horizontal="center" vertical="center"/>
    </xf>
    <xf numFmtId="169" fontId="31" fillId="0" borderId="4" xfId="0" applyNumberFormat="1" applyFont="1" applyBorder="1" applyAlignment="1">
      <alignment horizontal="center" vertical="center"/>
    </xf>
    <xf numFmtId="164" fontId="31" fillId="0" borderId="25" xfId="0" applyNumberFormat="1" applyFont="1" applyBorder="1" applyAlignment="1">
      <alignment horizontal="center" vertical="center"/>
    </xf>
    <xf numFmtId="164" fontId="31" fillId="0" borderId="13" xfId="0" applyNumberFormat="1" applyFont="1" applyBorder="1" applyAlignment="1">
      <alignment horizontal="center" vertical="center"/>
    </xf>
    <xf numFmtId="164" fontId="31" fillId="0" borderId="4" xfId="0" applyNumberFormat="1" applyFont="1" applyBorder="1" applyAlignment="1">
      <alignment horizontal="center" vertical="center"/>
    </xf>
    <xf numFmtId="169" fontId="31" fillId="0" borderId="26" xfId="0" applyNumberFormat="1" applyFont="1" applyBorder="1" applyAlignment="1">
      <alignment horizontal="center" vertical="center"/>
    </xf>
    <xf numFmtId="169" fontId="31" fillId="0" borderId="0" xfId="0" applyNumberFormat="1" applyFont="1" applyAlignment="1">
      <alignment horizontal="center" vertical="center"/>
    </xf>
    <xf numFmtId="164" fontId="31" fillId="0" borderId="26" xfId="0" applyNumberFormat="1" applyFont="1" applyBorder="1" applyAlignment="1">
      <alignment horizontal="center" vertical="center"/>
    </xf>
    <xf numFmtId="164" fontId="31" fillId="0" borderId="17" xfId="0" applyNumberFormat="1" applyFont="1" applyBorder="1" applyAlignment="1">
      <alignment horizontal="center" vertical="center"/>
    </xf>
    <xf numFmtId="164" fontId="39" fillId="7" borderId="0" xfId="0" applyNumberFormat="1" applyFont="1" applyFill="1" applyAlignment="1">
      <alignment horizontal="center" vertical="center"/>
    </xf>
    <xf numFmtId="169" fontId="31" fillId="0" borderId="27" xfId="0" applyNumberFormat="1" applyFont="1" applyBorder="1" applyAlignment="1">
      <alignment horizontal="center" vertical="center"/>
    </xf>
    <xf numFmtId="164" fontId="31" fillId="0" borderId="27" xfId="0" applyNumberFormat="1" applyFont="1" applyBorder="1" applyAlignment="1">
      <alignment horizontal="center" vertical="center"/>
    </xf>
    <xf numFmtId="164" fontId="31" fillId="0" borderId="28" xfId="0" applyNumberFormat="1" applyFont="1" applyBorder="1" applyAlignment="1">
      <alignment horizontal="center" vertical="center"/>
    </xf>
    <xf numFmtId="164" fontId="31" fillId="0" borderId="5" xfId="0" applyNumberFormat="1" applyFont="1" applyBorder="1" applyAlignment="1">
      <alignment horizontal="center" vertical="center"/>
    </xf>
    <xf numFmtId="0" fontId="39" fillId="7" borderId="3" xfId="0" applyFont="1" applyFill="1" applyBorder="1" applyAlignment="1">
      <alignment horizontal="center" vertical="center"/>
    </xf>
    <xf numFmtId="169" fontId="31" fillId="0" borderId="1" xfId="0" applyNumberFormat="1" applyFont="1" applyBorder="1" applyAlignment="1">
      <alignment horizontal="center" vertical="center"/>
    </xf>
    <xf numFmtId="169" fontId="31" fillId="0" borderId="3" xfId="0" applyNumberFormat="1" applyFont="1" applyBorder="1" applyAlignment="1">
      <alignment horizontal="center" vertical="center"/>
    </xf>
    <xf numFmtId="166" fontId="31" fillId="0" borderId="4" xfId="0" applyNumberFormat="1" applyFont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top" wrapText="1"/>
    </xf>
    <xf numFmtId="0" fontId="31" fillId="5" borderId="29" xfId="0" applyFont="1" applyFill="1" applyBorder="1" applyAlignment="1">
      <alignment horizontal="center" vertical="center" wrapText="1"/>
    </xf>
    <xf numFmtId="0" fontId="31" fillId="5" borderId="29" xfId="0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42" fillId="5" borderId="0" xfId="0" applyFont="1" applyFill="1"/>
    <xf numFmtId="0" fontId="0" fillId="5" borderId="0" xfId="0" applyFill="1"/>
    <xf numFmtId="0" fontId="0" fillId="5" borderId="30" xfId="0" applyFill="1" applyBorder="1" applyAlignment="1">
      <alignment vertical="center"/>
    </xf>
    <xf numFmtId="0" fontId="42" fillId="5" borderId="30" xfId="0" applyFont="1" applyFill="1" applyBorder="1"/>
    <xf numFmtId="0" fontId="0" fillId="5" borderId="30" xfId="0" applyFill="1" applyBorder="1"/>
    <xf numFmtId="0" fontId="15" fillId="5" borderId="0" xfId="0" applyFont="1" applyFill="1"/>
    <xf numFmtId="0" fontId="0" fillId="5" borderId="0" xfId="0" applyFill="1" applyAlignment="1">
      <alignment horizontal="left" vertical="center"/>
    </xf>
    <xf numFmtId="0" fontId="15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6" fillId="5" borderId="4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Alignment="1">
      <alignment horizontal="left" vertical="center" wrapText="1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166" fontId="39" fillId="0" borderId="2" xfId="0" applyNumberFormat="1" applyFont="1" applyBorder="1" applyAlignment="1">
      <alignment horizontal="center" vertical="center"/>
    </xf>
    <xf numFmtId="166" fontId="39" fillId="0" borderId="1" xfId="0" applyNumberFormat="1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16" fillId="5" borderId="0" xfId="0" applyFont="1" applyFill="1" applyAlignment="1">
      <alignment horizontal="left" vertical="center" wrapText="1"/>
    </xf>
    <xf numFmtId="0" fontId="35" fillId="0" borderId="4" xfId="0" applyFont="1" applyBorder="1" applyAlignment="1">
      <alignment horizontal="center" vertical="center" wrapText="1"/>
    </xf>
    <xf numFmtId="164" fontId="35" fillId="0" borderId="4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164" fontId="39" fillId="0" borderId="21" xfId="8" applyNumberFormat="1" applyFont="1" applyBorder="1" applyAlignment="1">
      <alignment horizontal="center" vertical="center" wrapText="1"/>
    </xf>
    <xf numFmtId="164" fontId="39" fillId="0" borderId="24" xfId="8" applyNumberFormat="1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64" fontId="35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4" fillId="0" borderId="0" xfId="0" applyFont="1" applyAlignment="1" applyProtection="1">
      <alignment horizontal="center"/>
      <protection locked="0"/>
    </xf>
    <xf numFmtId="0" fontId="34" fillId="0" borderId="5" xfId="0" applyFont="1" applyBorder="1" applyAlignment="1">
      <alignment horizontal="center"/>
    </xf>
    <xf numFmtId="0" fontId="36" fillId="0" borderId="6" xfId="0" applyFont="1" applyBorder="1" applyAlignment="1">
      <alignment horizontal="center" vertical="center" wrapText="1"/>
    </xf>
    <xf numFmtId="0" fontId="37" fillId="0" borderId="4" xfId="0" applyFont="1" applyBorder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7" fillId="0" borderId="5" xfId="0" applyFont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0" xfId="0" applyFont="1" applyAlignment="1" applyProtection="1">
      <alignment horizontal="center" vertical="center"/>
      <protection locked="0"/>
    </xf>
    <xf numFmtId="164" fontId="37" fillId="0" borderId="0" xfId="0" applyNumberFormat="1" applyFont="1" applyAlignment="1">
      <alignment horizontal="center" vertical="center" wrapText="1"/>
    </xf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37" fillId="0" borderId="0" xfId="0" applyNumberFormat="1" applyFont="1" applyAlignment="1">
      <alignment horizontal="center"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0" fontId="37" fillId="0" borderId="4" xfId="0" applyFont="1" applyBorder="1" applyAlignment="1" applyProtection="1">
      <alignment horizontal="center" vertical="center"/>
      <protection locked="0"/>
    </xf>
    <xf numFmtId="0" fontId="37" fillId="0" borderId="5" xfId="0" applyFont="1" applyBorder="1" applyAlignment="1" applyProtection="1">
      <alignment horizontal="center" vertical="center"/>
      <protection locked="0"/>
    </xf>
    <xf numFmtId="49" fontId="37" fillId="0" borderId="4" xfId="0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0" xfId="5" applyFont="1" applyAlignment="1">
      <alignment horizontal="left" vertical="center" wrapText="1"/>
    </xf>
    <xf numFmtId="0" fontId="20" fillId="0" borderId="0" xfId="6" applyFont="1" applyAlignment="1">
      <alignment horizontal="left" vertical="center"/>
    </xf>
    <xf numFmtId="0" fontId="19" fillId="0" borderId="0" xfId="6" applyFont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6" fontId="13" fillId="3" borderId="3" xfId="2" applyNumberFormat="1" applyFont="1" applyFill="1" applyBorder="1" applyAlignment="1">
      <alignment horizontal="center" vertical="center"/>
    </xf>
    <xf numFmtId="166" fontId="13" fillId="0" borderId="3" xfId="2" applyNumberFormat="1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3" fillId="3" borderId="3" xfId="5" applyFont="1" applyFill="1" applyBorder="1" applyAlignment="1">
      <alignment horizontal="center" vertical="center"/>
    </xf>
    <xf numFmtId="166" fontId="12" fillId="4" borderId="3" xfId="1" applyNumberFormat="1" applyFont="1" applyFill="1" applyBorder="1" applyAlignment="1">
      <alignment horizontal="center" vertical="center"/>
    </xf>
    <xf numFmtId="166" fontId="12" fillId="0" borderId="3" xfId="1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3" fillId="0" borderId="3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10" fontId="46" fillId="0" borderId="3" xfId="0" applyNumberFormat="1" applyFont="1" applyBorder="1" applyAlignment="1">
      <alignment horizontal="center" vertical="center"/>
    </xf>
    <xf numFmtId="10" fontId="46" fillId="0" borderId="3" xfId="0" applyNumberFormat="1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vertical="center" wrapText="1"/>
    </xf>
    <xf numFmtId="0" fontId="46" fillId="0" borderId="3" xfId="0" applyFont="1" applyBorder="1" applyAlignment="1">
      <alignment vertical="center"/>
    </xf>
    <xf numFmtId="0" fontId="46" fillId="0" borderId="0" xfId="0" applyFont="1" applyAlignment="1">
      <alignment vertical="center"/>
    </xf>
    <xf numFmtId="0" fontId="47" fillId="0" borderId="2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left" vertical="center" wrapText="1"/>
    </xf>
    <xf numFmtId="0" fontId="49" fillId="0" borderId="3" xfId="0" applyFont="1" applyBorder="1" applyAlignment="1">
      <alignment horizontal="center" vertical="center" wrapText="1"/>
    </xf>
    <xf numFmtId="0" fontId="50" fillId="0" borderId="11" xfId="0" applyFont="1" applyBorder="1" applyAlignment="1">
      <alignment vertical="center" wrapText="1"/>
    </xf>
    <xf numFmtId="0" fontId="50" fillId="0" borderId="6" xfId="0" applyFont="1" applyBorder="1" applyAlignment="1">
      <alignment vertical="center" wrapText="1"/>
    </xf>
    <xf numFmtId="0" fontId="50" fillId="0" borderId="12" xfId="0" applyFont="1" applyBorder="1" applyAlignment="1">
      <alignment vertical="center" wrapText="1"/>
    </xf>
  </cellXfs>
  <cellStyles count="9">
    <cellStyle name="Normal" xfId="0" builtinId="0"/>
    <cellStyle name="常规 3" xfId="3" xr:uid="{38F89EFC-2C92-4DCF-8558-46DF6D45E66A}"/>
    <cellStyle name="常规 4" xfId="1" xr:uid="{D6A34A06-83EC-4C06-B7DA-722DC163EF14}"/>
    <cellStyle name="常规 4 10" xfId="5" xr:uid="{7BBDBC9E-A877-4ABD-9CB6-4BF454F4EEBE}"/>
    <cellStyle name="常规 4 2" xfId="4" xr:uid="{FD6B8FC8-24B2-4A64-9201-A8E984419B18}"/>
    <cellStyle name="常规 4 2 3" xfId="6" xr:uid="{BDC6BD72-46A5-48E9-AEE0-2FF2AD41B371}"/>
    <cellStyle name="常规 5" xfId="7" xr:uid="{3A44EBFF-EAC0-464E-B87A-625031E0596D}"/>
    <cellStyle name="常规_ADME-KWK-LM-W020" xfId="2" xr:uid="{7B6114CE-1146-4031-BFE8-53949C79E999}"/>
    <cellStyle name="常规_Results" xfId="8" xr:uid="{71A87796-6EF3-434E-821B-01C9645638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3" Type="http://schemas.openxmlformats.org/officeDocument/2006/relationships/image" Target="../media/image10.png"/><Relationship Id="rId7" Type="http://schemas.openxmlformats.org/officeDocument/2006/relationships/image" Target="../media/image14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6" Type="http://schemas.openxmlformats.org/officeDocument/2006/relationships/image" Target="../media/image13.emf"/><Relationship Id="rId5" Type="http://schemas.openxmlformats.org/officeDocument/2006/relationships/image" Target="../media/image12.emf"/><Relationship Id="rId4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198</xdr:row>
          <xdr:rowOff>0</xdr:rowOff>
        </xdr:from>
        <xdr:to>
          <xdr:col>25</xdr:col>
          <xdr:colOff>441960</xdr:colOff>
          <xdr:row>206</xdr:row>
          <xdr:rowOff>60960</xdr:rowOff>
        </xdr:to>
        <xdr:sp macro="" textlink="">
          <xdr:nvSpPr>
            <xdr:cNvPr id="5123" name="XLfitRepository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</xdr:colOff>
          <xdr:row>193</xdr:row>
          <xdr:rowOff>0</xdr:rowOff>
        </xdr:from>
        <xdr:to>
          <xdr:col>27</xdr:col>
          <xdr:colOff>876300</xdr:colOff>
          <xdr:row>202</xdr:row>
          <xdr:rowOff>53340</xdr:rowOff>
        </xdr:to>
        <xdr:sp macro="" textlink="">
          <xdr:nvSpPr>
            <xdr:cNvPr id="5124" name="XLfitChart2D K7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223</xdr:row>
          <xdr:rowOff>15240</xdr:rowOff>
        </xdr:from>
        <xdr:to>
          <xdr:col>27</xdr:col>
          <xdr:colOff>899160</xdr:colOff>
          <xdr:row>235</xdr:row>
          <xdr:rowOff>15240</xdr:rowOff>
        </xdr:to>
        <xdr:sp macro="" textlink="">
          <xdr:nvSpPr>
            <xdr:cNvPr id="5125" name="XLfitChart2D K41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238</xdr:row>
          <xdr:rowOff>0</xdr:rowOff>
        </xdr:from>
        <xdr:to>
          <xdr:col>27</xdr:col>
          <xdr:colOff>899160</xdr:colOff>
          <xdr:row>250</xdr:row>
          <xdr:rowOff>0</xdr:rowOff>
        </xdr:to>
        <xdr:sp macro="" textlink="">
          <xdr:nvSpPr>
            <xdr:cNvPr id="5126" name="XLfitChart2D K58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22860</xdr:colOff>
          <xdr:row>268</xdr:row>
          <xdr:rowOff>22860</xdr:rowOff>
        </xdr:from>
        <xdr:to>
          <xdr:col>27</xdr:col>
          <xdr:colOff>899160</xdr:colOff>
          <xdr:row>280</xdr:row>
          <xdr:rowOff>22860</xdr:rowOff>
        </xdr:to>
        <xdr:sp macro="" textlink="">
          <xdr:nvSpPr>
            <xdr:cNvPr id="5127" name="XLfitChart2D K92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 editAs="oneCell">
    <xdr:from>
      <xdr:col>25</xdr:col>
      <xdr:colOff>8963</xdr:colOff>
      <xdr:row>207</xdr:row>
      <xdr:rowOff>179293</xdr:rowOff>
    </xdr:from>
    <xdr:to>
      <xdr:col>27</xdr:col>
      <xdr:colOff>886758</xdr:colOff>
      <xdr:row>220</xdr:row>
      <xdr:rowOff>41497</xdr:rowOff>
    </xdr:to>
    <xdr:pic>
      <xdr:nvPicPr>
        <xdr:cNvPr id="4" name="图片 10">
          <a:extLst>
            <a:ext uri="{FF2B5EF4-FFF2-40B4-BE49-F238E27FC236}">
              <a16:creationId xmlns:a16="http://schemas.microsoft.com/office/drawing/2014/main" id="{DC4FBA8B-27B7-3946-BD92-5EF540C5E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7263" y="3227293"/>
          <a:ext cx="3392395" cy="2338704"/>
        </a:xfrm>
        <a:prstGeom prst="rect">
          <a:avLst/>
        </a:prstGeom>
      </xdr:spPr>
    </xdr:pic>
    <xdr:clientData/>
  </xdr:twoCellAnchor>
  <xdr:twoCellAnchor editAs="oneCell">
    <xdr:from>
      <xdr:col>25</xdr:col>
      <xdr:colOff>8965</xdr:colOff>
      <xdr:row>253</xdr:row>
      <xdr:rowOff>8965</xdr:rowOff>
    </xdr:from>
    <xdr:to>
      <xdr:col>27</xdr:col>
      <xdr:colOff>859865</xdr:colOff>
      <xdr:row>265</xdr:row>
      <xdr:rowOff>39692</xdr:rowOff>
    </xdr:to>
    <xdr:pic>
      <xdr:nvPicPr>
        <xdr:cNvPr id="5" name="图片 11">
          <a:extLst>
            <a:ext uri="{FF2B5EF4-FFF2-40B4-BE49-F238E27FC236}">
              <a16:creationId xmlns:a16="http://schemas.microsoft.com/office/drawing/2014/main" id="{74E49163-9FB6-B94E-A5BB-4551AEF7D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67265" y="11819965"/>
          <a:ext cx="3365500" cy="231672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205740</xdr:colOff>
          <xdr:row>293</xdr:row>
          <xdr:rowOff>99060</xdr:rowOff>
        </xdr:from>
        <xdr:to>
          <xdr:col>14</xdr:col>
          <xdr:colOff>3048000</xdr:colOff>
          <xdr:row>304</xdr:row>
          <xdr:rowOff>60960</xdr:rowOff>
        </xdr:to>
        <xdr:sp macro="" textlink="">
          <xdr:nvSpPr>
            <xdr:cNvPr id="5128" name="Object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</xdr:colOff>
          <xdr:row>316</xdr:row>
          <xdr:rowOff>137160</xdr:rowOff>
        </xdr:from>
        <xdr:to>
          <xdr:col>16</xdr:col>
          <xdr:colOff>1348740</xdr:colOff>
          <xdr:row>327</xdr:row>
          <xdr:rowOff>22860</xdr:rowOff>
        </xdr:to>
        <xdr:sp macro="" textlink="">
          <xdr:nvSpPr>
            <xdr:cNvPr id="5129" name="Object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18</xdr:col>
      <xdr:colOff>0</xdr:colOff>
      <xdr:row>317</xdr:row>
      <xdr:rowOff>76200</xdr:rowOff>
    </xdr:from>
    <xdr:to>
      <xdr:col>21</xdr:col>
      <xdr:colOff>301625</xdr:colOff>
      <xdr:row>328</xdr:row>
      <xdr:rowOff>85725</xdr:rowOff>
    </xdr:to>
    <xdr:pic>
      <xdr:nvPicPr>
        <xdr:cNvPr id="6" name="图片 6">
          <a:extLst>
            <a:ext uri="{FF2B5EF4-FFF2-40B4-BE49-F238E27FC236}">
              <a16:creationId xmlns:a16="http://schemas.microsoft.com/office/drawing/2014/main" id="{B28F8113-950A-414A-8CBD-A8D83409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5765800"/>
          <a:ext cx="5254625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9525</xdr:colOff>
      <xdr:row>294</xdr:row>
      <xdr:rowOff>19051</xdr:rowOff>
    </xdr:from>
    <xdr:to>
      <xdr:col>21</xdr:col>
      <xdr:colOff>311150</xdr:colOff>
      <xdr:row>305</xdr:row>
      <xdr:rowOff>114301</xdr:rowOff>
    </xdr:to>
    <xdr:pic>
      <xdr:nvPicPr>
        <xdr:cNvPr id="7" name="图片 4">
          <a:extLst>
            <a:ext uri="{FF2B5EF4-FFF2-40B4-BE49-F238E27FC236}">
              <a16:creationId xmlns:a16="http://schemas.microsoft.com/office/drawing/2014/main" id="{C6C10737-0091-0D41-8EFC-65A67EFC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0725" y="1263651"/>
          <a:ext cx="5254625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12192</xdr:colOff>
      <xdr:row>7</xdr:row>
      <xdr:rowOff>18288</xdr:rowOff>
    </xdr:from>
    <xdr:to>
      <xdr:col>46</xdr:col>
      <xdr:colOff>594106</xdr:colOff>
      <xdr:row>27</xdr:row>
      <xdr:rowOff>105410</xdr:rowOff>
    </xdr:to>
    <xdr:pic>
      <xdr:nvPicPr>
        <xdr:cNvPr id="8" name="图片 3">
          <a:extLst>
            <a:ext uri="{FF2B5EF4-FFF2-40B4-BE49-F238E27FC236}">
              <a16:creationId xmlns:a16="http://schemas.microsoft.com/office/drawing/2014/main" id="{EFB8EE07-DC6A-4403-B388-3EB26BB40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1272" y="1199388"/>
          <a:ext cx="8506714" cy="4695317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  <xdr:twoCellAnchor editAs="oneCell">
    <xdr:from>
      <xdr:col>51</xdr:col>
      <xdr:colOff>12192</xdr:colOff>
      <xdr:row>7</xdr:row>
      <xdr:rowOff>24384</xdr:rowOff>
    </xdr:from>
    <xdr:to>
      <xdr:col>65</xdr:col>
      <xdr:colOff>173736</xdr:colOff>
      <xdr:row>26</xdr:row>
      <xdr:rowOff>4826</xdr:rowOff>
    </xdr:to>
    <xdr:pic>
      <xdr:nvPicPr>
        <xdr:cNvPr id="9" name="图片 4">
          <a:extLst>
            <a:ext uri="{FF2B5EF4-FFF2-40B4-BE49-F238E27FC236}">
              <a16:creationId xmlns:a16="http://schemas.microsoft.com/office/drawing/2014/main" id="{3F6A5367-9475-4987-8763-EE80D476C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10972" y="1205484"/>
          <a:ext cx="8589264" cy="4390517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  <xdr:twoCellAnchor editAs="oneCell">
    <xdr:from>
      <xdr:col>51</xdr:col>
      <xdr:colOff>0</xdr:colOff>
      <xdr:row>28</xdr:row>
      <xdr:rowOff>28575</xdr:rowOff>
    </xdr:from>
    <xdr:to>
      <xdr:col>65</xdr:col>
      <xdr:colOff>47244</xdr:colOff>
      <xdr:row>50</xdr:row>
      <xdr:rowOff>139827</xdr:rowOff>
    </xdr:to>
    <xdr:pic>
      <xdr:nvPicPr>
        <xdr:cNvPr id="10" name="图片 5">
          <a:extLst>
            <a:ext uri="{FF2B5EF4-FFF2-40B4-BE49-F238E27FC236}">
              <a16:creationId xmlns:a16="http://schemas.microsoft.com/office/drawing/2014/main" id="{6C3B643B-92B3-4736-8566-705F4EAAE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10775" y="6600825"/>
          <a:ext cx="8448294" cy="5264277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  <xdr:twoCellAnchor editAs="oneCell">
    <xdr:from>
      <xdr:col>66</xdr:col>
      <xdr:colOff>0</xdr:colOff>
      <xdr:row>7</xdr:row>
      <xdr:rowOff>24384</xdr:rowOff>
    </xdr:from>
    <xdr:to>
      <xdr:col>75</xdr:col>
      <xdr:colOff>329184</xdr:colOff>
      <xdr:row>29</xdr:row>
      <xdr:rowOff>113030</xdr:rowOff>
    </xdr:to>
    <xdr:pic>
      <xdr:nvPicPr>
        <xdr:cNvPr id="11" name="图片 6">
          <a:extLst>
            <a:ext uri="{FF2B5EF4-FFF2-40B4-BE49-F238E27FC236}">
              <a16:creationId xmlns:a16="http://schemas.microsoft.com/office/drawing/2014/main" id="{D179192E-B232-4326-A052-EE483BFF1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8480" y="1205484"/>
          <a:ext cx="5747004" cy="5093081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oleObject" Target="../embeddings/oleObject6.bin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emf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emf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oleObject" Target="../embeddings/oleObject5.bin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7.bin"/><Relationship Id="rId10" Type="http://schemas.openxmlformats.org/officeDocument/2006/relationships/image" Target="../media/image4.emf"/><Relationship Id="rId4" Type="http://schemas.openxmlformats.org/officeDocument/2006/relationships/image" Target="../media/image1.emf"/><Relationship Id="rId9" Type="http://schemas.openxmlformats.org/officeDocument/2006/relationships/oleObject" Target="../embeddings/oleObject4.bin"/><Relationship Id="rId14" Type="http://schemas.openxmlformats.org/officeDocument/2006/relationships/image" Target="../media/image6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D0CC3-C452-4965-B027-5EEB8B900578}">
  <dimension ref="B3:CU346"/>
  <sheetViews>
    <sheetView tabSelected="1" topLeftCell="BT78" zoomScale="80" zoomScaleNormal="80" workbookViewId="0">
      <selection activeCell="CH96" sqref="CH96"/>
    </sheetView>
  </sheetViews>
  <sheetFormatPr defaultColWidth="8.77734375" defaultRowHeight="14.4"/>
  <cols>
    <col min="2" max="2" width="15.109375" customWidth="1"/>
    <col min="3" max="11" width="16.77734375" customWidth="1"/>
    <col min="15" max="15" width="65.77734375" bestFit="1" customWidth="1"/>
    <col min="16" max="22" width="21.6640625" customWidth="1"/>
    <col min="25" max="33" width="16.44140625" customWidth="1"/>
    <col min="36" max="36" width="13.6640625" customWidth="1"/>
    <col min="37" max="41" width="14.33203125" customWidth="1"/>
    <col min="80" max="80" width="10.44140625" customWidth="1"/>
    <col min="81" max="81" width="12.109375" customWidth="1"/>
    <col min="82" max="82" width="15" customWidth="1"/>
    <col min="83" max="83" width="16.21875" customWidth="1"/>
    <col min="85" max="85" width="9.6640625" customWidth="1"/>
    <col min="86" max="86" width="10.5546875" customWidth="1"/>
    <col min="88" max="88" width="10.88671875" customWidth="1"/>
    <col min="93" max="93" width="10.77734375" customWidth="1"/>
    <col min="95" max="95" width="10.21875" customWidth="1"/>
    <col min="97" max="97" width="10.88671875" customWidth="1"/>
  </cols>
  <sheetData>
    <row r="3" spans="2:99" ht="16.2" customHeight="1">
      <c r="O3" s="243" t="s">
        <v>87</v>
      </c>
      <c r="P3" s="243"/>
      <c r="Q3" s="243"/>
      <c r="R3" s="243"/>
      <c r="Y3" s="238" t="s">
        <v>91</v>
      </c>
      <c r="Z3" s="238"/>
      <c r="AA3" s="238"/>
      <c r="AB3" s="238"/>
      <c r="AC3" s="238"/>
    </row>
    <row r="4" spans="2:99" ht="16.2" customHeight="1">
      <c r="S4" s="20"/>
      <c r="T4" s="20"/>
      <c r="U4" s="20"/>
      <c r="V4" s="21"/>
      <c r="AD4" s="11"/>
      <c r="AE4" s="11"/>
      <c r="AF4" s="11"/>
      <c r="AG4" s="11"/>
      <c r="CB4" s="1" t="s">
        <v>241</v>
      </c>
    </row>
    <row r="5" spans="2:99" ht="46.2">
      <c r="B5" s="258" t="s">
        <v>140</v>
      </c>
      <c r="C5" s="259"/>
      <c r="D5" s="259"/>
      <c r="E5" s="259"/>
      <c r="F5" s="259"/>
      <c r="G5" s="259"/>
      <c r="H5" s="259"/>
      <c r="I5" s="259"/>
      <c r="J5" s="259"/>
      <c r="K5" s="259"/>
      <c r="O5" s="27" t="s">
        <v>66</v>
      </c>
      <c r="P5" s="27" t="s">
        <v>70</v>
      </c>
      <c r="Q5" s="28" t="s">
        <v>71</v>
      </c>
      <c r="R5" s="29" t="s">
        <v>89</v>
      </c>
      <c r="S5" s="32"/>
      <c r="T5" s="20"/>
      <c r="U5" s="20"/>
      <c r="V5" s="21"/>
      <c r="Y5" s="34" t="s">
        <v>50</v>
      </c>
      <c r="Z5" s="35" t="s">
        <v>51</v>
      </c>
      <c r="AA5" s="36" t="s">
        <v>88</v>
      </c>
      <c r="AB5" s="36" t="s">
        <v>90</v>
      </c>
      <c r="AC5" s="33"/>
      <c r="AD5" s="11"/>
      <c r="AE5" s="11"/>
      <c r="AF5" s="11"/>
      <c r="AG5" s="11"/>
      <c r="AK5" s="1" t="s">
        <v>242</v>
      </c>
      <c r="CB5" s="1" t="s">
        <v>243</v>
      </c>
    </row>
    <row r="6" spans="2:99" ht="15.6">
      <c r="B6" s="99"/>
      <c r="C6" s="260" t="s">
        <v>131</v>
      </c>
      <c r="D6" s="260"/>
      <c r="E6" s="260"/>
      <c r="F6" s="260" t="s">
        <v>132</v>
      </c>
      <c r="G6" s="260"/>
      <c r="H6" s="260"/>
      <c r="I6" s="260" t="s">
        <v>133</v>
      </c>
      <c r="J6" s="260"/>
      <c r="K6" s="260"/>
      <c r="O6" s="252" t="s">
        <v>52</v>
      </c>
      <c r="P6" s="22" t="s">
        <v>54</v>
      </c>
      <c r="Q6" s="30">
        <v>5.5125173914243053</v>
      </c>
      <c r="R6" s="15">
        <v>251.42777819733826</v>
      </c>
      <c r="S6" s="20"/>
      <c r="T6" s="20"/>
      <c r="U6" s="20"/>
      <c r="V6" s="20"/>
      <c r="Y6" s="255" t="s">
        <v>52</v>
      </c>
      <c r="Z6" s="12" t="s">
        <v>54</v>
      </c>
      <c r="AA6" s="37">
        <v>16.127925288096865</v>
      </c>
      <c r="AB6" s="15">
        <v>85.937898101681455</v>
      </c>
      <c r="AC6" s="17"/>
      <c r="AD6" s="11"/>
      <c r="AE6" s="11"/>
      <c r="AF6" s="11"/>
      <c r="AG6" s="11"/>
      <c r="CB6" s="267" t="s">
        <v>244</v>
      </c>
      <c r="CC6" s="267" t="s">
        <v>245</v>
      </c>
      <c r="CD6" s="267" t="s">
        <v>246</v>
      </c>
      <c r="CE6" s="267" t="s">
        <v>247</v>
      </c>
      <c r="CF6" s="267" t="s">
        <v>248</v>
      </c>
      <c r="CG6" s="267"/>
      <c r="CH6" s="267"/>
      <c r="CI6" s="267"/>
      <c r="CJ6" s="267"/>
      <c r="CK6" s="267"/>
      <c r="CL6" s="267"/>
      <c r="CM6" s="267" t="s">
        <v>249</v>
      </c>
      <c r="CN6" s="267"/>
      <c r="CO6" s="267"/>
      <c r="CP6" s="267"/>
      <c r="CQ6" s="267"/>
      <c r="CR6" s="267"/>
      <c r="CS6" s="267"/>
      <c r="CT6" s="267"/>
      <c r="CU6" s="267"/>
    </row>
    <row r="7" spans="2:99" ht="15.6">
      <c r="B7" s="100"/>
      <c r="C7" s="101" t="s">
        <v>134</v>
      </c>
      <c r="D7" s="101" t="s">
        <v>135</v>
      </c>
      <c r="E7" s="101" t="s">
        <v>136</v>
      </c>
      <c r="F7" s="101" t="s">
        <v>134</v>
      </c>
      <c r="G7" s="101" t="s">
        <v>135</v>
      </c>
      <c r="H7" s="101" t="s">
        <v>136</v>
      </c>
      <c r="I7" s="101" t="s">
        <v>134</v>
      </c>
      <c r="J7" s="101" t="s">
        <v>135</v>
      </c>
      <c r="K7" s="101" t="s">
        <v>136</v>
      </c>
      <c r="O7" s="252"/>
      <c r="P7" s="16" t="s">
        <v>67</v>
      </c>
      <c r="Q7" s="31">
        <v>15.386787503384433</v>
      </c>
      <c r="R7" s="15">
        <v>90.07728219390431</v>
      </c>
      <c r="S7" s="17"/>
      <c r="T7" s="20"/>
      <c r="U7" s="20"/>
      <c r="V7" s="20"/>
      <c r="Y7" s="255"/>
      <c r="Z7" s="12" t="s">
        <v>53</v>
      </c>
      <c r="AA7" s="37">
        <v>25.901757296261358</v>
      </c>
      <c r="AB7" s="15">
        <v>53.509882906672679</v>
      </c>
      <c r="AC7" s="17"/>
      <c r="AD7" s="11"/>
      <c r="AE7" s="11"/>
      <c r="AF7" s="11"/>
      <c r="AG7" s="11"/>
      <c r="AK7" s="1" t="s">
        <v>250</v>
      </c>
      <c r="AZ7" s="1" t="s">
        <v>251</v>
      </c>
      <c r="BO7" s="1" t="s">
        <v>252</v>
      </c>
      <c r="CB7" s="267"/>
      <c r="CC7" s="267"/>
      <c r="CD7" s="267"/>
      <c r="CE7" s="267"/>
      <c r="CF7" s="267" t="s">
        <v>253</v>
      </c>
      <c r="CG7" s="267"/>
      <c r="CH7" s="267" t="s">
        <v>254</v>
      </c>
      <c r="CI7" s="267"/>
      <c r="CJ7" s="267" t="s">
        <v>255</v>
      </c>
      <c r="CK7" s="267"/>
      <c r="CL7" s="267"/>
      <c r="CM7" s="267" t="s">
        <v>253</v>
      </c>
      <c r="CN7" s="267"/>
      <c r="CO7" s="267" t="s">
        <v>254</v>
      </c>
      <c r="CP7" s="267"/>
      <c r="CQ7" s="267" t="s">
        <v>256</v>
      </c>
      <c r="CR7" s="267"/>
      <c r="CS7" s="267" t="s">
        <v>257</v>
      </c>
      <c r="CT7" s="267"/>
      <c r="CU7" s="267"/>
    </row>
    <row r="8" spans="2:99" ht="45.6" customHeight="1">
      <c r="B8" s="102" t="s">
        <v>344</v>
      </c>
      <c r="C8" s="261" t="s">
        <v>137</v>
      </c>
      <c r="D8" s="261"/>
      <c r="E8" s="261"/>
      <c r="F8" s="261"/>
      <c r="G8" s="261"/>
      <c r="H8" s="261"/>
      <c r="I8" s="261"/>
      <c r="J8" s="261"/>
      <c r="K8" s="261"/>
      <c r="O8" s="252"/>
      <c r="P8" s="22" t="s">
        <v>72</v>
      </c>
      <c r="Q8" s="30">
        <v>3.5508179337336689</v>
      </c>
      <c r="R8" s="15">
        <v>390.33260106992509</v>
      </c>
      <c r="S8" s="20"/>
      <c r="T8" s="20"/>
      <c r="U8" s="20"/>
      <c r="V8" s="20"/>
      <c r="Y8" s="255"/>
      <c r="Z8" s="12" t="s">
        <v>85</v>
      </c>
      <c r="AA8" s="37">
        <v>9.5704120144876459</v>
      </c>
      <c r="AB8" s="15">
        <v>144.82135125445794</v>
      </c>
      <c r="AC8" s="17"/>
      <c r="AD8" s="11"/>
      <c r="AE8" s="11"/>
      <c r="AF8" s="11"/>
      <c r="AG8" s="11"/>
      <c r="CB8" s="267"/>
      <c r="CC8" s="267"/>
      <c r="CD8" s="267"/>
      <c r="CE8" s="267"/>
      <c r="CF8" s="268" t="s">
        <v>258</v>
      </c>
      <c r="CG8" s="268" t="s">
        <v>259</v>
      </c>
      <c r="CH8" s="268" t="s">
        <v>260</v>
      </c>
      <c r="CI8" s="268" t="s">
        <v>261</v>
      </c>
      <c r="CJ8" s="268" t="s">
        <v>262</v>
      </c>
      <c r="CK8" s="268" t="s">
        <v>263</v>
      </c>
      <c r="CL8" s="268" t="s">
        <v>264</v>
      </c>
      <c r="CM8" s="268" t="s">
        <v>265</v>
      </c>
      <c r="CN8" s="268" t="s">
        <v>258</v>
      </c>
      <c r="CO8" s="268" t="s">
        <v>266</v>
      </c>
      <c r="CP8" s="268" t="s">
        <v>267</v>
      </c>
      <c r="CQ8" s="268" t="s">
        <v>268</v>
      </c>
      <c r="CR8" s="268" t="s">
        <v>269</v>
      </c>
      <c r="CS8" s="268" t="s">
        <v>270</v>
      </c>
      <c r="CT8" s="268" t="s">
        <v>271</v>
      </c>
      <c r="CU8" s="268" t="s">
        <v>264</v>
      </c>
    </row>
    <row r="9" spans="2:99" ht="15.6">
      <c r="B9" s="104">
        <v>-5.4771599999999996</v>
      </c>
      <c r="I9" s="103">
        <v>2.0499999999999998</v>
      </c>
      <c r="J9" s="103">
        <v>1.86</v>
      </c>
      <c r="K9" s="103">
        <v>2.2599999999999998</v>
      </c>
      <c r="O9" s="253" t="s">
        <v>65</v>
      </c>
      <c r="P9" s="44" t="s">
        <v>54</v>
      </c>
      <c r="Q9" s="45" t="s">
        <v>73</v>
      </c>
      <c r="R9" s="46">
        <v>0</v>
      </c>
      <c r="S9" s="20"/>
      <c r="T9" s="20"/>
      <c r="U9" s="20"/>
      <c r="V9" s="20"/>
      <c r="Y9" s="254" t="s">
        <v>65</v>
      </c>
      <c r="Z9" s="50" t="s">
        <v>54</v>
      </c>
      <c r="AA9" s="51">
        <v>289.55955241936181</v>
      </c>
      <c r="AB9" s="52">
        <v>4.7865801297851531</v>
      </c>
      <c r="AC9" s="17"/>
      <c r="AD9" s="11"/>
      <c r="AE9" s="11"/>
      <c r="AF9" s="11"/>
      <c r="AG9" s="11"/>
      <c r="CB9" s="269" t="s">
        <v>343</v>
      </c>
      <c r="CC9" s="270">
        <v>1001</v>
      </c>
      <c r="CD9" s="271" t="s">
        <v>272</v>
      </c>
      <c r="CE9" s="271" t="s">
        <v>273</v>
      </c>
      <c r="CF9" s="271">
        <v>408</v>
      </c>
      <c r="CG9" s="271">
        <v>159</v>
      </c>
      <c r="CH9" s="272">
        <v>784</v>
      </c>
      <c r="CI9" s="272">
        <v>318</v>
      </c>
      <c r="CJ9" s="273">
        <v>0.71099999999999997</v>
      </c>
      <c r="CK9" s="273">
        <v>0.58599999999999997</v>
      </c>
      <c r="CL9" s="273">
        <v>0.11600000000000001</v>
      </c>
      <c r="CM9" s="271">
        <v>7</v>
      </c>
      <c r="CN9" s="271">
        <v>2000</v>
      </c>
      <c r="CO9" s="272">
        <v>11</v>
      </c>
      <c r="CP9" s="272">
        <v>4000</v>
      </c>
      <c r="CQ9" s="272">
        <v>40</v>
      </c>
      <c r="CR9" s="272">
        <v>20000</v>
      </c>
      <c r="CS9" s="272">
        <v>2.8</v>
      </c>
      <c r="CT9" s="272">
        <v>2</v>
      </c>
      <c r="CU9" s="272">
        <v>0.5</v>
      </c>
    </row>
    <row r="10" spans="2:99" ht="15.6">
      <c r="B10" s="104">
        <v>-5.9542900000000003</v>
      </c>
      <c r="I10" s="103">
        <v>2.11</v>
      </c>
      <c r="J10" s="103">
        <v>2.36</v>
      </c>
      <c r="K10" s="103">
        <v>4.4000000000000004</v>
      </c>
      <c r="O10" s="253"/>
      <c r="P10" s="44" t="s">
        <v>53</v>
      </c>
      <c r="Q10" s="47">
        <v>569.63719577576069</v>
      </c>
      <c r="R10" s="47">
        <v>2.4331276297933373</v>
      </c>
      <c r="S10" s="26"/>
      <c r="T10" s="20"/>
      <c r="U10" s="20"/>
      <c r="V10" s="20"/>
      <c r="Y10" s="254"/>
      <c r="Z10" s="50" t="s">
        <v>53</v>
      </c>
      <c r="AA10" s="51">
        <v>522.3607208664971</v>
      </c>
      <c r="AB10" s="52">
        <v>2.6533388607414614</v>
      </c>
      <c r="AC10" s="11"/>
      <c r="AD10" s="11"/>
      <c r="AE10" s="11"/>
      <c r="AF10" s="11"/>
      <c r="AG10" s="11"/>
      <c r="CB10" s="269"/>
      <c r="CC10" s="270"/>
      <c r="CD10" s="271" t="s">
        <v>274</v>
      </c>
      <c r="CE10" s="271" t="s">
        <v>273</v>
      </c>
      <c r="CF10" s="271">
        <v>376</v>
      </c>
      <c r="CG10" s="271">
        <v>159</v>
      </c>
      <c r="CH10" s="272"/>
      <c r="CI10" s="272"/>
      <c r="CJ10" s="273"/>
      <c r="CK10" s="273"/>
      <c r="CL10" s="273"/>
      <c r="CM10" s="271">
        <v>4</v>
      </c>
      <c r="CN10" s="271">
        <v>2000</v>
      </c>
      <c r="CO10" s="272"/>
      <c r="CP10" s="272"/>
      <c r="CQ10" s="272"/>
      <c r="CR10" s="272"/>
      <c r="CS10" s="272"/>
      <c r="CT10" s="272"/>
      <c r="CU10" s="272"/>
    </row>
    <row r="11" spans="2:99" ht="15.45" customHeight="1">
      <c r="B11" s="104">
        <v>-6.43133</v>
      </c>
      <c r="C11" s="103">
        <v>8.89</v>
      </c>
      <c r="D11" s="103">
        <v>7.69</v>
      </c>
      <c r="E11" s="103">
        <v>10.72</v>
      </c>
      <c r="F11" s="103">
        <v>4.75</v>
      </c>
      <c r="G11" s="103">
        <v>3.41</v>
      </c>
      <c r="H11" s="103">
        <v>5.59</v>
      </c>
      <c r="I11" s="103">
        <v>16.690000000000001</v>
      </c>
      <c r="J11" s="103">
        <v>16.8</v>
      </c>
      <c r="K11" s="103">
        <v>20.12</v>
      </c>
      <c r="O11" s="253"/>
      <c r="P11" s="44" t="s">
        <v>72</v>
      </c>
      <c r="Q11" s="46">
        <v>1386.4960732915342</v>
      </c>
      <c r="R11" s="46">
        <v>0.99964221082115523</v>
      </c>
      <c r="S11" s="20"/>
      <c r="T11" s="20"/>
      <c r="U11" s="20"/>
      <c r="V11" s="20"/>
      <c r="Y11" s="254"/>
      <c r="Z11" s="50" t="s">
        <v>85</v>
      </c>
      <c r="AA11" s="51">
        <v>191.01887393122718</v>
      </c>
      <c r="AB11" s="52">
        <v>7.255827507909002</v>
      </c>
      <c r="AC11" s="41"/>
      <c r="AD11" s="41"/>
      <c r="AE11" s="41"/>
      <c r="AF11" s="41"/>
      <c r="AG11" s="41"/>
      <c r="CB11" s="269"/>
      <c r="CC11" s="270">
        <v>1002</v>
      </c>
      <c r="CD11" s="271" t="s">
        <v>275</v>
      </c>
      <c r="CE11" s="271" t="s">
        <v>273</v>
      </c>
      <c r="CF11" s="271">
        <v>193</v>
      </c>
      <c r="CG11" s="271">
        <v>319</v>
      </c>
      <c r="CH11" s="272">
        <v>479</v>
      </c>
      <c r="CI11" s="272">
        <v>557</v>
      </c>
      <c r="CJ11" s="273">
        <v>0.46200000000000002</v>
      </c>
      <c r="CK11" s="273"/>
      <c r="CL11" s="273"/>
      <c r="CM11" s="271">
        <v>4</v>
      </c>
      <c r="CN11" s="271">
        <v>2000</v>
      </c>
      <c r="CO11" s="272">
        <v>8</v>
      </c>
      <c r="CP11" s="272">
        <v>4000</v>
      </c>
      <c r="CQ11" s="272"/>
      <c r="CR11" s="272"/>
      <c r="CS11" s="272">
        <v>2</v>
      </c>
      <c r="CT11" s="272"/>
      <c r="CU11" s="272"/>
    </row>
    <row r="12" spans="2:99" ht="15.6">
      <c r="B12" s="104">
        <v>-6.9083300000000003</v>
      </c>
      <c r="C12" s="103">
        <v>13.05</v>
      </c>
      <c r="D12" s="103">
        <v>11.96</v>
      </c>
      <c r="E12" s="103">
        <v>10.02</v>
      </c>
      <c r="F12" s="103">
        <v>12.54</v>
      </c>
      <c r="G12" s="103">
        <v>9.6</v>
      </c>
      <c r="H12" s="103">
        <v>12.58</v>
      </c>
      <c r="I12" s="103">
        <v>22.24</v>
      </c>
      <c r="J12" s="103">
        <v>17.82</v>
      </c>
      <c r="K12" s="103">
        <v>26.77</v>
      </c>
      <c r="O12" s="23" t="s">
        <v>86</v>
      </c>
      <c r="P12" s="24"/>
      <c r="Q12" s="25"/>
      <c r="R12" s="17"/>
      <c r="S12" s="17"/>
      <c r="T12" s="25"/>
      <c r="U12" s="21"/>
      <c r="V12" s="21"/>
      <c r="Y12" s="42"/>
      <c r="Z12" s="43"/>
      <c r="AA12" s="43"/>
      <c r="AB12" s="43"/>
      <c r="AC12" s="43"/>
      <c r="AD12" s="43"/>
      <c r="AE12" s="43"/>
      <c r="AF12" s="43"/>
      <c r="AG12" s="43"/>
      <c r="CB12" s="269"/>
      <c r="CC12" s="270"/>
      <c r="CD12" s="271" t="s">
        <v>276</v>
      </c>
      <c r="CE12" s="271" t="s">
        <v>273</v>
      </c>
      <c r="CF12" s="271">
        <v>286</v>
      </c>
      <c r="CG12" s="271">
        <v>238</v>
      </c>
      <c r="CH12" s="272"/>
      <c r="CI12" s="272"/>
      <c r="CJ12" s="273"/>
      <c r="CK12" s="273"/>
      <c r="CL12" s="273"/>
      <c r="CM12" s="271">
        <v>4</v>
      </c>
      <c r="CN12" s="271">
        <v>2000</v>
      </c>
      <c r="CO12" s="272"/>
      <c r="CP12" s="272"/>
      <c r="CQ12" s="272"/>
      <c r="CR12" s="272"/>
      <c r="CS12" s="272"/>
      <c r="CT12" s="272"/>
      <c r="CU12" s="272"/>
    </row>
    <row r="13" spans="2:99" ht="15.6">
      <c r="B13" s="104">
        <v>-7.3856299999999999</v>
      </c>
      <c r="C13" s="103">
        <v>18.53</v>
      </c>
      <c r="D13" s="103">
        <v>18.2</v>
      </c>
      <c r="E13" s="103">
        <v>24.91</v>
      </c>
      <c r="F13" s="103">
        <v>22.62</v>
      </c>
      <c r="G13" s="103">
        <v>19.89</v>
      </c>
      <c r="H13" s="103">
        <v>21.66</v>
      </c>
      <c r="I13" s="103">
        <v>42.89</v>
      </c>
      <c r="J13" s="103">
        <v>48.46</v>
      </c>
      <c r="K13" s="103">
        <v>50.79</v>
      </c>
      <c r="O13" s="244"/>
      <c r="P13" s="245"/>
      <c r="Q13" s="245"/>
      <c r="R13" s="245"/>
      <c r="S13" s="245"/>
      <c r="T13" s="245"/>
      <c r="U13" s="245"/>
      <c r="V13" s="18"/>
      <c r="Y13" s="42"/>
      <c r="Z13" s="43"/>
      <c r="AA13" s="43"/>
      <c r="AB13" s="38"/>
      <c r="AC13" s="38"/>
      <c r="AD13" s="38"/>
      <c r="AE13" s="38"/>
      <c r="AF13" s="38"/>
      <c r="AG13" s="38"/>
      <c r="CB13" s="269"/>
      <c r="CC13" s="270">
        <v>1003</v>
      </c>
      <c r="CD13" s="271" t="s">
        <v>277</v>
      </c>
      <c r="CE13" s="271" t="s">
        <v>273</v>
      </c>
      <c r="CF13" s="271">
        <v>288</v>
      </c>
      <c r="CG13" s="271">
        <v>239</v>
      </c>
      <c r="CH13" s="272">
        <v>616</v>
      </c>
      <c r="CI13" s="272">
        <v>430</v>
      </c>
      <c r="CJ13" s="273">
        <v>0.58899999999999997</v>
      </c>
      <c r="CK13" s="273"/>
      <c r="CL13" s="273"/>
      <c r="CM13" s="271">
        <v>3</v>
      </c>
      <c r="CN13" s="271">
        <v>2000</v>
      </c>
      <c r="CO13" s="272">
        <v>5</v>
      </c>
      <c r="CP13" s="272">
        <v>4000</v>
      </c>
      <c r="CQ13" s="272"/>
      <c r="CR13" s="272"/>
      <c r="CS13" s="272">
        <v>1.3</v>
      </c>
      <c r="CT13" s="272"/>
      <c r="CU13" s="272"/>
    </row>
    <row r="14" spans="2:99" ht="15.6">
      <c r="B14" s="104">
        <v>-7.8626500000000004</v>
      </c>
      <c r="C14" s="103">
        <v>15.63</v>
      </c>
      <c r="D14" s="103">
        <v>20.32</v>
      </c>
      <c r="E14" s="103">
        <v>32.6</v>
      </c>
      <c r="F14" s="103">
        <v>53.39</v>
      </c>
      <c r="G14" s="103">
        <v>37.159999999999997</v>
      </c>
      <c r="H14" s="103">
        <v>36.18</v>
      </c>
      <c r="I14" s="103">
        <v>80.95</v>
      </c>
      <c r="J14" s="103">
        <v>31.91</v>
      </c>
      <c r="K14" s="103">
        <v>60.61</v>
      </c>
      <c r="O14" s="24"/>
      <c r="P14" s="24"/>
      <c r="Q14" s="25"/>
      <c r="R14" s="17"/>
      <c r="S14" s="17"/>
      <c r="T14" s="25"/>
      <c r="U14" s="21"/>
      <c r="V14" s="21"/>
      <c r="Y14" s="40"/>
      <c r="Z14" s="40"/>
      <c r="AA14" s="39"/>
      <c r="AB14" s="39"/>
      <c r="AC14" s="39"/>
      <c r="AD14" s="39"/>
      <c r="AE14" s="39"/>
      <c r="AF14" s="39"/>
      <c r="AG14" s="39"/>
      <c r="CB14" s="269"/>
      <c r="CC14" s="270"/>
      <c r="CD14" s="271" t="s">
        <v>278</v>
      </c>
      <c r="CE14" s="271" t="s">
        <v>273</v>
      </c>
      <c r="CF14" s="271">
        <v>328</v>
      </c>
      <c r="CG14" s="271">
        <v>191</v>
      </c>
      <c r="CH14" s="272"/>
      <c r="CI14" s="272"/>
      <c r="CJ14" s="273"/>
      <c r="CK14" s="273"/>
      <c r="CL14" s="273"/>
      <c r="CM14" s="271">
        <v>2</v>
      </c>
      <c r="CN14" s="271">
        <v>2000</v>
      </c>
      <c r="CO14" s="272"/>
      <c r="CP14" s="272"/>
      <c r="CQ14" s="272"/>
      <c r="CR14" s="272"/>
      <c r="CS14" s="272"/>
      <c r="CT14" s="272"/>
      <c r="CU14" s="272"/>
    </row>
    <row r="15" spans="2:99" ht="15.6">
      <c r="B15" s="104">
        <v>-8.3398900000000005</v>
      </c>
      <c r="C15" s="103">
        <v>57.98</v>
      </c>
      <c r="D15" s="103">
        <v>63.16</v>
      </c>
      <c r="E15" s="103">
        <v>73.48</v>
      </c>
      <c r="F15" s="103">
        <v>68.55</v>
      </c>
      <c r="G15" s="103">
        <v>80.11</v>
      </c>
      <c r="H15" s="103">
        <v>76.42</v>
      </c>
      <c r="I15" s="103">
        <v>94.36</v>
      </c>
      <c r="J15" s="103">
        <v>51.73</v>
      </c>
      <c r="K15" s="103">
        <v>76.260000000000005</v>
      </c>
      <c r="O15" s="242" t="s">
        <v>74</v>
      </c>
      <c r="P15" s="242" t="s">
        <v>75</v>
      </c>
      <c r="Q15" s="242" t="s">
        <v>76</v>
      </c>
      <c r="R15" s="242" t="s">
        <v>77</v>
      </c>
      <c r="S15" s="242"/>
      <c r="T15" s="242"/>
      <c r="U15" s="242"/>
      <c r="V15" s="242"/>
      <c r="Y15" s="256" t="s">
        <v>55</v>
      </c>
      <c r="Z15" s="239" t="s">
        <v>56</v>
      </c>
      <c r="AA15" s="246" t="s">
        <v>57</v>
      </c>
      <c r="AB15" s="246" t="s">
        <v>58</v>
      </c>
      <c r="AC15" s="246"/>
      <c r="AD15" s="246"/>
      <c r="AE15" s="246"/>
      <c r="AF15" s="246"/>
      <c r="AG15" s="246"/>
      <c r="CB15" s="269"/>
      <c r="CC15" s="270">
        <v>1004</v>
      </c>
      <c r="CD15" s="271" t="s">
        <v>279</v>
      </c>
      <c r="CE15" s="271" t="s">
        <v>273</v>
      </c>
      <c r="CF15" s="271">
        <v>368</v>
      </c>
      <c r="CG15" s="271">
        <v>157</v>
      </c>
      <c r="CH15" s="272">
        <v>735</v>
      </c>
      <c r="CI15" s="272">
        <v>330</v>
      </c>
      <c r="CJ15" s="273">
        <v>0.69</v>
      </c>
      <c r="CK15" s="273"/>
      <c r="CL15" s="273"/>
      <c r="CM15" s="271">
        <v>3</v>
      </c>
      <c r="CN15" s="271">
        <v>2000</v>
      </c>
      <c r="CO15" s="272">
        <v>8</v>
      </c>
      <c r="CP15" s="272">
        <v>4000</v>
      </c>
      <c r="CQ15" s="272"/>
      <c r="CR15" s="272"/>
      <c r="CS15" s="272">
        <v>2</v>
      </c>
      <c r="CT15" s="272"/>
      <c r="CU15" s="272"/>
    </row>
    <row r="16" spans="2:99" ht="15.6">
      <c r="B16" s="104">
        <v>-8.8170199999999994</v>
      </c>
      <c r="C16" s="103">
        <v>101.8</v>
      </c>
      <c r="D16" s="103">
        <v>107.37</v>
      </c>
      <c r="E16" s="103">
        <v>89.28</v>
      </c>
      <c r="F16" s="103">
        <v>89.07</v>
      </c>
      <c r="G16" s="103">
        <v>111.05</v>
      </c>
      <c r="H16" s="103">
        <v>77</v>
      </c>
      <c r="I16" s="103">
        <v>88.42</v>
      </c>
      <c r="J16" s="103">
        <v>86.15</v>
      </c>
      <c r="K16" s="103">
        <v>109.17</v>
      </c>
      <c r="O16" s="242"/>
      <c r="P16" s="242"/>
      <c r="Q16" s="242"/>
      <c r="R16" s="28" t="s">
        <v>78</v>
      </c>
      <c r="S16" s="28" t="s">
        <v>79</v>
      </c>
      <c r="T16" s="28" t="s">
        <v>80</v>
      </c>
      <c r="U16" s="28" t="s">
        <v>81</v>
      </c>
      <c r="V16" s="28" t="s">
        <v>82</v>
      </c>
      <c r="Y16" s="257"/>
      <c r="Z16" s="240"/>
      <c r="AA16" s="246"/>
      <c r="AB16" s="35" t="s">
        <v>59</v>
      </c>
      <c r="AC16" s="35" t="s">
        <v>22</v>
      </c>
      <c r="AD16" s="35" t="s">
        <v>23</v>
      </c>
      <c r="AE16" s="35" t="s">
        <v>60</v>
      </c>
      <c r="AF16" s="35" t="s">
        <v>61</v>
      </c>
      <c r="AG16" s="35" t="s">
        <v>62</v>
      </c>
      <c r="CB16" s="269"/>
      <c r="CC16" s="270"/>
      <c r="CD16" s="271" t="s">
        <v>280</v>
      </c>
      <c r="CE16" s="271" t="s">
        <v>273</v>
      </c>
      <c r="CF16" s="271">
        <v>367</v>
      </c>
      <c r="CG16" s="271">
        <v>173</v>
      </c>
      <c r="CH16" s="272"/>
      <c r="CI16" s="272"/>
      <c r="CJ16" s="273"/>
      <c r="CK16" s="273"/>
      <c r="CL16" s="273"/>
      <c r="CM16" s="271">
        <v>5</v>
      </c>
      <c r="CN16" s="271">
        <v>2000</v>
      </c>
      <c r="CO16" s="272"/>
      <c r="CP16" s="272"/>
      <c r="CQ16" s="272"/>
      <c r="CR16" s="272"/>
      <c r="CS16" s="272"/>
      <c r="CT16" s="272"/>
      <c r="CU16" s="272"/>
    </row>
    <row r="17" spans="2:99" ht="15.6">
      <c r="B17" s="104">
        <v>-9.2941400000000005</v>
      </c>
      <c r="C17" s="103">
        <v>83.06</v>
      </c>
      <c r="D17" s="103">
        <v>70.010000000000005</v>
      </c>
      <c r="E17" s="103">
        <v>109.95</v>
      </c>
      <c r="F17" s="103">
        <v>96.19</v>
      </c>
      <c r="G17" s="103">
        <v>102.21</v>
      </c>
      <c r="H17" s="103">
        <v>110.97</v>
      </c>
      <c r="O17" s="248" t="s">
        <v>52</v>
      </c>
      <c r="P17" s="248" t="s">
        <v>54</v>
      </c>
      <c r="Q17" s="19" t="s">
        <v>83</v>
      </c>
      <c r="R17" s="15">
        <v>100</v>
      </c>
      <c r="S17" s="15">
        <v>10.627306273062731</v>
      </c>
      <c r="T17" s="15">
        <v>2.3019429173883577</v>
      </c>
      <c r="U17" s="15">
        <v>0.76250094133594404</v>
      </c>
      <c r="V17" s="15">
        <v>0.41332178627908733</v>
      </c>
      <c r="Y17" s="255" t="s">
        <v>52</v>
      </c>
      <c r="Z17" s="255" t="s">
        <v>54</v>
      </c>
      <c r="AA17" s="12" t="s">
        <v>63</v>
      </c>
      <c r="AB17" s="13">
        <v>100</v>
      </c>
      <c r="AC17" s="13">
        <v>43.642887646090344</v>
      </c>
      <c r="AD17" s="13">
        <v>18.294054751010272</v>
      </c>
      <c r="AE17" s="13">
        <v>6.5216417507451769</v>
      </c>
      <c r="AF17" s="13">
        <v>1.8990941392073819</v>
      </c>
      <c r="AG17" s="13">
        <v>0.60801969909039699</v>
      </c>
      <c r="CB17" s="269"/>
      <c r="CC17" s="270">
        <v>1005</v>
      </c>
      <c r="CD17" s="271" t="s">
        <v>281</v>
      </c>
      <c r="CE17" s="271" t="s">
        <v>273</v>
      </c>
      <c r="CF17" s="271">
        <v>270</v>
      </c>
      <c r="CG17" s="271">
        <v>239</v>
      </c>
      <c r="CH17" s="272">
        <v>493</v>
      </c>
      <c r="CI17" s="272">
        <v>543</v>
      </c>
      <c r="CJ17" s="273">
        <v>0.47599999999999998</v>
      </c>
      <c r="CK17" s="273"/>
      <c r="CL17" s="273"/>
      <c r="CM17" s="271">
        <v>3</v>
      </c>
      <c r="CN17" s="271">
        <v>2000</v>
      </c>
      <c r="CO17" s="272">
        <v>8</v>
      </c>
      <c r="CP17" s="272">
        <v>4000</v>
      </c>
      <c r="CQ17" s="272"/>
      <c r="CR17" s="272"/>
      <c r="CS17" s="272">
        <v>2</v>
      </c>
      <c r="CT17" s="272"/>
      <c r="CU17" s="272"/>
    </row>
    <row r="18" spans="2:99" ht="15.6">
      <c r="B18" s="104">
        <v>-9.7712599999999998</v>
      </c>
      <c r="C18" s="103">
        <v>80.81</v>
      </c>
      <c r="D18" s="103">
        <v>96.3</v>
      </c>
      <c r="E18" s="103">
        <v>102.46</v>
      </c>
      <c r="F18" s="103">
        <v>97.87</v>
      </c>
      <c r="G18" s="103">
        <v>107.07</v>
      </c>
      <c r="H18" s="103">
        <v>94.45</v>
      </c>
      <c r="O18" s="248"/>
      <c r="P18" s="248"/>
      <c r="Q18" s="19" t="s">
        <v>84</v>
      </c>
      <c r="R18" s="15">
        <v>100</v>
      </c>
      <c r="S18" s="15">
        <v>112.30366492146598</v>
      </c>
      <c r="T18" s="15">
        <v>91.361256544502623</v>
      </c>
      <c r="U18" s="15">
        <v>102.87958115183247</v>
      </c>
      <c r="V18" s="15">
        <v>100.52356020942408</v>
      </c>
      <c r="Y18" s="255"/>
      <c r="Z18" s="255"/>
      <c r="AA18" s="12" t="s">
        <v>64</v>
      </c>
      <c r="AB18" s="13">
        <v>100</v>
      </c>
      <c r="AC18" s="13">
        <v>92.58105169858878</v>
      </c>
      <c r="AD18" s="13">
        <v>91.417953612123313</v>
      </c>
      <c r="AE18" s="13">
        <v>89.53386489091389</v>
      </c>
      <c r="AF18" s="13">
        <v>86.216642656239287</v>
      </c>
      <c r="AG18" s="13">
        <v>87.275146046619241</v>
      </c>
      <c r="CB18" s="269"/>
      <c r="CC18" s="270"/>
      <c r="CD18" s="271" t="s">
        <v>282</v>
      </c>
      <c r="CE18" s="271" t="s">
        <v>273</v>
      </c>
      <c r="CF18" s="271">
        <v>223</v>
      </c>
      <c r="CG18" s="271">
        <v>304</v>
      </c>
      <c r="CH18" s="272"/>
      <c r="CI18" s="272"/>
      <c r="CJ18" s="273"/>
      <c r="CK18" s="273"/>
      <c r="CL18" s="273"/>
      <c r="CM18" s="271">
        <v>5</v>
      </c>
      <c r="CN18" s="271">
        <v>2000</v>
      </c>
      <c r="CO18" s="272"/>
      <c r="CP18" s="272"/>
      <c r="CQ18" s="272"/>
      <c r="CR18" s="272"/>
      <c r="CS18" s="272"/>
      <c r="CT18" s="272"/>
      <c r="CU18" s="272"/>
    </row>
    <row r="19" spans="2:99">
      <c r="O19" s="248"/>
      <c r="P19" s="241" t="s">
        <v>53</v>
      </c>
      <c r="Q19" s="14" t="s">
        <v>68</v>
      </c>
      <c r="R19" s="15">
        <v>100</v>
      </c>
      <c r="S19" s="15">
        <v>32.16285593310046</v>
      </c>
      <c r="T19" s="15">
        <v>15.371149571292475</v>
      </c>
      <c r="U19" s="15">
        <v>9.0907166296178694</v>
      </c>
      <c r="V19" s="15">
        <v>6.4176458134857626</v>
      </c>
      <c r="Y19" s="255"/>
      <c r="Z19" s="255" t="s">
        <v>53</v>
      </c>
      <c r="AA19" s="12" t="s">
        <v>63</v>
      </c>
      <c r="AB19" s="12">
        <v>100</v>
      </c>
      <c r="AC19" s="12">
        <v>54.521275859562522</v>
      </c>
      <c r="AD19" s="12">
        <v>30.154595720920522</v>
      </c>
      <c r="AE19" s="12">
        <v>13.32151640367754</v>
      </c>
      <c r="AF19" s="12">
        <v>7.2265966123373744</v>
      </c>
      <c r="AG19" s="12">
        <v>3.7285378020824678</v>
      </c>
      <c r="CB19" s="269" t="s">
        <v>341</v>
      </c>
      <c r="CC19" s="270">
        <v>2001</v>
      </c>
      <c r="CD19" s="271" t="s">
        <v>283</v>
      </c>
      <c r="CE19" s="271" t="s">
        <v>273</v>
      </c>
      <c r="CF19" s="271">
        <v>292</v>
      </c>
      <c r="CG19" s="271">
        <v>222</v>
      </c>
      <c r="CH19" s="272">
        <v>627</v>
      </c>
      <c r="CI19" s="272">
        <v>414</v>
      </c>
      <c r="CJ19" s="273">
        <v>0.60199999999999998</v>
      </c>
      <c r="CK19" s="273">
        <v>0.59</v>
      </c>
      <c r="CL19" s="273">
        <v>3.4000000000000002E-2</v>
      </c>
      <c r="CM19" s="271">
        <v>3</v>
      </c>
      <c r="CN19" s="271">
        <v>2000</v>
      </c>
      <c r="CO19" s="272">
        <v>8</v>
      </c>
      <c r="CP19" s="272">
        <v>4000</v>
      </c>
      <c r="CQ19" s="272">
        <v>50</v>
      </c>
      <c r="CR19" s="272">
        <v>20000</v>
      </c>
      <c r="CS19" s="272">
        <v>2</v>
      </c>
      <c r="CT19" s="272">
        <v>2.5</v>
      </c>
      <c r="CU19" s="272">
        <v>0.7</v>
      </c>
    </row>
    <row r="20" spans="2:99">
      <c r="O20" s="248"/>
      <c r="P20" s="241"/>
      <c r="Q20" s="14" t="s">
        <v>69</v>
      </c>
      <c r="R20" s="15">
        <v>100</v>
      </c>
      <c r="S20" s="15">
        <v>105.06912442396312</v>
      </c>
      <c r="T20" s="15">
        <v>94.009216589861751</v>
      </c>
      <c r="U20" s="15">
        <v>91.244239631336413</v>
      </c>
      <c r="V20" s="15">
        <v>94.009216589861751</v>
      </c>
      <c r="Y20" s="255"/>
      <c r="Z20" s="255"/>
      <c r="AA20" s="12" t="s">
        <v>64</v>
      </c>
      <c r="AB20" s="12">
        <v>100</v>
      </c>
      <c r="AC20" s="12">
        <v>95.351430783158605</v>
      </c>
      <c r="AD20" s="12">
        <v>87.206266318537857</v>
      </c>
      <c r="AE20" s="12">
        <v>98.152983270476739</v>
      </c>
      <c r="AF20" s="12">
        <v>92.273975567851295</v>
      </c>
      <c r="AG20" s="12">
        <v>96.983500916615739</v>
      </c>
      <c r="CB20" s="269"/>
      <c r="CC20" s="270"/>
      <c r="CD20" s="271" t="s">
        <v>284</v>
      </c>
      <c r="CE20" s="271" t="s">
        <v>273</v>
      </c>
      <c r="CF20" s="271">
        <v>335</v>
      </c>
      <c r="CG20" s="271">
        <v>192</v>
      </c>
      <c r="CH20" s="272"/>
      <c r="CI20" s="272"/>
      <c r="CJ20" s="273"/>
      <c r="CK20" s="273"/>
      <c r="CL20" s="273"/>
      <c r="CM20" s="271">
        <v>5</v>
      </c>
      <c r="CN20" s="271">
        <v>2000</v>
      </c>
      <c r="CO20" s="272"/>
      <c r="CP20" s="272"/>
      <c r="CQ20" s="272"/>
      <c r="CR20" s="272"/>
      <c r="CS20" s="272"/>
      <c r="CT20" s="272"/>
      <c r="CU20" s="272"/>
    </row>
    <row r="21" spans="2:99">
      <c r="B21" s="258" t="s">
        <v>141</v>
      </c>
      <c r="C21" s="259"/>
      <c r="D21" s="259"/>
      <c r="E21" s="259"/>
      <c r="F21" s="259"/>
      <c r="G21" s="259"/>
      <c r="H21" s="259"/>
      <c r="I21" s="259"/>
      <c r="J21" s="259"/>
      <c r="K21" s="259"/>
      <c r="O21" s="248"/>
      <c r="P21" s="251" t="s">
        <v>85</v>
      </c>
      <c r="Q21" s="19" t="s">
        <v>83</v>
      </c>
      <c r="R21" s="15">
        <v>100</v>
      </c>
      <c r="S21" s="15">
        <v>5.3530991735537192</v>
      </c>
      <c r="T21" s="15">
        <v>0.46428374655647381</v>
      </c>
      <c r="U21" s="15">
        <v>0.24403236914600551</v>
      </c>
      <c r="V21" s="15">
        <v>0.27940771349862259</v>
      </c>
      <c r="Y21" s="255"/>
      <c r="Z21" s="241" t="s">
        <v>85</v>
      </c>
      <c r="AA21" s="12" t="s">
        <v>63</v>
      </c>
      <c r="AB21" s="12">
        <v>100</v>
      </c>
      <c r="AC21" s="12">
        <v>32.38378161023391</v>
      </c>
      <c r="AD21" s="12">
        <v>7.8951559116358538</v>
      </c>
      <c r="AE21" s="12">
        <v>1.3330625074428348</v>
      </c>
      <c r="AF21" s="12">
        <v>0.26304153220350884</v>
      </c>
      <c r="AG21" s="12">
        <v>0</v>
      </c>
      <c r="CB21" s="269"/>
      <c r="CC21" s="270">
        <v>2002</v>
      </c>
      <c r="CD21" s="271" t="s">
        <v>285</v>
      </c>
      <c r="CE21" s="271" t="s">
        <v>273</v>
      </c>
      <c r="CF21" s="271">
        <v>302</v>
      </c>
      <c r="CG21" s="271">
        <v>224</v>
      </c>
      <c r="CH21" s="272">
        <v>577</v>
      </c>
      <c r="CI21" s="272">
        <v>464</v>
      </c>
      <c r="CJ21" s="273">
        <v>0.55400000000000005</v>
      </c>
      <c r="CK21" s="273"/>
      <c r="CL21" s="273"/>
      <c r="CM21" s="271">
        <v>5</v>
      </c>
      <c r="CN21" s="271">
        <v>2000</v>
      </c>
      <c r="CO21" s="272">
        <v>7</v>
      </c>
      <c r="CP21" s="272">
        <v>4000</v>
      </c>
      <c r="CQ21" s="272"/>
      <c r="CR21" s="272"/>
      <c r="CS21" s="272">
        <v>1.8</v>
      </c>
      <c r="CT21" s="272"/>
      <c r="CU21" s="272"/>
    </row>
    <row r="22" spans="2:99">
      <c r="B22" s="99"/>
      <c r="C22" s="260" t="s">
        <v>131</v>
      </c>
      <c r="D22" s="260"/>
      <c r="E22" s="260"/>
      <c r="F22" s="260" t="s">
        <v>132</v>
      </c>
      <c r="G22" s="260"/>
      <c r="H22" s="260"/>
      <c r="I22" s="260" t="s">
        <v>133</v>
      </c>
      <c r="J22" s="260"/>
      <c r="K22" s="260"/>
      <c r="O22" s="248"/>
      <c r="P22" s="251"/>
      <c r="Q22" s="19" t="s">
        <v>84</v>
      </c>
      <c r="R22" s="15">
        <v>100</v>
      </c>
      <c r="S22" s="15">
        <v>98.742138364779876</v>
      </c>
      <c r="T22" s="15">
        <v>101.88679245283019</v>
      </c>
      <c r="U22" s="15">
        <v>104.40251572327044</v>
      </c>
      <c r="V22" s="15">
        <v>108.17610062893081</v>
      </c>
      <c r="Y22" s="255"/>
      <c r="Z22" s="241"/>
      <c r="AA22" s="12" t="s">
        <v>64</v>
      </c>
      <c r="AB22" s="12">
        <v>100</v>
      </c>
      <c r="AC22" s="12">
        <v>88.970349474367822</v>
      </c>
      <c r="AD22" s="12">
        <v>84.998454374121238</v>
      </c>
      <c r="AE22" s="12">
        <v>95.444910829887647</v>
      </c>
      <c r="AF22" s="12">
        <v>86.859202793013338</v>
      </c>
      <c r="AG22" s="12">
        <v>81.678751269139653</v>
      </c>
      <c r="CB22" s="269"/>
      <c r="CC22" s="270"/>
      <c r="CD22" s="271" t="s">
        <v>286</v>
      </c>
      <c r="CE22" s="271" t="s">
        <v>273</v>
      </c>
      <c r="CF22" s="271">
        <v>275</v>
      </c>
      <c r="CG22" s="271">
        <v>240</v>
      </c>
      <c r="CH22" s="272"/>
      <c r="CI22" s="272"/>
      <c r="CJ22" s="273"/>
      <c r="CK22" s="273"/>
      <c r="CL22" s="273"/>
      <c r="CM22" s="271">
        <v>2</v>
      </c>
      <c r="CN22" s="271">
        <v>2000</v>
      </c>
      <c r="CO22" s="272"/>
      <c r="CP22" s="272"/>
      <c r="CQ22" s="272"/>
      <c r="CR22" s="272"/>
      <c r="CS22" s="272"/>
      <c r="CT22" s="272"/>
      <c r="CU22" s="272"/>
    </row>
    <row r="23" spans="2:99">
      <c r="B23" s="100"/>
      <c r="C23" s="101" t="s">
        <v>134</v>
      </c>
      <c r="D23" s="101" t="s">
        <v>135</v>
      </c>
      <c r="E23" s="101" t="s">
        <v>136</v>
      </c>
      <c r="F23" s="101" t="s">
        <v>134</v>
      </c>
      <c r="G23" s="101" t="s">
        <v>135</v>
      </c>
      <c r="H23" s="101" t="s">
        <v>136</v>
      </c>
      <c r="I23" s="101" t="s">
        <v>134</v>
      </c>
      <c r="J23" s="101" t="s">
        <v>135</v>
      </c>
      <c r="K23" s="101" t="s">
        <v>136</v>
      </c>
      <c r="O23" s="247" t="s">
        <v>65</v>
      </c>
      <c r="P23" s="247" t="s">
        <v>54</v>
      </c>
      <c r="Q23" s="48" t="s">
        <v>83</v>
      </c>
      <c r="R23" s="46">
        <v>100</v>
      </c>
      <c r="S23" s="46">
        <v>98.255813953488371</v>
      </c>
      <c r="T23" s="46">
        <v>87.984496124031011</v>
      </c>
      <c r="U23" s="46">
        <v>83.914728682170534</v>
      </c>
      <c r="V23" s="46">
        <v>109.68992248062014</v>
      </c>
      <c r="Y23" s="254" t="s">
        <v>65</v>
      </c>
      <c r="Z23" s="254" t="s">
        <v>54</v>
      </c>
      <c r="AA23" s="50" t="s">
        <v>63</v>
      </c>
      <c r="AB23" s="53">
        <v>100</v>
      </c>
      <c r="AC23" s="53">
        <v>90.500139193374395</v>
      </c>
      <c r="AD23" s="53">
        <v>90.430490489971774</v>
      </c>
      <c r="AE23" s="53">
        <v>87.114492063307281</v>
      </c>
      <c r="AF23" s="53">
        <v>76.032782751229348</v>
      </c>
      <c r="AG23" s="53">
        <v>74.054470042667617</v>
      </c>
      <c r="CB23" s="269"/>
      <c r="CC23" s="270">
        <v>2003</v>
      </c>
      <c r="CD23" s="271" t="s">
        <v>287</v>
      </c>
      <c r="CE23" s="271" t="s">
        <v>273</v>
      </c>
      <c r="CF23" s="271">
        <v>325</v>
      </c>
      <c r="CG23" s="271">
        <v>203</v>
      </c>
      <c r="CH23" s="272">
        <v>666</v>
      </c>
      <c r="CI23" s="272">
        <v>388</v>
      </c>
      <c r="CJ23" s="273">
        <v>0.63200000000000001</v>
      </c>
      <c r="CK23" s="273"/>
      <c r="CL23" s="273"/>
      <c r="CM23" s="271">
        <v>8</v>
      </c>
      <c r="CN23" s="271">
        <v>2000</v>
      </c>
      <c r="CO23" s="272">
        <v>14</v>
      </c>
      <c r="CP23" s="272">
        <v>4000</v>
      </c>
      <c r="CQ23" s="272"/>
      <c r="CR23" s="272"/>
      <c r="CS23" s="272">
        <v>3.5</v>
      </c>
      <c r="CT23" s="272"/>
      <c r="CU23" s="272"/>
    </row>
    <row r="24" spans="2:99" ht="43.2">
      <c r="B24" s="102" t="s">
        <v>344</v>
      </c>
      <c r="C24" s="261" t="s">
        <v>138</v>
      </c>
      <c r="D24" s="261"/>
      <c r="E24" s="261"/>
      <c r="F24" s="261"/>
      <c r="G24" s="261"/>
      <c r="H24" s="261"/>
      <c r="I24" s="261"/>
      <c r="J24" s="261"/>
      <c r="K24" s="261"/>
      <c r="O24" s="247"/>
      <c r="P24" s="247"/>
      <c r="Q24" s="48" t="s">
        <v>84</v>
      </c>
      <c r="R24" s="46">
        <v>100</v>
      </c>
      <c r="S24" s="46">
        <v>85.304659498207883</v>
      </c>
      <c r="T24" s="46">
        <v>87.813620071684596</v>
      </c>
      <c r="U24" s="46">
        <v>106.0931899641577</v>
      </c>
      <c r="V24" s="46">
        <v>89.247311827956992</v>
      </c>
      <c r="Y24" s="254"/>
      <c r="Z24" s="254"/>
      <c r="AA24" s="50" t="s">
        <v>64</v>
      </c>
      <c r="AB24" s="53">
        <v>100</v>
      </c>
      <c r="AC24" s="53">
        <v>92.446376811594206</v>
      </c>
      <c r="AD24" s="53">
        <v>99.923566878980878</v>
      </c>
      <c r="AE24" s="53">
        <v>103.79220779220779</v>
      </c>
      <c r="AF24" s="53">
        <v>113.92105263157895</v>
      </c>
      <c r="AG24" s="53">
        <v>107.72789115646259</v>
      </c>
      <c r="CB24" s="269"/>
      <c r="CC24" s="270"/>
      <c r="CD24" s="271" t="s">
        <v>288</v>
      </c>
      <c r="CE24" s="271" t="s">
        <v>273</v>
      </c>
      <c r="CF24" s="271">
        <v>341</v>
      </c>
      <c r="CG24" s="271">
        <v>185</v>
      </c>
      <c r="CH24" s="272"/>
      <c r="CI24" s="272"/>
      <c r="CJ24" s="273"/>
      <c r="CK24" s="273"/>
      <c r="CL24" s="273"/>
      <c r="CM24" s="271">
        <v>6</v>
      </c>
      <c r="CN24" s="271">
        <v>2000</v>
      </c>
      <c r="CO24" s="272"/>
      <c r="CP24" s="272"/>
      <c r="CQ24" s="272"/>
      <c r="CR24" s="272"/>
      <c r="CS24" s="272"/>
      <c r="CT24" s="272"/>
      <c r="CU24" s="272"/>
    </row>
    <row r="25" spans="2:99" ht="15.6">
      <c r="B25" s="104">
        <v>-5.4771599999999996</v>
      </c>
      <c r="C25" s="103">
        <v>64.33</v>
      </c>
      <c r="D25" s="103">
        <v>62.71</v>
      </c>
      <c r="E25" s="103">
        <v>85</v>
      </c>
      <c r="F25" s="103">
        <v>75.92</v>
      </c>
      <c r="G25" s="103">
        <v>82.33</v>
      </c>
      <c r="H25" s="103">
        <v>73.010000000000005</v>
      </c>
      <c r="J25" s="103"/>
      <c r="K25" s="103"/>
      <c r="O25" s="247"/>
      <c r="P25" s="249" t="s">
        <v>53</v>
      </c>
      <c r="Q25" s="49" t="s">
        <v>68</v>
      </c>
      <c r="R25" s="46">
        <v>100</v>
      </c>
      <c r="S25" s="46">
        <v>97.204835805538877</v>
      </c>
      <c r="T25" s="46">
        <v>104.60430420989454</v>
      </c>
      <c r="U25" s="46">
        <v>95.659350081454164</v>
      </c>
      <c r="V25" s="46">
        <v>92.014061562205256</v>
      </c>
      <c r="Y25" s="254"/>
      <c r="Z25" s="254" t="s">
        <v>53</v>
      </c>
      <c r="AA25" s="50" t="s">
        <v>63</v>
      </c>
      <c r="AB25" s="50">
        <v>100</v>
      </c>
      <c r="AC25" s="50">
        <v>90.539966740576517</v>
      </c>
      <c r="AD25" s="50">
        <v>100.05666957279861</v>
      </c>
      <c r="AE25" s="50">
        <v>94.226509372763061</v>
      </c>
      <c r="AF25" s="50">
        <v>84.657467532467535</v>
      </c>
      <c r="AG25" s="50">
        <v>84.709842914438511</v>
      </c>
      <c r="CB25" s="269"/>
      <c r="CC25" s="270">
        <v>2004</v>
      </c>
      <c r="CD25" s="271" t="s">
        <v>289</v>
      </c>
      <c r="CE25" s="271" t="s">
        <v>273</v>
      </c>
      <c r="CF25" s="271">
        <v>301</v>
      </c>
      <c r="CG25" s="271">
        <v>264</v>
      </c>
      <c r="CH25" s="272">
        <v>605</v>
      </c>
      <c r="CI25" s="272">
        <v>486</v>
      </c>
      <c r="CJ25" s="273">
        <v>0.55500000000000005</v>
      </c>
      <c r="CK25" s="273"/>
      <c r="CL25" s="273"/>
      <c r="CM25" s="271">
        <v>6</v>
      </c>
      <c r="CN25" s="271">
        <v>2000</v>
      </c>
      <c r="CO25" s="272">
        <v>12</v>
      </c>
      <c r="CP25" s="272">
        <v>4000</v>
      </c>
      <c r="CQ25" s="272"/>
      <c r="CR25" s="272"/>
      <c r="CS25" s="272">
        <v>3</v>
      </c>
      <c r="CT25" s="272"/>
      <c r="CU25" s="272"/>
    </row>
    <row r="26" spans="2:99" ht="15.6">
      <c r="B26" s="104">
        <v>-5.9542900000000003</v>
      </c>
      <c r="C26" s="103">
        <v>50.27</v>
      </c>
      <c r="D26" s="103">
        <v>68.83</v>
      </c>
      <c r="E26" s="103">
        <v>87.63</v>
      </c>
      <c r="F26" s="103">
        <v>63.98</v>
      </c>
      <c r="G26" s="103">
        <v>65.319999999999993</v>
      </c>
      <c r="H26" s="103">
        <v>91.54</v>
      </c>
      <c r="J26" s="103"/>
      <c r="K26" s="103"/>
      <c r="O26" s="247"/>
      <c r="P26" s="249"/>
      <c r="Q26" s="49" t="s">
        <v>69</v>
      </c>
      <c r="R26" s="46">
        <v>100</v>
      </c>
      <c r="S26" s="46">
        <v>104.8780487804878</v>
      </c>
      <c r="T26" s="46">
        <v>89.430894308943095</v>
      </c>
      <c r="U26" s="46">
        <v>98.373983739837399</v>
      </c>
      <c r="V26" s="46">
        <v>101.62601626016261</v>
      </c>
      <c r="Y26" s="254"/>
      <c r="Z26" s="254"/>
      <c r="AA26" s="50" t="s">
        <v>64</v>
      </c>
      <c r="AB26" s="50">
        <v>100</v>
      </c>
      <c r="AC26" s="50">
        <v>98.158890290037832</v>
      </c>
      <c r="AD26" s="50">
        <v>81.82692307692308</v>
      </c>
      <c r="AE26" s="50">
        <v>94.261294261294267</v>
      </c>
      <c r="AF26" s="50">
        <v>96.141235813366961</v>
      </c>
      <c r="AG26" s="50">
        <v>89.502262443438909</v>
      </c>
      <c r="CB26" s="269"/>
      <c r="CC26" s="270"/>
      <c r="CD26" s="271" t="s">
        <v>290</v>
      </c>
      <c r="CE26" s="271" t="s">
        <v>273</v>
      </c>
      <c r="CF26" s="271">
        <v>304</v>
      </c>
      <c r="CG26" s="271">
        <v>222</v>
      </c>
      <c r="CH26" s="272"/>
      <c r="CI26" s="272"/>
      <c r="CJ26" s="273"/>
      <c r="CK26" s="273"/>
      <c r="CL26" s="273"/>
      <c r="CM26" s="271">
        <v>6</v>
      </c>
      <c r="CN26" s="271">
        <v>2000</v>
      </c>
      <c r="CO26" s="272"/>
      <c r="CP26" s="272"/>
      <c r="CQ26" s="272"/>
      <c r="CR26" s="272"/>
      <c r="CS26" s="272"/>
      <c r="CT26" s="272"/>
      <c r="CU26" s="272"/>
    </row>
    <row r="27" spans="2:99" ht="15.6">
      <c r="B27" s="104">
        <v>-6.43133</v>
      </c>
      <c r="C27" s="103">
        <v>101.57</v>
      </c>
      <c r="D27" s="103">
        <v>91.12</v>
      </c>
      <c r="E27" s="103">
        <v>78.56</v>
      </c>
      <c r="F27" s="103">
        <v>81.45</v>
      </c>
      <c r="G27" s="103">
        <v>93.91</v>
      </c>
      <c r="H27" s="103">
        <v>95.45</v>
      </c>
      <c r="J27" s="103"/>
      <c r="K27" s="103"/>
      <c r="O27" s="247"/>
      <c r="P27" s="250" t="s">
        <v>85</v>
      </c>
      <c r="Q27" s="48" t="s">
        <v>83</v>
      </c>
      <c r="R27" s="46">
        <v>100</v>
      </c>
      <c r="S27" s="46">
        <v>104.33074891369175</v>
      </c>
      <c r="T27" s="46">
        <v>105.36849280054528</v>
      </c>
      <c r="U27" s="46">
        <v>96.598790150805144</v>
      </c>
      <c r="V27" s="46">
        <v>100.10138877055465</v>
      </c>
      <c r="Y27" s="254"/>
      <c r="Z27" s="249" t="s">
        <v>85</v>
      </c>
      <c r="AA27" s="50" t="s">
        <v>63</v>
      </c>
      <c r="AB27" s="50">
        <v>100</v>
      </c>
      <c r="AC27" s="50">
        <v>85.097791047428075</v>
      </c>
      <c r="AD27" s="50">
        <v>90.703747177431381</v>
      </c>
      <c r="AE27" s="50">
        <v>84.799927826805174</v>
      </c>
      <c r="AF27" s="50">
        <v>70.401714251582845</v>
      </c>
      <c r="AG27" s="50">
        <v>61.674485256932542</v>
      </c>
      <c r="CB27" s="269"/>
      <c r="CC27" s="270">
        <v>2005</v>
      </c>
      <c r="CD27" s="271" t="s">
        <v>291</v>
      </c>
      <c r="CE27" s="271" t="s">
        <v>273</v>
      </c>
      <c r="CF27" s="271">
        <v>295</v>
      </c>
      <c r="CG27" s="271">
        <v>228</v>
      </c>
      <c r="CH27" s="272">
        <v>635</v>
      </c>
      <c r="CI27" s="272">
        <v>410</v>
      </c>
      <c r="CJ27" s="273">
        <v>0.60799999999999998</v>
      </c>
      <c r="CK27" s="273"/>
      <c r="CL27" s="273"/>
      <c r="CM27" s="271">
        <v>6</v>
      </c>
      <c r="CN27" s="271">
        <v>2000</v>
      </c>
      <c r="CO27" s="272">
        <v>9</v>
      </c>
      <c r="CP27" s="272">
        <v>4000</v>
      </c>
      <c r="CQ27" s="272"/>
      <c r="CR27" s="272"/>
      <c r="CS27" s="272">
        <v>2.2999999999999998</v>
      </c>
      <c r="CT27" s="272"/>
      <c r="CU27" s="272"/>
    </row>
    <row r="28" spans="2:99" ht="15.6">
      <c r="B28" s="104">
        <v>-6.9083300000000003</v>
      </c>
      <c r="C28" s="103">
        <v>109.13</v>
      </c>
      <c r="D28" s="103">
        <v>64.16</v>
      </c>
      <c r="E28" s="103">
        <v>100.48</v>
      </c>
      <c r="F28" s="103">
        <v>90.04</v>
      </c>
      <c r="G28" s="103">
        <v>77.010000000000005</v>
      </c>
      <c r="H28" s="103">
        <v>129.38</v>
      </c>
      <c r="J28" s="103"/>
      <c r="K28" s="103"/>
      <c r="O28" s="247"/>
      <c r="P28" s="250"/>
      <c r="Q28" s="48" t="s">
        <v>84</v>
      </c>
      <c r="R28" s="46">
        <v>100</v>
      </c>
      <c r="S28" s="46">
        <v>92.857142857142861</v>
      </c>
      <c r="T28" s="46">
        <v>96.938775510204081</v>
      </c>
      <c r="U28" s="46">
        <v>98.571428571428569</v>
      </c>
      <c r="V28" s="46">
        <v>108.77551020408166</v>
      </c>
      <c r="Y28" s="254"/>
      <c r="Z28" s="249"/>
      <c r="AA28" s="50" t="s">
        <v>64</v>
      </c>
      <c r="AB28" s="50">
        <v>100</v>
      </c>
      <c r="AC28" s="50">
        <v>97.910259765752798</v>
      </c>
      <c r="AD28" s="50">
        <v>98.198942498347648</v>
      </c>
      <c r="AE28" s="50">
        <v>94.365595075239398</v>
      </c>
      <c r="AF28" s="50">
        <v>85.223850632403128</v>
      </c>
      <c r="AG28" s="50">
        <v>80.402679396365883</v>
      </c>
      <c r="CB28" s="269"/>
      <c r="CC28" s="270"/>
      <c r="CD28" s="271" t="s">
        <v>292</v>
      </c>
      <c r="CE28" s="271" t="s">
        <v>273</v>
      </c>
      <c r="CF28" s="271">
        <v>340</v>
      </c>
      <c r="CG28" s="271">
        <v>182</v>
      </c>
      <c r="CH28" s="272"/>
      <c r="CI28" s="272"/>
      <c r="CJ28" s="273"/>
      <c r="CK28" s="273"/>
      <c r="CL28" s="273"/>
      <c r="CM28" s="271">
        <v>3</v>
      </c>
      <c r="CN28" s="271">
        <v>2000</v>
      </c>
      <c r="CO28" s="272"/>
      <c r="CP28" s="272"/>
      <c r="CQ28" s="272"/>
      <c r="CR28" s="272"/>
      <c r="CS28" s="272"/>
      <c r="CT28" s="272"/>
      <c r="CU28" s="272"/>
    </row>
    <row r="29" spans="2:99" ht="15.6">
      <c r="B29" s="104">
        <v>-7.3856299999999999</v>
      </c>
      <c r="C29" s="103">
        <v>55.16</v>
      </c>
      <c r="D29" s="103">
        <v>58.63</v>
      </c>
      <c r="E29" s="103">
        <v>80.62</v>
      </c>
      <c r="F29" s="103">
        <v>84.49</v>
      </c>
      <c r="G29" s="103">
        <v>74.66</v>
      </c>
      <c r="H29" s="103">
        <v>103.6</v>
      </c>
      <c r="J29" s="103"/>
      <c r="K29" s="103"/>
      <c r="CB29" s="269" t="s">
        <v>342</v>
      </c>
      <c r="CC29" s="270">
        <v>3001</v>
      </c>
      <c r="CD29" s="271" t="s">
        <v>293</v>
      </c>
      <c r="CE29" s="271" t="s">
        <v>273</v>
      </c>
      <c r="CF29" s="271">
        <v>298</v>
      </c>
      <c r="CG29" s="271">
        <v>258</v>
      </c>
      <c r="CH29" s="271">
        <v>600</v>
      </c>
      <c r="CI29" s="271">
        <v>473</v>
      </c>
      <c r="CJ29" s="274">
        <v>0.55900000000000005</v>
      </c>
      <c r="CK29" s="274">
        <v>0.56699999999999995</v>
      </c>
      <c r="CL29" s="274">
        <v>6.3E-2</v>
      </c>
      <c r="CM29" s="271">
        <v>3</v>
      </c>
      <c r="CN29" s="271">
        <v>2000</v>
      </c>
      <c r="CO29" s="271">
        <v>9</v>
      </c>
      <c r="CP29" s="271">
        <v>4000</v>
      </c>
      <c r="CQ29" s="271">
        <v>52</v>
      </c>
      <c r="CR29" s="271">
        <v>20000</v>
      </c>
      <c r="CS29" s="271">
        <v>2.2999999999999998</v>
      </c>
      <c r="CT29" s="271">
        <v>2.6</v>
      </c>
      <c r="CU29" s="271">
        <v>1</v>
      </c>
    </row>
    <row r="30" spans="2:99" ht="15.6">
      <c r="B30" s="104">
        <v>-7.8626500000000004</v>
      </c>
      <c r="C30" s="103">
        <v>77.09</v>
      </c>
      <c r="D30" s="103">
        <v>90.87</v>
      </c>
      <c r="E30" s="103">
        <v>98.66</v>
      </c>
      <c r="F30" s="103">
        <v>101.82</v>
      </c>
      <c r="G30" s="103">
        <v>89.17</v>
      </c>
      <c r="H30" s="103">
        <v>103.42</v>
      </c>
      <c r="J30" s="103"/>
      <c r="K30" s="103"/>
      <c r="CB30" s="269"/>
      <c r="CC30" s="270"/>
      <c r="CD30" s="271" t="s">
        <v>294</v>
      </c>
      <c r="CE30" s="271" t="s">
        <v>273</v>
      </c>
      <c r="CF30" s="271">
        <v>302</v>
      </c>
      <c r="CG30" s="271">
        <v>215</v>
      </c>
      <c r="CH30" s="271"/>
      <c r="CI30" s="271"/>
      <c r="CJ30" s="274"/>
      <c r="CK30" s="274"/>
      <c r="CL30" s="274"/>
      <c r="CM30" s="271">
        <v>6</v>
      </c>
      <c r="CN30" s="271">
        <v>2000</v>
      </c>
      <c r="CO30" s="271"/>
      <c r="CP30" s="271"/>
      <c r="CQ30" s="271"/>
      <c r="CR30" s="271"/>
      <c r="CS30" s="271"/>
      <c r="CT30" s="271"/>
      <c r="CU30" s="271"/>
    </row>
    <row r="31" spans="2:99" ht="16.2" thickBot="1">
      <c r="B31" s="104">
        <v>-8.3398900000000005</v>
      </c>
      <c r="C31" s="103">
        <v>101.11</v>
      </c>
      <c r="D31" s="103">
        <v>73.459999999999994</v>
      </c>
      <c r="E31" s="103">
        <v>109.75</v>
      </c>
      <c r="F31" s="103">
        <v>130.47</v>
      </c>
      <c r="G31" s="103">
        <v>71.209999999999994</v>
      </c>
      <c r="H31" s="103">
        <v>98.44</v>
      </c>
      <c r="J31" s="103"/>
      <c r="K31" s="103"/>
      <c r="O31" s="110" t="s">
        <v>155</v>
      </c>
      <c r="P31" s="110"/>
      <c r="CB31" s="269"/>
      <c r="CC31" s="270">
        <v>3002</v>
      </c>
      <c r="CD31" s="271" t="s">
        <v>295</v>
      </c>
      <c r="CE31" s="271" t="s">
        <v>273</v>
      </c>
      <c r="CF31" s="271">
        <v>345</v>
      </c>
      <c r="CG31" s="271">
        <v>195</v>
      </c>
      <c r="CH31" s="271">
        <v>649</v>
      </c>
      <c r="CI31" s="271">
        <v>411</v>
      </c>
      <c r="CJ31" s="274">
        <v>0.61199999999999999</v>
      </c>
      <c r="CK31" s="274"/>
      <c r="CL31" s="274"/>
      <c r="CM31" s="271">
        <v>5</v>
      </c>
      <c r="CN31" s="271">
        <v>2000</v>
      </c>
      <c r="CO31" s="271">
        <v>10</v>
      </c>
      <c r="CP31" s="271">
        <v>4000</v>
      </c>
      <c r="CQ31" s="271"/>
      <c r="CR31" s="271"/>
      <c r="CS31" s="271">
        <v>2.5</v>
      </c>
      <c r="CT31" s="271"/>
      <c r="CU31" s="271"/>
    </row>
    <row r="32" spans="2:99" ht="16.2" thickBot="1">
      <c r="B32" s="104">
        <v>-8.8170199999999994</v>
      </c>
      <c r="C32" s="103">
        <v>71.97</v>
      </c>
      <c r="D32" s="103">
        <v>59.19</v>
      </c>
      <c r="E32" s="103">
        <v>105.75</v>
      </c>
      <c r="F32" s="103">
        <v>79.900000000000006</v>
      </c>
      <c r="G32" s="103">
        <v>109.05</v>
      </c>
      <c r="H32" s="103">
        <v>114.26</v>
      </c>
      <c r="J32" s="103"/>
      <c r="K32" s="103"/>
      <c r="O32" s="105" t="s">
        <v>152</v>
      </c>
      <c r="P32" s="105" t="s">
        <v>153</v>
      </c>
      <c r="CB32" s="269"/>
      <c r="CC32" s="270"/>
      <c r="CD32" s="271" t="s">
        <v>296</v>
      </c>
      <c r="CE32" s="271" t="s">
        <v>273</v>
      </c>
      <c r="CF32" s="271">
        <v>304</v>
      </c>
      <c r="CG32" s="271">
        <v>216</v>
      </c>
      <c r="CH32" s="271"/>
      <c r="CI32" s="271"/>
      <c r="CJ32" s="274"/>
      <c r="CK32" s="274"/>
      <c r="CL32" s="274"/>
      <c r="CM32" s="271">
        <v>5</v>
      </c>
      <c r="CN32" s="271">
        <v>2000</v>
      </c>
      <c r="CO32" s="271"/>
      <c r="CP32" s="271"/>
      <c r="CQ32" s="271"/>
      <c r="CR32" s="271"/>
      <c r="CS32" s="271"/>
      <c r="CT32" s="271"/>
      <c r="CU32" s="271"/>
    </row>
    <row r="33" spans="2:99" ht="15.6">
      <c r="B33" s="103"/>
      <c r="C33" s="103"/>
      <c r="D33" s="103"/>
      <c r="E33" s="103"/>
      <c r="F33" s="103"/>
      <c r="G33" s="103"/>
      <c r="H33" s="103"/>
      <c r="O33" s="106" t="s">
        <v>154</v>
      </c>
      <c r="P33" s="107">
        <v>3.7746048911460051</v>
      </c>
      <c r="CB33" s="269"/>
      <c r="CC33" s="270">
        <v>3003</v>
      </c>
      <c r="CD33" s="271" t="s">
        <v>297</v>
      </c>
      <c r="CE33" s="271" t="s">
        <v>273</v>
      </c>
      <c r="CF33" s="271">
        <v>335</v>
      </c>
      <c r="CG33" s="271">
        <v>173</v>
      </c>
      <c r="CH33" s="271">
        <v>675</v>
      </c>
      <c r="CI33" s="271">
        <v>368</v>
      </c>
      <c r="CJ33" s="274">
        <v>0.64700000000000002</v>
      </c>
      <c r="CK33" s="274"/>
      <c r="CL33" s="274"/>
      <c r="CM33" s="271">
        <v>9</v>
      </c>
      <c r="CN33" s="271">
        <v>2000</v>
      </c>
      <c r="CO33" s="271">
        <v>17</v>
      </c>
      <c r="CP33" s="271">
        <v>4000</v>
      </c>
      <c r="CQ33" s="271"/>
      <c r="CR33" s="271"/>
      <c r="CS33" s="271">
        <v>4.3</v>
      </c>
      <c r="CT33" s="271"/>
      <c r="CU33" s="271"/>
    </row>
    <row r="34" spans="2:99" ht="15" thickBot="1">
      <c r="O34" s="108" t="s">
        <v>65</v>
      </c>
      <c r="P34" s="109">
        <v>3.4020859179920171</v>
      </c>
      <c r="CB34" s="269"/>
      <c r="CC34" s="270"/>
      <c r="CD34" s="271" t="s">
        <v>298</v>
      </c>
      <c r="CE34" s="271" t="s">
        <v>273</v>
      </c>
      <c r="CF34" s="271">
        <v>340</v>
      </c>
      <c r="CG34" s="271">
        <v>195</v>
      </c>
      <c r="CH34" s="271"/>
      <c r="CI34" s="271"/>
      <c r="CJ34" s="274"/>
      <c r="CK34" s="274"/>
      <c r="CL34" s="274"/>
      <c r="CM34" s="271">
        <v>8</v>
      </c>
      <c r="CN34" s="271">
        <v>2000</v>
      </c>
      <c r="CO34" s="271"/>
      <c r="CP34" s="271"/>
      <c r="CQ34" s="271"/>
      <c r="CR34" s="271"/>
      <c r="CS34" s="271"/>
      <c r="CT34" s="271"/>
      <c r="CU34" s="271"/>
    </row>
    <row r="35" spans="2:99">
      <c r="B35" s="258" t="s">
        <v>142</v>
      </c>
      <c r="C35" s="258"/>
      <c r="D35" s="258"/>
      <c r="E35" s="258"/>
      <c r="F35" s="258"/>
      <c r="G35" s="258"/>
      <c r="H35" s="258"/>
      <c r="I35" s="258"/>
      <c r="J35" s="258"/>
      <c r="K35" s="258"/>
      <c r="CB35" s="269"/>
      <c r="CC35" s="275">
        <v>3004</v>
      </c>
      <c r="CD35" s="271" t="s">
        <v>299</v>
      </c>
      <c r="CE35" s="271" t="s">
        <v>273</v>
      </c>
      <c r="CF35" s="271">
        <v>291</v>
      </c>
      <c r="CG35" s="271">
        <v>255</v>
      </c>
      <c r="CH35" s="271">
        <v>593</v>
      </c>
      <c r="CI35" s="271">
        <v>539</v>
      </c>
      <c r="CJ35" s="274">
        <v>0.52400000000000002</v>
      </c>
      <c r="CK35" s="274"/>
      <c r="CL35" s="274"/>
      <c r="CM35" s="271">
        <v>3</v>
      </c>
      <c r="CN35" s="271">
        <v>2000</v>
      </c>
      <c r="CO35" s="271">
        <v>7</v>
      </c>
      <c r="CP35" s="271">
        <v>4000</v>
      </c>
      <c r="CQ35" s="271"/>
      <c r="CR35" s="271"/>
      <c r="CS35" s="271">
        <v>1.8</v>
      </c>
      <c r="CT35" s="271"/>
      <c r="CU35" s="271"/>
    </row>
    <row r="36" spans="2:99">
      <c r="B36" s="99"/>
      <c r="C36" s="260" t="s">
        <v>131</v>
      </c>
      <c r="D36" s="260"/>
      <c r="E36" s="260"/>
      <c r="F36" s="260" t="s">
        <v>132</v>
      </c>
      <c r="G36" s="260"/>
      <c r="H36" s="260"/>
      <c r="I36" s="260" t="s">
        <v>133</v>
      </c>
      <c r="J36" s="260"/>
      <c r="K36" s="260"/>
      <c r="CB36" s="269"/>
      <c r="CC36" s="275"/>
      <c r="CD36" s="271" t="s">
        <v>300</v>
      </c>
      <c r="CE36" s="271" t="s">
        <v>273</v>
      </c>
      <c r="CF36" s="271">
        <v>302</v>
      </c>
      <c r="CG36" s="271">
        <v>284</v>
      </c>
      <c r="CH36" s="271"/>
      <c r="CI36" s="271"/>
      <c r="CJ36" s="274"/>
      <c r="CK36" s="274"/>
      <c r="CL36" s="274"/>
      <c r="CM36" s="271">
        <v>4</v>
      </c>
      <c r="CN36" s="271">
        <v>2000</v>
      </c>
      <c r="CO36" s="271"/>
      <c r="CP36" s="271"/>
      <c r="CQ36" s="271"/>
      <c r="CR36" s="271"/>
      <c r="CS36" s="271"/>
      <c r="CT36" s="271"/>
      <c r="CU36" s="271"/>
    </row>
    <row r="37" spans="2:99" ht="16.95" customHeight="1" thickBot="1">
      <c r="B37" s="100"/>
      <c r="C37" s="101" t="s">
        <v>134</v>
      </c>
      <c r="D37" s="101" t="s">
        <v>135</v>
      </c>
      <c r="E37" s="101" t="s">
        <v>136</v>
      </c>
      <c r="F37" s="101" t="s">
        <v>134</v>
      </c>
      <c r="G37" s="101" t="s">
        <v>135</v>
      </c>
      <c r="H37" s="101" t="s">
        <v>136</v>
      </c>
      <c r="I37" s="101" t="s">
        <v>134</v>
      </c>
      <c r="J37" s="101" t="s">
        <v>135</v>
      </c>
      <c r="K37" s="101" t="s">
        <v>136</v>
      </c>
      <c r="O37" s="114" t="s">
        <v>157</v>
      </c>
      <c r="P37" s="114"/>
      <c r="CB37" s="269"/>
      <c r="CC37" s="270">
        <v>3005</v>
      </c>
      <c r="CD37" s="271" t="s">
        <v>301</v>
      </c>
      <c r="CE37" s="271" t="s">
        <v>273</v>
      </c>
      <c r="CF37" s="271">
        <v>295</v>
      </c>
      <c r="CG37" s="271">
        <v>312</v>
      </c>
      <c r="CH37" s="271">
        <v>585</v>
      </c>
      <c r="CI37" s="271">
        <v>600</v>
      </c>
      <c r="CJ37" s="274">
        <v>0.49399999999999999</v>
      </c>
      <c r="CK37" s="274"/>
      <c r="CL37" s="274"/>
      <c r="CM37" s="271">
        <v>4</v>
      </c>
      <c r="CN37" s="271">
        <v>2000</v>
      </c>
      <c r="CO37" s="271">
        <v>9</v>
      </c>
      <c r="CP37" s="271">
        <v>4000</v>
      </c>
      <c r="CQ37" s="271"/>
      <c r="CR37" s="271"/>
      <c r="CS37" s="271">
        <v>2.2999999999999998</v>
      </c>
      <c r="CT37" s="271"/>
      <c r="CU37" s="271"/>
    </row>
    <row r="38" spans="2:99" ht="43.8" thickBot="1">
      <c r="B38" s="102" t="s">
        <v>344</v>
      </c>
      <c r="C38" s="261" t="s">
        <v>139</v>
      </c>
      <c r="D38" s="261"/>
      <c r="E38" s="261"/>
      <c r="F38" s="261"/>
      <c r="G38" s="261"/>
      <c r="H38" s="261"/>
      <c r="I38" s="261"/>
      <c r="J38" s="261"/>
      <c r="K38" s="261"/>
      <c r="O38" s="111" t="s">
        <v>55</v>
      </c>
      <c r="P38" s="111" t="s">
        <v>156</v>
      </c>
      <c r="CB38" s="269"/>
      <c r="CC38" s="270"/>
      <c r="CD38" s="271" t="s">
        <v>302</v>
      </c>
      <c r="CE38" s="271" t="s">
        <v>273</v>
      </c>
      <c r="CF38" s="271">
        <v>290</v>
      </c>
      <c r="CG38" s="271">
        <v>288</v>
      </c>
      <c r="CH38" s="271"/>
      <c r="CI38" s="271"/>
      <c r="CJ38" s="274"/>
      <c r="CK38" s="274"/>
      <c r="CL38" s="274"/>
      <c r="CM38" s="271">
        <v>5</v>
      </c>
      <c r="CN38" s="271">
        <v>2000</v>
      </c>
      <c r="CO38" s="271"/>
      <c r="CP38" s="271"/>
      <c r="CQ38" s="271"/>
      <c r="CR38" s="271"/>
      <c r="CS38" s="271"/>
      <c r="CT38" s="271"/>
      <c r="CU38" s="271"/>
    </row>
    <row r="39" spans="2:99" ht="15.6">
      <c r="B39" s="103">
        <v>-5.48</v>
      </c>
      <c r="C39" s="103">
        <v>84.19</v>
      </c>
      <c r="D39" s="103">
        <v>71.84</v>
      </c>
      <c r="E39" s="103">
        <v>99.16</v>
      </c>
      <c r="F39" s="103">
        <v>107.95</v>
      </c>
      <c r="G39" s="103">
        <v>134.1</v>
      </c>
      <c r="H39" s="103">
        <v>92.34</v>
      </c>
      <c r="J39" s="103"/>
      <c r="K39" s="103"/>
      <c r="O39" s="112" t="s">
        <v>154</v>
      </c>
      <c r="P39" s="112">
        <v>14.024390243902438</v>
      </c>
      <c r="CB39" s="269" t="s">
        <v>340</v>
      </c>
      <c r="CC39" s="270">
        <v>4001</v>
      </c>
      <c r="CD39" s="271" t="s">
        <v>304</v>
      </c>
      <c r="CE39" s="271" t="s">
        <v>273</v>
      </c>
      <c r="CF39" s="271">
        <v>339</v>
      </c>
      <c r="CG39" s="271">
        <v>176</v>
      </c>
      <c r="CH39" s="271">
        <v>710</v>
      </c>
      <c r="CI39" s="271">
        <v>356</v>
      </c>
      <c r="CJ39" s="274">
        <v>0.66600000000000004</v>
      </c>
      <c r="CK39" s="274">
        <v>0.629</v>
      </c>
      <c r="CL39" s="274">
        <v>0.111</v>
      </c>
      <c r="CM39" s="271">
        <v>2</v>
      </c>
      <c r="CN39" s="271">
        <v>2000</v>
      </c>
      <c r="CO39" s="271">
        <v>6</v>
      </c>
      <c r="CP39" s="271">
        <v>4000</v>
      </c>
      <c r="CQ39" s="271">
        <v>47</v>
      </c>
      <c r="CR39" s="271">
        <v>20000</v>
      </c>
      <c r="CS39" s="271">
        <v>1.5</v>
      </c>
      <c r="CT39" s="271">
        <v>2.4</v>
      </c>
      <c r="CU39" s="271">
        <v>0.5</v>
      </c>
    </row>
    <row r="40" spans="2:99" ht="16.2" thickBot="1">
      <c r="B40" s="103">
        <v>-6.43</v>
      </c>
      <c r="C40" s="103">
        <v>108.49</v>
      </c>
      <c r="D40" s="103">
        <v>138.97</v>
      </c>
      <c r="E40" s="103">
        <v>114.05</v>
      </c>
      <c r="F40" s="103">
        <v>115.67</v>
      </c>
      <c r="G40" s="103">
        <v>96.3</v>
      </c>
      <c r="H40" s="103">
        <v>118.33</v>
      </c>
      <c r="J40" s="103"/>
      <c r="K40" s="103"/>
      <c r="O40" s="113" t="s">
        <v>65</v>
      </c>
      <c r="P40" s="113">
        <v>78.567567567567579</v>
      </c>
      <c r="CB40" s="269"/>
      <c r="CC40" s="270"/>
      <c r="CD40" s="271" t="s">
        <v>305</v>
      </c>
      <c r="CE40" s="271" t="s">
        <v>273</v>
      </c>
      <c r="CF40" s="271">
        <v>371</v>
      </c>
      <c r="CG40" s="271">
        <v>180</v>
      </c>
      <c r="CH40" s="271"/>
      <c r="CI40" s="271"/>
      <c r="CJ40" s="274"/>
      <c r="CK40" s="274"/>
      <c r="CL40" s="274"/>
      <c r="CM40" s="271">
        <v>4</v>
      </c>
      <c r="CN40" s="271">
        <v>2000</v>
      </c>
      <c r="CO40" s="271"/>
      <c r="CP40" s="271"/>
      <c r="CQ40" s="271"/>
      <c r="CR40" s="271"/>
      <c r="CS40" s="271"/>
      <c r="CT40" s="271"/>
      <c r="CU40" s="271"/>
    </row>
    <row r="41" spans="2:99" ht="15.6">
      <c r="B41" s="103">
        <v>-6.91</v>
      </c>
      <c r="C41" s="103">
        <v>116.43</v>
      </c>
      <c r="D41" s="103">
        <v>117.17</v>
      </c>
      <c r="E41" s="103">
        <v>118.22</v>
      </c>
      <c r="F41" s="103">
        <v>136.58000000000001</v>
      </c>
      <c r="G41" s="103">
        <v>133.47999999999999</v>
      </c>
      <c r="H41" s="103">
        <v>115.7</v>
      </c>
      <c r="J41" s="103"/>
      <c r="K41" s="103"/>
      <c r="CB41" s="269"/>
      <c r="CC41" s="270">
        <v>4003</v>
      </c>
      <c r="CD41" s="271" t="s">
        <v>306</v>
      </c>
      <c r="CE41" s="271" t="s">
        <v>273</v>
      </c>
      <c r="CF41" s="271">
        <v>250</v>
      </c>
      <c r="CG41" s="271">
        <v>304</v>
      </c>
      <c r="CH41" s="271">
        <v>557</v>
      </c>
      <c r="CI41" s="271">
        <v>533</v>
      </c>
      <c r="CJ41" s="274">
        <v>0.51100000000000001</v>
      </c>
      <c r="CK41" s="274"/>
      <c r="CL41" s="274"/>
      <c r="CM41" s="271">
        <v>6</v>
      </c>
      <c r="CN41" s="271">
        <v>2000</v>
      </c>
      <c r="CO41" s="271">
        <v>10</v>
      </c>
      <c r="CP41" s="271">
        <v>4000</v>
      </c>
      <c r="CQ41" s="271"/>
      <c r="CR41" s="271"/>
      <c r="CS41" s="271">
        <v>2.5</v>
      </c>
      <c r="CT41" s="271"/>
      <c r="CU41" s="271"/>
    </row>
    <row r="42" spans="2:99" ht="15.6">
      <c r="B42" s="103">
        <v>-7.39</v>
      </c>
      <c r="C42" s="103">
        <v>130.94</v>
      </c>
      <c r="D42" s="103">
        <v>106.47</v>
      </c>
      <c r="E42" s="103">
        <v>98.26</v>
      </c>
      <c r="F42" s="103">
        <v>79.44</v>
      </c>
      <c r="G42" s="103">
        <v>140.97</v>
      </c>
      <c r="H42" s="103">
        <v>89.85</v>
      </c>
      <c r="J42" s="103"/>
      <c r="K42" s="103"/>
      <c r="O42" s="1" t="s">
        <v>199</v>
      </c>
      <c r="CB42" s="269"/>
      <c r="CC42" s="270"/>
      <c r="CD42" s="271" t="s">
        <v>307</v>
      </c>
      <c r="CE42" s="271" t="s">
        <v>273</v>
      </c>
      <c r="CF42" s="271">
        <v>307</v>
      </c>
      <c r="CG42" s="271">
        <v>229</v>
      </c>
      <c r="CH42" s="271"/>
      <c r="CI42" s="271"/>
      <c r="CJ42" s="274"/>
      <c r="CK42" s="274"/>
      <c r="CL42" s="274"/>
      <c r="CM42" s="271">
        <v>4</v>
      </c>
      <c r="CN42" s="271">
        <v>2000</v>
      </c>
      <c r="CO42" s="271"/>
      <c r="CP42" s="271"/>
      <c r="CQ42" s="271"/>
      <c r="CR42" s="271"/>
      <c r="CS42" s="271"/>
      <c r="CT42" s="271"/>
      <c r="CU42" s="271"/>
    </row>
    <row r="43" spans="2:99" ht="15.6">
      <c r="B43" s="103">
        <v>-7.86</v>
      </c>
      <c r="C43" s="103">
        <v>88.57</v>
      </c>
      <c r="D43" s="103">
        <v>129.49</v>
      </c>
      <c r="E43" s="103">
        <v>94.19</v>
      </c>
      <c r="F43" s="103">
        <v>112.9</v>
      </c>
      <c r="G43" s="103">
        <v>133.69999999999999</v>
      </c>
      <c r="H43" s="103">
        <v>111.2</v>
      </c>
      <c r="J43" s="103"/>
      <c r="K43" s="103"/>
      <c r="O43" s="115" t="s">
        <v>158</v>
      </c>
      <c r="P43" s="116" t="s">
        <v>181</v>
      </c>
      <c r="Q43" s="218" t="s">
        <v>159</v>
      </c>
      <c r="R43" s="218"/>
      <c r="S43" s="218"/>
      <c r="T43" s="218"/>
      <c r="U43" s="219" t="s">
        <v>160</v>
      </c>
      <c r="V43" s="219"/>
      <c r="W43" s="117"/>
      <c r="X43" s="118"/>
      <c r="CB43" s="269"/>
      <c r="CC43" s="270">
        <v>4004</v>
      </c>
      <c r="CD43" s="271" t="s">
        <v>308</v>
      </c>
      <c r="CE43" s="271" t="s">
        <v>273</v>
      </c>
      <c r="CF43" s="271">
        <v>284</v>
      </c>
      <c r="CG43" s="271">
        <v>240</v>
      </c>
      <c r="CH43" s="271">
        <v>577</v>
      </c>
      <c r="CI43" s="271">
        <v>452</v>
      </c>
      <c r="CJ43" s="274">
        <v>0.56100000000000005</v>
      </c>
      <c r="CK43" s="274"/>
      <c r="CL43" s="274"/>
      <c r="CM43" s="271">
        <v>4</v>
      </c>
      <c r="CN43" s="271">
        <v>2000</v>
      </c>
      <c r="CO43" s="271">
        <v>10</v>
      </c>
      <c r="CP43" s="271">
        <v>4000</v>
      </c>
      <c r="CQ43" s="271"/>
      <c r="CR43" s="271"/>
      <c r="CS43" s="271">
        <v>2.5</v>
      </c>
      <c r="CT43" s="271"/>
      <c r="CU43" s="271"/>
    </row>
    <row r="44" spans="2:99" ht="15.6">
      <c r="B44" s="103">
        <v>-8.34</v>
      </c>
      <c r="C44" s="103">
        <v>126.96</v>
      </c>
      <c r="D44" s="103">
        <v>97.31</v>
      </c>
      <c r="E44" s="103">
        <v>165.12</v>
      </c>
      <c r="F44" s="103">
        <v>83.47</v>
      </c>
      <c r="G44" s="103">
        <v>110.99</v>
      </c>
      <c r="H44" s="103">
        <v>82.71</v>
      </c>
      <c r="J44" s="103"/>
      <c r="K44" s="103"/>
      <c r="O44" s="119"/>
      <c r="P44" s="220" t="s">
        <v>161</v>
      </c>
      <c r="Q44" s="220"/>
      <c r="R44" s="220"/>
      <c r="S44" s="220"/>
      <c r="T44" s="220"/>
      <c r="U44" s="220"/>
      <c r="V44" s="220"/>
      <c r="W44" s="220"/>
      <c r="X44" s="220"/>
      <c r="CB44" s="269"/>
      <c r="CC44" s="270"/>
      <c r="CD44" s="271" t="s">
        <v>309</v>
      </c>
      <c r="CE44" s="271" t="s">
        <v>273</v>
      </c>
      <c r="CF44" s="271">
        <v>293</v>
      </c>
      <c r="CG44" s="271">
        <v>212</v>
      </c>
      <c r="CH44" s="271"/>
      <c r="CI44" s="271"/>
      <c r="CJ44" s="274"/>
      <c r="CK44" s="274"/>
      <c r="CL44" s="274"/>
      <c r="CM44" s="271">
        <v>6</v>
      </c>
      <c r="CN44" s="271">
        <v>2000</v>
      </c>
      <c r="CO44" s="271"/>
      <c r="CP44" s="271"/>
      <c r="CQ44" s="271"/>
      <c r="CR44" s="271"/>
      <c r="CS44" s="271"/>
      <c r="CT44" s="271"/>
      <c r="CU44" s="271"/>
    </row>
    <row r="45" spans="2:99" ht="55.2">
      <c r="B45" s="103">
        <v>-8.82</v>
      </c>
      <c r="C45" s="103">
        <v>127.3</v>
      </c>
      <c r="D45" s="103">
        <v>104.91</v>
      </c>
      <c r="E45" s="103">
        <v>113.39</v>
      </c>
      <c r="F45" s="103">
        <v>140.84</v>
      </c>
      <c r="G45" s="103">
        <v>107.18</v>
      </c>
      <c r="H45" s="103">
        <v>96.95</v>
      </c>
      <c r="J45" s="103"/>
      <c r="K45" s="103"/>
      <c r="O45" s="120" t="s">
        <v>162</v>
      </c>
      <c r="P45" s="121" t="s">
        <v>163</v>
      </c>
      <c r="Q45" s="121" t="s">
        <v>164</v>
      </c>
      <c r="R45" s="221" t="s">
        <v>165</v>
      </c>
      <c r="S45" s="221"/>
      <c r="T45" s="221"/>
      <c r="U45" s="121" t="s">
        <v>166</v>
      </c>
      <c r="V45" s="121" t="s">
        <v>95</v>
      </c>
      <c r="W45" s="121" t="s">
        <v>167</v>
      </c>
      <c r="X45" s="121" t="s">
        <v>168</v>
      </c>
      <c r="CB45" s="269"/>
      <c r="CC45" s="270">
        <v>4005</v>
      </c>
      <c r="CD45" s="271" t="s">
        <v>310</v>
      </c>
      <c r="CE45" s="271" t="s">
        <v>273</v>
      </c>
      <c r="CF45" s="271">
        <v>346</v>
      </c>
      <c r="CG45" s="271">
        <v>239</v>
      </c>
      <c r="CH45" s="271">
        <v>683</v>
      </c>
      <c r="CI45" s="271">
        <v>440</v>
      </c>
      <c r="CJ45" s="274">
        <v>0.60799999999999998</v>
      </c>
      <c r="CK45" s="274"/>
      <c r="CL45" s="274"/>
      <c r="CM45" s="271">
        <v>5</v>
      </c>
      <c r="CN45" s="271">
        <v>2000</v>
      </c>
      <c r="CO45" s="271">
        <v>11</v>
      </c>
      <c r="CP45" s="271">
        <v>4000</v>
      </c>
      <c r="CQ45" s="271"/>
      <c r="CR45" s="271"/>
      <c r="CS45" s="271">
        <v>2.8</v>
      </c>
      <c r="CT45" s="271"/>
      <c r="CU45" s="271"/>
    </row>
    <row r="46" spans="2:99">
      <c r="O46" s="235" t="s">
        <v>169</v>
      </c>
      <c r="P46" s="122">
        <v>1.5</v>
      </c>
      <c r="Q46" s="237" t="s">
        <v>170</v>
      </c>
      <c r="R46" s="123">
        <v>8</v>
      </c>
      <c r="S46" s="124">
        <v>11</v>
      </c>
      <c r="T46" s="124">
        <v>12</v>
      </c>
      <c r="U46" s="125">
        <f t="shared" ref="U46:U53" si="0">AVERAGE(R46:T46)</f>
        <v>10.333333333333334</v>
      </c>
      <c r="V46" s="125">
        <f t="shared" ref="V46:V53" si="1">STDEV(R46:T46)</f>
        <v>2.0816659994661348</v>
      </c>
      <c r="W46" s="126">
        <f>U46/U54</f>
        <v>1.6315789473684212</v>
      </c>
      <c r="X46" s="127" t="s">
        <v>171</v>
      </c>
      <c r="CB46" s="269"/>
      <c r="CC46" s="270"/>
      <c r="CD46" s="271" t="s">
        <v>311</v>
      </c>
      <c r="CE46" s="271" t="s">
        <v>273</v>
      </c>
      <c r="CF46" s="271">
        <v>337</v>
      </c>
      <c r="CG46" s="271">
        <v>201</v>
      </c>
      <c r="CH46" s="271"/>
      <c r="CI46" s="271"/>
      <c r="CJ46" s="274"/>
      <c r="CK46" s="274"/>
      <c r="CL46" s="274"/>
      <c r="CM46" s="271">
        <v>6</v>
      </c>
      <c r="CN46" s="271">
        <v>2000</v>
      </c>
      <c r="CO46" s="271"/>
      <c r="CP46" s="271"/>
      <c r="CQ46" s="271"/>
      <c r="CR46" s="271"/>
      <c r="CS46" s="271"/>
      <c r="CT46" s="271"/>
      <c r="CU46" s="271"/>
    </row>
    <row r="47" spans="2:99">
      <c r="O47" s="228"/>
      <c r="P47" s="128">
        <v>4</v>
      </c>
      <c r="Q47" s="233"/>
      <c r="R47" s="129">
        <v>11</v>
      </c>
      <c r="S47" s="127">
        <v>9</v>
      </c>
      <c r="T47" s="127">
        <v>9</v>
      </c>
      <c r="U47" s="130">
        <f t="shared" si="0"/>
        <v>9.6666666666666661</v>
      </c>
      <c r="V47" s="130">
        <f t="shared" si="1"/>
        <v>1.1547005383792517</v>
      </c>
      <c r="W47" s="131">
        <f>U47/U54</f>
        <v>1.5263157894736843</v>
      </c>
      <c r="X47" s="127" t="s">
        <v>171</v>
      </c>
      <c r="CB47" s="269"/>
      <c r="CC47" s="270">
        <v>4006</v>
      </c>
      <c r="CD47" s="271" t="s">
        <v>312</v>
      </c>
      <c r="CE47" s="271" t="s">
        <v>273</v>
      </c>
      <c r="CF47" s="271">
        <v>441</v>
      </c>
      <c r="CG47" s="271">
        <v>96</v>
      </c>
      <c r="CH47" s="271">
        <v>848</v>
      </c>
      <c r="CI47" s="271">
        <v>215</v>
      </c>
      <c r="CJ47" s="274">
        <v>0.79800000000000004</v>
      </c>
      <c r="CK47" s="274"/>
      <c r="CL47" s="274"/>
      <c r="CM47" s="271">
        <v>4</v>
      </c>
      <c r="CN47" s="271">
        <v>2000</v>
      </c>
      <c r="CO47" s="271">
        <v>10</v>
      </c>
      <c r="CP47" s="271">
        <v>4000</v>
      </c>
      <c r="CQ47" s="271"/>
      <c r="CR47" s="271"/>
      <c r="CS47" s="271">
        <v>2.5</v>
      </c>
      <c r="CT47" s="271"/>
      <c r="CU47" s="271"/>
    </row>
    <row r="48" spans="2:99">
      <c r="O48" s="228"/>
      <c r="P48" s="128">
        <v>10</v>
      </c>
      <c r="Q48" s="233"/>
      <c r="R48" s="129">
        <v>11</v>
      </c>
      <c r="S48" s="127">
        <v>13</v>
      </c>
      <c r="T48" s="127">
        <v>12</v>
      </c>
      <c r="U48" s="130">
        <f t="shared" si="0"/>
        <v>12</v>
      </c>
      <c r="V48" s="130">
        <f t="shared" si="1"/>
        <v>1</v>
      </c>
      <c r="W48" s="131">
        <f>U48/U54</f>
        <v>1.8947368421052633</v>
      </c>
      <c r="X48" s="127" t="s">
        <v>171</v>
      </c>
      <c r="CB48" s="269"/>
      <c r="CC48" s="270"/>
      <c r="CD48" s="271" t="s">
        <v>313</v>
      </c>
      <c r="CE48" s="271" t="s">
        <v>273</v>
      </c>
      <c r="CF48" s="271">
        <v>407</v>
      </c>
      <c r="CG48" s="271">
        <v>119</v>
      </c>
      <c r="CH48" s="271"/>
      <c r="CI48" s="271"/>
      <c r="CJ48" s="274"/>
      <c r="CK48" s="274"/>
      <c r="CL48" s="274"/>
      <c r="CM48" s="271">
        <v>6</v>
      </c>
      <c r="CN48" s="271">
        <v>2000</v>
      </c>
      <c r="CO48" s="271"/>
      <c r="CP48" s="271"/>
      <c r="CQ48" s="271"/>
      <c r="CR48" s="271"/>
      <c r="CS48" s="271"/>
      <c r="CT48" s="271"/>
      <c r="CU48" s="271"/>
    </row>
    <row r="49" spans="2:99">
      <c r="B49" s="258" t="s">
        <v>143</v>
      </c>
      <c r="C49" s="259"/>
      <c r="D49" s="259"/>
      <c r="E49" s="259"/>
      <c r="F49" s="259"/>
      <c r="G49" s="259"/>
      <c r="H49" s="259"/>
      <c r="I49" s="259"/>
      <c r="J49" s="259"/>
      <c r="K49" s="259"/>
      <c r="O49" s="228"/>
      <c r="P49" s="128">
        <v>25</v>
      </c>
      <c r="Q49" s="233"/>
      <c r="R49" s="129">
        <v>7</v>
      </c>
      <c r="S49" s="129">
        <v>6</v>
      </c>
      <c r="T49" s="129">
        <v>10</v>
      </c>
      <c r="U49" s="130">
        <f>AVERAGE(R49:T49)</f>
        <v>7.666666666666667</v>
      </c>
      <c r="V49" s="130">
        <f t="shared" si="1"/>
        <v>2.0816659994661317</v>
      </c>
      <c r="W49" s="131">
        <f>U49/U54</f>
        <v>1.2105263157894739</v>
      </c>
      <c r="X49" s="127" t="s">
        <v>171</v>
      </c>
      <c r="CB49" s="269" t="s">
        <v>370</v>
      </c>
      <c r="CC49" s="270">
        <v>5001</v>
      </c>
      <c r="CD49" s="271" t="s">
        <v>314</v>
      </c>
      <c r="CE49" s="271" t="s">
        <v>273</v>
      </c>
      <c r="CF49" s="271">
        <v>264</v>
      </c>
      <c r="CG49" s="271">
        <v>304</v>
      </c>
      <c r="CH49" s="272">
        <v>495</v>
      </c>
      <c r="CI49" s="272">
        <v>644</v>
      </c>
      <c r="CJ49" s="273">
        <v>0.435</v>
      </c>
      <c r="CK49" s="273">
        <v>0.54100000000000004</v>
      </c>
      <c r="CL49" s="273">
        <v>7.4999999999999997E-2</v>
      </c>
      <c r="CM49" s="271">
        <v>91</v>
      </c>
      <c r="CN49" s="271">
        <v>2000</v>
      </c>
      <c r="CO49" s="272">
        <v>190</v>
      </c>
      <c r="CP49" s="272">
        <v>4000</v>
      </c>
      <c r="CQ49" s="272">
        <v>730</v>
      </c>
      <c r="CR49" s="272">
        <v>20000</v>
      </c>
      <c r="CS49" s="272">
        <v>47.5</v>
      </c>
      <c r="CT49" s="272">
        <v>36.5</v>
      </c>
      <c r="CU49" s="272">
        <v>14</v>
      </c>
    </row>
    <row r="50" spans="2:99">
      <c r="B50" s="99"/>
      <c r="C50" s="260" t="s">
        <v>131</v>
      </c>
      <c r="D50" s="260"/>
      <c r="E50" s="260"/>
      <c r="F50" s="260" t="s">
        <v>132</v>
      </c>
      <c r="G50" s="260"/>
      <c r="H50" s="260"/>
      <c r="I50" s="260" t="s">
        <v>133</v>
      </c>
      <c r="J50" s="260"/>
      <c r="K50" s="260"/>
      <c r="O50" s="228"/>
      <c r="P50" s="128">
        <v>64</v>
      </c>
      <c r="Q50" s="233"/>
      <c r="R50" s="129">
        <v>5</v>
      </c>
      <c r="S50" s="129">
        <v>9</v>
      </c>
      <c r="T50" s="129">
        <v>3</v>
      </c>
      <c r="U50" s="130">
        <f t="shared" si="0"/>
        <v>5.666666666666667</v>
      </c>
      <c r="V50" s="130">
        <f t="shared" si="1"/>
        <v>3.0550504633038935</v>
      </c>
      <c r="W50" s="131">
        <f>U50/U54</f>
        <v>0.89473684210526327</v>
      </c>
      <c r="X50" s="127" t="s">
        <v>171</v>
      </c>
      <c r="CB50" s="269"/>
      <c r="CC50" s="270"/>
      <c r="CD50" s="271" t="s">
        <v>315</v>
      </c>
      <c r="CE50" s="271" t="s">
        <v>273</v>
      </c>
      <c r="CF50" s="271">
        <v>231</v>
      </c>
      <c r="CG50" s="271">
        <v>340</v>
      </c>
      <c r="CH50" s="272"/>
      <c r="CI50" s="272"/>
      <c r="CJ50" s="273"/>
      <c r="CK50" s="273"/>
      <c r="CL50" s="273"/>
      <c r="CM50" s="271">
        <v>99</v>
      </c>
      <c r="CN50" s="271">
        <v>2000</v>
      </c>
      <c r="CO50" s="272"/>
      <c r="CP50" s="272"/>
      <c r="CQ50" s="272"/>
      <c r="CR50" s="272"/>
      <c r="CS50" s="272"/>
      <c r="CT50" s="272"/>
      <c r="CU50" s="272"/>
    </row>
    <row r="51" spans="2:99">
      <c r="B51" s="100"/>
      <c r="C51" s="101" t="s">
        <v>134</v>
      </c>
      <c r="D51" s="101" t="s">
        <v>135</v>
      </c>
      <c r="E51" s="101" t="s">
        <v>136</v>
      </c>
      <c r="F51" s="101" t="s">
        <v>134</v>
      </c>
      <c r="G51" s="101" t="s">
        <v>135</v>
      </c>
      <c r="H51" s="101" t="s">
        <v>136</v>
      </c>
      <c r="I51" s="101" t="s">
        <v>134</v>
      </c>
      <c r="J51" s="101" t="s">
        <v>135</v>
      </c>
      <c r="K51" s="101" t="s">
        <v>136</v>
      </c>
      <c r="O51" s="228"/>
      <c r="P51" s="128">
        <v>160</v>
      </c>
      <c r="Q51" s="233"/>
      <c r="R51" s="129">
        <v>7</v>
      </c>
      <c r="S51" s="129">
        <v>3</v>
      </c>
      <c r="T51" s="129">
        <v>8</v>
      </c>
      <c r="U51" s="130">
        <f>AVERAGE(R51:T51)</f>
        <v>6</v>
      </c>
      <c r="V51" s="130">
        <f t="shared" si="1"/>
        <v>2.6457513110645907</v>
      </c>
      <c r="W51" s="131">
        <f>U51/U54</f>
        <v>0.94736842105263164</v>
      </c>
      <c r="X51" s="127" t="s">
        <v>172</v>
      </c>
      <c r="CB51" s="269"/>
      <c r="CC51" s="270">
        <v>5002</v>
      </c>
      <c r="CD51" s="271" t="s">
        <v>316</v>
      </c>
      <c r="CE51" s="271" t="s">
        <v>273</v>
      </c>
      <c r="CF51" s="271">
        <v>261</v>
      </c>
      <c r="CG51" s="271">
        <v>270</v>
      </c>
      <c r="CH51" s="272">
        <v>546</v>
      </c>
      <c r="CI51" s="272">
        <v>516</v>
      </c>
      <c r="CJ51" s="273">
        <v>0.51400000000000001</v>
      </c>
      <c r="CK51" s="273"/>
      <c r="CL51" s="273"/>
      <c r="CM51" s="271">
        <v>58</v>
      </c>
      <c r="CN51" s="271">
        <v>2000</v>
      </c>
      <c r="CO51" s="272">
        <v>110</v>
      </c>
      <c r="CP51" s="272">
        <v>4000</v>
      </c>
      <c r="CQ51" s="272"/>
      <c r="CR51" s="272"/>
      <c r="CS51" s="272">
        <v>27.5</v>
      </c>
      <c r="CT51" s="272"/>
      <c r="CU51" s="272"/>
    </row>
    <row r="52" spans="2:99" ht="43.2">
      <c r="B52" s="102" t="s">
        <v>344</v>
      </c>
      <c r="C52" s="261" t="s">
        <v>137</v>
      </c>
      <c r="D52" s="261"/>
      <c r="E52" s="261"/>
      <c r="F52" s="261"/>
      <c r="G52" s="261"/>
      <c r="H52" s="261"/>
      <c r="I52" s="261"/>
      <c r="J52" s="261"/>
      <c r="K52" s="261"/>
      <c r="O52" s="228"/>
      <c r="P52" s="128">
        <v>400</v>
      </c>
      <c r="Q52" s="233"/>
      <c r="R52" s="129">
        <v>4</v>
      </c>
      <c r="S52" s="129">
        <v>1</v>
      </c>
      <c r="T52" s="129">
        <v>3</v>
      </c>
      <c r="U52" s="130">
        <f t="shared" si="0"/>
        <v>2.6666666666666665</v>
      </c>
      <c r="V52" s="130">
        <f t="shared" si="1"/>
        <v>1.5275252316519468</v>
      </c>
      <c r="W52" s="131">
        <f>U52/U54</f>
        <v>0.42105263157894735</v>
      </c>
      <c r="X52" s="127" t="s">
        <v>172</v>
      </c>
      <c r="CB52" s="269"/>
      <c r="CC52" s="270"/>
      <c r="CD52" s="271" t="s">
        <v>317</v>
      </c>
      <c r="CE52" s="271" t="s">
        <v>273</v>
      </c>
      <c r="CF52" s="271">
        <v>285</v>
      </c>
      <c r="CG52" s="271">
        <v>246</v>
      </c>
      <c r="CH52" s="272"/>
      <c r="CI52" s="272"/>
      <c r="CJ52" s="273"/>
      <c r="CK52" s="273"/>
      <c r="CL52" s="273"/>
      <c r="CM52" s="271">
        <v>52</v>
      </c>
      <c r="CN52" s="271">
        <v>2000</v>
      </c>
      <c r="CO52" s="272"/>
      <c r="CP52" s="272"/>
      <c r="CQ52" s="272"/>
      <c r="CR52" s="272"/>
      <c r="CS52" s="272"/>
      <c r="CT52" s="272"/>
      <c r="CU52" s="272"/>
    </row>
    <row r="53" spans="2:99" ht="15.6">
      <c r="B53" s="104">
        <v>-6.4770000000000003</v>
      </c>
      <c r="C53" s="103">
        <v>1</v>
      </c>
      <c r="D53" s="103">
        <v>1.23</v>
      </c>
      <c r="E53" s="103">
        <v>0.93</v>
      </c>
      <c r="F53" s="103"/>
      <c r="G53" s="103"/>
      <c r="H53" s="103"/>
      <c r="I53" s="103"/>
      <c r="J53" s="103"/>
      <c r="K53" s="103"/>
      <c r="O53" s="228"/>
      <c r="P53" s="128">
        <v>1000</v>
      </c>
      <c r="Q53" s="233"/>
      <c r="R53" s="129">
        <v>1</v>
      </c>
      <c r="S53" s="129">
        <v>0</v>
      </c>
      <c r="T53" s="129">
        <v>2</v>
      </c>
      <c r="U53" s="130">
        <f t="shared" si="0"/>
        <v>1</v>
      </c>
      <c r="V53" s="130">
        <f t="shared" si="1"/>
        <v>1</v>
      </c>
      <c r="W53" s="131">
        <f>U53/U54</f>
        <v>0.15789473684210528</v>
      </c>
      <c r="X53" s="127" t="s">
        <v>173</v>
      </c>
      <c r="CB53" s="269"/>
      <c r="CC53" s="270">
        <v>5003</v>
      </c>
      <c r="CD53" s="271" t="s">
        <v>318</v>
      </c>
      <c r="CE53" s="271" t="s">
        <v>273</v>
      </c>
      <c r="CF53" s="271">
        <v>316</v>
      </c>
      <c r="CG53" s="271">
        <v>258</v>
      </c>
      <c r="CH53" s="272">
        <v>599</v>
      </c>
      <c r="CI53" s="272">
        <v>504</v>
      </c>
      <c r="CJ53" s="273">
        <v>0.54300000000000004</v>
      </c>
      <c r="CK53" s="273"/>
      <c r="CL53" s="273"/>
      <c r="CM53" s="271">
        <v>106</v>
      </c>
      <c r="CN53" s="271">
        <v>2000</v>
      </c>
      <c r="CO53" s="272">
        <v>206</v>
      </c>
      <c r="CP53" s="272">
        <v>4000</v>
      </c>
      <c r="CQ53" s="272"/>
      <c r="CR53" s="272"/>
      <c r="CS53" s="272">
        <v>51.5</v>
      </c>
      <c r="CT53" s="272"/>
      <c r="CU53" s="272"/>
    </row>
    <row r="54" spans="2:99" ht="15.6">
      <c r="B54" s="104">
        <v>-6.9539999999999997</v>
      </c>
      <c r="C54" s="103">
        <v>0.88</v>
      </c>
      <c r="D54" s="103">
        <v>1.36</v>
      </c>
      <c r="E54" s="103">
        <v>1.07</v>
      </c>
      <c r="F54" s="103"/>
      <c r="G54" s="103"/>
      <c r="H54" s="103"/>
      <c r="I54" s="103"/>
      <c r="J54" s="103"/>
      <c r="K54" s="103"/>
      <c r="O54" s="228"/>
      <c r="P54" s="228" t="s">
        <v>174</v>
      </c>
      <c r="Q54" s="233"/>
      <c r="R54" s="129">
        <v>8</v>
      </c>
      <c r="S54" s="127">
        <v>6</v>
      </c>
      <c r="T54" s="127">
        <v>9</v>
      </c>
      <c r="U54" s="229">
        <f>AVERAGE(R54:T55)</f>
        <v>6.333333333333333</v>
      </c>
      <c r="V54" s="229">
        <f>STDEV(R54:T55)</f>
        <v>1.8618986725025259</v>
      </c>
      <c r="W54" s="230">
        <f>U54/U54</f>
        <v>1</v>
      </c>
      <c r="X54" s="231" t="s">
        <v>171</v>
      </c>
      <c r="CB54" s="269"/>
      <c r="CC54" s="270"/>
      <c r="CD54" s="271" t="s">
        <v>319</v>
      </c>
      <c r="CE54" s="271" t="s">
        <v>273</v>
      </c>
      <c r="CF54" s="271">
        <v>283</v>
      </c>
      <c r="CG54" s="271">
        <v>246</v>
      </c>
      <c r="CH54" s="272"/>
      <c r="CI54" s="272"/>
      <c r="CJ54" s="273"/>
      <c r="CK54" s="273"/>
      <c r="CL54" s="273"/>
      <c r="CM54" s="271">
        <v>100</v>
      </c>
      <c r="CN54" s="271">
        <v>2000</v>
      </c>
      <c r="CO54" s="272"/>
      <c r="CP54" s="272"/>
      <c r="CQ54" s="272"/>
      <c r="CR54" s="272"/>
      <c r="CS54" s="272"/>
      <c r="CT54" s="272"/>
      <c r="CU54" s="272"/>
    </row>
    <row r="55" spans="2:99" ht="15.6">
      <c r="B55" s="104">
        <v>-7.431</v>
      </c>
      <c r="C55" s="103">
        <v>1.18</v>
      </c>
      <c r="D55" s="103">
        <v>0.75</v>
      </c>
      <c r="E55" s="103">
        <v>0.7</v>
      </c>
      <c r="F55" s="103"/>
      <c r="G55" s="103"/>
      <c r="H55" s="103"/>
      <c r="I55" s="103"/>
      <c r="J55" s="103"/>
      <c r="K55" s="103"/>
      <c r="O55" s="228"/>
      <c r="P55" s="228"/>
      <c r="Q55" s="233"/>
      <c r="R55" s="129">
        <v>6</v>
      </c>
      <c r="S55" s="127">
        <v>4</v>
      </c>
      <c r="T55" s="127">
        <v>5</v>
      </c>
      <c r="U55" s="229"/>
      <c r="V55" s="229"/>
      <c r="W55" s="230"/>
      <c r="X55" s="232"/>
      <c r="CB55" s="269"/>
      <c r="CC55" s="270">
        <v>5004</v>
      </c>
      <c r="CD55" s="271" t="s">
        <v>320</v>
      </c>
      <c r="CE55" s="271" t="s">
        <v>273</v>
      </c>
      <c r="CF55" s="271">
        <v>306</v>
      </c>
      <c r="CG55" s="271">
        <v>221</v>
      </c>
      <c r="CH55" s="272">
        <v>601</v>
      </c>
      <c r="CI55" s="272">
        <v>441</v>
      </c>
      <c r="CJ55" s="273">
        <v>0.57699999999999996</v>
      </c>
      <c r="CK55" s="273"/>
      <c r="CL55" s="273"/>
      <c r="CM55" s="271">
        <v>34</v>
      </c>
      <c r="CN55" s="271">
        <v>2000</v>
      </c>
      <c r="CO55" s="272">
        <v>71</v>
      </c>
      <c r="CP55" s="272">
        <v>4000</v>
      </c>
      <c r="CQ55" s="272"/>
      <c r="CR55" s="272"/>
      <c r="CS55" s="272">
        <v>17.8</v>
      </c>
      <c r="CT55" s="272"/>
      <c r="CU55" s="272"/>
    </row>
    <row r="56" spans="2:99" ht="27.6">
      <c r="B56" s="104">
        <v>-7.9080000000000004</v>
      </c>
      <c r="C56" s="103">
        <v>0.85</v>
      </c>
      <c r="D56" s="103">
        <v>1.64</v>
      </c>
      <c r="E56" s="103">
        <v>0.63</v>
      </c>
      <c r="F56" s="103"/>
      <c r="G56" s="103"/>
      <c r="H56" s="103"/>
      <c r="I56" s="103"/>
      <c r="J56" s="103"/>
      <c r="K56" s="103"/>
      <c r="O56" s="228"/>
      <c r="P56" s="132" t="s">
        <v>175</v>
      </c>
      <c r="Q56" s="234"/>
      <c r="R56" s="133">
        <v>194</v>
      </c>
      <c r="S56" s="133">
        <v>334</v>
      </c>
      <c r="T56" s="134">
        <v>372</v>
      </c>
      <c r="U56" s="135">
        <f t="shared" ref="U56:U64" si="2">AVERAGE(R56:T56)</f>
        <v>300</v>
      </c>
      <c r="V56" s="135">
        <f t="shared" ref="V56:V64" si="3">STDEV(R56:T56)</f>
        <v>93.744333162063725</v>
      </c>
      <c r="W56" s="136">
        <f>U56/U54</f>
        <v>47.368421052631582</v>
      </c>
      <c r="X56" s="134" t="s">
        <v>171</v>
      </c>
      <c r="CB56" s="269"/>
      <c r="CC56" s="270"/>
      <c r="CD56" s="271" t="s">
        <v>321</v>
      </c>
      <c r="CE56" s="271" t="s">
        <v>273</v>
      </c>
      <c r="CF56" s="271">
        <v>295</v>
      </c>
      <c r="CG56" s="271">
        <v>220</v>
      </c>
      <c r="CH56" s="272"/>
      <c r="CI56" s="272"/>
      <c r="CJ56" s="273"/>
      <c r="CK56" s="273"/>
      <c r="CL56" s="273"/>
      <c r="CM56" s="271">
        <v>37</v>
      </c>
      <c r="CN56" s="271">
        <v>2000</v>
      </c>
      <c r="CO56" s="272"/>
      <c r="CP56" s="272"/>
      <c r="CQ56" s="272"/>
      <c r="CR56" s="272"/>
      <c r="CS56" s="272"/>
      <c r="CT56" s="272"/>
      <c r="CU56" s="272"/>
    </row>
    <row r="57" spans="2:99" ht="15.6">
      <c r="B57" s="104">
        <v>-8.3859999999999992</v>
      </c>
      <c r="C57" s="103">
        <v>0.27</v>
      </c>
      <c r="D57" s="103">
        <v>1.01</v>
      </c>
      <c r="E57" s="103">
        <v>0.56000000000000005</v>
      </c>
      <c r="F57" s="103"/>
      <c r="G57" s="103"/>
      <c r="H57" s="103"/>
      <c r="I57" s="103"/>
      <c r="J57" s="103"/>
      <c r="K57" s="103"/>
      <c r="O57" s="228"/>
      <c r="P57" s="128">
        <v>1.5</v>
      </c>
      <c r="Q57" s="233" t="s">
        <v>176</v>
      </c>
      <c r="R57" s="129">
        <v>4</v>
      </c>
      <c r="S57" s="127">
        <v>8</v>
      </c>
      <c r="T57" s="127">
        <v>4</v>
      </c>
      <c r="U57" s="130">
        <f t="shared" si="2"/>
        <v>5.333333333333333</v>
      </c>
      <c r="V57" s="130">
        <f t="shared" si="3"/>
        <v>2.3094010767585034</v>
      </c>
      <c r="W57" s="131">
        <f>U57/U65</f>
        <v>0.82051282051282048</v>
      </c>
      <c r="X57" s="127" t="s">
        <v>171</v>
      </c>
      <c r="CB57" s="269"/>
      <c r="CC57" s="270">
        <v>5005</v>
      </c>
      <c r="CD57" s="271" t="s">
        <v>322</v>
      </c>
      <c r="CE57" s="271" t="s">
        <v>273</v>
      </c>
      <c r="CF57" s="271">
        <v>345</v>
      </c>
      <c r="CG57" s="271">
        <v>204</v>
      </c>
      <c r="CH57" s="272">
        <v>692</v>
      </c>
      <c r="CI57" s="272">
        <v>393</v>
      </c>
      <c r="CJ57" s="273">
        <v>0.63800000000000001</v>
      </c>
      <c r="CK57" s="273"/>
      <c r="CL57" s="273"/>
      <c r="CM57" s="271">
        <v>80</v>
      </c>
      <c r="CN57" s="271">
        <v>2000</v>
      </c>
      <c r="CO57" s="272">
        <v>153</v>
      </c>
      <c r="CP57" s="272">
        <v>4000</v>
      </c>
      <c r="CQ57" s="272"/>
      <c r="CR57" s="272"/>
      <c r="CS57" s="272">
        <v>38.299999999999997</v>
      </c>
      <c r="CT57" s="272"/>
      <c r="CU57" s="272"/>
    </row>
    <row r="58" spans="2:99" ht="15.6">
      <c r="B58" s="104">
        <v>-8.8629999999999995</v>
      </c>
      <c r="C58" s="103">
        <v>0.24</v>
      </c>
      <c r="D58" s="103">
        <v>0.27</v>
      </c>
      <c r="E58" s="103">
        <v>0.15</v>
      </c>
      <c r="F58" s="103"/>
      <c r="G58" s="103"/>
      <c r="H58" s="103"/>
      <c r="I58" s="103"/>
      <c r="J58" s="103"/>
      <c r="K58" s="103"/>
      <c r="O58" s="228"/>
      <c r="P58" s="128">
        <v>4</v>
      </c>
      <c r="Q58" s="233"/>
      <c r="R58" s="129">
        <v>6</v>
      </c>
      <c r="S58" s="127">
        <v>5</v>
      </c>
      <c r="T58" s="127">
        <v>6</v>
      </c>
      <c r="U58" s="130">
        <f t="shared" si="2"/>
        <v>5.666666666666667</v>
      </c>
      <c r="V58" s="130">
        <f t="shared" si="3"/>
        <v>0.57735026918962584</v>
      </c>
      <c r="W58" s="131">
        <f>U58/U65</f>
        <v>0.87179487179487181</v>
      </c>
      <c r="X58" s="127" t="s">
        <v>171</v>
      </c>
      <c r="CB58" s="269"/>
      <c r="CC58" s="270"/>
      <c r="CD58" s="271" t="s">
        <v>323</v>
      </c>
      <c r="CE58" s="271" t="s">
        <v>273</v>
      </c>
      <c r="CF58" s="271">
        <v>347</v>
      </c>
      <c r="CG58" s="271">
        <v>189</v>
      </c>
      <c r="CH58" s="272"/>
      <c r="CI58" s="272"/>
      <c r="CJ58" s="273"/>
      <c r="CK58" s="273"/>
      <c r="CL58" s="273"/>
      <c r="CM58" s="271">
        <v>73</v>
      </c>
      <c r="CN58" s="271">
        <v>2000</v>
      </c>
      <c r="CO58" s="272"/>
      <c r="CP58" s="272"/>
      <c r="CQ58" s="272"/>
      <c r="CR58" s="272"/>
      <c r="CS58" s="272"/>
      <c r="CT58" s="272"/>
      <c r="CU58" s="272"/>
    </row>
    <row r="59" spans="2:99" ht="50.4" customHeight="1">
      <c r="B59" s="104">
        <v>-9.34</v>
      </c>
      <c r="C59" s="103">
        <v>0.08</v>
      </c>
      <c r="D59" s="103">
        <v>0.15</v>
      </c>
      <c r="E59" s="103">
        <v>0.08</v>
      </c>
      <c r="F59" s="103"/>
      <c r="G59" s="103"/>
      <c r="H59" s="103"/>
      <c r="I59" s="103"/>
      <c r="J59" s="103"/>
      <c r="K59" s="103"/>
      <c r="O59" s="228"/>
      <c r="P59" s="128">
        <v>10</v>
      </c>
      <c r="Q59" s="233"/>
      <c r="R59" s="129">
        <v>7</v>
      </c>
      <c r="S59" s="127">
        <v>5</v>
      </c>
      <c r="T59" s="127">
        <v>8</v>
      </c>
      <c r="U59" s="130">
        <f t="shared" si="2"/>
        <v>6.666666666666667</v>
      </c>
      <c r="V59" s="130">
        <f t="shared" si="3"/>
        <v>1.5275252316519452</v>
      </c>
      <c r="W59" s="131">
        <f>U59/U65</f>
        <v>1.0256410256410258</v>
      </c>
      <c r="X59" s="127" t="s">
        <v>171</v>
      </c>
      <c r="CB59" s="276" t="s">
        <v>371</v>
      </c>
      <c r="CC59" s="277"/>
      <c r="CD59" s="277"/>
      <c r="CE59" s="277"/>
      <c r="CF59" s="277"/>
      <c r="CG59" s="277"/>
      <c r="CH59" s="277"/>
      <c r="CI59" s="277"/>
      <c r="CJ59" s="277"/>
      <c r="CK59" s="277"/>
      <c r="CL59" s="277"/>
      <c r="CM59" s="277"/>
      <c r="CN59" s="277"/>
      <c r="CO59" s="277"/>
      <c r="CP59" s="277"/>
      <c r="CQ59" s="277"/>
      <c r="CR59" s="277"/>
      <c r="CS59" s="277"/>
      <c r="CT59" s="277"/>
      <c r="CU59" s="277"/>
    </row>
    <row r="60" spans="2:99" ht="15.6">
      <c r="B60" s="104">
        <v>-9.8170000000000002</v>
      </c>
      <c r="C60" s="103">
        <v>-0.04</v>
      </c>
      <c r="D60" s="103">
        <v>-0.03</v>
      </c>
      <c r="E60" s="103">
        <v>0.04</v>
      </c>
      <c r="F60" s="103"/>
      <c r="G60" s="103"/>
      <c r="H60" s="103"/>
      <c r="I60" s="103"/>
      <c r="J60" s="103"/>
      <c r="K60" s="103"/>
      <c r="O60" s="228"/>
      <c r="P60" s="128">
        <v>25</v>
      </c>
      <c r="Q60" s="233"/>
      <c r="R60" s="129">
        <v>4</v>
      </c>
      <c r="S60" s="129">
        <v>6</v>
      </c>
      <c r="T60" s="129">
        <v>8</v>
      </c>
      <c r="U60" s="130">
        <f t="shared" si="2"/>
        <v>6</v>
      </c>
      <c r="V60" s="130">
        <f t="shared" si="3"/>
        <v>2</v>
      </c>
      <c r="W60" s="130">
        <f>U60/U65</f>
        <v>0.92307692307692313</v>
      </c>
      <c r="X60" s="127" t="s">
        <v>171</v>
      </c>
      <c r="CB60" s="278"/>
      <c r="CC60" s="278"/>
      <c r="CD60" s="278"/>
      <c r="CE60" s="278"/>
      <c r="CF60" s="278"/>
      <c r="CG60" s="278"/>
      <c r="CH60" s="278"/>
      <c r="CI60" s="278"/>
      <c r="CJ60" s="278"/>
      <c r="CK60" s="278"/>
      <c r="CL60" s="278"/>
      <c r="CM60" s="278"/>
      <c r="CN60" s="278"/>
      <c r="CO60" s="278"/>
      <c r="CP60" s="278"/>
      <c r="CQ60" s="278"/>
      <c r="CR60" s="278"/>
      <c r="CS60" s="278"/>
      <c r="CT60" s="278"/>
      <c r="CU60" s="278"/>
    </row>
    <row r="61" spans="2:99" ht="15.6">
      <c r="B61" s="103">
        <v>-5.48</v>
      </c>
      <c r="F61" s="103">
        <v>1.58</v>
      </c>
      <c r="G61" s="103">
        <v>1.56</v>
      </c>
      <c r="H61" s="103">
        <v>1.2</v>
      </c>
      <c r="O61" s="228"/>
      <c r="P61" s="128">
        <v>64</v>
      </c>
      <c r="Q61" s="233"/>
      <c r="R61" s="129">
        <v>2</v>
      </c>
      <c r="S61" s="129">
        <v>1</v>
      </c>
      <c r="T61" s="129">
        <v>1</v>
      </c>
      <c r="U61" s="130">
        <f t="shared" si="2"/>
        <v>1.3333333333333333</v>
      </c>
      <c r="V61" s="130">
        <f t="shared" si="3"/>
        <v>0.57735026918962584</v>
      </c>
      <c r="W61" s="130">
        <f>U61/U65</f>
        <v>0.20512820512820512</v>
      </c>
      <c r="X61" s="127" t="s">
        <v>171</v>
      </c>
      <c r="CB61" s="278"/>
      <c r="CC61" s="278"/>
      <c r="CD61" s="278"/>
      <c r="CE61" s="278"/>
      <c r="CF61" s="278"/>
      <c r="CG61" s="278"/>
      <c r="CH61" s="278"/>
      <c r="CI61" s="278"/>
      <c r="CJ61" s="278"/>
      <c r="CK61" s="278"/>
      <c r="CL61" s="278"/>
      <c r="CM61" s="278"/>
      <c r="CN61" s="278"/>
      <c r="CO61" s="278"/>
      <c r="CP61" s="278"/>
      <c r="CQ61" s="278"/>
      <c r="CR61" s="278"/>
      <c r="CS61" s="278"/>
      <c r="CT61" s="278"/>
      <c r="CU61" s="278"/>
    </row>
    <row r="62" spans="2:99" ht="15.6">
      <c r="B62" s="103">
        <v>-5.95</v>
      </c>
      <c r="F62" s="103">
        <v>1.26</v>
      </c>
      <c r="G62" s="103">
        <v>0.25</v>
      </c>
      <c r="H62" s="103">
        <v>1.02</v>
      </c>
      <c r="O62" s="228"/>
      <c r="P62" s="128">
        <v>160</v>
      </c>
      <c r="Q62" s="233"/>
      <c r="R62" s="129">
        <v>3</v>
      </c>
      <c r="S62" s="129">
        <v>5</v>
      </c>
      <c r="T62" s="129">
        <v>2</v>
      </c>
      <c r="U62" s="130">
        <f t="shared" si="2"/>
        <v>3.3333333333333335</v>
      </c>
      <c r="V62" s="130">
        <f t="shared" si="3"/>
        <v>1.5275252316519463</v>
      </c>
      <c r="W62" s="130">
        <f>U62/U65</f>
        <v>0.51282051282051289</v>
      </c>
      <c r="X62" s="127" t="s">
        <v>172</v>
      </c>
    </row>
    <row r="63" spans="2:99" ht="15.6">
      <c r="B63" s="103">
        <v>-6.43</v>
      </c>
      <c r="F63" s="103">
        <v>0.4</v>
      </c>
      <c r="G63" s="103">
        <v>1.41</v>
      </c>
      <c r="H63" s="103">
        <v>1.63</v>
      </c>
      <c r="O63" s="228"/>
      <c r="P63" s="128">
        <v>400</v>
      </c>
      <c r="Q63" s="233"/>
      <c r="R63" s="129">
        <v>1</v>
      </c>
      <c r="S63" s="129">
        <v>1</v>
      </c>
      <c r="T63" s="129">
        <v>2</v>
      </c>
      <c r="U63" s="130">
        <f t="shared" si="2"/>
        <v>1.3333333333333333</v>
      </c>
      <c r="V63" s="130">
        <f t="shared" si="3"/>
        <v>0.57735026918962584</v>
      </c>
      <c r="W63" s="130">
        <f>U63/U65</f>
        <v>0.20512820512820512</v>
      </c>
      <c r="X63" s="127" t="s">
        <v>172</v>
      </c>
    </row>
    <row r="64" spans="2:99" ht="15.6">
      <c r="B64" s="103">
        <v>-6.91</v>
      </c>
      <c r="F64" s="103">
        <v>0.79</v>
      </c>
      <c r="G64" s="103">
        <v>0.9</v>
      </c>
      <c r="H64" s="103">
        <v>1.5</v>
      </c>
      <c r="O64" s="228"/>
      <c r="P64" s="128">
        <v>1000</v>
      </c>
      <c r="Q64" s="233"/>
      <c r="R64" s="129">
        <v>0</v>
      </c>
      <c r="S64" s="129">
        <v>0</v>
      </c>
      <c r="T64" s="137">
        <v>1</v>
      </c>
      <c r="U64" s="130">
        <f t="shared" si="2"/>
        <v>0.33333333333333331</v>
      </c>
      <c r="V64" s="130">
        <f t="shared" si="3"/>
        <v>0.57735026918962584</v>
      </c>
      <c r="W64" s="130">
        <f>U64/U65</f>
        <v>5.128205128205128E-2</v>
      </c>
      <c r="X64" s="127" t="s">
        <v>173</v>
      </c>
      <c r="CB64" s="1" t="s">
        <v>324</v>
      </c>
    </row>
    <row r="65" spans="2:86" ht="15.6">
      <c r="B65" s="103">
        <v>-7.39</v>
      </c>
      <c r="F65" s="103">
        <v>1.1599999999999999</v>
      </c>
      <c r="G65" s="103">
        <v>0.51</v>
      </c>
      <c r="H65" s="103">
        <v>0.5</v>
      </c>
      <c r="O65" s="228"/>
      <c r="P65" s="228" t="s">
        <v>174</v>
      </c>
      <c r="Q65" s="233"/>
      <c r="R65" s="129">
        <v>8</v>
      </c>
      <c r="S65" s="127">
        <v>7</v>
      </c>
      <c r="T65" s="127">
        <v>8</v>
      </c>
      <c r="U65" s="229">
        <f>AVERAGE(R65:T66)</f>
        <v>6.5</v>
      </c>
      <c r="V65" s="229">
        <f>STDEV(R65:T66)</f>
        <v>1.6431676725154984</v>
      </c>
      <c r="W65" s="230">
        <f>U65/U65</f>
        <v>1</v>
      </c>
      <c r="X65" s="231" t="s">
        <v>171</v>
      </c>
      <c r="CB65" s="279"/>
      <c r="CC65" s="280" t="s">
        <v>325</v>
      </c>
      <c r="CD65" s="280"/>
      <c r="CE65" s="280"/>
      <c r="CF65" s="280"/>
      <c r="CG65" s="280" t="s">
        <v>326</v>
      </c>
      <c r="CH65" s="280"/>
    </row>
    <row r="66" spans="2:86" ht="28.8">
      <c r="B66" s="103">
        <v>-7.86</v>
      </c>
      <c r="F66" s="103">
        <v>0.54</v>
      </c>
      <c r="G66" s="103">
        <v>0.72</v>
      </c>
      <c r="H66" s="103">
        <v>1.1299999999999999</v>
      </c>
      <c r="O66" s="228"/>
      <c r="P66" s="228"/>
      <c r="Q66" s="233"/>
      <c r="R66" s="129">
        <v>4</v>
      </c>
      <c r="S66" s="127">
        <v>7</v>
      </c>
      <c r="T66" s="127">
        <v>5</v>
      </c>
      <c r="U66" s="229"/>
      <c r="V66" s="229"/>
      <c r="W66" s="230"/>
      <c r="X66" s="231"/>
      <c r="CB66" s="281"/>
      <c r="CC66" s="282" t="s">
        <v>327</v>
      </c>
      <c r="CD66" s="282" t="s">
        <v>328</v>
      </c>
      <c r="CE66" s="282" t="s">
        <v>329</v>
      </c>
      <c r="CF66" s="282" t="s">
        <v>330</v>
      </c>
      <c r="CG66" s="282" t="s">
        <v>331</v>
      </c>
      <c r="CH66" s="282" t="s">
        <v>330</v>
      </c>
    </row>
    <row r="67" spans="2:86" ht="27.6">
      <c r="B67" s="103">
        <v>-8.34</v>
      </c>
      <c r="F67" s="103">
        <v>0.11</v>
      </c>
      <c r="G67" s="103">
        <v>0</v>
      </c>
      <c r="H67" s="103">
        <v>0.51</v>
      </c>
      <c r="O67" s="236"/>
      <c r="P67" s="132" t="s">
        <v>177</v>
      </c>
      <c r="Q67" s="234"/>
      <c r="R67" s="133">
        <v>206</v>
      </c>
      <c r="S67" s="134">
        <v>186</v>
      </c>
      <c r="T67" s="134">
        <v>204</v>
      </c>
      <c r="U67" s="135">
        <f>AVERAGE(R67:T67)</f>
        <v>198.66666666666666</v>
      </c>
      <c r="V67" s="135">
        <f>STDEV(R67:T67)</f>
        <v>11.015141094572204</v>
      </c>
      <c r="W67" s="136">
        <f>U67/U65</f>
        <v>30.564102564102562</v>
      </c>
      <c r="X67" s="134" t="s">
        <v>171</v>
      </c>
      <c r="CB67" s="283" t="s">
        <v>332</v>
      </c>
      <c r="CC67" s="283" t="s">
        <v>333</v>
      </c>
      <c r="CD67" s="283" t="s">
        <v>334</v>
      </c>
      <c r="CE67" s="283" t="s">
        <v>335</v>
      </c>
      <c r="CF67" s="283" t="s">
        <v>336</v>
      </c>
      <c r="CG67" s="283" t="s">
        <v>337</v>
      </c>
      <c r="CH67" s="283" t="s">
        <v>338</v>
      </c>
    </row>
    <row r="68" spans="2:86" ht="88.2" customHeight="1">
      <c r="B68" s="103">
        <v>-8.82</v>
      </c>
      <c r="F68" s="103">
        <v>-0.25</v>
      </c>
      <c r="G68" s="103">
        <v>-0.24</v>
      </c>
      <c r="H68" s="103">
        <v>-0.22</v>
      </c>
      <c r="O68" s="216" t="s">
        <v>178</v>
      </c>
      <c r="P68" s="216"/>
      <c r="Q68" s="133"/>
      <c r="R68" s="133"/>
      <c r="S68" s="119"/>
      <c r="T68" s="217" t="s">
        <v>179</v>
      </c>
      <c r="U68" s="217"/>
      <c r="V68" s="135"/>
      <c r="W68" s="136"/>
      <c r="X68" s="118"/>
      <c r="CB68" s="284" t="s">
        <v>339</v>
      </c>
      <c r="CC68" s="284"/>
      <c r="CD68" s="284"/>
      <c r="CE68" s="284"/>
      <c r="CF68" s="284"/>
      <c r="CG68" s="284"/>
      <c r="CH68" s="284"/>
    </row>
    <row r="69" spans="2:86">
      <c r="O69" s="211" t="s">
        <v>180</v>
      </c>
      <c r="P69" s="211"/>
      <c r="Q69" s="211"/>
      <c r="R69" s="211"/>
      <c r="S69" s="211"/>
      <c r="T69" s="211"/>
      <c r="U69" s="211"/>
      <c r="V69" s="211"/>
      <c r="W69" s="211"/>
      <c r="X69" s="211"/>
    </row>
    <row r="72" spans="2:86">
      <c r="B72" s="258" t="s">
        <v>144</v>
      </c>
      <c r="C72" s="259"/>
      <c r="D72" s="259"/>
      <c r="E72" s="259"/>
      <c r="F72" s="259"/>
      <c r="G72" s="259"/>
      <c r="H72" s="259"/>
      <c r="I72" s="259"/>
      <c r="J72" s="259"/>
      <c r="K72" s="259"/>
      <c r="O72" s="115" t="s">
        <v>158</v>
      </c>
      <c r="P72" s="116" t="s">
        <v>65</v>
      </c>
      <c r="Q72" s="218" t="s">
        <v>159</v>
      </c>
      <c r="R72" s="218"/>
      <c r="S72" s="218"/>
      <c r="T72" s="218"/>
      <c r="U72" s="219" t="s">
        <v>160</v>
      </c>
      <c r="V72" s="219"/>
      <c r="W72" s="117"/>
      <c r="X72" s="118"/>
    </row>
    <row r="73" spans="2:86">
      <c r="B73" s="99"/>
      <c r="C73" s="260" t="s">
        <v>131</v>
      </c>
      <c r="D73" s="260"/>
      <c r="E73" s="260"/>
      <c r="F73" s="260" t="s">
        <v>132</v>
      </c>
      <c r="G73" s="260"/>
      <c r="H73" s="260"/>
      <c r="I73" s="260" t="s">
        <v>133</v>
      </c>
      <c r="J73" s="260"/>
      <c r="K73" s="260"/>
      <c r="O73" s="119"/>
      <c r="P73" s="220" t="s">
        <v>161</v>
      </c>
      <c r="Q73" s="220"/>
      <c r="R73" s="220"/>
      <c r="S73" s="220"/>
      <c r="T73" s="220"/>
      <c r="U73" s="220"/>
      <c r="V73" s="220"/>
      <c r="W73" s="220"/>
      <c r="X73" s="220"/>
    </row>
    <row r="74" spans="2:86" ht="55.2">
      <c r="B74" s="100"/>
      <c r="C74" s="101" t="s">
        <v>134</v>
      </c>
      <c r="D74" s="101" t="s">
        <v>135</v>
      </c>
      <c r="E74" s="101" t="s">
        <v>136</v>
      </c>
      <c r="F74" s="101" t="s">
        <v>134</v>
      </c>
      <c r="G74" s="101" t="s">
        <v>135</v>
      </c>
      <c r="H74" s="101" t="s">
        <v>136</v>
      </c>
      <c r="I74" s="101" t="s">
        <v>134</v>
      </c>
      <c r="J74" s="101" t="s">
        <v>135</v>
      </c>
      <c r="K74" s="101" t="s">
        <v>136</v>
      </c>
      <c r="O74" s="120" t="s">
        <v>162</v>
      </c>
      <c r="P74" s="121" t="s">
        <v>163</v>
      </c>
      <c r="Q74" s="121" t="s">
        <v>164</v>
      </c>
      <c r="R74" s="221" t="s">
        <v>165</v>
      </c>
      <c r="S74" s="221"/>
      <c r="T74" s="221"/>
      <c r="U74" s="121" t="s">
        <v>166</v>
      </c>
      <c r="V74" s="121" t="s">
        <v>95</v>
      </c>
      <c r="W74" s="121" t="s">
        <v>167</v>
      </c>
      <c r="X74" s="121" t="s">
        <v>168</v>
      </c>
    </row>
    <row r="75" spans="2:86" ht="43.2">
      <c r="B75" s="102" t="s">
        <v>344</v>
      </c>
      <c r="C75" s="261" t="s">
        <v>138</v>
      </c>
      <c r="D75" s="261"/>
      <c r="E75" s="261"/>
      <c r="F75" s="261"/>
      <c r="G75" s="261"/>
      <c r="H75" s="261"/>
      <c r="I75" s="261"/>
      <c r="J75" s="261"/>
      <c r="K75" s="261"/>
      <c r="O75" s="228" t="s">
        <v>182</v>
      </c>
      <c r="P75" s="122">
        <v>1.5</v>
      </c>
      <c r="Q75" s="237" t="s">
        <v>183</v>
      </c>
      <c r="R75" s="129">
        <v>24</v>
      </c>
      <c r="S75" s="127">
        <v>32</v>
      </c>
      <c r="T75" s="127">
        <v>24</v>
      </c>
      <c r="U75" s="130">
        <f t="shared" ref="U75:U82" si="4">AVERAGE(R75:T75)</f>
        <v>26.666666666666668</v>
      </c>
      <c r="V75" s="130">
        <f t="shared" ref="V75:V82" si="5">STDEV(R75:T75)</f>
        <v>4.6188021535169979</v>
      </c>
      <c r="W75" s="131">
        <f>U75/U83</f>
        <v>1.08843537414966</v>
      </c>
      <c r="X75" s="127" t="s">
        <v>171</v>
      </c>
    </row>
    <row r="76" spans="2:86" ht="15.6">
      <c r="B76" s="104">
        <v>-5.4771646860000001</v>
      </c>
      <c r="C76" s="103">
        <v>24.45</v>
      </c>
      <c r="D76" s="103">
        <v>20.5</v>
      </c>
      <c r="E76" s="103">
        <v>14.3</v>
      </c>
      <c r="F76" s="103">
        <v>18.89</v>
      </c>
      <c r="G76" s="103">
        <v>17.52</v>
      </c>
      <c r="H76" s="103">
        <v>7.21</v>
      </c>
      <c r="I76" s="103">
        <v>17.27</v>
      </c>
      <c r="J76" s="103">
        <v>5.6</v>
      </c>
      <c r="K76" s="103">
        <v>10.08</v>
      </c>
      <c r="O76" s="228"/>
      <c r="P76" s="128">
        <v>4</v>
      </c>
      <c r="Q76" s="233"/>
      <c r="R76" s="129">
        <v>20</v>
      </c>
      <c r="S76" s="127">
        <v>24</v>
      </c>
      <c r="T76" s="127">
        <v>17</v>
      </c>
      <c r="U76" s="130">
        <f t="shared" si="4"/>
        <v>20.333333333333332</v>
      </c>
      <c r="V76" s="130">
        <f t="shared" si="5"/>
        <v>3.5118845842842519</v>
      </c>
      <c r="W76" s="131">
        <f>U76/U83</f>
        <v>0.82993197278911557</v>
      </c>
      <c r="X76" s="127" t="s">
        <v>171</v>
      </c>
      <c r="CB76" s="1" t="s">
        <v>252</v>
      </c>
    </row>
    <row r="77" spans="2:86" ht="26.4">
      <c r="B77" s="104">
        <v>-5.9542859410000002</v>
      </c>
      <c r="C77" s="103">
        <v>14.65</v>
      </c>
      <c r="D77" s="103">
        <v>10.82</v>
      </c>
      <c r="E77" s="103">
        <v>6.72</v>
      </c>
      <c r="F77" s="103">
        <v>7.31</v>
      </c>
      <c r="G77" s="103">
        <v>7.92</v>
      </c>
      <c r="H77" s="103">
        <v>11.08</v>
      </c>
      <c r="I77" s="103">
        <v>10.62</v>
      </c>
      <c r="J77" s="103">
        <v>7.68</v>
      </c>
      <c r="K77" s="103">
        <v>11.2</v>
      </c>
      <c r="O77" s="228"/>
      <c r="P77" s="128">
        <v>10</v>
      </c>
      <c r="Q77" s="233"/>
      <c r="R77" s="129">
        <v>17</v>
      </c>
      <c r="S77" s="127">
        <v>21</v>
      </c>
      <c r="T77" s="127">
        <v>29</v>
      </c>
      <c r="U77" s="130">
        <f t="shared" si="4"/>
        <v>22.333333333333332</v>
      </c>
      <c r="V77" s="130">
        <f t="shared" si="5"/>
        <v>6.1101009266077897</v>
      </c>
      <c r="W77" s="131">
        <f>U77/U83</f>
        <v>0.91156462585034004</v>
      </c>
      <c r="X77" s="127" t="s">
        <v>171</v>
      </c>
      <c r="CB77" s="280" t="s">
        <v>244</v>
      </c>
      <c r="CC77" s="282" t="s">
        <v>348</v>
      </c>
      <c r="CD77" s="282" t="s">
        <v>350</v>
      </c>
      <c r="CE77" s="282" t="s">
        <v>352</v>
      </c>
    </row>
    <row r="78" spans="2:86" ht="15.6" customHeight="1">
      <c r="B78" s="104">
        <v>-6.4317982760000003</v>
      </c>
      <c r="C78" s="103">
        <v>8.5399999999999991</v>
      </c>
      <c r="D78" s="103">
        <v>4.7699999999999996</v>
      </c>
      <c r="E78" s="103">
        <v>9.2799999999999994</v>
      </c>
      <c r="F78" s="103">
        <v>2.75</v>
      </c>
      <c r="G78" s="103">
        <v>2.16</v>
      </c>
      <c r="H78" s="103">
        <v>7.17</v>
      </c>
      <c r="I78" s="103">
        <v>7.8</v>
      </c>
      <c r="J78" s="103">
        <v>3.36</v>
      </c>
      <c r="K78" s="103">
        <v>3.61</v>
      </c>
      <c r="O78" s="228"/>
      <c r="P78" s="128">
        <v>25</v>
      </c>
      <c r="Q78" s="233"/>
      <c r="R78" s="129">
        <v>17</v>
      </c>
      <c r="S78" s="129">
        <v>21</v>
      </c>
      <c r="T78" s="129">
        <v>37</v>
      </c>
      <c r="U78" s="130">
        <f t="shared" si="4"/>
        <v>25</v>
      </c>
      <c r="V78" s="130">
        <f t="shared" si="5"/>
        <v>10.583005244258363</v>
      </c>
      <c r="W78" s="130">
        <f>U78/U83</f>
        <v>1.0204081632653061</v>
      </c>
      <c r="X78" s="127" t="s">
        <v>171</v>
      </c>
      <c r="CB78" s="280"/>
      <c r="CC78" s="282" t="s">
        <v>349</v>
      </c>
      <c r="CD78" s="282" t="s">
        <v>351</v>
      </c>
      <c r="CE78" s="282" t="s">
        <v>353</v>
      </c>
    </row>
    <row r="79" spans="2:86" ht="39.6" customHeight="1">
      <c r="B79" s="104">
        <v>-6.906578315</v>
      </c>
      <c r="C79" s="103">
        <v>0.56000000000000005</v>
      </c>
      <c r="D79" s="103">
        <v>1.7</v>
      </c>
      <c r="E79" s="103">
        <v>5.67</v>
      </c>
      <c r="F79" s="103">
        <v>3.27</v>
      </c>
      <c r="G79" s="103">
        <v>0.63</v>
      </c>
      <c r="H79" s="103">
        <v>4.4800000000000004</v>
      </c>
      <c r="I79" s="103">
        <v>0.43</v>
      </c>
      <c r="J79" s="103">
        <v>0.04</v>
      </c>
      <c r="K79" s="103">
        <v>0.62</v>
      </c>
      <c r="O79" s="228"/>
      <c r="P79" s="128">
        <v>64</v>
      </c>
      <c r="Q79" s="233"/>
      <c r="R79" s="129">
        <v>23</v>
      </c>
      <c r="S79" s="129">
        <v>26</v>
      </c>
      <c r="T79" s="129">
        <v>22</v>
      </c>
      <c r="U79" s="130">
        <f t="shared" si="4"/>
        <v>23.666666666666668</v>
      </c>
      <c r="V79" s="130">
        <f t="shared" si="5"/>
        <v>2.0816659994661331</v>
      </c>
      <c r="W79" s="130">
        <f>U79/U83</f>
        <v>0.9659863945578232</v>
      </c>
      <c r="X79" s="127" t="s">
        <v>171</v>
      </c>
      <c r="CB79" s="280" t="s">
        <v>365</v>
      </c>
      <c r="CC79" s="285" t="s">
        <v>273</v>
      </c>
      <c r="CD79" s="285" t="s">
        <v>354</v>
      </c>
      <c r="CE79" s="285" t="s">
        <v>355</v>
      </c>
    </row>
    <row r="80" spans="2:86" ht="15.6">
      <c r="B80" s="104">
        <v>-7.3851027839999999</v>
      </c>
      <c r="C80" s="103">
        <v>-0.6</v>
      </c>
      <c r="D80" s="103">
        <v>0.95</v>
      </c>
      <c r="E80" s="103">
        <v>0.32</v>
      </c>
      <c r="F80" s="103">
        <v>0.04</v>
      </c>
      <c r="G80" s="103">
        <v>0.54</v>
      </c>
      <c r="H80" s="103">
        <v>0.46</v>
      </c>
      <c r="I80" s="103">
        <v>1.07</v>
      </c>
      <c r="J80" s="103">
        <v>-0.69</v>
      </c>
      <c r="K80" s="103">
        <v>0.2</v>
      </c>
      <c r="O80" s="228"/>
      <c r="P80" s="128">
        <v>160</v>
      </c>
      <c r="Q80" s="233"/>
      <c r="R80" s="129">
        <v>17</v>
      </c>
      <c r="S80" s="129">
        <v>17</v>
      </c>
      <c r="T80" s="129">
        <v>21</v>
      </c>
      <c r="U80" s="130">
        <f>AVERAGE(R80:T80)</f>
        <v>18.333333333333332</v>
      </c>
      <c r="V80" s="130">
        <f t="shared" si="5"/>
        <v>2.3094010767584989</v>
      </c>
      <c r="W80" s="130">
        <f>U80/U83</f>
        <v>0.7482993197278911</v>
      </c>
      <c r="X80" s="127" t="s">
        <v>172</v>
      </c>
      <c r="CB80" s="280"/>
      <c r="CC80" s="285"/>
      <c r="CD80" s="285"/>
      <c r="CE80" s="285"/>
    </row>
    <row r="81" spans="2:83" ht="15.6">
      <c r="B81" s="104">
        <v>-7.8632794329999998</v>
      </c>
      <c r="C81" s="103">
        <v>0.56999999999999995</v>
      </c>
      <c r="D81" s="103">
        <v>0.66</v>
      </c>
      <c r="E81" s="103">
        <v>0.16</v>
      </c>
      <c r="F81" s="103">
        <v>0.35</v>
      </c>
      <c r="G81" s="103">
        <v>-0.81</v>
      </c>
      <c r="H81" s="103">
        <v>0.26</v>
      </c>
      <c r="I81" s="103">
        <v>-0.27</v>
      </c>
      <c r="J81" s="103">
        <v>-0.53</v>
      </c>
      <c r="K81" s="103">
        <v>-0.41</v>
      </c>
      <c r="O81" s="228"/>
      <c r="P81" s="128">
        <v>400</v>
      </c>
      <c r="Q81" s="233"/>
      <c r="R81" s="129">
        <v>19</v>
      </c>
      <c r="S81" s="129">
        <v>12</v>
      </c>
      <c r="T81" s="129">
        <v>10</v>
      </c>
      <c r="U81" s="130">
        <f t="shared" si="4"/>
        <v>13.666666666666666</v>
      </c>
      <c r="V81" s="130">
        <f t="shared" si="5"/>
        <v>4.7258156262526061</v>
      </c>
      <c r="W81" s="130">
        <f>U81/U83</f>
        <v>0.55782312925170063</v>
      </c>
      <c r="X81" s="127" t="s">
        <v>184</v>
      </c>
      <c r="CB81" s="280"/>
      <c r="CC81" s="285"/>
      <c r="CD81" s="285"/>
      <c r="CE81" s="285"/>
    </row>
    <row r="82" spans="2:83" ht="15.6">
      <c r="B82" s="104">
        <v>-8.3400838000000004</v>
      </c>
      <c r="C82" s="103">
        <v>-0.1</v>
      </c>
      <c r="D82" s="103">
        <v>-0.54</v>
      </c>
      <c r="E82" s="103">
        <v>0.21</v>
      </c>
      <c r="F82" s="103">
        <v>-0.28999999999999998</v>
      </c>
      <c r="G82" s="103">
        <v>-0.51</v>
      </c>
      <c r="H82" s="103">
        <v>-0.57999999999999996</v>
      </c>
      <c r="I82" s="103">
        <v>-0.67</v>
      </c>
      <c r="J82" s="103">
        <v>-0.56000000000000005</v>
      </c>
      <c r="K82" s="103">
        <v>-0.9</v>
      </c>
      <c r="O82" s="228"/>
      <c r="P82" s="128">
        <v>1000</v>
      </c>
      <c r="Q82" s="233"/>
      <c r="R82" s="129">
        <v>2</v>
      </c>
      <c r="S82" s="129">
        <v>1</v>
      </c>
      <c r="T82" s="129">
        <v>1</v>
      </c>
      <c r="U82" s="130">
        <f t="shared" si="4"/>
        <v>1.3333333333333333</v>
      </c>
      <c r="V82" s="130">
        <f t="shared" si="5"/>
        <v>0.57735026918962584</v>
      </c>
      <c r="W82" s="130">
        <f>U82/U83</f>
        <v>5.4421768707482991E-2</v>
      </c>
      <c r="X82" s="127" t="s">
        <v>173</v>
      </c>
      <c r="CB82" s="280"/>
      <c r="CC82" s="285"/>
      <c r="CD82" s="285"/>
      <c r="CE82" s="285"/>
    </row>
    <row r="83" spans="2:83" ht="52.8" customHeight="1">
      <c r="B83" s="104">
        <v>-8.8181564120000004</v>
      </c>
      <c r="C83" s="103">
        <v>-0.92</v>
      </c>
      <c r="D83" s="103">
        <v>-0.77</v>
      </c>
      <c r="E83" s="103">
        <v>-0.14000000000000001</v>
      </c>
      <c r="F83" s="103">
        <v>-0.77</v>
      </c>
      <c r="G83" s="103">
        <v>-0.94</v>
      </c>
      <c r="H83" s="103">
        <v>0.39</v>
      </c>
      <c r="I83" s="103">
        <v>-0.73</v>
      </c>
      <c r="J83" s="103">
        <v>-0.3</v>
      </c>
      <c r="K83" s="103">
        <v>-0.86</v>
      </c>
      <c r="O83" s="228"/>
      <c r="P83" s="228" t="s">
        <v>174</v>
      </c>
      <c r="Q83" s="233"/>
      <c r="R83" s="129">
        <v>18</v>
      </c>
      <c r="S83" s="127">
        <v>26</v>
      </c>
      <c r="T83" s="127">
        <v>22</v>
      </c>
      <c r="U83" s="229">
        <f>AVERAGE(R83:T84)</f>
        <v>24.5</v>
      </c>
      <c r="V83" s="229">
        <f>STDEV(R83:T84)</f>
        <v>7.0922492905988577</v>
      </c>
      <c r="W83" s="230">
        <f>U83/U83</f>
        <v>1</v>
      </c>
      <c r="X83" s="231" t="s">
        <v>171</v>
      </c>
      <c r="CB83" s="280" t="s">
        <v>366</v>
      </c>
      <c r="CC83" s="285" t="s">
        <v>273</v>
      </c>
      <c r="CD83" s="285" t="s">
        <v>356</v>
      </c>
      <c r="CE83" s="285" t="s">
        <v>357</v>
      </c>
    </row>
    <row r="84" spans="2:83" ht="15.6">
      <c r="B84" s="103"/>
      <c r="C84" s="103"/>
      <c r="D84" s="103"/>
      <c r="E84" s="103"/>
      <c r="F84" s="103"/>
      <c r="G84" s="103"/>
      <c r="H84" s="103"/>
      <c r="I84" s="103"/>
      <c r="O84" s="228"/>
      <c r="P84" s="228"/>
      <c r="Q84" s="233"/>
      <c r="R84" s="129">
        <v>33</v>
      </c>
      <c r="S84" s="127">
        <v>16</v>
      </c>
      <c r="T84" s="127">
        <v>32</v>
      </c>
      <c r="U84" s="229"/>
      <c r="V84" s="229"/>
      <c r="W84" s="230"/>
      <c r="X84" s="232"/>
      <c r="CB84" s="280"/>
      <c r="CC84" s="285"/>
      <c r="CD84" s="285"/>
      <c r="CE84" s="285"/>
    </row>
    <row r="85" spans="2:83" ht="27.6">
      <c r="B85" s="103"/>
      <c r="F85" s="103"/>
      <c r="G85" s="103"/>
      <c r="H85" s="103"/>
      <c r="O85" s="228"/>
      <c r="P85" s="132" t="s">
        <v>185</v>
      </c>
      <c r="Q85" s="234"/>
      <c r="R85" s="133">
        <v>196</v>
      </c>
      <c r="S85" s="133">
        <v>198</v>
      </c>
      <c r="T85" s="134">
        <v>187</v>
      </c>
      <c r="U85" s="135">
        <f t="shared" ref="U85:U93" si="6">AVERAGE(R85:T85)</f>
        <v>193.66666666666666</v>
      </c>
      <c r="V85" s="135">
        <f t="shared" ref="V85:V93" si="7">STDEV(R85:T85)</f>
        <v>5.8594652770823146</v>
      </c>
      <c r="W85" s="136">
        <f>U85/U83</f>
        <v>7.9047619047619042</v>
      </c>
      <c r="X85" s="134" t="s">
        <v>171</v>
      </c>
      <c r="CB85" s="280"/>
      <c r="CC85" s="285"/>
      <c r="CD85" s="285"/>
      <c r="CE85" s="285"/>
    </row>
    <row r="86" spans="2:83" ht="15.6">
      <c r="B86" s="103"/>
      <c r="F86" s="103"/>
      <c r="G86" s="103"/>
      <c r="H86" s="103"/>
      <c r="O86" s="228"/>
      <c r="P86" s="128">
        <v>1.5</v>
      </c>
      <c r="Q86" s="233" t="s">
        <v>176</v>
      </c>
      <c r="R86" s="129">
        <v>23</v>
      </c>
      <c r="S86" s="129">
        <v>25</v>
      </c>
      <c r="T86" s="127">
        <v>27</v>
      </c>
      <c r="U86" s="130">
        <f t="shared" si="6"/>
        <v>25</v>
      </c>
      <c r="V86" s="130">
        <f t="shared" si="7"/>
        <v>2</v>
      </c>
      <c r="W86" s="131">
        <f>U86/U94</f>
        <v>0.90361445783132521</v>
      </c>
      <c r="X86" s="127" t="s">
        <v>171</v>
      </c>
      <c r="CB86" s="280"/>
      <c r="CC86" s="285"/>
      <c r="CD86" s="285"/>
      <c r="CE86" s="285"/>
    </row>
    <row r="87" spans="2:83">
      <c r="B87" s="258" t="s">
        <v>145</v>
      </c>
      <c r="C87" s="259"/>
      <c r="D87" s="259"/>
      <c r="E87" s="259"/>
      <c r="F87" s="259"/>
      <c r="G87" s="259"/>
      <c r="H87" s="259"/>
      <c r="I87" s="259"/>
      <c r="J87" s="259"/>
      <c r="K87" s="259"/>
      <c r="O87" s="228"/>
      <c r="P87" s="128">
        <v>4</v>
      </c>
      <c r="Q87" s="233"/>
      <c r="R87" s="129">
        <v>27</v>
      </c>
      <c r="S87" s="129">
        <v>26</v>
      </c>
      <c r="T87" s="127">
        <v>17</v>
      </c>
      <c r="U87" s="130">
        <f t="shared" si="6"/>
        <v>23.333333333333332</v>
      </c>
      <c r="V87" s="130">
        <f t="shared" si="7"/>
        <v>5.5075705472861056</v>
      </c>
      <c r="W87" s="131">
        <f>U87/U94</f>
        <v>0.84337349397590355</v>
      </c>
      <c r="X87" s="127" t="s">
        <v>171</v>
      </c>
      <c r="CB87" s="280" t="s">
        <v>367</v>
      </c>
      <c r="CC87" s="285" t="s">
        <v>273</v>
      </c>
      <c r="CD87" s="285" t="s">
        <v>358</v>
      </c>
      <c r="CE87" s="285" t="s">
        <v>359</v>
      </c>
    </row>
    <row r="88" spans="2:83">
      <c r="B88" s="99"/>
      <c r="C88" s="260" t="s">
        <v>131</v>
      </c>
      <c r="D88" s="260"/>
      <c r="E88" s="260"/>
      <c r="F88" s="260" t="s">
        <v>132</v>
      </c>
      <c r="G88" s="260"/>
      <c r="H88" s="260"/>
      <c r="I88" s="260" t="s">
        <v>133</v>
      </c>
      <c r="J88" s="260"/>
      <c r="K88" s="260"/>
      <c r="O88" s="228"/>
      <c r="P88" s="128">
        <v>10</v>
      </c>
      <c r="Q88" s="233"/>
      <c r="R88" s="129">
        <v>21</v>
      </c>
      <c r="S88" s="127">
        <v>24</v>
      </c>
      <c r="T88" s="127">
        <v>24</v>
      </c>
      <c r="U88" s="130">
        <f t="shared" si="6"/>
        <v>23</v>
      </c>
      <c r="V88" s="130">
        <f t="shared" si="7"/>
        <v>1.7320508075688772</v>
      </c>
      <c r="W88" s="131">
        <f>U88/U94</f>
        <v>0.83132530120481929</v>
      </c>
      <c r="X88" s="127" t="s">
        <v>171</v>
      </c>
      <c r="CB88" s="280"/>
      <c r="CC88" s="285"/>
      <c r="CD88" s="285"/>
      <c r="CE88" s="285"/>
    </row>
    <row r="89" spans="2:83">
      <c r="B89" s="100"/>
      <c r="C89" s="101" t="s">
        <v>134</v>
      </c>
      <c r="D89" s="101" t="s">
        <v>135</v>
      </c>
      <c r="E89" s="101" t="s">
        <v>136</v>
      </c>
      <c r="F89" s="101" t="s">
        <v>134</v>
      </c>
      <c r="G89" s="101" t="s">
        <v>135</v>
      </c>
      <c r="H89" s="101" t="s">
        <v>136</v>
      </c>
      <c r="I89" s="101" t="s">
        <v>134</v>
      </c>
      <c r="J89" s="101" t="s">
        <v>135</v>
      </c>
      <c r="K89" s="101" t="s">
        <v>136</v>
      </c>
      <c r="O89" s="228"/>
      <c r="P89" s="128">
        <v>25</v>
      </c>
      <c r="Q89" s="233"/>
      <c r="R89" s="129">
        <v>24</v>
      </c>
      <c r="S89" s="129">
        <v>18</v>
      </c>
      <c r="T89" s="129">
        <v>24</v>
      </c>
      <c r="U89" s="130">
        <f t="shared" si="6"/>
        <v>22</v>
      </c>
      <c r="V89" s="130">
        <f t="shared" si="7"/>
        <v>3.4641016151377544</v>
      </c>
      <c r="W89" s="130">
        <f>U89/U94</f>
        <v>0.79518072289156627</v>
      </c>
      <c r="X89" s="127" t="s">
        <v>171</v>
      </c>
      <c r="CB89" s="280"/>
      <c r="CC89" s="285"/>
      <c r="CD89" s="285"/>
      <c r="CE89" s="285"/>
    </row>
    <row r="90" spans="2:83" ht="43.2">
      <c r="B90" s="102" t="s">
        <v>344</v>
      </c>
      <c r="C90" s="261" t="s">
        <v>139</v>
      </c>
      <c r="D90" s="261"/>
      <c r="E90" s="261"/>
      <c r="F90" s="261"/>
      <c r="G90" s="261"/>
      <c r="H90" s="261"/>
      <c r="I90" s="261"/>
      <c r="J90" s="261"/>
      <c r="K90" s="261"/>
      <c r="O90" s="228"/>
      <c r="P90" s="128">
        <v>64</v>
      </c>
      <c r="Q90" s="233"/>
      <c r="R90" s="129">
        <v>12</v>
      </c>
      <c r="S90" s="129">
        <v>12</v>
      </c>
      <c r="T90" s="129">
        <v>23</v>
      </c>
      <c r="U90" s="130">
        <f t="shared" si="6"/>
        <v>15.666666666666666</v>
      </c>
      <c r="V90" s="130">
        <f t="shared" si="7"/>
        <v>6.3508529610858817</v>
      </c>
      <c r="W90" s="130">
        <f>U90/U94</f>
        <v>0.56626506024096379</v>
      </c>
      <c r="X90" s="127" t="s">
        <v>171</v>
      </c>
      <c r="CB90" s="280"/>
      <c r="CC90" s="285"/>
      <c r="CD90" s="285"/>
      <c r="CE90" s="285"/>
    </row>
    <row r="91" spans="2:83" ht="15.6">
      <c r="B91" s="104">
        <v>-5.5229999999999997</v>
      </c>
      <c r="C91" s="103">
        <v>19.27</v>
      </c>
      <c r="D91" s="103">
        <v>25.77</v>
      </c>
      <c r="E91" s="103">
        <v>20.59</v>
      </c>
      <c r="F91" s="103">
        <v>15.73</v>
      </c>
      <c r="G91" s="103">
        <v>11.25</v>
      </c>
      <c r="H91" s="103">
        <v>13.64</v>
      </c>
      <c r="J91" s="103"/>
      <c r="K91" s="103"/>
      <c r="O91" s="228"/>
      <c r="P91" s="128">
        <v>160</v>
      </c>
      <c r="Q91" s="233"/>
      <c r="R91" s="129">
        <v>5</v>
      </c>
      <c r="S91" s="129">
        <v>9</v>
      </c>
      <c r="T91" s="129">
        <v>15</v>
      </c>
      <c r="U91" s="130">
        <f t="shared" si="6"/>
        <v>9.6666666666666661</v>
      </c>
      <c r="V91" s="130">
        <f t="shared" si="7"/>
        <v>5.0332229568471671</v>
      </c>
      <c r="W91" s="130">
        <f>U91/U94</f>
        <v>0.34939759036144574</v>
      </c>
      <c r="X91" s="127" t="s">
        <v>172</v>
      </c>
      <c r="CB91" s="280" t="s">
        <v>303</v>
      </c>
      <c r="CC91" s="285" t="s">
        <v>273</v>
      </c>
      <c r="CD91" s="285" t="s">
        <v>360</v>
      </c>
      <c r="CE91" s="285" t="s">
        <v>361</v>
      </c>
    </row>
    <row r="92" spans="2:83" ht="15.6">
      <c r="B92" s="104">
        <v>-6</v>
      </c>
      <c r="C92" s="103">
        <v>12.66</v>
      </c>
      <c r="D92" s="103">
        <v>18.53</v>
      </c>
      <c r="E92" s="103">
        <v>7.35</v>
      </c>
      <c r="F92" s="103">
        <v>5.33</v>
      </c>
      <c r="G92" s="103">
        <v>16.34</v>
      </c>
      <c r="H92" s="103">
        <v>7.34</v>
      </c>
      <c r="J92" s="103"/>
      <c r="K92" s="103"/>
      <c r="O92" s="228"/>
      <c r="P92" s="128">
        <v>400</v>
      </c>
      <c r="Q92" s="233"/>
      <c r="R92" s="129">
        <v>4</v>
      </c>
      <c r="S92" s="129">
        <v>4</v>
      </c>
      <c r="T92" s="129">
        <v>7</v>
      </c>
      <c r="U92" s="130">
        <f t="shared" si="6"/>
        <v>5</v>
      </c>
      <c r="V92" s="130">
        <f t="shared" si="7"/>
        <v>1.7320508075688772</v>
      </c>
      <c r="W92" s="130">
        <f>U92/U94</f>
        <v>0.18072289156626506</v>
      </c>
      <c r="X92" s="127" t="s">
        <v>184</v>
      </c>
      <c r="CB92" s="280"/>
      <c r="CC92" s="285"/>
      <c r="CD92" s="285"/>
      <c r="CE92" s="285"/>
    </row>
    <row r="93" spans="2:83" ht="15.6">
      <c r="B93" s="104">
        <v>-6.4770000000000003</v>
      </c>
      <c r="C93" s="103">
        <v>3.96</v>
      </c>
      <c r="D93" s="103">
        <v>2.54</v>
      </c>
      <c r="E93" s="103">
        <v>3.08</v>
      </c>
      <c r="F93" s="103">
        <v>-0.54</v>
      </c>
      <c r="G93" s="103">
        <v>-0.19</v>
      </c>
      <c r="H93" s="103">
        <v>-0.33</v>
      </c>
      <c r="J93" s="103"/>
      <c r="K93" s="103"/>
      <c r="O93" s="228"/>
      <c r="P93" s="128">
        <v>1000</v>
      </c>
      <c r="Q93" s="233"/>
      <c r="R93" s="129">
        <v>2</v>
      </c>
      <c r="S93" s="129">
        <v>1</v>
      </c>
      <c r="T93" s="129">
        <v>2</v>
      </c>
      <c r="U93" s="130">
        <f t="shared" si="6"/>
        <v>1.6666666666666667</v>
      </c>
      <c r="V93" s="130">
        <f t="shared" si="7"/>
        <v>0.57735026918962551</v>
      </c>
      <c r="W93" s="130">
        <f>U93/U94</f>
        <v>6.0240963855421686E-2</v>
      </c>
      <c r="X93" s="127" t="s">
        <v>173</v>
      </c>
      <c r="CB93" s="280"/>
      <c r="CC93" s="285"/>
      <c r="CD93" s="285"/>
      <c r="CE93" s="285"/>
    </row>
    <row r="94" spans="2:83" ht="15.6" customHeight="1">
      <c r="B94" s="104">
        <v>-6.9539999999999997</v>
      </c>
      <c r="C94" s="103">
        <v>0.21</v>
      </c>
      <c r="D94" s="103">
        <v>0.24</v>
      </c>
      <c r="E94" s="103">
        <v>0.79</v>
      </c>
      <c r="F94" s="103">
        <v>-0.27</v>
      </c>
      <c r="G94" s="103">
        <v>-0.39</v>
      </c>
      <c r="H94" s="103">
        <v>-0.28000000000000003</v>
      </c>
      <c r="J94" s="103"/>
      <c r="K94" s="103"/>
      <c r="O94" s="228"/>
      <c r="P94" s="228" t="s">
        <v>174</v>
      </c>
      <c r="Q94" s="233"/>
      <c r="R94" s="129">
        <v>16</v>
      </c>
      <c r="S94" s="127">
        <v>39</v>
      </c>
      <c r="T94" s="127">
        <v>33</v>
      </c>
      <c r="U94" s="229">
        <f>AVERAGE(R94:T95)</f>
        <v>27.666666666666668</v>
      </c>
      <c r="V94" s="229">
        <f>STDEV(R94:T95)</f>
        <v>8.0911474258393419</v>
      </c>
      <c r="W94" s="230">
        <f>U94/U94</f>
        <v>1</v>
      </c>
      <c r="X94" s="231" t="s">
        <v>171</v>
      </c>
      <c r="CB94" s="280"/>
      <c r="CC94" s="285"/>
      <c r="CD94" s="285"/>
      <c r="CE94" s="285"/>
    </row>
    <row r="95" spans="2:83" ht="15.6">
      <c r="B95" s="104">
        <v>-7.431</v>
      </c>
      <c r="C95" s="103">
        <v>0.25</v>
      </c>
      <c r="D95" s="103">
        <v>0.27</v>
      </c>
      <c r="E95" s="103">
        <v>0.25</v>
      </c>
      <c r="F95" s="103">
        <v>-0.39</v>
      </c>
      <c r="G95" s="103">
        <v>-0.52</v>
      </c>
      <c r="H95" s="103">
        <v>-0.42</v>
      </c>
      <c r="J95" s="103"/>
      <c r="K95" s="103"/>
      <c r="O95" s="228"/>
      <c r="P95" s="228"/>
      <c r="Q95" s="233"/>
      <c r="R95" s="129">
        <v>22</v>
      </c>
      <c r="S95" s="129">
        <v>29</v>
      </c>
      <c r="T95" s="127">
        <v>27</v>
      </c>
      <c r="U95" s="229"/>
      <c r="V95" s="229"/>
      <c r="W95" s="230"/>
      <c r="X95" s="232"/>
      <c r="CB95" s="280" t="s">
        <v>368</v>
      </c>
      <c r="CC95" s="285" t="s">
        <v>273</v>
      </c>
      <c r="CD95" s="285" t="s">
        <v>362</v>
      </c>
      <c r="CE95" s="285" t="s">
        <v>363</v>
      </c>
    </row>
    <row r="96" spans="2:83" ht="27.6" customHeight="1">
      <c r="B96" s="104">
        <v>-7.9080000000000004</v>
      </c>
      <c r="C96" s="103">
        <v>0.3</v>
      </c>
      <c r="D96" s="103">
        <v>0.14000000000000001</v>
      </c>
      <c r="E96" s="103">
        <v>0.21</v>
      </c>
      <c r="F96" s="103">
        <v>-0.6</v>
      </c>
      <c r="G96" s="103">
        <v>-0.55000000000000004</v>
      </c>
      <c r="H96" s="103">
        <v>-0.2</v>
      </c>
      <c r="J96" s="103"/>
      <c r="K96" s="103"/>
      <c r="O96" s="236"/>
      <c r="P96" s="132" t="s">
        <v>186</v>
      </c>
      <c r="Q96" s="234"/>
      <c r="R96" s="133">
        <v>157</v>
      </c>
      <c r="S96" s="133">
        <v>124</v>
      </c>
      <c r="T96" s="134">
        <v>130</v>
      </c>
      <c r="U96" s="135">
        <f>AVERAGE(R96:T96)</f>
        <v>137</v>
      </c>
      <c r="V96" s="135">
        <f>STDEV(R96:T96)</f>
        <v>17.578395831246947</v>
      </c>
      <c r="W96" s="136">
        <f>U96/U94</f>
        <v>4.9518072289156621</v>
      </c>
      <c r="X96" s="134" t="s">
        <v>171</v>
      </c>
      <c r="CB96" s="280"/>
      <c r="CC96" s="285"/>
      <c r="CD96" s="285"/>
      <c r="CE96" s="285"/>
    </row>
    <row r="97" spans="2:83" ht="15.6" customHeight="1">
      <c r="B97" s="104">
        <v>-8.3859999999999992</v>
      </c>
      <c r="C97" s="103">
        <v>0.21</v>
      </c>
      <c r="D97" s="103">
        <v>0.41</v>
      </c>
      <c r="E97" s="103">
        <v>0.49</v>
      </c>
      <c r="F97" s="103">
        <v>-0.55000000000000004</v>
      </c>
      <c r="G97" s="103">
        <v>-0.62</v>
      </c>
      <c r="H97" s="103">
        <v>-7.0000000000000007E-2</v>
      </c>
      <c r="J97" s="103"/>
      <c r="K97" s="103"/>
      <c r="O97" s="216" t="s">
        <v>178</v>
      </c>
      <c r="P97" s="216"/>
      <c r="Q97" s="133"/>
      <c r="R97" s="133"/>
      <c r="S97" s="119"/>
      <c r="T97" s="217" t="s">
        <v>179</v>
      </c>
      <c r="U97" s="217"/>
      <c r="V97" s="135"/>
      <c r="W97" s="136"/>
      <c r="X97" s="118"/>
      <c r="CB97" s="286" t="s">
        <v>369</v>
      </c>
      <c r="CC97" s="287"/>
      <c r="CD97" s="287"/>
      <c r="CE97" s="288"/>
    </row>
    <row r="98" spans="2:83" ht="15.6">
      <c r="B98" s="104">
        <v>-8.8629999999999995</v>
      </c>
      <c r="C98" s="103">
        <v>0.25</v>
      </c>
      <c r="D98" s="103">
        <v>0.23</v>
      </c>
      <c r="E98" s="103">
        <v>0.41</v>
      </c>
      <c r="F98" s="103">
        <v>-0.43</v>
      </c>
      <c r="G98" s="103">
        <v>-0.6</v>
      </c>
      <c r="H98" s="103">
        <v>-0.17</v>
      </c>
      <c r="J98" s="103"/>
      <c r="K98" s="103"/>
      <c r="O98" s="211" t="s">
        <v>187</v>
      </c>
      <c r="P98" s="211"/>
      <c r="Q98" s="211"/>
      <c r="R98" s="211"/>
      <c r="S98" s="211"/>
      <c r="T98" s="211"/>
      <c r="U98" s="211"/>
      <c r="V98" s="211"/>
      <c r="W98" s="211"/>
      <c r="X98" s="211"/>
      <c r="CB98" s="286" t="s">
        <v>364</v>
      </c>
      <c r="CC98" s="287"/>
      <c r="CD98" s="287"/>
      <c r="CE98" s="288"/>
    </row>
    <row r="101" spans="2:83">
      <c r="O101" s="115" t="s">
        <v>158</v>
      </c>
      <c r="P101" s="116" t="s">
        <v>65</v>
      </c>
      <c r="Q101" s="218" t="s">
        <v>159</v>
      </c>
      <c r="R101" s="218"/>
      <c r="S101" s="218"/>
      <c r="T101" s="218"/>
      <c r="U101" s="219" t="s">
        <v>160</v>
      </c>
      <c r="V101" s="219"/>
      <c r="W101" s="117"/>
      <c r="X101" s="118"/>
    </row>
    <row r="102" spans="2:83">
      <c r="B102" s="258" t="s">
        <v>146</v>
      </c>
      <c r="C102" s="259"/>
      <c r="D102" s="259"/>
      <c r="E102" s="259"/>
      <c r="F102" s="259"/>
      <c r="G102" s="259"/>
      <c r="H102" s="259"/>
      <c r="I102" s="259"/>
      <c r="J102" s="259"/>
      <c r="K102" s="259"/>
      <c r="O102" s="119"/>
      <c r="P102" s="220" t="s">
        <v>161</v>
      </c>
      <c r="Q102" s="220"/>
      <c r="R102" s="220"/>
      <c r="S102" s="220"/>
      <c r="T102" s="220"/>
      <c r="U102" s="220"/>
      <c r="V102" s="220"/>
      <c r="W102" s="220"/>
      <c r="X102" s="220"/>
    </row>
    <row r="103" spans="2:83" ht="55.2">
      <c r="B103" s="99"/>
      <c r="C103" s="260" t="s">
        <v>131</v>
      </c>
      <c r="D103" s="260"/>
      <c r="E103" s="260"/>
      <c r="F103" s="260" t="s">
        <v>132</v>
      </c>
      <c r="G103" s="260"/>
      <c r="H103" s="260"/>
      <c r="I103" s="260" t="s">
        <v>133</v>
      </c>
      <c r="J103" s="260"/>
      <c r="K103" s="260"/>
      <c r="O103" s="120" t="s">
        <v>162</v>
      </c>
      <c r="P103" s="121" t="s">
        <v>163</v>
      </c>
      <c r="Q103" s="121" t="s">
        <v>164</v>
      </c>
      <c r="R103" s="221" t="s">
        <v>165</v>
      </c>
      <c r="S103" s="221"/>
      <c r="T103" s="221"/>
      <c r="U103" s="121" t="s">
        <v>166</v>
      </c>
      <c r="V103" s="121" t="s">
        <v>95</v>
      </c>
      <c r="W103" s="121" t="s">
        <v>167</v>
      </c>
      <c r="X103" s="121" t="s">
        <v>168</v>
      </c>
    </row>
    <row r="104" spans="2:83">
      <c r="B104" s="100"/>
      <c r="C104" s="101" t="s">
        <v>134</v>
      </c>
      <c r="D104" s="101" t="s">
        <v>135</v>
      </c>
      <c r="E104" s="101" t="s">
        <v>136</v>
      </c>
      <c r="F104" s="101" t="s">
        <v>134</v>
      </c>
      <c r="G104" s="101" t="s">
        <v>135</v>
      </c>
      <c r="H104" s="101" t="s">
        <v>136</v>
      </c>
      <c r="I104" s="101" t="s">
        <v>134</v>
      </c>
      <c r="J104" s="101" t="s">
        <v>135</v>
      </c>
      <c r="K104" s="101" t="s">
        <v>136</v>
      </c>
      <c r="O104" s="228" t="s">
        <v>188</v>
      </c>
      <c r="P104" s="122">
        <v>1.5</v>
      </c>
      <c r="Q104" s="237" t="s">
        <v>183</v>
      </c>
      <c r="R104" s="123">
        <v>4</v>
      </c>
      <c r="S104" s="124">
        <v>0</v>
      </c>
      <c r="T104" s="124">
        <v>2</v>
      </c>
      <c r="U104" s="125">
        <f>AVERAGE(R104:T104)</f>
        <v>2</v>
      </c>
      <c r="V104" s="125">
        <f>STDEV(R104:T104)</f>
        <v>2</v>
      </c>
      <c r="W104" s="126">
        <f>U104/U112</f>
        <v>0.70588235294117641</v>
      </c>
      <c r="X104" s="127" t="s">
        <v>171</v>
      </c>
    </row>
    <row r="105" spans="2:83" ht="43.2">
      <c r="B105" s="102" t="s">
        <v>346</v>
      </c>
      <c r="C105" s="261" t="s">
        <v>137</v>
      </c>
      <c r="D105" s="261"/>
      <c r="E105" s="261"/>
      <c r="F105" s="261"/>
      <c r="G105" s="261"/>
      <c r="H105" s="261"/>
      <c r="I105" s="261"/>
      <c r="J105" s="261"/>
      <c r="K105" s="261"/>
      <c r="O105" s="228"/>
      <c r="P105" s="128">
        <v>4</v>
      </c>
      <c r="Q105" s="233"/>
      <c r="R105" s="129">
        <v>1</v>
      </c>
      <c r="S105" s="127">
        <v>0</v>
      </c>
      <c r="T105" s="127">
        <v>3</v>
      </c>
      <c r="U105" s="130">
        <f>AVERAGE(R105:T105)</f>
        <v>1.3333333333333333</v>
      </c>
      <c r="V105" s="130">
        <f>STDEV(R105:T105)</f>
        <v>1.5275252316519468</v>
      </c>
      <c r="W105" s="131">
        <f>U105/U112</f>
        <v>0.47058823529411759</v>
      </c>
      <c r="X105" s="127" t="s">
        <v>171</v>
      </c>
    </row>
    <row r="106" spans="2:83" ht="15.6">
      <c r="B106" s="104">
        <v>-5.4771599999999996</v>
      </c>
      <c r="C106" s="103">
        <v>28.48</v>
      </c>
      <c r="D106" s="103">
        <v>33.57</v>
      </c>
      <c r="E106" s="103">
        <v>27.01</v>
      </c>
      <c r="F106" s="103">
        <v>8.8000000000000007</v>
      </c>
      <c r="G106" s="103">
        <v>5.67</v>
      </c>
      <c r="H106" s="103">
        <v>14.84</v>
      </c>
      <c r="I106" s="103">
        <v>6.67</v>
      </c>
      <c r="J106" s="103">
        <v>4.88</v>
      </c>
      <c r="K106" s="103">
        <v>13.47</v>
      </c>
      <c r="N106" s="103"/>
      <c r="O106" s="228"/>
      <c r="P106" s="128">
        <v>10</v>
      </c>
      <c r="Q106" s="233"/>
      <c r="R106" s="129">
        <v>2</v>
      </c>
      <c r="S106" s="127">
        <v>2</v>
      </c>
      <c r="T106" s="127">
        <v>2</v>
      </c>
      <c r="U106" s="130">
        <f>AVERAGE(R107:T107)</f>
        <v>2</v>
      </c>
      <c r="V106" s="130">
        <f>STDEV(R107:T107)</f>
        <v>1.7320508075688772</v>
      </c>
      <c r="W106" s="131">
        <f>U106/U112</f>
        <v>0.70588235294117641</v>
      </c>
      <c r="X106" s="127" t="s">
        <v>171</v>
      </c>
    </row>
    <row r="107" spans="2:83" ht="15.6">
      <c r="B107" s="104">
        <v>-5.9542900000000003</v>
      </c>
      <c r="C107" s="103">
        <v>23.95</v>
      </c>
      <c r="D107" s="103">
        <v>34.61</v>
      </c>
      <c r="E107" s="103">
        <v>26.88</v>
      </c>
      <c r="F107" s="103">
        <v>12.43</v>
      </c>
      <c r="G107" s="103">
        <v>16.53</v>
      </c>
      <c r="H107" s="103">
        <v>11.29</v>
      </c>
      <c r="I107" s="103">
        <v>10.78</v>
      </c>
      <c r="J107" s="103">
        <v>10.58</v>
      </c>
      <c r="K107" s="103">
        <v>8.14</v>
      </c>
      <c r="N107" s="103"/>
      <c r="O107" s="228"/>
      <c r="P107" s="128">
        <v>25</v>
      </c>
      <c r="Q107" s="233"/>
      <c r="R107" s="129">
        <v>4</v>
      </c>
      <c r="S107" s="127">
        <v>1</v>
      </c>
      <c r="T107" s="127">
        <v>1</v>
      </c>
      <c r="U107" s="130">
        <f>AVERAGE(R108:T108)</f>
        <v>2.6666666666666665</v>
      </c>
      <c r="V107" s="130">
        <f>STDEV(R108:T108)</f>
        <v>2.3094010767585034</v>
      </c>
      <c r="W107" s="131">
        <f>U107/U112</f>
        <v>0.94117647058823517</v>
      </c>
      <c r="X107" s="127" t="s">
        <v>171</v>
      </c>
    </row>
    <row r="108" spans="2:83" ht="15.6">
      <c r="B108" s="104">
        <v>-6.43133</v>
      </c>
      <c r="C108" s="103">
        <v>25.09</v>
      </c>
      <c r="D108" s="103">
        <v>31.34</v>
      </c>
      <c r="E108" s="103">
        <v>22.26</v>
      </c>
      <c r="F108" s="103">
        <v>22.41</v>
      </c>
      <c r="G108" s="103">
        <v>20.53</v>
      </c>
      <c r="H108" s="103">
        <v>20.71</v>
      </c>
      <c r="I108" s="103">
        <v>19.32</v>
      </c>
      <c r="J108" s="103">
        <v>12.98</v>
      </c>
      <c r="K108" s="103">
        <v>14.42</v>
      </c>
      <c r="N108" s="103"/>
      <c r="O108" s="228"/>
      <c r="P108" s="128">
        <v>64</v>
      </c>
      <c r="Q108" s="233"/>
      <c r="R108" s="129">
        <v>4</v>
      </c>
      <c r="S108" s="127">
        <v>4</v>
      </c>
      <c r="T108" s="127">
        <v>0</v>
      </c>
      <c r="U108" s="130">
        <f>AVERAGE(R109:T109)</f>
        <v>2</v>
      </c>
      <c r="V108" s="130">
        <f>STDEV(R109:T109)</f>
        <v>1</v>
      </c>
      <c r="W108" s="131">
        <f>U108/U112</f>
        <v>0.70588235294117641</v>
      </c>
      <c r="X108" s="127" t="s">
        <v>171</v>
      </c>
    </row>
    <row r="109" spans="2:83" ht="15.6">
      <c r="B109" s="104">
        <v>-6.9083300000000003</v>
      </c>
      <c r="C109" s="103">
        <v>22.19</v>
      </c>
      <c r="D109" s="103">
        <v>30.89</v>
      </c>
      <c r="E109" s="103">
        <v>26.42</v>
      </c>
      <c r="F109" s="103">
        <v>22.19</v>
      </c>
      <c r="G109" s="103">
        <v>44.56</v>
      </c>
      <c r="H109" s="103">
        <v>26.19</v>
      </c>
      <c r="I109" s="103">
        <v>29.02</v>
      </c>
      <c r="J109" s="103">
        <v>19.38</v>
      </c>
      <c r="K109" s="103">
        <v>22.44</v>
      </c>
      <c r="N109" s="103"/>
      <c r="O109" s="228"/>
      <c r="P109" s="128">
        <v>160</v>
      </c>
      <c r="Q109" s="233"/>
      <c r="R109" s="129">
        <v>1</v>
      </c>
      <c r="S109" s="127">
        <v>2</v>
      </c>
      <c r="T109" s="127">
        <v>3</v>
      </c>
      <c r="U109" s="130">
        <f>AVERAGE(R109:T109)</f>
        <v>2</v>
      </c>
      <c r="V109" s="130">
        <f>STDEV(R110:T110)</f>
        <v>1.1547005383792517</v>
      </c>
      <c r="W109" s="131">
        <f>U109/U112</f>
        <v>0.70588235294117641</v>
      </c>
      <c r="X109" s="127" t="s">
        <v>172</v>
      </c>
    </row>
    <row r="110" spans="2:83" ht="15.6">
      <c r="B110" s="104">
        <v>-7.3856299999999999</v>
      </c>
      <c r="C110" s="103">
        <v>38.04</v>
      </c>
      <c r="D110" s="103">
        <v>34.520000000000003</v>
      </c>
      <c r="E110" s="103">
        <v>37.42</v>
      </c>
      <c r="F110" s="103">
        <v>44.97</v>
      </c>
      <c r="G110" s="103">
        <v>53.2</v>
      </c>
      <c r="H110" s="103">
        <v>36.67</v>
      </c>
      <c r="I110" s="103">
        <v>35.29</v>
      </c>
      <c r="J110" s="103">
        <v>27.75</v>
      </c>
      <c r="K110" s="103">
        <v>78.22</v>
      </c>
      <c r="N110" s="103"/>
      <c r="O110" s="228"/>
      <c r="P110" s="128">
        <v>400</v>
      </c>
      <c r="Q110" s="233"/>
      <c r="R110" s="129">
        <v>0</v>
      </c>
      <c r="S110" s="129">
        <v>0</v>
      </c>
      <c r="T110" s="129">
        <v>2</v>
      </c>
      <c r="U110" s="130">
        <f>AVERAGE(R110:T110)</f>
        <v>0.66666666666666663</v>
      </c>
      <c r="V110" s="130">
        <f>STDEV(R110:T110)</f>
        <v>1.1547005383792517</v>
      </c>
      <c r="W110" s="131">
        <f>U110/U112</f>
        <v>0.23529411764705879</v>
      </c>
      <c r="X110" s="127" t="s">
        <v>172</v>
      </c>
    </row>
    <row r="111" spans="2:83" ht="15.6">
      <c r="B111" s="104">
        <v>-7.8626500000000004</v>
      </c>
      <c r="C111" s="103">
        <v>68.2</v>
      </c>
      <c r="D111" s="103">
        <v>56.5</v>
      </c>
      <c r="E111" s="103">
        <v>61.26</v>
      </c>
      <c r="F111" s="103">
        <v>54.38</v>
      </c>
      <c r="G111" s="103">
        <v>53.12</v>
      </c>
      <c r="H111" s="103">
        <v>65.62</v>
      </c>
      <c r="I111" s="103">
        <v>44.72</v>
      </c>
      <c r="J111" s="103">
        <v>65.44</v>
      </c>
      <c r="K111" s="103">
        <v>39.53</v>
      </c>
      <c r="N111" s="103"/>
      <c r="O111" s="228"/>
      <c r="P111" s="128">
        <v>1000</v>
      </c>
      <c r="Q111" s="233"/>
      <c r="R111" s="129">
        <v>2</v>
      </c>
      <c r="S111" s="129">
        <v>2</v>
      </c>
      <c r="T111" s="129">
        <v>1</v>
      </c>
      <c r="U111" s="130">
        <f>AVERAGE(R111:T111)</f>
        <v>1.6666666666666667</v>
      </c>
      <c r="V111" s="130">
        <f>STDEV(R111:T111)</f>
        <v>0.57735026918962551</v>
      </c>
      <c r="W111" s="131">
        <f>U111/U112</f>
        <v>0.58823529411764708</v>
      </c>
      <c r="X111" s="127" t="s">
        <v>173</v>
      </c>
    </row>
    <row r="112" spans="2:83" ht="15.6">
      <c r="B112" s="104">
        <v>-8.3398900000000005</v>
      </c>
      <c r="C112" s="103">
        <v>85.05</v>
      </c>
      <c r="D112" s="103">
        <v>67.03</v>
      </c>
      <c r="E112" s="103">
        <v>74.52</v>
      </c>
      <c r="F112" s="103">
        <v>82.78</v>
      </c>
      <c r="G112" s="103">
        <v>77.709999999999994</v>
      </c>
      <c r="H112" s="103">
        <v>77.61</v>
      </c>
      <c r="I112" s="103">
        <v>79.03</v>
      </c>
      <c r="J112" s="103">
        <v>83.82</v>
      </c>
      <c r="K112" s="103">
        <v>72.09</v>
      </c>
      <c r="N112" s="103"/>
      <c r="O112" s="228"/>
      <c r="P112" s="228" t="s">
        <v>174</v>
      </c>
      <c r="Q112" s="233"/>
      <c r="R112" s="129">
        <v>3</v>
      </c>
      <c r="S112" s="127">
        <v>3</v>
      </c>
      <c r="T112" s="127">
        <v>3</v>
      </c>
      <c r="U112" s="229">
        <f>AVERAGE(R112:T113)</f>
        <v>2.8333333333333335</v>
      </c>
      <c r="V112" s="229">
        <f>STDEV(R112:T113)</f>
        <v>0.98319208025017524</v>
      </c>
      <c r="W112" s="230">
        <f>U112/U112</f>
        <v>1</v>
      </c>
      <c r="X112" s="231" t="s">
        <v>171</v>
      </c>
    </row>
    <row r="113" spans="2:24" ht="15.6">
      <c r="B113" s="104">
        <v>-8.8170199999999994</v>
      </c>
      <c r="C113" s="103">
        <v>105.5</v>
      </c>
      <c r="D113" s="103">
        <v>104.17</v>
      </c>
      <c r="E113" s="103">
        <v>108.37</v>
      </c>
      <c r="F113" s="103">
        <v>96.05</v>
      </c>
      <c r="G113" s="103">
        <v>87.21</v>
      </c>
      <c r="H113" s="103">
        <v>112.57</v>
      </c>
      <c r="I113" s="103">
        <v>89.38</v>
      </c>
      <c r="J113" s="103">
        <v>98.81</v>
      </c>
      <c r="K113" s="103">
        <v>81.69</v>
      </c>
      <c r="N113" s="103"/>
      <c r="O113" s="228"/>
      <c r="P113" s="228"/>
      <c r="Q113" s="233"/>
      <c r="R113" s="129">
        <v>3</v>
      </c>
      <c r="S113" s="127">
        <v>1</v>
      </c>
      <c r="T113" s="127">
        <v>4</v>
      </c>
      <c r="U113" s="229"/>
      <c r="V113" s="229"/>
      <c r="W113" s="230"/>
      <c r="X113" s="232"/>
    </row>
    <row r="114" spans="2:24" ht="27.6">
      <c r="O114" s="228"/>
      <c r="P114" s="132" t="s">
        <v>185</v>
      </c>
      <c r="Q114" s="234"/>
      <c r="R114" s="133">
        <v>40</v>
      </c>
      <c r="S114" s="133">
        <v>47</v>
      </c>
      <c r="T114" s="134">
        <v>38</v>
      </c>
      <c r="U114" s="135">
        <f t="shared" ref="U114:U122" si="8">AVERAGE(R114:T114)</f>
        <v>41.666666666666664</v>
      </c>
      <c r="V114" s="135">
        <f t="shared" ref="V114:V122" si="9">STDEV(R114:T114)</f>
        <v>4.7258156262526088</v>
      </c>
      <c r="W114" s="136">
        <f>U114/U112</f>
        <v>14.705882352941176</v>
      </c>
      <c r="X114" s="134" t="s">
        <v>171</v>
      </c>
    </row>
    <row r="115" spans="2:24">
      <c r="O115" s="228"/>
      <c r="P115" s="128">
        <v>1.5</v>
      </c>
      <c r="Q115" s="233" t="s">
        <v>176</v>
      </c>
      <c r="R115" s="129">
        <v>3</v>
      </c>
      <c r="S115" s="127">
        <v>1</v>
      </c>
      <c r="T115" s="127">
        <v>1</v>
      </c>
      <c r="U115" s="130">
        <f t="shared" si="8"/>
        <v>1.6666666666666667</v>
      </c>
      <c r="V115" s="130">
        <f t="shared" si="9"/>
        <v>1.1547005383792515</v>
      </c>
      <c r="W115" s="131">
        <f>U115/U123</f>
        <v>1</v>
      </c>
      <c r="X115" s="127" t="s">
        <v>171</v>
      </c>
    </row>
    <row r="116" spans="2:24">
      <c r="O116" s="228"/>
      <c r="P116" s="128">
        <v>4</v>
      </c>
      <c r="Q116" s="233"/>
      <c r="R116" s="129">
        <v>2</v>
      </c>
      <c r="S116" s="127">
        <v>0</v>
      </c>
      <c r="T116" s="127">
        <v>3</v>
      </c>
      <c r="U116" s="130">
        <f t="shared" si="8"/>
        <v>1.6666666666666667</v>
      </c>
      <c r="V116" s="130">
        <f t="shared" si="9"/>
        <v>1.5275252316519465</v>
      </c>
      <c r="W116" s="131">
        <f>U116/U123</f>
        <v>1</v>
      </c>
      <c r="X116" s="127" t="s">
        <v>171</v>
      </c>
    </row>
    <row r="117" spans="2:24">
      <c r="B117" s="258" t="s">
        <v>147</v>
      </c>
      <c r="C117" s="259"/>
      <c r="D117" s="259"/>
      <c r="E117" s="259"/>
      <c r="F117" s="259"/>
      <c r="G117" s="259"/>
      <c r="H117" s="259"/>
      <c r="I117" s="259"/>
      <c r="J117" s="259"/>
      <c r="K117" s="259"/>
      <c r="O117" s="228"/>
      <c r="P117" s="128">
        <v>10</v>
      </c>
      <c r="Q117" s="233"/>
      <c r="R117" s="129">
        <v>1</v>
      </c>
      <c r="S117" s="129">
        <v>0</v>
      </c>
      <c r="T117" s="129">
        <v>6</v>
      </c>
      <c r="U117" s="130">
        <f t="shared" si="8"/>
        <v>2.3333333333333335</v>
      </c>
      <c r="V117" s="130">
        <f t="shared" si="9"/>
        <v>3.2145502536643185</v>
      </c>
      <c r="W117" s="131">
        <f>U117/U123</f>
        <v>1.4000000000000001</v>
      </c>
      <c r="X117" s="127" t="s">
        <v>171</v>
      </c>
    </row>
    <row r="118" spans="2:24">
      <c r="B118" s="99"/>
      <c r="C118" s="260" t="s">
        <v>131</v>
      </c>
      <c r="D118" s="260"/>
      <c r="E118" s="260"/>
      <c r="F118" s="260" t="s">
        <v>132</v>
      </c>
      <c r="G118" s="260"/>
      <c r="H118" s="260"/>
      <c r="I118" s="260" t="s">
        <v>133</v>
      </c>
      <c r="J118" s="260"/>
      <c r="K118" s="260"/>
      <c r="O118" s="228"/>
      <c r="P118" s="128">
        <v>25</v>
      </c>
      <c r="Q118" s="233"/>
      <c r="R118" s="129">
        <v>0</v>
      </c>
      <c r="S118" s="129">
        <v>3</v>
      </c>
      <c r="T118" s="129">
        <v>1</v>
      </c>
      <c r="U118" s="130">
        <f t="shared" si="8"/>
        <v>1.3333333333333333</v>
      </c>
      <c r="V118" s="130">
        <f t="shared" si="9"/>
        <v>1.5275252316519468</v>
      </c>
      <c r="W118" s="131">
        <f>U118/U123</f>
        <v>0.79999999999999993</v>
      </c>
      <c r="X118" s="127" t="s">
        <v>171</v>
      </c>
    </row>
    <row r="119" spans="2:24">
      <c r="B119" s="100"/>
      <c r="C119" s="101" t="s">
        <v>134</v>
      </c>
      <c r="D119" s="101" t="s">
        <v>135</v>
      </c>
      <c r="E119" s="101" t="s">
        <v>136</v>
      </c>
      <c r="F119" s="101" t="s">
        <v>134</v>
      </c>
      <c r="G119" s="101" t="s">
        <v>135</v>
      </c>
      <c r="H119" s="101" t="s">
        <v>136</v>
      </c>
      <c r="I119" s="101" t="s">
        <v>134</v>
      </c>
      <c r="J119" s="101" t="s">
        <v>135</v>
      </c>
      <c r="K119" s="101" t="s">
        <v>136</v>
      </c>
      <c r="O119" s="228"/>
      <c r="P119" s="128">
        <v>64</v>
      </c>
      <c r="Q119" s="233"/>
      <c r="R119" s="129">
        <v>2</v>
      </c>
      <c r="S119" s="129">
        <v>0</v>
      </c>
      <c r="T119" s="129">
        <v>1</v>
      </c>
      <c r="U119" s="130">
        <f t="shared" si="8"/>
        <v>1</v>
      </c>
      <c r="V119" s="130">
        <f t="shared" si="9"/>
        <v>1</v>
      </c>
      <c r="W119" s="131">
        <f>U119/U123</f>
        <v>0.6</v>
      </c>
      <c r="X119" s="127" t="s">
        <v>171</v>
      </c>
    </row>
    <row r="120" spans="2:24" ht="43.2">
      <c r="B120" s="102" t="s">
        <v>345</v>
      </c>
      <c r="C120" s="261" t="s">
        <v>138</v>
      </c>
      <c r="D120" s="261"/>
      <c r="E120" s="261"/>
      <c r="F120" s="261"/>
      <c r="G120" s="261"/>
      <c r="H120" s="261"/>
      <c r="I120" s="261"/>
      <c r="J120" s="261"/>
      <c r="K120" s="261"/>
      <c r="O120" s="228"/>
      <c r="P120" s="128">
        <v>160</v>
      </c>
      <c r="Q120" s="233"/>
      <c r="R120" s="129">
        <v>1</v>
      </c>
      <c r="S120" s="129">
        <v>2</v>
      </c>
      <c r="T120" s="129">
        <v>1</v>
      </c>
      <c r="U120" s="130">
        <f>AVERAGE(R120:T120)</f>
        <v>1.3333333333333333</v>
      </c>
      <c r="V120" s="130">
        <f t="shared" si="9"/>
        <v>0.57735026918962584</v>
      </c>
      <c r="W120" s="131">
        <f>U120/U123</f>
        <v>0.79999999999999993</v>
      </c>
      <c r="X120" s="127" t="s">
        <v>172</v>
      </c>
    </row>
    <row r="121" spans="2:24" ht="15.6">
      <c r="B121" s="104">
        <v>-5.4771599999999996</v>
      </c>
      <c r="C121" s="103">
        <v>74.23</v>
      </c>
      <c r="D121" s="103">
        <v>120.43</v>
      </c>
      <c r="E121" s="103">
        <v>91.55</v>
      </c>
      <c r="F121" s="103">
        <v>116.92</v>
      </c>
      <c r="G121" s="103">
        <v>111.96</v>
      </c>
      <c r="H121" s="103">
        <v>70.61</v>
      </c>
      <c r="I121" s="103">
        <v>144.08000000000001</v>
      </c>
      <c r="J121" s="103">
        <v>151.21</v>
      </c>
      <c r="K121" s="103">
        <v>120.17</v>
      </c>
      <c r="O121" s="228"/>
      <c r="P121" s="128">
        <v>400</v>
      </c>
      <c r="Q121" s="233"/>
      <c r="R121" s="129">
        <v>0</v>
      </c>
      <c r="S121" s="129">
        <v>1</v>
      </c>
      <c r="T121" s="129">
        <v>0</v>
      </c>
      <c r="U121" s="130">
        <f t="shared" si="8"/>
        <v>0.33333333333333331</v>
      </c>
      <c r="V121" s="130">
        <f t="shared" si="9"/>
        <v>0.57735026918962584</v>
      </c>
      <c r="W121" s="131">
        <f>U121/U123</f>
        <v>0.19999999999999998</v>
      </c>
      <c r="X121" s="127" t="s">
        <v>172</v>
      </c>
    </row>
    <row r="122" spans="2:24" ht="15.6">
      <c r="B122" s="104">
        <v>-5.9542900000000003</v>
      </c>
      <c r="C122" s="103">
        <v>75.22</v>
      </c>
      <c r="D122" s="103">
        <v>112.31</v>
      </c>
      <c r="E122" s="103">
        <v>70.150000000000006</v>
      </c>
      <c r="F122" s="103">
        <v>93</v>
      </c>
      <c r="G122" s="103">
        <v>102.17</v>
      </c>
      <c r="H122" s="103">
        <v>119.89</v>
      </c>
      <c r="I122" s="103">
        <v>110.59</v>
      </c>
      <c r="J122" s="103">
        <v>142.85</v>
      </c>
      <c r="K122" s="103">
        <v>134.91999999999999</v>
      </c>
      <c r="O122" s="228"/>
      <c r="P122" s="128">
        <v>1000</v>
      </c>
      <c r="Q122" s="233"/>
      <c r="R122" s="129">
        <v>0</v>
      </c>
      <c r="S122" s="129">
        <v>2</v>
      </c>
      <c r="T122" s="129">
        <v>0</v>
      </c>
      <c r="U122" s="130">
        <f t="shared" si="8"/>
        <v>0.66666666666666663</v>
      </c>
      <c r="V122" s="130">
        <f t="shared" si="9"/>
        <v>1.1547005383792517</v>
      </c>
      <c r="W122" s="131">
        <f>U122/U123</f>
        <v>0.39999999999999997</v>
      </c>
      <c r="X122" s="127" t="s">
        <v>173</v>
      </c>
    </row>
    <row r="123" spans="2:24" ht="15.6">
      <c r="B123" s="104">
        <v>-6.4318</v>
      </c>
      <c r="C123" s="103">
        <v>80.89</v>
      </c>
      <c r="D123" s="103">
        <v>75.099999999999994</v>
      </c>
      <c r="E123" s="103">
        <v>115.51</v>
      </c>
      <c r="F123" s="103">
        <v>99.35</v>
      </c>
      <c r="G123" s="103">
        <v>79.52</v>
      </c>
      <c r="H123" s="103">
        <v>69.95</v>
      </c>
      <c r="I123" s="103">
        <v>110.96</v>
      </c>
      <c r="J123" s="103">
        <v>115.95</v>
      </c>
      <c r="K123" s="103">
        <v>99.61</v>
      </c>
      <c r="O123" s="228"/>
      <c r="P123" s="228" t="s">
        <v>174</v>
      </c>
      <c r="Q123" s="233"/>
      <c r="R123" s="129">
        <v>1</v>
      </c>
      <c r="S123" s="127">
        <v>1</v>
      </c>
      <c r="T123" s="127">
        <v>3</v>
      </c>
      <c r="U123" s="229">
        <f>AVERAGE(R123:T124)</f>
        <v>1.6666666666666667</v>
      </c>
      <c r="V123" s="229">
        <f>STDEV(R123:T124)</f>
        <v>1.505545305418162</v>
      </c>
      <c r="W123" s="230">
        <f>U123/U123</f>
        <v>1</v>
      </c>
      <c r="X123" s="231" t="s">
        <v>171</v>
      </c>
    </row>
    <row r="124" spans="2:24" ht="15.6">
      <c r="B124" s="104">
        <v>-6.9065799999999999</v>
      </c>
      <c r="C124" s="103">
        <v>81.28</v>
      </c>
      <c r="D124" s="103">
        <v>67.150000000000006</v>
      </c>
      <c r="E124" s="103">
        <v>78.239999999999995</v>
      </c>
      <c r="F124" s="103">
        <v>60.92</v>
      </c>
      <c r="G124" s="103">
        <v>101.38</v>
      </c>
      <c r="H124" s="103">
        <v>71.010000000000005</v>
      </c>
      <c r="I124" s="103">
        <v>75.23</v>
      </c>
      <c r="J124" s="103">
        <v>107.41</v>
      </c>
      <c r="K124" s="103">
        <v>79.540000000000006</v>
      </c>
      <c r="O124" s="228"/>
      <c r="P124" s="228"/>
      <c r="Q124" s="233"/>
      <c r="R124" s="129">
        <v>4</v>
      </c>
      <c r="S124" s="127">
        <v>1</v>
      </c>
      <c r="T124" s="127">
        <v>0</v>
      </c>
      <c r="U124" s="229"/>
      <c r="V124" s="229"/>
      <c r="W124" s="230"/>
      <c r="X124" s="232"/>
    </row>
    <row r="125" spans="2:24" ht="27.6">
      <c r="B125" s="104">
        <v>-7.3851000000000004</v>
      </c>
      <c r="C125" s="103">
        <v>69.959999999999994</v>
      </c>
      <c r="D125" s="103">
        <v>74.27</v>
      </c>
      <c r="E125" s="103">
        <v>107.4</v>
      </c>
      <c r="F125" s="103">
        <v>66.55</v>
      </c>
      <c r="G125" s="103">
        <v>68.92</v>
      </c>
      <c r="H125" s="103">
        <v>53.84</v>
      </c>
      <c r="I125" s="103">
        <v>81.77</v>
      </c>
      <c r="J125" s="103">
        <v>68.39</v>
      </c>
      <c r="K125" s="103">
        <v>77.62</v>
      </c>
      <c r="O125" s="236"/>
      <c r="P125" s="132" t="s">
        <v>186</v>
      </c>
      <c r="Q125" s="234"/>
      <c r="R125" s="133">
        <v>115</v>
      </c>
      <c r="S125" s="134">
        <v>138</v>
      </c>
      <c r="T125" s="134">
        <v>114</v>
      </c>
      <c r="U125" s="135">
        <f>AVERAGE(R125:T125)</f>
        <v>122.33333333333333</v>
      </c>
      <c r="V125" s="135">
        <f>STDEV(R125:T125)</f>
        <v>13.576941236277534</v>
      </c>
      <c r="W125" s="136">
        <f>U125/U123</f>
        <v>73.399999999999991</v>
      </c>
      <c r="X125" s="134" t="s">
        <v>171</v>
      </c>
    </row>
    <row r="126" spans="2:24" ht="15.6">
      <c r="B126" s="104">
        <v>-7.8632799999999996</v>
      </c>
      <c r="C126" s="103">
        <v>63.26</v>
      </c>
      <c r="D126" s="103">
        <v>50.43</v>
      </c>
      <c r="E126" s="103">
        <v>111.76</v>
      </c>
      <c r="F126" s="103">
        <v>65.8</v>
      </c>
      <c r="G126" s="103">
        <v>87.12</v>
      </c>
      <c r="H126" s="103">
        <v>74.61</v>
      </c>
      <c r="I126" s="103">
        <v>140.58000000000001</v>
      </c>
      <c r="J126" s="103">
        <v>119.17</v>
      </c>
      <c r="K126" s="103">
        <v>104.72</v>
      </c>
      <c r="O126" s="216" t="s">
        <v>178</v>
      </c>
      <c r="P126" s="216"/>
      <c r="Q126" s="133"/>
      <c r="R126" s="133"/>
      <c r="S126" s="119"/>
      <c r="T126" s="217" t="s">
        <v>179</v>
      </c>
      <c r="U126" s="217"/>
      <c r="V126" s="135"/>
      <c r="W126" s="136"/>
      <c r="X126" s="118"/>
    </row>
    <row r="127" spans="2:24" ht="15.6">
      <c r="B127" s="104">
        <v>-8.3400800000000004</v>
      </c>
      <c r="C127" s="103">
        <v>64.12</v>
      </c>
      <c r="D127" s="103">
        <v>82.12</v>
      </c>
      <c r="E127" s="103">
        <v>83.97</v>
      </c>
      <c r="F127" s="103">
        <v>69.760000000000005</v>
      </c>
      <c r="G127" s="103">
        <v>57.29</v>
      </c>
      <c r="H127" s="103">
        <v>84.78</v>
      </c>
      <c r="I127" s="103">
        <v>128.62</v>
      </c>
      <c r="J127" s="103">
        <v>94.87</v>
      </c>
      <c r="K127" s="103">
        <v>96.74</v>
      </c>
      <c r="O127" s="211" t="s">
        <v>187</v>
      </c>
      <c r="P127" s="211"/>
      <c r="Q127" s="211"/>
      <c r="R127" s="211"/>
      <c r="S127" s="211"/>
      <c r="T127" s="211"/>
      <c r="U127" s="211"/>
      <c r="V127" s="211"/>
      <c r="W127" s="211"/>
      <c r="X127" s="211"/>
    </row>
    <row r="128" spans="2:24" ht="15.6">
      <c r="B128" s="104">
        <v>-8.8181600000000007</v>
      </c>
      <c r="C128" s="103">
        <v>73.430000000000007</v>
      </c>
      <c r="D128" s="103">
        <v>74.22</v>
      </c>
      <c r="E128" s="103">
        <v>72.28</v>
      </c>
      <c r="F128" s="103">
        <v>71.94</v>
      </c>
      <c r="G128" s="103">
        <v>97.02</v>
      </c>
      <c r="H128" s="103">
        <v>66.069999999999993</v>
      </c>
      <c r="I128" s="103">
        <v>103.69</v>
      </c>
      <c r="J128" s="103">
        <v>104.12</v>
      </c>
      <c r="K128" s="103">
        <v>131.03</v>
      </c>
    </row>
    <row r="130" spans="2:24">
      <c r="O130" s="115" t="s">
        <v>158</v>
      </c>
      <c r="P130" s="116" t="s">
        <v>65</v>
      </c>
      <c r="Q130" s="218" t="s">
        <v>159</v>
      </c>
      <c r="R130" s="218"/>
      <c r="S130" s="218"/>
      <c r="T130" s="218"/>
      <c r="U130" s="219" t="s">
        <v>160</v>
      </c>
      <c r="V130" s="219"/>
      <c r="W130" s="117"/>
      <c r="X130" s="118"/>
    </row>
    <row r="131" spans="2:24">
      <c r="O131" s="119"/>
      <c r="P131" s="220" t="s">
        <v>161</v>
      </c>
      <c r="Q131" s="220"/>
      <c r="R131" s="220"/>
      <c r="S131" s="220"/>
      <c r="T131" s="220"/>
      <c r="U131" s="220"/>
      <c r="V131" s="220"/>
      <c r="W131" s="220"/>
      <c r="X131" s="220"/>
    </row>
    <row r="132" spans="2:24" ht="55.2">
      <c r="B132" s="258" t="s">
        <v>148</v>
      </c>
      <c r="C132" s="258"/>
      <c r="D132" s="258"/>
      <c r="E132" s="258"/>
      <c r="F132" s="258"/>
      <c r="G132" s="258"/>
      <c r="H132" s="258"/>
      <c r="I132" s="258"/>
      <c r="J132" s="258"/>
      <c r="K132" s="258"/>
      <c r="O132" s="120" t="s">
        <v>162</v>
      </c>
      <c r="P132" s="121" t="s">
        <v>163</v>
      </c>
      <c r="Q132" s="121" t="s">
        <v>164</v>
      </c>
      <c r="R132" s="221" t="s">
        <v>165</v>
      </c>
      <c r="S132" s="221"/>
      <c r="T132" s="221"/>
      <c r="U132" s="121" t="s">
        <v>166</v>
      </c>
      <c r="V132" s="121" t="s">
        <v>95</v>
      </c>
      <c r="W132" s="121" t="s">
        <v>167</v>
      </c>
      <c r="X132" s="121" t="s">
        <v>168</v>
      </c>
    </row>
    <row r="133" spans="2:24">
      <c r="B133" s="99"/>
      <c r="C133" s="260" t="s">
        <v>131</v>
      </c>
      <c r="D133" s="260"/>
      <c r="E133" s="260"/>
      <c r="F133" s="260" t="s">
        <v>132</v>
      </c>
      <c r="G133" s="260"/>
      <c r="H133" s="260"/>
      <c r="I133" s="260" t="s">
        <v>133</v>
      </c>
      <c r="J133" s="260"/>
      <c r="K133" s="260"/>
      <c r="O133" s="235" t="s">
        <v>189</v>
      </c>
      <c r="P133" s="122">
        <v>1.5</v>
      </c>
      <c r="Q133" s="237" t="s">
        <v>183</v>
      </c>
      <c r="R133" s="123">
        <v>2</v>
      </c>
      <c r="S133" s="124">
        <v>2</v>
      </c>
      <c r="T133" s="124">
        <v>3</v>
      </c>
      <c r="U133" s="125">
        <f t="shared" ref="U133:U140" si="10">AVERAGE(R133:T133)</f>
        <v>2.3333333333333335</v>
      </c>
      <c r="V133" s="125">
        <f t="shared" ref="V133:V140" si="11">STDEV(R133:T133)</f>
        <v>0.57735026918962629</v>
      </c>
      <c r="W133" s="126">
        <f>U133/U141</f>
        <v>0.66666666666666674</v>
      </c>
      <c r="X133" s="127" t="s">
        <v>171</v>
      </c>
    </row>
    <row r="134" spans="2:24">
      <c r="B134" s="100"/>
      <c r="C134" s="101" t="s">
        <v>134</v>
      </c>
      <c r="D134" s="101" t="s">
        <v>135</v>
      </c>
      <c r="E134" s="101" t="s">
        <v>136</v>
      </c>
      <c r="F134" s="101" t="s">
        <v>134</v>
      </c>
      <c r="G134" s="101" t="s">
        <v>135</v>
      </c>
      <c r="H134" s="101" t="s">
        <v>136</v>
      </c>
      <c r="I134" s="101" t="s">
        <v>134</v>
      </c>
      <c r="J134" s="101" t="s">
        <v>135</v>
      </c>
      <c r="K134" s="101" t="s">
        <v>136</v>
      </c>
      <c r="O134" s="228"/>
      <c r="P134" s="128">
        <v>4</v>
      </c>
      <c r="Q134" s="233"/>
      <c r="R134" s="129">
        <v>3</v>
      </c>
      <c r="S134" s="127">
        <v>4</v>
      </c>
      <c r="T134" s="127">
        <v>5</v>
      </c>
      <c r="U134" s="130">
        <f t="shared" si="10"/>
        <v>4</v>
      </c>
      <c r="V134" s="130">
        <f t="shared" si="11"/>
        <v>1</v>
      </c>
      <c r="W134" s="131">
        <f>U134/U141</f>
        <v>1.1428571428571428</v>
      </c>
      <c r="X134" s="127" t="s">
        <v>171</v>
      </c>
    </row>
    <row r="135" spans="2:24" ht="43.2">
      <c r="B135" s="102" t="s">
        <v>345</v>
      </c>
      <c r="C135" s="261" t="s">
        <v>139</v>
      </c>
      <c r="D135" s="261"/>
      <c r="E135" s="261"/>
      <c r="F135" s="261"/>
      <c r="G135" s="261"/>
      <c r="H135" s="261"/>
      <c r="I135" s="261"/>
      <c r="J135" s="261"/>
      <c r="K135" s="261"/>
      <c r="O135" s="228"/>
      <c r="P135" s="128">
        <v>10</v>
      </c>
      <c r="Q135" s="233"/>
      <c r="R135" s="129">
        <v>0</v>
      </c>
      <c r="S135" s="127">
        <v>3</v>
      </c>
      <c r="T135" s="127">
        <v>1</v>
      </c>
      <c r="U135" s="130">
        <f t="shared" si="10"/>
        <v>1.3333333333333333</v>
      </c>
      <c r="V135" s="130">
        <f t="shared" si="11"/>
        <v>1.5275252316519468</v>
      </c>
      <c r="W135" s="131">
        <f>U135/U141</f>
        <v>0.38095238095238093</v>
      </c>
      <c r="X135" s="127" t="s">
        <v>171</v>
      </c>
    </row>
    <row r="136" spans="2:24" ht="15.6">
      <c r="B136" s="103">
        <v>-5.48</v>
      </c>
      <c r="C136" s="103">
        <v>37.090000000000003</v>
      </c>
      <c r="D136" s="103">
        <v>25.21</v>
      </c>
      <c r="E136" s="103">
        <v>15.44</v>
      </c>
      <c r="F136" s="103">
        <v>42.25</v>
      </c>
      <c r="G136" s="103">
        <v>33.950000000000003</v>
      </c>
      <c r="H136" s="103">
        <v>40.880000000000003</v>
      </c>
      <c r="J136" s="103"/>
      <c r="K136" s="103"/>
      <c r="O136" s="228"/>
      <c r="P136" s="128">
        <v>25</v>
      </c>
      <c r="Q136" s="233"/>
      <c r="R136" s="129">
        <v>1</v>
      </c>
      <c r="S136" s="129">
        <v>1</v>
      </c>
      <c r="T136" s="129">
        <v>1</v>
      </c>
      <c r="U136" s="130">
        <f t="shared" si="10"/>
        <v>1</v>
      </c>
      <c r="V136" s="130">
        <f t="shared" si="11"/>
        <v>0</v>
      </c>
      <c r="W136" s="131">
        <f>U136/U141</f>
        <v>0.2857142857142857</v>
      </c>
      <c r="X136" s="127" t="s">
        <v>171</v>
      </c>
    </row>
    <row r="137" spans="2:24" ht="15.6">
      <c r="B137" s="103">
        <v>-5.95</v>
      </c>
      <c r="C137" s="103">
        <v>15</v>
      </c>
      <c r="D137" s="103">
        <v>14.06</v>
      </c>
      <c r="E137" s="103">
        <v>21.65</v>
      </c>
      <c r="F137" s="103">
        <v>43.95</v>
      </c>
      <c r="G137" s="103">
        <v>41.08</v>
      </c>
      <c r="H137" s="103">
        <v>39.75</v>
      </c>
      <c r="J137" s="103"/>
      <c r="K137" s="103"/>
      <c r="O137" s="228"/>
      <c r="P137" s="128">
        <v>64</v>
      </c>
      <c r="Q137" s="233"/>
      <c r="R137" s="129">
        <v>1</v>
      </c>
      <c r="S137" s="129">
        <v>0</v>
      </c>
      <c r="T137" s="129">
        <v>2</v>
      </c>
      <c r="U137" s="130">
        <f t="shared" si="10"/>
        <v>1</v>
      </c>
      <c r="V137" s="130">
        <f t="shared" si="11"/>
        <v>1</v>
      </c>
      <c r="W137" s="131">
        <f>U137/U141</f>
        <v>0.2857142857142857</v>
      </c>
      <c r="X137" s="127" t="s">
        <v>184</v>
      </c>
    </row>
    <row r="138" spans="2:24" ht="15.6">
      <c r="B138" s="103">
        <v>-6.43</v>
      </c>
      <c r="C138" s="103">
        <v>33.090000000000003</v>
      </c>
      <c r="D138" s="103">
        <v>24.76</v>
      </c>
      <c r="E138" s="103">
        <v>27.3</v>
      </c>
      <c r="F138" s="103">
        <v>44.47</v>
      </c>
      <c r="G138" s="103">
        <v>33.56</v>
      </c>
      <c r="H138" s="103">
        <v>42.77</v>
      </c>
      <c r="J138" s="103"/>
      <c r="K138" s="103"/>
      <c r="O138" s="228"/>
      <c r="P138" s="128">
        <v>160</v>
      </c>
      <c r="Q138" s="233"/>
      <c r="R138" s="129" t="s">
        <v>190</v>
      </c>
      <c r="S138" s="129" t="s">
        <v>190</v>
      </c>
      <c r="T138" s="129" t="s">
        <v>190</v>
      </c>
      <c r="U138" s="130" t="e">
        <f t="shared" si="10"/>
        <v>#DIV/0!</v>
      </c>
      <c r="V138" s="130" t="e">
        <f t="shared" si="11"/>
        <v>#DIV/0!</v>
      </c>
      <c r="W138" s="131" t="e">
        <f>U138/U141</f>
        <v>#DIV/0!</v>
      </c>
      <c r="X138" s="127" t="s">
        <v>191</v>
      </c>
    </row>
    <row r="139" spans="2:24" ht="15.6">
      <c r="B139" s="103">
        <v>-6.91</v>
      </c>
      <c r="C139" s="103">
        <v>52.58</v>
      </c>
      <c r="D139" s="103">
        <v>37.07</v>
      </c>
      <c r="E139" s="103">
        <v>30.16</v>
      </c>
      <c r="F139" s="103">
        <v>55.65</v>
      </c>
      <c r="G139" s="103">
        <v>49.28</v>
      </c>
      <c r="H139" s="103">
        <v>38.39</v>
      </c>
      <c r="J139" s="103"/>
      <c r="K139" s="103"/>
      <c r="O139" s="228"/>
      <c r="P139" s="128">
        <v>400</v>
      </c>
      <c r="Q139" s="233"/>
      <c r="R139" s="129" t="s">
        <v>192</v>
      </c>
      <c r="S139" s="129" t="s">
        <v>190</v>
      </c>
      <c r="T139" s="129" t="s">
        <v>190</v>
      </c>
      <c r="U139" s="130" t="e">
        <f t="shared" si="10"/>
        <v>#DIV/0!</v>
      </c>
      <c r="V139" s="130" t="e">
        <f t="shared" si="11"/>
        <v>#DIV/0!</v>
      </c>
      <c r="W139" s="131" t="e">
        <f>U139/U141</f>
        <v>#DIV/0!</v>
      </c>
      <c r="X139" s="127" t="s">
        <v>191</v>
      </c>
    </row>
    <row r="140" spans="2:24" ht="15.6">
      <c r="B140" s="103">
        <v>-7.39</v>
      </c>
      <c r="C140" s="103">
        <v>40.08</v>
      </c>
      <c r="D140" s="103">
        <v>46.26</v>
      </c>
      <c r="E140" s="103">
        <v>54.22</v>
      </c>
      <c r="F140" s="103">
        <v>52.27</v>
      </c>
      <c r="G140" s="103">
        <v>33.54</v>
      </c>
      <c r="H140" s="103">
        <v>59.37</v>
      </c>
      <c r="J140" s="103"/>
      <c r="K140" s="103"/>
      <c r="O140" s="228"/>
      <c r="P140" s="128">
        <v>1000</v>
      </c>
      <c r="Q140" s="233"/>
      <c r="R140" s="129" t="s">
        <v>190</v>
      </c>
      <c r="S140" s="129" t="s">
        <v>190</v>
      </c>
      <c r="T140" s="129" t="s">
        <v>190</v>
      </c>
      <c r="U140" s="130" t="e">
        <f t="shared" si="10"/>
        <v>#DIV/0!</v>
      </c>
      <c r="V140" s="130" t="e">
        <f t="shared" si="11"/>
        <v>#DIV/0!</v>
      </c>
      <c r="W140" s="131" t="e">
        <f>U140/U141</f>
        <v>#DIV/0!</v>
      </c>
      <c r="X140" s="127" t="s">
        <v>193</v>
      </c>
    </row>
    <row r="141" spans="2:24" ht="15.6">
      <c r="B141" s="103">
        <v>-7.86</v>
      </c>
      <c r="C141" s="103">
        <v>60.43</v>
      </c>
      <c r="D141" s="103">
        <v>52.87</v>
      </c>
      <c r="E141" s="103">
        <v>50.08</v>
      </c>
      <c r="F141" s="103">
        <v>81.02</v>
      </c>
      <c r="G141" s="103">
        <v>42.55</v>
      </c>
      <c r="H141" s="103">
        <v>84.04</v>
      </c>
      <c r="J141" s="103"/>
      <c r="K141" s="103"/>
      <c r="O141" s="228"/>
      <c r="P141" s="228" t="s">
        <v>174</v>
      </c>
      <c r="Q141" s="233"/>
      <c r="R141" s="137">
        <v>4</v>
      </c>
      <c r="S141" s="127">
        <v>1</v>
      </c>
      <c r="T141" s="127">
        <v>5</v>
      </c>
      <c r="U141" s="229">
        <f>AVERAGE(R141:T142)</f>
        <v>3.5</v>
      </c>
      <c r="V141" s="229">
        <f>STDEV(R141:T142)</f>
        <v>1.8708286933869707</v>
      </c>
      <c r="W141" s="230">
        <f>U141/U141</f>
        <v>1</v>
      </c>
      <c r="X141" s="231" t="s">
        <v>171</v>
      </c>
    </row>
    <row r="142" spans="2:24" ht="15.6">
      <c r="B142" s="103">
        <v>-8.34</v>
      </c>
      <c r="C142" s="103">
        <v>47.34</v>
      </c>
      <c r="D142" s="103">
        <v>93.22</v>
      </c>
      <c r="E142" s="103">
        <v>73.11</v>
      </c>
      <c r="F142" s="103">
        <v>55.61</v>
      </c>
      <c r="G142" s="103">
        <v>64.37</v>
      </c>
      <c r="H142" s="103">
        <v>82.28</v>
      </c>
      <c r="J142" s="103"/>
      <c r="K142" s="103"/>
      <c r="O142" s="228"/>
      <c r="P142" s="228"/>
      <c r="Q142" s="233"/>
      <c r="R142" s="129">
        <v>6</v>
      </c>
      <c r="S142" s="127">
        <v>2</v>
      </c>
      <c r="T142" s="127">
        <v>3</v>
      </c>
      <c r="U142" s="229"/>
      <c r="V142" s="229"/>
      <c r="W142" s="230"/>
      <c r="X142" s="232"/>
    </row>
    <row r="143" spans="2:24" ht="27.6">
      <c r="B143" s="103">
        <v>-8.82</v>
      </c>
      <c r="C143" s="103">
        <v>95.92</v>
      </c>
      <c r="D143" s="103">
        <v>98.87</v>
      </c>
      <c r="E143" s="103">
        <v>78.95</v>
      </c>
      <c r="F143" s="103">
        <v>114.15</v>
      </c>
      <c r="G143" s="103">
        <v>115.18</v>
      </c>
      <c r="H143" s="103">
        <v>119.95</v>
      </c>
      <c r="J143" s="103"/>
      <c r="K143" s="103"/>
      <c r="O143" s="228"/>
      <c r="P143" s="132" t="s">
        <v>185</v>
      </c>
      <c r="Q143" s="234"/>
      <c r="R143" s="133">
        <v>13</v>
      </c>
      <c r="S143" s="133">
        <v>19</v>
      </c>
      <c r="T143" s="134">
        <v>21</v>
      </c>
      <c r="U143" s="135">
        <f t="shared" ref="U143:U151" si="12">AVERAGE(R143:T143)</f>
        <v>17.666666666666668</v>
      </c>
      <c r="V143" s="135">
        <f t="shared" ref="V143:V151" si="13">STDEV(R143:T143)</f>
        <v>4.1633319989322635</v>
      </c>
      <c r="W143" s="136">
        <f>U143/U141</f>
        <v>5.0476190476190483</v>
      </c>
      <c r="X143" s="134" t="s">
        <v>171</v>
      </c>
    </row>
    <row r="144" spans="2:24" ht="15.6">
      <c r="B144" s="103">
        <v>-5.48</v>
      </c>
      <c r="I144" s="103">
        <v>28.52</v>
      </c>
      <c r="J144" s="103">
        <v>28.61</v>
      </c>
      <c r="K144" s="103">
        <v>31.29</v>
      </c>
      <c r="O144" s="228"/>
      <c r="P144" s="128">
        <v>1.5</v>
      </c>
      <c r="Q144" s="233" t="s">
        <v>176</v>
      </c>
      <c r="R144" s="129">
        <v>3</v>
      </c>
      <c r="S144" s="129">
        <v>3</v>
      </c>
      <c r="T144" s="129">
        <v>3</v>
      </c>
      <c r="U144" s="130">
        <f t="shared" si="12"/>
        <v>3</v>
      </c>
      <c r="V144" s="130">
        <f t="shared" si="13"/>
        <v>0</v>
      </c>
      <c r="W144" s="131">
        <f>U144/U152</f>
        <v>1.6363636363636365</v>
      </c>
      <c r="X144" s="127" t="s">
        <v>171</v>
      </c>
    </row>
    <row r="145" spans="2:24" ht="15.6">
      <c r="B145" s="103">
        <v>-5.78</v>
      </c>
      <c r="I145" s="103">
        <v>21.19</v>
      </c>
      <c r="J145" s="103">
        <v>24.71</v>
      </c>
      <c r="K145" s="103">
        <v>31.98</v>
      </c>
      <c r="O145" s="228"/>
      <c r="P145" s="128">
        <v>4</v>
      </c>
      <c r="Q145" s="233"/>
      <c r="R145" s="129">
        <v>3</v>
      </c>
      <c r="S145" s="129">
        <v>5</v>
      </c>
      <c r="T145" s="129">
        <v>2</v>
      </c>
      <c r="U145" s="130">
        <f t="shared" si="12"/>
        <v>3.3333333333333335</v>
      </c>
      <c r="V145" s="130">
        <f t="shared" si="13"/>
        <v>1.5275252316519463</v>
      </c>
      <c r="W145" s="131">
        <f>U145/U152</f>
        <v>1.8181818181818183</v>
      </c>
      <c r="X145" s="127" t="s">
        <v>171</v>
      </c>
    </row>
    <row r="146" spans="2:24" ht="15.6">
      <c r="B146" s="103">
        <v>-6.49</v>
      </c>
      <c r="I146" s="103">
        <v>25</v>
      </c>
      <c r="J146" s="103">
        <v>29.13</v>
      </c>
      <c r="K146" s="103">
        <v>27.5</v>
      </c>
      <c r="O146" s="228"/>
      <c r="P146" s="128">
        <v>10</v>
      </c>
      <c r="Q146" s="233"/>
      <c r="R146" s="129">
        <v>2</v>
      </c>
      <c r="S146" s="129">
        <v>2</v>
      </c>
      <c r="T146" s="137">
        <v>4</v>
      </c>
      <c r="U146" s="130">
        <f t="shared" si="12"/>
        <v>2.6666666666666665</v>
      </c>
      <c r="V146" s="130">
        <f t="shared" si="13"/>
        <v>1.1547005383792517</v>
      </c>
      <c r="W146" s="131">
        <f>U146/U152</f>
        <v>1.4545454545454546</v>
      </c>
      <c r="X146" s="127" t="s">
        <v>171</v>
      </c>
    </row>
    <row r="147" spans="2:24" ht="15.6">
      <c r="B147" s="103">
        <v>-6.87</v>
      </c>
      <c r="I147" s="103">
        <v>47.09</v>
      </c>
      <c r="J147" s="103">
        <v>31.67</v>
      </c>
      <c r="K147" s="103">
        <v>37.86</v>
      </c>
      <c r="O147" s="228"/>
      <c r="P147" s="128">
        <v>25</v>
      </c>
      <c r="Q147" s="233"/>
      <c r="R147" s="129">
        <v>2</v>
      </c>
      <c r="S147" s="129">
        <v>1</v>
      </c>
      <c r="T147" s="129">
        <v>1</v>
      </c>
      <c r="U147" s="130">
        <f t="shared" si="12"/>
        <v>1.3333333333333333</v>
      </c>
      <c r="V147" s="130">
        <f t="shared" si="13"/>
        <v>0.57735026918962584</v>
      </c>
      <c r="W147" s="131">
        <f>U147/U152</f>
        <v>0.72727272727272729</v>
      </c>
      <c r="X147" s="127" t="s">
        <v>171</v>
      </c>
    </row>
    <row r="148" spans="2:24" ht="15.6">
      <c r="B148" s="103">
        <v>-7.27</v>
      </c>
      <c r="I148" s="103">
        <v>38.840000000000003</v>
      </c>
      <c r="J148" s="103">
        <v>38.200000000000003</v>
      </c>
      <c r="K148" s="103">
        <v>48.05</v>
      </c>
      <c r="O148" s="228"/>
      <c r="P148" s="128">
        <v>64</v>
      </c>
      <c r="Q148" s="233"/>
      <c r="R148" s="129">
        <v>2</v>
      </c>
      <c r="S148" s="129">
        <v>2</v>
      </c>
      <c r="T148" s="129">
        <v>0</v>
      </c>
      <c r="U148" s="130">
        <f t="shared" si="12"/>
        <v>1.3333333333333333</v>
      </c>
      <c r="V148" s="130">
        <f t="shared" si="13"/>
        <v>1.1547005383792517</v>
      </c>
      <c r="W148" s="131">
        <f>U148/U152</f>
        <v>0.72727272727272729</v>
      </c>
      <c r="X148" s="127" t="s">
        <v>184</v>
      </c>
    </row>
    <row r="149" spans="2:24" ht="15.6">
      <c r="B149" s="103">
        <v>-7.57</v>
      </c>
      <c r="I149" s="103">
        <v>67.150000000000006</v>
      </c>
      <c r="J149" s="103">
        <v>49.87</v>
      </c>
      <c r="K149" s="103">
        <v>59.93</v>
      </c>
      <c r="O149" s="228"/>
      <c r="P149" s="128">
        <v>160</v>
      </c>
      <c r="Q149" s="233"/>
      <c r="R149" s="129" t="s">
        <v>190</v>
      </c>
      <c r="S149" s="129" t="s">
        <v>190</v>
      </c>
      <c r="T149" s="129" t="s">
        <v>190</v>
      </c>
      <c r="U149" s="130" t="e">
        <f t="shared" si="12"/>
        <v>#DIV/0!</v>
      </c>
      <c r="V149" s="130" t="e">
        <f t="shared" si="13"/>
        <v>#DIV/0!</v>
      </c>
      <c r="W149" s="131" t="e">
        <f>U149/U152</f>
        <v>#DIV/0!</v>
      </c>
      <c r="X149" s="127" t="s">
        <v>191</v>
      </c>
    </row>
    <row r="150" spans="2:24" ht="15.6">
      <c r="B150" s="103">
        <v>-8.34</v>
      </c>
      <c r="I150" s="103">
        <v>76.87</v>
      </c>
      <c r="J150" s="103">
        <v>77.58</v>
      </c>
      <c r="K150" s="103">
        <v>66.72</v>
      </c>
      <c r="O150" s="228"/>
      <c r="P150" s="128">
        <v>400</v>
      </c>
      <c r="Q150" s="233"/>
      <c r="R150" s="129" t="s">
        <v>190</v>
      </c>
      <c r="S150" s="129" t="s">
        <v>190</v>
      </c>
      <c r="T150" s="129" t="s">
        <v>190</v>
      </c>
      <c r="U150" s="130" t="e">
        <f t="shared" si="12"/>
        <v>#DIV/0!</v>
      </c>
      <c r="V150" s="130" t="e">
        <f t="shared" si="13"/>
        <v>#DIV/0!</v>
      </c>
      <c r="W150" s="131" t="e">
        <f>U150/U152</f>
        <v>#DIV/0!</v>
      </c>
      <c r="X150" s="127" t="s">
        <v>191</v>
      </c>
    </row>
    <row r="151" spans="2:24" ht="15.6">
      <c r="B151" s="103">
        <v>-8.73</v>
      </c>
      <c r="I151" s="103">
        <v>101.49</v>
      </c>
      <c r="J151" s="103">
        <v>83.04</v>
      </c>
      <c r="K151" s="103">
        <v>70.12</v>
      </c>
      <c r="O151" s="228"/>
      <c r="P151" s="128">
        <v>1000</v>
      </c>
      <c r="Q151" s="233"/>
      <c r="R151" s="129" t="s">
        <v>190</v>
      </c>
      <c r="S151" s="129" t="s">
        <v>190</v>
      </c>
      <c r="T151" s="129" t="s">
        <v>190</v>
      </c>
      <c r="U151" s="130" t="e">
        <f t="shared" si="12"/>
        <v>#DIV/0!</v>
      </c>
      <c r="V151" s="130" t="e">
        <f t="shared" si="13"/>
        <v>#DIV/0!</v>
      </c>
      <c r="W151" s="131" t="e">
        <f>U151/U152</f>
        <v>#DIV/0!</v>
      </c>
      <c r="X151" s="127" t="s">
        <v>193</v>
      </c>
    </row>
    <row r="152" spans="2:24">
      <c r="O152" s="228"/>
      <c r="P152" s="228" t="s">
        <v>174</v>
      </c>
      <c r="Q152" s="233"/>
      <c r="R152" s="129">
        <v>2</v>
      </c>
      <c r="S152" s="127">
        <v>1</v>
      </c>
      <c r="T152" s="127">
        <v>0</v>
      </c>
      <c r="U152" s="229">
        <f>AVERAGE(R152:T153)</f>
        <v>1.8333333333333333</v>
      </c>
      <c r="V152" s="229">
        <f>STDEV(R152:T153)</f>
        <v>1.4719601443879744</v>
      </c>
      <c r="W152" s="230">
        <f>U152/U152</f>
        <v>1</v>
      </c>
      <c r="X152" s="231" t="s">
        <v>171</v>
      </c>
    </row>
    <row r="153" spans="2:24">
      <c r="O153" s="228"/>
      <c r="P153" s="228"/>
      <c r="Q153" s="233"/>
      <c r="R153" s="129">
        <v>4</v>
      </c>
      <c r="S153" s="127">
        <v>3</v>
      </c>
      <c r="T153" s="127">
        <v>1</v>
      </c>
      <c r="U153" s="229"/>
      <c r="V153" s="229"/>
      <c r="W153" s="230"/>
      <c r="X153" s="232"/>
    </row>
    <row r="154" spans="2:24" ht="27.6">
      <c r="O154" s="236"/>
      <c r="P154" s="132" t="s">
        <v>194</v>
      </c>
      <c r="Q154" s="234"/>
      <c r="R154" s="133">
        <v>66</v>
      </c>
      <c r="S154" s="134">
        <v>56</v>
      </c>
      <c r="T154" s="134">
        <v>39</v>
      </c>
      <c r="U154" s="135">
        <f>AVERAGE(R154:T154)</f>
        <v>53.666666666666664</v>
      </c>
      <c r="V154" s="135">
        <f>STDEV(R154:T154)</f>
        <v>13.650396819628835</v>
      </c>
      <c r="W154" s="136">
        <f>U154/U152</f>
        <v>29.272727272727273</v>
      </c>
      <c r="X154" s="134" t="s">
        <v>171</v>
      </c>
    </row>
    <row r="155" spans="2:24">
      <c r="B155" s="258" t="s">
        <v>149</v>
      </c>
      <c r="C155" s="259"/>
      <c r="D155" s="259"/>
      <c r="E155" s="259"/>
      <c r="F155" s="259"/>
      <c r="G155" s="259"/>
      <c r="H155" s="259"/>
      <c r="I155" s="259"/>
      <c r="J155" s="259"/>
      <c r="K155" s="259"/>
      <c r="O155" s="216" t="s">
        <v>178</v>
      </c>
      <c r="P155" s="216"/>
      <c r="Q155" s="133"/>
      <c r="R155" s="133"/>
      <c r="S155" s="119"/>
      <c r="T155" s="217" t="s">
        <v>179</v>
      </c>
      <c r="U155" s="217"/>
      <c r="V155" s="135"/>
      <c r="W155" s="136"/>
      <c r="X155" s="118"/>
    </row>
    <row r="156" spans="2:24">
      <c r="B156" s="99"/>
      <c r="C156" s="260" t="s">
        <v>131</v>
      </c>
      <c r="D156" s="260"/>
      <c r="E156" s="260"/>
      <c r="F156" s="260" t="s">
        <v>132</v>
      </c>
      <c r="G156" s="260"/>
      <c r="H156" s="260"/>
      <c r="I156" s="260" t="s">
        <v>133</v>
      </c>
      <c r="J156" s="260"/>
      <c r="K156" s="260"/>
      <c r="O156" s="211" t="s">
        <v>187</v>
      </c>
      <c r="P156" s="211"/>
      <c r="Q156" s="211"/>
      <c r="R156" s="211"/>
      <c r="S156" s="211"/>
      <c r="T156" s="211"/>
      <c r="U156" s="211"/>
      <c r="V156" s="211"/>
      <c r="W156" s="211"/>
      <c r="X156" s="211"/>
    </row>
    <row r="157" spans="2:24">
      <c r="B157" s="100"/>
      <c r="C157" s="101" t="s">
        <v>134</v>
      </c>
      <c r="D157" s="101" t="s">
        <v>135</v>
      </c>
      <c r="E157" s="101" t="s">
        <v>136</v>
      </c>
      <c r="F157" s="101" t="s">
        <v>134</v>
      </c>
      <c r="G157" s="101" t="s">
        <v>135</v>
      </c>
      <c r="H157" s="101" t="s">
        <v>136</v>
      </c>
      <c r="I157" s="101" t="s">
        <v>134</v>
      </c>
      <c r="J157" s="101" t="s">
        <v>135</v>
      </c>
      <c r="K157" s="101" t="s">
        <v>136</v>
      </c>
    </row>
    <row r="158" spans="2:24" ht="43.2">
      <c r="B158" s="102" t="s">
        <v>347</v>
      </c>
      <c r="C158" s="261" t="s">
        <v>137</v>
      </c>
      <c r="D158" s="261"/>
      <c r="E158" s="261"/>
      <c r="F158" s="261"/>
      <c r="G158" s="261"/>
      <c r="H158" s="261"/>
      <c r="I158" s="261"/>
      <c r="J158" s="261"/>
      <c r="K158" s="261"/>
    </row>
    <row r="159" spans="2:24" ht="15.6">
      <c r="B159" s="103">
        <v>-5.48</v>
      </c>
      <c r="C159" s="103">
        <v>-0.04</v>
      </c>
      <c r="D159" s="103">
        <v>0.63</v>
      </c>
      <c r="E159" s="103">
        <v>2.85</v>
      </c>
      <c r="F159" s="103"/>
      <c r="G159" s="103"/>
      <c r="H159" s="103"/>
      <c r="I159" s="103"/>
      <c r="J159" s="103"/>
      <c r="K159" s="103"/>
      <c r="O159" s="115" t="s">
        <v>158</v>
      </c>
      <c r="P159" s="116" t="s">
        <v>65</v>
      </c>
      <c r="Q159" s="218" t="s">
        <v>159</v>
      </c>
      <c r="R159" s="218"/>
      <c r="S159" s="218"/>
      <c r="T159" s="218"/>
      <c r="U159" s="219" t="s">
        <v>160</v>
      </c>
      <c r="V159" s="219"/>
      <c r="W159" s="117"/>
      <c r="X159" s="118"/>
    </row>
    <row r="160" spans="2:24" ht="15.6">
      <c r="B160" s="103">
        <v>-5.95</v>
      </c>
      <c r="C160" s="103">
        <v>4.07</v>
      </c>
      <c r="D160" s="103">
        <v>6.24</v>
      </c>
      <c r="E160" s="103">
        <v>7.23</v>
      </c>
      <c r="F160" s="103"/>
      <c r="G160" s="103"/>
      <c r="H160" s="103"/>
      <c r="I160" s="103"/>
      <c r="J160" s="103"/>
      <c r="K160" s="103"/>
      <c r="O160" s="119"/>
      <c r="P160" s="220" t="s">
        <v>161</v>
      </c>
      <c r="Q160" s="220"/>
      <c r="R160" s="220"/>
      <c r="S160" s="220"/>
      <c r="T160" s="220"/>
      <c r="U160" s="220"/>
      <c r="V160" s="220"/>
      <c r="W160" s="220"/>
      <c r="X160" s="220"/>
    </row>
    <row r="161" spans="2:24" ht="55.2">
      <c r="B161" s="103">
        <v>-6.48</v>
      </c>
      <c r="C161" s="103">
        <v>9.81</v>
      </c>
      <c r="D161" s="103">
        <v>9.16</v>
      </c>
      <c r="E161" s="103">
        <v>2.78</v>
      </c>
      <c r="F161" s="103"/>
      <c r="G161" s="103"/>
      <c r="H161" s="103"/>
      <c r="I161" s="103"/>
      <c r="J161" s="103"/>
      <c r="K161" s="103"/>
      <c r="O161" s="120" t="s">
        <v>162</v>
      </c>
      <c r="P161" s="121" t="s">
        <v>163</v>
      </c>
      <c r="Q161" s="121" t="s">
        <v>164</v>
      </c>
      <c r="R161" s="221" t="s">
        <v>165</v>
      </c>
      <c r="S161" s="221"/>
      <c r="T161" s="221"/>
      <c r="U161" s="121" t="s">
        <v>166</v>
      </c>
      <c r="V161" s="121" t="s">
        <v>95</v>
      </c>
      <c r="W161" s="121" t="s">
        <v>167</v>
      </c>
      <c r="X161" s="121" t="s">
        <v>168</v>
      </c>
    </row>
    <row r="162" spans="2:24" ht="15.6">
      <c r="B162" s="103">
        <v>-6.95</v>
      </c>
      <c r="C162" s="103">
        <v>24.19</v>
      </c>
      <c r="D162" s="103">
        <v>14.72</v>
      </c>
      <c r="E162" s="103">
        <v>23.71</v>
      </c>
      <c r="F162" s="103"/>
      <c r="G162" s="103"/>
      <c r="H162" s="103"/>
      <c r="I162" s="103"/>
      <c r="J162" s="103"/>
      <c r="K162" s="103"/>
      <c r="O162" s="222" t="s">
        <v>195</v>
      </c>
      <c r="P162" s="122">
        <v>1.5</v>
      </c>
      <c r="Q162" s="225" t="s">
        <v>183</v>
      </c>
      <c r="R162" s="123">
        <v>33</v>
      </c>
      <c r="S162" s="124">
        <v>29</v>
      </c>
      <c r="T162" s="124">
        <v>34</v>
      </c>
      <c r="U162" s="125">
        <f t="shared" ref="U162:U169" si="14">AVERAGE(R162:T162)</f>
        <v>32</v>
      </c>
      <c r="V162" s="125">
        <f t="shared" ref="V162:V169" si="15">STDEV(R162:T162)</f>
        <v>2.6457513110645907</v>
      </c>
      <c r="W162" s="126">
        <f>U162/U170</f>
        <v>1.0909090909090911</v>
      </c>
      <c r="X162" s="127" t="s">
        <v>171</v>
      </c>
    </row>
    <row r="163" spans="2:24" ht="15.6">
      <c r="B163" s="103">
        <v>-7.46</v>
      </c>
      <c r="C163" s="103">
        <v>31.29</v>
      </c>
      <c r="D163" s="103">
        <v>34.950000000000003</v>
      </c>
      <c r="E163" s="103">
        <v>40.69</v>
      </c>
      <c r="F163" s="103"/>
      <c r="G163" s="103"/>
      <c r="H163" s="103"/>
      <c r="I163" s="103"/>
      <c r="J163" s="103"/>
      <c r="K163" s="103"/>
      <c r="O163" s="223"/>
      <c r="P163" s="128">
        <v>4</v>
      </c>
      <c r="Q163" s="226"/>
      <c r="R163" s="129">
        <v>29</v>
      </c>
      <c r="S163" s="127">
        <v>40</v>
      </c>
      <c r="T163" s="127">
        <v>21</v>
      </c>
      <c r="U163" s="130">
        <f t="shared" si="14"/>
        <v>30</v>
      </c>
      <c r="V163" s="130">
        <f t="shared" si="15"/>
        <v>9.5393920141694561</v>
      </c>
      <c r="W163" s="131">
        <f>U163/U170</f>
        <v>1.0227272727272727</v>
      </c>
      <c r="X163" s="127" t="s">
        <v>171</v>
      </c>
    </row>
    <row r="164" spans="2:24" ht="15.6">
      <c r="B164" s="103">
        <v>-7.98</v>
      </c>
      <c r="C164" s="103">
        <v>79.44</v>
      </c>
      <c r="D164" s="103">
        <v>65.13</v>
      </c>
      <c r="E164" s="103">
        <v>58.89</v>
      </c>
      <c r="F164" s="103"/>
      <c r="G164" s="103"/>
      <c r="H164" s="103"/>
      <c r="I164" s="103"/>
      <c r="J164" s="103"/>
      <c r="K164" s="103"/>
      <c r="O164" s="223"/>
      <c r="P164" s="128">
        <v>10</v>
      </c>
      <c r="Q164" s="226"/>
      <c r="R164" s="129">
        <v>34</v>
      </c>
      <c r="S164" s="127">
        <v>25</v>
      </c>
      <c r="T164" s="127">
        <v>26</v>
      </c>
      <c r="U164" s="130">
        <f t="shared" si="14"/>
        <v>28.333333333333332</v>
      </c>
      <c r="V164" s="130">
        <f t="shared" si="15"/>
        <v>4.93288286231624</v>
      </c>
      <c r="W164" s="131">
        <f>U164/U170</f>
        <v>0.96590909090909094</v>
      </c>
      <c r="X164" s="127" t="s">
        <v>171</v>
      </c>
    </row>
    <row r="165" spans="2:24" ht="15.6">
      <c r="B165" s="103">
        <v>-8.4600000000000009</v>
      </c>
      <c r="C165" s="103">
        <v>88.54</v>
      </c>
      <c r="D165" s="103">
        <v>66.92</v>
      </c>
      <c r="E165" s="103">
        <v>114.3</v>
      </c>
      <c r="F165" s="103"/>
      <c r="G165" s="103"/>
      <c r="H165" s="103"/>
      <c r="I165" s="103"/>
      <c r="J165" s="103"/>
      <c r="K165" s="103"/>
      <c r="O165" s="223"/>
      <c r="P165" s="128">
        <v>25</v>
      </c>
      <c r="Q165" s="226"/>
      <c r="R165" s="129">
        <v>21</v>
      </c>
      <c r="S165" s="127">
        <v>30</v>
      </c>
      <c r="T165" s="127">
        <v>30</v>
      </c>
      <c r="U165" s="130">
        <f t="shared" si="14"/>
        <v>27</v>
      </c>
      <c r="V165" s="130">
        <f t="shared" si="15"/>
        <v>5.196152422706632</v>
      </c>
      <c r="W165" s="131">
        <f>U165/U170</f>
        <v>0.92045454545454553</v>
      </c>
      <c r="X165" s="127" t="s">
        <v>171</v>
      </c>
    </row>
    <row r="166" spans="2:24" ht="15.6">
      <c r="B166" s="103">
        <v>-8.94</v>
      </c>
      <c r="C166" s="103">
        <v>81.2</v>
      </c>
      <c r="D166" s="103">
        <v>158.13999999999999</v>
      </c>
      <c r="E166" s="103">
        <v>120.2</v>
      </c>
      <c r="F166" s="103"/>
      <c r="G166" s="103"/>
      <c r="H166" s="103"/>
      <c r="I166" s="103"/>
      <c r="J166" s="103"/>
      <c r="K166" s="103"/>
      <c r="O166" s="223"/>
      <c r="P166" s="128">
        <v>64</v>
      </c>
      <c r="Q166" s="226"/>
      <c r="R166" s="129">
        <v>26</v>
      </c>
      <c r="S166" s="127">
        <v>22</v>
      </c>
      <c r="T166" s="127">
        <v>12</v>
      </c>
      <c r="U166" s="130">
        <f t="shared" si="14"/>
        <v>20</v>
      </c>
      <c r="V166" s="130">
        <f t="shared" si="15"/>
        <v>7.2111025509279782</v>
      </c>
      <c r="W166" s="131">
        <f>U166/U170</f>
        <v>0.68181818181818188</v>
      </c>
      <c r="X166" s="127" t="s">
        <v>171</v>
      </c>
    </row>
    <row r="167" spans="2:24" ht="15.6">
      <c r="B167" s="104">
        <v>-6.9083300000000003</v>
      </c>
      <c r="F167" s="103">
        <v>20.88</v>
      </c>
      <c r="G167" s="103">
        <v>14.31</v>
      </c>
      <c r="H167" s="103">
        <v>14.6</v>
      </c>
      <c r="I167" s="103">
        <v>12.48</v>
      </c>
      <c r="J167" s="103">
        <v>10.09</v>
      </c>
      <c r="K167" s="103">
        <v>12.95</v>
      </c>
      <c r="O167" s="223"/>
      <c r="P167" s="128">
        <v>160</v>
      </c>
      <c r="Q167" s="226"/>
      <c r="R167" s="129">
        <v>30</v>
      </c>
      <c r="S167" s="129">
        <v>23</v>
      </c>
      <c r="T167" s="129">
        <v>23</v>
      </c>
      <c r="U167" s="130">
        <f t="shared" si="14"/>
        <v>25.333333333333332</v>
      </c>
      <c r="V167" s="130">
        <f t="shared" si="15"/>
        <v>4.041451884327385</v>
      </c>
      <c r="W167" s="131">
        <f>U167/U170</f>
        <v>0.86363636363636365</v>
      </c>
      <c r="X167" s="127" t="s">
        <v>172</v>
      </c>
    </row>
    <row r="168" spans="2:24" ht="15.6">
      <c r="B168" s="104">
        <v>-7.3856299999999999</v>
      </c>
      <c r="F168" s="103">
        <v>10.83</v>
      </c>
      <c r="G168" s="103">
        <v>37.630000000000003</v>
      </c>
      <c r="H168" s="103">
        <v>29.95</v>
      </c>
      <c r="I168" s="103">
        <v>30.93</v>
      </c>
      <c r="J168" s="103">
        <v>28.52</v>
      </c>
      <c r="K168" s="103">
        <v>23.35</v>
      </c>
      <c r="O168" s="223"/>
      <c r="P168" s="128">
        <v>400</v>
      </c>
      <c r="Q168" s="226"/>
      <c r="R168" s="129">
        <v>26</v>
      </c>
      <c r="S168" s="129">
        <v>22</v>
      </c>
      <c r="T168" s="129">
        <v>16</v>
      </c>
      <c r="U168" s="130">
        <f t="shared" si="14"/>
        <v>21.333333333333332</v>
      </c>
      <c r="V168" s="130">
        <f t="shared" si="15"/>
        <v>5.0332229568471698</v>
      </c>
      <c r="W168" s="131">
        <f>U168/U170</f>
        <v>0.72727272727272729</v>
      </c>
      <c r="X168" s="127" t="s">
        <v>172</v>
      </c>
    </row>
    <row r="169" spans="2:24" ht="15.6">
      <c r="B169" s="104">
        <v>-7.8626500000000004</v>
      </c>
      <c r="F169" s="103">
        <v>52.03</v>
      </c>
      <c r="G169" s="103">
        <v>73.89</v>
      </c>
      <c r="H169" s="103">
        <v>67.430000000000007</v>
      </c>
      <c r="I169" s="103">
        <v>51.79</v>
      </c>
      <c r="J169" s="103">
        <v>43.75</v>
      </c>
      <c r="K169" s="103">
        <v>53.03</v>
      </c>
      <c r="O169" s="223"/>
      <c r="P169" s="128">
        <v>1000</v>
      </c>
      <c r="Q169" s="226"/>
      <c r="R169" s="129">
        <v>16</v>
      </c>
      <c r="S169" s="129">
        <v>7</v>
      </c>
      <c r="T169" s="129">
        <v>14</v>
      </c>
      <c r="U169" s="130">
        <f t="shared" si="14"/>
        <v>12.333333333333334</v>
      </c>
      <c r="V169" s="130">
        <f t="shared" si="15"/>
        <v>4.7258156262526096</v>
      </c>
      <c r="W169" s="131">
        <f>U169/U170</f>
        <v>0.42045454545454547</v>
      </c>
      <c r="X169" s="127" t="s">
        <v>173</v>
      </c>
    </row>
    <row r="170" spans="2:24" ht="15.6">
      <c r="B170" s="104">
        <v>-8.3398900000000005</v>
      </c>
      <c r="F170" s="103">
        <v>92.21</v>
      </c>
      <c r="G170" s="103">
        <v>92.71</v>
      </c>
      <c r="H170" s="103">
        <v>77.97</v>
      </c>
      <c r="I170" s="103">
        <v>73.62</v>
      </c>
      <c r="J170" s="103">
        <v>77.08</v>
      </c>
      <c r="K170" s="103">
        <v>92.62</v>
      </c>
      <c r="O170" s="223"/>
      <c r="P170" s="228" t="s">
        <v>174</v>
      </c>
      <c r="Q170" s="226"/>
      <c r="R170" s="129">
        <v>28</v>
      </c>
      <c r="S170" s="127">
        <v>27</v>
      </c>
      <c r="T170" s="127">
        <v>34</v>
      </c>
      <c r="U170" s="229">
        <f>AVERAGE(R170:T171)</f>
        <v>29.333333333333332</v>
      </c>
      <c r="V170" s="229">
        <f>STDEV(R170:T171)</f>
        <v>2.7325202042558927</v>
      </c>
      <c r="W170" s="230">
        <f>U170/U170</f>
        <v>1</v>
      </c>
      <c r="X170" s="231" t="s">
        <v>171</v>
      </c>
    </row>
    <row r="171" spans="2:24" ht="15.6">
      <c r="B171" s="104">
        <v>-8.8170199999999994</v>
      </c>
      <c r="F171" s="103">
        <v>91.07</v>
      </c>
      <c r="G171" s="103">
        <v>67</v>
      </c>
      <c r="H171" s="103">
        <v>102.3</v>
      </c>
      <c r="I171" s="103">
        <v>77.45</v>
      </c>
      <c r="J171" s="103">
        <v>93.12</v>
      </c>
      <c r="K171" s="103">
        <v>91.78</v>
      </c>
      <c r="O171" s="223"/>
      <c r="P171" s="228"/>
      <c r="Q171" s="226"/>
      <c r="R171" s="129">
        <v>29</v>
      </c>
      <c r="S171" s="127">
        <v>31</v>
      </c>
      <c r="T171" s="127">
        <v>27</v>
      </c>
      <c r="U171" s="229"/>
      <c r="V171" s="229"/>
      <c r="W171" s="230"/>
      <c r="X171" s="232"/>
    </row>
    <row r="172" spans="2:24" ht="27.6">
      <c r="B172" s="104">
        <v>-9.2941400000000005</v>
      </c>
      <c r="F172" s="103">
        <v>85.15</v>
      </c>
      <c r="G172" s="103">
        <v>83.94</v>
      </c>
      <c r="H172" s="103">
        <v>85.62</v>
      </c>
      <c r="I172" s="103">
        <v>101.16</v>
      </c>
      <c r="J172" s="103">
        <v>85.07</v>
      </c>
      <c r="K172" s="103">
        <v>88.01</v>
      </c>
      <c r="O172" s="223"/>
      <c r="P172" s="132" t="s">
        <v>196</v>
      </c>
      <c r="Q172" s="227"/>
      <c r="R172" s="133">
        <v>198</v>
      </c>
      <c r="S172" s="134">
        <v>194</v>
      </c>
      <c r="T172" s="134">
        <v>199</v>
      </c>
      <c r="U172" s="135">
        <f t="shared" ref="U172:U180" si="16">AVERAGE(R172:T172)</f>
        <v>197</v>
      </c>
      <c r="V172" s="135">
        <f t="shared" ref="V172:V180" si="17">STDEV(R172:T172)</f>
        <v>2.6457513110645907</v>
      </c>
      <c r="W172" s="136">
        <f>U172/U170</f>
        <v>6.7159090909090908</v>
      </c>
      <c r="X172" s="134" t="s">
        <v>171</v>
      </c>
    </row>
    <row r="173" spans="2:24" ht="15.6">
      <c r="B173" s="104">
        <v>-9.7712599999999998</v>
      </c>
      <c r="F173" s="103">
        <v>100.32</v>
      </c>
      <c r="G173" s="103">
        <v>76.709999999999994</v>
      </c>
      <c r="H173" s="103">
        <v>78.7</v>
      </c>
      <c r="I173" s="103">
        <v>79.22</v>
      </c>
      <c r="J173" s="103">
        <v>91.01</v>
      </c>
      <c r="K173" s="103">
        <v>74.14</v>
      </c>
      <c r="O173" s="223"/>
      <c r="P173" s="128">
        <v>1.5</v>
      </c>
      <c r="Q173" s="233" t="s">
        <v>176</v>
      </c>
      <c r="R173" s="129">
        <v>20</v>
      </c>
      <c r="S173" s="127">
        <v>29</v>
      </c>
      <c r="T173" s="127">
        <v>24</v>
      </c>
      <c r="U173" s="130">
        <f t="shared" si="16"/>
        <v>24.333333333333332</v>
      </c>
      <c r="V173" s="130">
        <f t="shared" si="17"/>
        <v>4.5092497528228987</v>
      </c>
      <c r="W173" s="131">
        <f>U173/U181</f>
        <v>0.88484848484848477</v>
      </c>
      <c r="X173" s="127" t="s">
        <v>171</v>
      </c>
    </row>
    <row r="174" spans="2:24" ht="15.6">
      <c r="B174" s="104">
        <v>-10.2484</v>
      </c>
      <c r="F174" s="103">
        <v>83.09</v>
      </c>
      <c r="G174" s="103">
        <v>89</v>
      </c>
      <c r="H174" s="103">
        <v>99.57</v>
      </c>
      <c r="I174" s="103">
        <v>81.75</v>
      </c>
      <c r="J174" s="103">
        <v>92.53</v>
      </c>
      <c r="K174" s="103">
        <v>87.67</v>
      </c>
      <c r="O174" s="223"/>
      <c r="P174" s="128">
        <v>4</v>
      </c>
      <c r="Q174" s="233"/>
      <c r="R174" s="129">
        <v>31</v>
      </c>
      <c r="S174" s="127">
        <v>30</v>
      </c>
      <c r="T174" s="127">
        <v>24</v>
      </c>
      <c r="U174" s="130">
        <f t="shared" si="16"/>
        <v>28.333333333333332</v>
      </c>
      <c r="V174" s="130">
        <f t="shared" si="17"/>
        <v>3.7859388972001722</v>
      </c>
      <c r="W174" s="131">
        <f>U174/U181</f>
        <v>1.0303030303030303</v>
      </c>
      <c r="X174" s="127" t="s">
        <v>171</v>
      </c>
    </row>
    <row r="175" spans="2:24">
      <c r="O175" s="223"/>
      <c r="P175" s="128">
        <v>10</v>
      </c>
      <c r="Q175" s="233"/>
      <c r="R175" s="129">
        <v>22</v>
      </c>
      <c r="S175" s="127">
        <v>16</v>
      </c>
      <c r="T175" s="127">
        <v>24</v>
      </c>
      <c r="U175" s="130">
        <f t="shared" si="16"/>
        <v>20.666666666666668</v>
      </c>
      <c r="V175" s="130">
        <f t="shared" si="17"/>
        <v>4.1633319989322697</v>
      </c>
      <c r="W175" s="131">
        <f>U175/U181</f>
        <v>0.75151515151515158</v>
      </c>
      <c r="X175" s="127" t="s">
        <v>171</v>
      </c>
    </row>
    <row r="176" spans="2:24">
      <c r="O176" s="223"/>
      <c r="P176" s="128">
        <v>25</v>
      </c>
      <c r="Q176" s="233"/>
      <c r="R176" s="129">
        <v>20</v>
      </c>
      <c r="S176" s="127">
        <v>26</v>
      </c>
      <c r="T176" s="127">
        <v>30</v>
      </c>
      <c r="U176" s="130">
        <f t="shared" si="16"/>
        <v>25.333333333333332</v>
      </c>
      <c r="V176" s="130">
        <f t="shared" si="17"/>
        <v>5.0332229568471698</v>
      </c>
      <c r="W176" s="130">
        <f>U176/U181</f>
        <v>0.92121212121212115</v>
      </c>
      <c r="X176" s="127" t="s">
        <v>171</v>
      </c>
    </row>
    <row r="177" spans="2:32">
      <c r="O177" s="223"/>
      <c r="P177" s="128">
        <v>64</v>
      </c>
      <c r="Q177" s="233"/>
      <c r="R177" s="129">
        <v>21</v>
      </c>
      <c r="S177" s="127">
        <v>37</v>
      </c>
      <c r="T177" s="127">
        <v>31</v>
      </c>
      <c r="U177" s="130">
        <f t="shared" si="16"/>
        <v>29.666666666666668</v>
      </c>
      <c r="V177" s="130">
        <f t="shared" si="17"/>
        <v>8.0829037686547558</v>
      </c>
      <c r="W177" s="130">
        <f>U177/U181</f>
        <v>1.0787878787878789</v>
      </c>
      <c r="X177" s="127" t="s">
        <v>171</v>
      </c>
    </row>
    <row r="178" spans="2:32">
      <c r="B178" s="258" t="s">
        <v>150</v>
      </c>
      <c r="C178" s="259"/>
      <c r="D178" s="259"/>
      <c r="E178" s="259"/>
      <c r="F178" s="259"/>
      <c r="G178" s="259"/>
      <c r="H178" s="259"/>
      <c r="I178" s="259"/>
      <c r="J178" s="259"/>
      <c r="K178" s="259"/>
      <c r="O178" s="223"/>
      <c r="P178" s="128">
        <v>160</v>
      </c>
      <c r="Q178" s="233"/>
      <c r="R178" s="129">
        <v>30</v>
      </c>
      <c r="S178" s="129">
        <v>22</v>
      </c>
      <c r="T178" s="129">
        <v>35</v>
      </c>
      <c r="U178" s="130">
        <f t="shared" si="16"/>
        <v>29</v>
      </c>
      <c r="V178" s="130">
        <f t="shared" si="17"/>
        <v>6.5574385243020004</v>
      </c>
      <c r="W178" s="130">
        <f>U178/U181</f>
        <v>1.0545454545454545</v>
      </c>
      <c r="X178" s="127" t="s">
        <v>172</v>
      </c>
    </row>
    <row r="179" spans="2:32">
      <c r="B179" s="99"/>
      <c r="C179" s="260" t="s">
        <v>131</v>
      </c>
      <c r="D179" s="260"/>
      <c r="E179" s="260"/>
      <c r="F179" s="260" t="s">
        <v>132</v>
      </c>
      <c r="G179" s="260"/>
      <c r="H179" s="260"/>
      <c r="I179" s="260" t="s">
        <v>133</v>
      </c>
      <c r="J179" s="260"/>
      <c r="K179" s="260"/>
      <c r="O179" s="223"/>
      <c r="P179" s="128">
        <v>400</v>
      </c>
      <c r="Q179" s="233"/>
      <c r="R179" s="129">
        <v>17</v>
      </c>
      <c r="S179" s="129">
        <v>16</v>
      </c>
      <c r="T179" s="129">
        <v>17</v>
      </c>
      <c r="U179" s="130">
        <f t="shared" si="16"/>
        <v>16.666666666666668</v>
      </c>
      <c r="V179" s="130">
        <f t="shared" si="17"/>
        <v>0.57735026918962584</v>
      </c>
      <c r="W179" s="130">
        <f>U179/U181</f>
        <v>0.60606060606060608</v>
      </c>
      <c r="X179" s="127" t="s">
        <v>172</v>
      </c>
    </row>
    <row r="180" spans="2:32">
      <c r="B180" s="100"/>
      <c r="C180" s="101" t="s">
        <v>134</v>
      </c>
      <c r="D180" s="101" t="s">
        <v>135</v>
      </c>
      <c r="E180" s="101" t="s">
        <v>136</v>
      </c>
      <c r="F180" s="101" t="s">
        <v>134</v>
      </c>
      <c r="G180" s="101" t="s">
        <v>135</v>
      </c>
      <c r="H180" s="101" t="s">
        <v>136</v>
      </c>
      <c r="I180" s="101" t="s">
        <v>134</v>
      </c>
      <c r="J180" s="101" t="s">
        <v>135</v>
      </c>
      <c r="K180" s="101" t="s">
        <v>136</v>
      </c>
      <c r="O180" s="223"/>
      <c r="P180" s="128">
        <v>1000</v>
      </c>
      <c r="Q180" s="233"/>
      <c r="R180" s="129">
        <v>10</v>
      </c>
      <c r="S180" s="129">
        <v>12</v>
      </c>
      <c r="T180" s="129">
        <v>10</v>
      </c>
      <c r="U180" s="130">
        <f t="shared" si="16"/>
        <v>10.666666666666666</v>
      </c>
      <c r="V180" s="130">
        <f t="shared" si="17"/>
        <v>1.1547005383792517</v>
      </c>
      <c r="W180" s="130">
        <f>U180/U181</f>
        <v>0.38787878787878788</v>
      </c>
      <c r="X180" s="127" t="s">
        <v>173</v>
      </c>
    </row>
    <row r="181" spans="2:32" ht="43.2">
      <c r="B181" s="102" t="s">
        <v>347</v>
      </c>
      <c r="C181" s="261" t="s">
        <v>138</v>
      </c>
      <c r="D181" s="261"/>
      <c r="E181" s="261"/>
      <c r="F181" s="261"/>
      <c r="G181" s="261"/>
      <c r="H181" s="261"/>
      <c r="I181" s="261"/>
      <c r="J181" s="261"/>
      <c r="K181" s="261"/>
      <c r="O181" s="223"/>
      <c r="P181" s="228" t="s">
        <v>174</v>
      </c>
      <c r="Q181" s="233"/>
      <c r="R181" s="129">
        <v>32</v>
      </c>
      <c r="S181" s="127">
        <v>26</v>
      </c>
      <c r="T181" s="127">
        <v>22</v>
      </c>
      <c r="U181" s="229">
        <f>AVERAGE(R181:T182)</f>
        <v>27.5</v>
      </c>
      <c r="V181" s="229">
        <f>STDEV(R181:T182)</f>
        <v>3.8340579025361627</v>
      </c>
      <c r="W181" s="230">
        <f>U181/U181</f>
        <v>1</v>
      </c>
      <c r="X181" s="231" t="s">
        <v>171</v>
      </c>
    </row>
    <row r="182" spans="2:32" ht="15.6">
      <c r="B182" s="103">
        <v>-5.48</v>
      </c>
      <c r="C182" s="103">
        <v>99.6</v>
      </c>
      <c r="D182" s="103">
        <v>72.98</v>
      </c>
      <c r="E182" s="103">
        <v>59.93</v>
      </c>
      <c r="F182" s="103">
        <v>84.56</v>
      </c>
      <c r="G182" s="103">
        <v>104.96</v>
      </c>
      <c r="H182" s="103">
        <v>76.48</v>
      </c>
      <c r="I182" s="103">
        <v>108.08</v>
      </c>
      <c r="J182" s="103">
        <v>82.95</v>
      </c>
      <c r="K182" s="103">
        <v>95.62</v>
      </c>
      <c r="O182" s="223"/>
      <c r="P182" s="228"/>
      <c r="Q182" s="233"/>
      <c r="R182" s="129">
        <v>31</v>
      </c>
      <c r="S182" s="127">
        <v>25</v>
      </c>
      <c r="T182" s="127">
        <v>29</v>
      </c>
      <c r="U182" s="229"/>
      <c r="V182" s="229"/>
      <c r="W182" s="230"/>
      <c r="X182" s="232"/>
    </row>
    <row r="183" spans="2:32" ht="27.6">
      <c r="B183" s="103">
        <v>-5.95</v>
      </c>
      <c r="C183" s="103">
        <v>64.56</v>
      </c>
      <c r="D183" s="103">
        <v>72.459999999999994</v>
      </c>
      <c r="E183" s="103">
        <v>70.83</v>
      </c>
      <c r="F183" s="103">
        <v>57.77</v>
      </c>
      <c r="G183" s="103">
        <v>104.2</v>
      </c>
      <c r="H183" s="103">
        <v>87.79</v>
      </c>
      <c r="I183" s="103">
        <v>86.16</v>
      </c>
      <c r="J183" s="103">
        <v>118.01</v>
      </c>
      <c r="K183" s="103">
        <v>76.8</v>
      </c>
      <c r="O183" s="224"/>
      <c r="P183" s="132" t="s">
        <v>197</v>
      </c>
      <c r="Q183" s="234"/>
      <c r="R183" s="133">
        <v>280</v>
      </c>
      <c r="S183" s="134">
        <v>436</v>
      </c>
      <c r="T183" s="134">
        <v>484</v>
      </c>
      <c r="U183" s="135">
        <f>AVERAGE(R183:T183)</f>
        <v>400</v>
      </c>
      <c r="V183" s="135">
        <f>STDEV(R183:T183)</f>
        <v>106.65833300778706</v>
      </c>
      <c r="W183" s="136">
        <f>U183/U181</f>
        <v>14.545454545454545</v>
      </c>
      <c r="X183" s="134" t="s">
        <v>171</v>
      </c>
    </row>
    <row r="184" spans="2:32" ht="15.6">
      <c r="B184" s="103">
        <v>-6.43</v>
      </c>
      <c r="C184" s="103">
        <v>87.01</v>
      </c>
      <c r="D184" s="103">
        <v>79.650000000000006</v>
      </c>
      <c r="E184" s="103">
        <v>94.89</v>
      </c>
      <c r="F184" s="103">
        <v>56.95</v>
      </c>
      <c r="G184" s="103">
        <v>113.43</v>
      </c>
      <c r="H184" s="103">
        <v>63.91</v>
      </c>
      <c r="I184" s="103">
        <v>104.28</v>
      </c>
      <c r="J184" s="103">
        <v>59.51</v>
      </c>
      <c r="K184" s="103">
        <v>51.74</v>
      </c>
      <c r="O184" s="209" t="s">
        <v>178</v>
      </c>
      <c r="P184" s="209"/>
      <c r="Q184" s="138"/>
      <c r="R184" s="138"/>
      <c r="S184" s="119"/>
      <c r="T184" s="210" t="s">
        <v>179</v>
      </c>
      <c r="U184" s="210"/>
      <c r="V184" s="139"/>
      <c r="W184" s="140"/>
      <c r="X184" s="118"/>
    </row>
    <row r="185" spans="2:32" ht="15.6">
      <c r="B185" s="103">
        <v>-6.91</v>
      </c>
      <c r="C185" s="103">
        <v>89.61</v>
      </c>
      <c r="D185" s="103">
        <v>111.25</v>
      </c>
      <c r="E185" s="103">
        <v>71.92</v>
      </c>
      <c r="F185" s="103">
        <v>61.86</v>
      </c>
      <c r="G185" s="103">
        <v>91.49</v>
      </c>
      <c r="H185" s="103">
        <v>82.47</v>
      </c>
      <c r="I185" s="103">
        <v>118.49</v>
      </c>
      <c r="J185" s="103">
        <v>87.45</v>
      </c>
      <c r="K185" s="103">
        <v>165.87</v>
      </c>
      <c r="O185" s="211" t="s">
        <v>198</v>
      </c>
      <c r="P185" s="211"/>
      <c r="Q185" s="211"/>
      <c r="R185" s="211"/>
      <c r="S185" s="211"/>
      <c r="T185" s="211"/>
      <c r="U185" s="211"/>
      <c r="V185" s="211"/>
      <c r="W185" s="211"/>
      <c r="X185" s="211"/>
    </row>
    <row r="186" spans="2:32" ht="16.2" thickBot="1">
      <c r="B186" s="103">
        <v>-7.39</v>
      </c>
      <c r="C186" s="103">
        <v>112.94</v>
      </c>
      <c r="D186" s="103">
        <v>69.55</v>
      </c>
      <c r="E186" s="103">
        <v>112.52</v>
      </c>
      <c r="F186" s="103">
        <v>112.05</v>
      </c>
      <c r="G186" s="103">
        <v>90.9</v>
      </c>
      <c r="H186" s="103">
        <v>88.25</v>
      </c>
      <c r="I186" s="103">
        <v>74.760000000000005</v>
      </c>
      <c r="J186" s="103">
        <v>69.17</v>
      </c>
      <c r="K186" s="103">
        <v>77.33</v>
      </c>
    </row>
    <row r="187" spans="2:32" ht="15.6">
      <c r="B187" s="103">
        <v>-7.86</v>
      </c>
      <c r="C187" s="103">
        <v>107.13</v>
      </c>
      <c r="D187" s="103">
        <v>131.99</v>
      </c>
      <c r="E187" s="103">
        <v>77.66</v>
      </c>
      <c r="F187" s="103">
        <v>90.07</v>
      </c>
      <c r="G187" s="103">
        <v>110.58</v>
      </c>
      <c r="H187" s="103">
        <v>91.89</v>
      </c>
      <c r="I187" s="103">
        <v>108.73</v>
      </c>
      <c r="J187" s="103">
        <v>87.87</v>
      </c>
      <c r="K187" s="103">
        <v>135.75</v>
      </c>
      <c r="O187" s="212" t="s">
        <v>200</v>
      </c>
      <c r="P187" s="214" t="s">
        <v>201</v>
      </c>
      <c r="Q187" s="215"/>
      <c r="R187" s="214" t="s">
        <v>65</v>
      </c>
      <c r="S187" s="215"/>
      <c r="T187" s="214" t="s">
        <v>202</v>
      </c>
      <c r="U187" s="215"/>
    </row>
    <row r="188" spans="2:32" ht="16.2" thickBot="1">
      <c r="B188" s="103">
        <v>-8.34</v>
      </c>
      <c r="C188" s="103">
        <v>92.63</v>
      </c>
      <c r="D188" s="103">
        <v>161.58000000000001</v>
      </c>
      <c r="E188" s="103">
        <v>81.3</v>
      </c>
      <c r="F188" s="103">
        <v>89.39</v>
      </c>
      <c r="G188" s="103">
        <v>83.04</v>
      </c>
      <c r="H188" s="103">
        <v>96.62</v>
      </c>
      <c r="I188" s="103">
        <v>113.54</v>
      </c>
      <c r="J188" s="103">
        <v>82.23</v>
      </c>
      <c r="K188" s="103">
        <v>65.45</v>
      </c>
      <c r="O188" s="213"/>
      <c r="P188" s="141" t="s">
        <v>203</v>
      </c>
      <c r="Q188" s="142" t="s">
        <v>204</v>
      </c>
      <c r="R188" s="141" t="s">
        <v>203</v>
      </c>
      <c r="S188" s="142" t="s">
        <v>204</v>
      </c>
      <c r="T188" s="141" t="s">
        <v>203</v>
      </c>
      <c r="U188" s="142" t="s">
        <v>204</v>
      </c>
    </row>
    <row r="189" spans="2:32" ht="15.6">
      <c r="B189" s="103">
        <v>-8.82</v>
      </c>
      <c r="C189" s="103">
        <v>107.08</v>
      </c>
      <c r="D189" s="103">
        <v>94.33</v>
      </c>
      <c r="E189" s="103">
        <v>86.12</v>
      </c>
      <c r="F189" s="103">
        <v>101.69</v>
      </c>
      <c r="G189" s="103">
        <v>107.58</v>
      </c>
      <c r="H189" s="103">
        <v>70.58</v>
      </c>
      <c r="I189" s="103">
        <v>84.57</v>
      </c>
      <c r="J189" s="103">
        <v>41.53</v>
      </c>
      <c r="K189" s="103">
        <v>54.11</v>
      </c>
      <c r="O189" s="143" t="s">
        <v>205</v>
      </c>
      <c r="P189" s="144">
        <v>0.29604865878794712</v>
      </c>
      <c r="Q189" s="145">
        <v>98.117699164036964</v>
      </c>
      <c r="R189" s="144">
        <v>26076.260326475836</v>
      </c>
      <c r="S189" s="145">
        <v>60.889663953938992</v>
      </c>
      <c r="T189" s="144">
        <v>16956.642894927398</v>
      </c>
      <c r="U189" s="145">
        <v>99.454686375463638</v>
      </c>
    </row>
    <row r="190" spans="2:32" ht="15" thickBot="1">
      <c r="O190" s="146" t="s">
        <v>206</v>
      </c>
      <c r="P190" s="147">
        <v>38.298867795259952</v>
      </c>
      <c r="Q190" s="148">
        <v>97.375539568345317</v>
      </c>
      <c r="R190" s="147">
        <v>27506.048303762491</v>
      </c>
      <c r="S190" s="148">
        <v>57.248920863309351</v>
      </c>
      <c r="T190" s="147">
        <v>12536.895723096319</v>
      </c>
      <c r="U190" s="148">
        <v>99.948201438848912</v>
      </c>
    </row>
    <row r="192" spans="2:32">
      <c r="O192" s="149"/>
      <c r="P192" s="149"/>
      <c r="Q192" s="150"/>
      <c r="R192" s="149"/>
      <c r="S192" s="149"/>
      <c r="T192" s="149"/>
      <c r="U192" s="149"/>
      <c r="V192" s="149"/>
      <c r="W192" s="149"/>
      <c r="X192" s="151"/>
      <c r="Y192" s="151"/>
      <c r="Z192" s="149"/>
      <c r="AA192" s="149"/>
      <c r="AB192" s="149"/>
      <c r="AC192" s="149"/>
      <c r="AD192" s="149"/>
      <c r="AE192" s="149"/>
      <c r="AF192" s="149"/>
    </row>
    <row r="193" spans="2:32">
      <c r="B193" s="258" t="s">
        <v>151</v>
      </c>
      <c r="C193" s="258"/>
      <c r="D193" s="258"/>
      <c r="E193" s="258"/>
      <c r="F193" s="258"/>
      <c r="G193" s="258"/>
      <c r="H193" s="258"/>
      <c r="I193" s="258"/>
      <c r="J193" s="258"/>
      <c r="K193" s="258"/>
      <c r="O193" s="152"/>
      <c r="P193" s="152"/>
      <c r="Q193" s="150"/>
      <c r="R193" s="149"/>
      <c r="S193" s="149"/>
      <c r="T193" s="149"/>
      <c r="U193" s="149"/>
      <c r="V193" s="149"/>
      <c r="W193" s="149"/>
      <c r="X193" s="151"/>
      <c r="Y193" s="151"/>
      <c r="Z193" s="149"/>
      <c r="AA193" s="149"/>
      <c r="AB193" s="149"/>
      <c r="AC193" s="149"/>
      <c r="AD193" s="149"/>
      <c r="AE193" s="149"/>
      <c r="AF193" s="149"/>
    </row>
    <row r="194" spans="2:32">
      <c r="B194" s="99"/>
      <c r="C194" s="260" t="s">
        <v>131</v>
      </c>
      <c r="D194" s="260"/>
      <c r="E194" s="260"/>
      <c r="F194" s="260" t="s">
        <v>132</v>
      </c>
      <c r="G194" s="260"/>
      <c r="H194" s="260"/>
      <c r="I194" s="260" t="s">
        <v>133</v>
      </c>
      <c r="J194" s="260"/>
      <c r="K194" s="260"/>
      <c r="O194" s="153" t="s">
        <v>207</v>
      </c>
      <c r="P194" s="149" t="s">
        <v>205</v>
      </c>
      <c r="Q194" s="201" t="s">
        <v>208</v>
      </c>
      <c r="R194" s="203" t="s">
        <v>209</v>
      </c>
      <c r="S194" s="204"/>
      <c r="T194" s="205" t="s">
        <v>210</v>
      </c>
      <c r="U194" s="206"/>
      <c r="V194" s="206"/>
      <c r="W194" s="207"/>
      <c r="X194" s="151"/>
      <c r="Y194" s="151"/>
      <c r="Z194" s="149"/>
      <c r="AA194" s="149"/>
      <c r="AB194" s="149"/>
      <c r="AC194" s="149"/>
      <c r="AD194" s="149"/>
      <c r="AE194" s="149"/>
      <c r="AF194" s="149"/>
    </row>
    <row r="195" spans="2:32">
      <c r="B195" s="100"/>
      <c r="C195" s="101" t="s">
        <v>134</v>
      </c>
      <c r="D195" s="101" t="s">
        <v>135</v>
      </c>
      <c r="E195" s="101" t="s">
        <v>136</v>
      </c>
      <c r="F195" s="101" t="s">
        <v>134</v>
      </c>
      <c r="G195" s="101" t="s">
        <v>135</v>
      </c>
      <c r="H195" s="101" t="s">
        <v>136</v>
      </c>
      <c r="I195" s="101" t="s">
        <v>134</v>
      </c>
      <c r="J195" s="101" t="s">
        <v>135</v>
      </c>
      <c r="K195" s="101" t="s">
        <v>136</v>
      </c>
      <c r="O195" s="153" t="s">
        <v>211</v>
      </c>
      <c r="P195" s="149" t="s">
        <v>201</v>
      </c>
      <c r="Q195" s="202"/>
      <c r="R195" s="156" t="s">
        <v>212</v>
      </c>
      <c r="S195" s="157" t="s">
        <v>213</v>
      </c>
      <c r="T195" s="154" t="s">
        <v>212</v>
      </c>
      <c r="U195" s="155" t="s">
        <v>213</v>
      </c>
      <c r="V195" s="158" t="s">
        <v>214</v>
      </c>
      <c r="W195" s="157" t="s">
        <v>215</v>
      </c>
      <c r="X195" s="151"/>
      <c r="Y195" s="151"/>
      <c r="Z195" s="149"/>
      <c r="AA195" s="149"/>
      <c r="AB195" s="149"/>
      <c r="AC195" s="149"/>
      <c r="AD195" s="149"/>
      <c r="AE195" s="149"/>
      <c r="AF195" s="149"/>
    </row>
    <row r="196" spans="2:32" ht="43.2">
      <c r="B196" s="102" t="s">
        <v>347</v>
      </c>
      <c r="C196" s="261" t="s">
        <v>139</v>
      </c>
      <c r="D196" s="261"/>
      <c r="E196" s="261"/>
      <c r="F196" s="261"/>
      <c r="G196" s="261"/>
      <c r="H196" s="261"/>
      <c r="I196" s="261"/>
      <c r="J196" s="261"/>
      <c r="K196" s="261"/>
      <c r="O196" s="149"/>
      <c r="P196" s="149"/>
      <c r="Q196" s="159">
        <v>1000</v>
      </c>
      <c r="R196" s="160">
        <v>4080</v>
      </c>
      <c r="S196" s="161">
        <v>5640</v>
      </c>
      <c r="T196" s="162">
        <v>98.44156563140119</v>
      </c>
      <c r="U196" s="163">
        <v>97.793832696672752</v>
      </c>
      <c r="V196" s="164">
        <v>98.117699164036964</v>
      </c>
      <c r="W196" s="163">
        <v>0.45801635054351925</v>
      </c>
      <c r="X196" s="151"/>
      <c r="Y196" s="151"/>
      <c r="Z196" s="149"/>
      <c r="AA196" s="149"/>
      <c r="AB196" s="149"/>
      <c r="AC196" s="149"/>
      <c r="AD196" s="149"/>
      <c r="AE196" s="149"/>
      <c r="AF196" s="149"/>
    </row>
    <row r="197" spans="2:32" ht="15.6">
      <c r="B197" s="104">
        <v>-5.4775600000000004</v>
      </c>
      <c r="C197" s="103">
        <v>35.72</v>
      </c>
      <c r="D197" s="103">
        <v>27.64</v>
      </c>
      <c r="E197" s="103">
        <v>39.17</v>
      </c>
      <c r="F197" s="103">
        <v>56.58</v>
      </c>
      <c r="G197" s="103">
        <v>38.83</v>
      </c>
      <c r="H197" s="103">
        <v>62.62</v>
      </c>
      <c r="I197" s="103">
        <v>76.17</v>
      </c>
      <c r="J197" s="103">
        <v>61.35</v>
      </c>
      <c r="K197" s="103">
        <v>74.86</v>
      </c>
      <c r="O197" s="149"/>
      <c r="P197" s="149"/>
      <c r="Q197" s="159">
        <v>333.33333333333331</v>
      </c>
      <c r="R197" s="165">
        <v>15720</v>
      </c>
      <c r="S197" s="166">
        <v>18800</v>
      </c>
      <c r="T197" s="167">
        <v>93.608481426119681</v>
      </c>
      <c r="U197" s="168">
        <v>92.32962409345069</v>
      </c>
      <c r="V197" s="151">
        <v>92.969052759785185</v>
      </c>
      <c r="W197" s="168">
        <v>0.90428869210134177</v>
      </c>
      <c r="X197" s="151"/>
      <c r="Y197" s="151"/>
      <c r="Z197" s="149"/>
      <c r="AA197" s="149"/>
      <c r="AB197" s="149"/>
      <c r="AC197" s="149"/>
      <c r="AD197" s="149"/>
      <c r="AE197" s="149"/>
      <c r="AF197" s="149"/>
    </row>
    <row r="198" spans="2:32" ht="15.6">
      <c r="B198" s="104">
        <v>-5.7785900000000003</v>
      </c>
      <c r="C198" s="103">
        <v>48.6</v>
      </c>
      <c r="D198" s="103">
        <v>31.78</v>
      </c>
      <c r="E198" s="103">
        <v>46.51</v>
      </c>
      <c r="F198" s="103">
        <v>39.4</v>
      </c>
      <c r="G198" s="103">
        <v>37.99</v>
      </c>
      <c r="H198" s="103">
        <v>55.16</v>
      </c>
      <c r="I198" s="103">
        <v>61.35</v>
      </c>
      <c r="J198" s="103">
        <v>76.22</v>
      </c>
      <c r="K198" s="103">
        <v>64.47</v>
      </c>
      <c r="O198" s="149"/>
      <c r="P198" s="149"/>
      <c r="Q198" s="159">
        <v>111.1111111111111</v>
      </c>
      <c r="R198" s="165">
        <v>47440</v>
      </c>
      <c r="S198" s="166">
        <v>46000</v>
      </c>
      <c r="T198" s="167">
        <v>80.437911753307858</v>
      </c>
      <c r="U198" s="168">
        <v>81.035819077672585</v>
      </c>
      <c r="V198" s="151">
        <v>80.736865415490229</v>
      </c>
      <c r="W198" s="168">
        <v>0.42278432357719475</v>
      </c>
      <c r="X198" s="169" t="s">
        <v>216</v>
      </c>
      <c r="Y198" s="151">
        <v>85.768563901525965</v>
      </c>
      <c r="Z198" s="149"/>
      <c r="AA198" s="149"/>
      <c r="AB198" s="149"/>
      <c r="AC198" s="149"/>
      <c r="AD198" s="149"/>
      <c r="AE198" s="149"/>
      <c r="AF198" s="149"/>
    </row>
    <row r="199" spans="2:32" ht="15.6">
      <c r="B199" s="104">
        <v>-6.49214</v>
      </c>
      <c r="C199" s="103">
        <v>65.599999999999994</v>
      </c>
      <c r="D199" s="103">
        <v>53.42</v>
      </c>
      <c r="E199" s="103">
        <v>39.49</v>
      </c>
      <c r="F199" s="103">
        <v>75.760000000000005</v>
      </c>
      <c r="G199" s="103">
        <v>66.86</v>
      </c>
      <c r="H199" s="103">
        <v>70.400000000000006</v>
      </c>
      <c r="I199" s="103">
        <v>100.26</v>
      </c>
      <c r="J199" s="103">
        <v>137.97</v>
      </c>
      <c r="K199" s="103">
        <v>69.819999999999993</v>
      </c>
      <c r="O199" s="149"/>
      <c r="P199" s="149"/>
      <c r="Q199" s="159">
        <v>37.037037037037031</v>
      </c>
      <c r="R199" s="165">
        <v>56680</v>
      </c>
      <c r="S199" s="166">
        <v>58080</v>
      </c>
      <c r="T199" s="167">
        <v>76.601339755300884</v>
      </c>
      <c r="U199" s="168">
        <v>76.020040967724071</v>
      </c>
      <c r="V199" s="151">
        <v>76.310690361512485</v>
      </c>
      <c r="W199" s="168">
        <v>0.41104031458683765</v>
      </c>
      <c r="X199" s="169" t="s">
        <v>217</v>
      </c>
      <c r="Y199" s="151">
        <v>-9.3091889247217114</v>
      </c>
      <c r="Z199" s="149"/>
      <c r="AA199" s="149"/>
      <c r="AB199" s="149"/>
      <c r="AC199" s="149"/>
      <c r="AD199" s="149"/>
      <c r="AE199" s="149"/>
      <c r="AF199" s="149"/>
    </row>
    <row r="200" spans="2:32" ht="15.6">
      <c r="B200" s="104">
        <v>-6.8728999999999996</v>
      </c>
      <c r="C200" s="103">
        <v>73.959999999999994</v>
      </c>
      <c r="D200" s="103">
        <v>91.79</v>
      </c>
      <c r="E200" s="103">
        <v>99.09</v>
      </c>
      <c r="F200" s="103">
        <v>101.47</v>
      </c>
      <c r="G200" s="103">
        <v>78.22</v>
      </c>
      <c r="H200" s="103">
        <v>61.74</v>
      </c>
      <c r="I200" s="103">
        <v>68.88</v>
      </c>
      <c r="J200" s="103">
        <v>73.53</v>
      </c>
      <c r="K200" s="103">
        <v>92.11</v>
      </c>
      <c r="O200" s="149"/>
      <c r="P200" s="149"/>
      <c r="Q200" s="159">
        <v>12.345679012345677</v>
      </c>
      <c r="R200" s="165">
        <v>55360</v>
      </c>
      <c r="S200" s="166">
        <v>55040</v>
      </c>
      <c r="T200" s="167">
        <v>77.149421469301871</v>
      </c>
      <c r="U200" s="168">
        <v>77.282289763605149</v>
      </c>
      <c r="V200" s="151">
        <v>77.21585561645351</v>
      </c>
      <c r="W200" s="168">
        <v>9.3952071906538398E-2</v>
      </c>
      <c r="X200" s="169" t="s">
        <v>218</v>
      </c>
      <c r="Y200" s="151">
        <v>0.29604865878794712</v>
      </c>
      <c r="Z200" s="149"/>
      <c r="AA200" s="149"/>
      <c r="AB200" s="149"/>
      <c r="AC200" s="149"/>
      <c r="AD200" s="149"/>
      <c r="AE200" s="149"/>
      <c r="AF200" s="149"/>
    </row>
    <row r="201" spans="2:32" ht="15.6">
      <c r="B201" s="104">
        <v>-7.2700300000000002</v>
      </c>
      <c r="C201" s="103">
        <v>82.51</v>
      </c>
      <c r="D201" s="103">
        <v>38.299999999999997</v>
      </c>
      <c r="E201" s="103">
        <v>81.64</v>
      </c>
      <c r="F201" s="103">
        <v>99.89</v>
      </c>
      <c r="G201" s="103">
        <v>102.6</v>
      </c>
      <c r="H201" s="103">
        <v>103.25</v>
      </c>
      <c r="I201" s="103">
        <v>95.32</v>
      </c>
      <c r="J201" s="103">
        <v>107.47</v>
      </c>
      <c r="K201" s="103">
        <v>99.41</v>
      </c>
      <c r="O201" s="149"/>
      <c r="P201" s="149"/>
      <c r="Q201" s="159">
        <v>4.1152263374485587</v>
      </c>
      <c r="R201" s="165">
        <v>59840</v>
      </c>
      <c r="S201" s="166">
        <v>59800</v>
      </c>
      <c r="T201" s="167">
        <v>75.289265349056066</v>
      </c>
      <c r="U201" s="168">
        <v>75.30587388584398</v>
      </c>
      <c r="V201" s="151">
        <v>75.297569617450023</v>
      </c>
      <c r="W201" s="168">
        <v>1.1744008988319812E-2</v>
      </c>
      <c r="X201" s="169" t="s">
        <v>219</v>
      </c>
      <c r="Y201" s="151">
        <v>-1.0056671268947799</v>
      </c>
      <c r="Z201" s="149"/>
      <c r="AA201" s="149"/>
      <c r="AB201" s="149"/>
      <c r="AC201" s="149"/>
      <c r="AD201" s="149"/>
      <c r="AE201" s="149"/>
      <c r="AF201" s="149"/>
    </row>
    <row r="202" spans="2:32" ht="15.6">
      <c r="B202" s="104">
        <v>-7.5718699999999997</v>
      </c>
      <c r="C202" s="103">
        <v>54.98</v>
      </c>
      <c r="D202" s="103">
        <v>82.17</v>
      </c>
      <c r="E202" s="103">
        <v>68.81</v>
      </c>
      <c r="F202" s="103">
        <v>70.11</v>
      </c>
      <c r="G202" s="103">
        <v>56.9</v>
      </c>
      <c r="H202" s="103">
        <v>125.87</v>
      </c>
      <c r="I202" s="103">
        <v>76.06</v>
      </c>
      <c r="J202" s="103">
        <v>77.86</v>
      </c>
      <c r="K202" s="103">
        <v>96.11</v>
      </c>
      <c r="O202" s="149"/>
      <c r="P202" s="149"/>
      <c r="Q202" s="159">
        <v>1.3717421124828528</v>
      </c>
      <c r="R202" s="165">
        <v>63440</v>
      </c>
      <c r="S202" s="166">
        <v>66840</v>
      </c>
      <c r="T202" s="167">
        <v>73.794497038144257</v>
      </c>
      <c r="U202" s="168">
        <v>72.382771411172001</v>
      </c>
      <c r="V202" s="151">
        <v>73.088634224658136</v>
      </c>
      <c r="W202" s="168">
        <v>0.99824076400593986</v>
      </c>
      <c r="X202" s="169" t="s">
        <v>220</v>
      </c>
      <c r="Y202" s="151">
        <v>98.117699164036964</v>
      </c>
      <c r="Z202" s="149"/>
      <c r="AA202" s="149"/>
      <c r="AB202" s="149"/>
      <c r="AC202" s="149"/>
      <c r="AD202" s="149"/>
      <c r="AE202" s="149"/>
      <c r="AF202" s="149"/>
    </row>
    <row r="203" spans="2:32" ht="15.6">
      <c r="B203" s="104">
        <v>-8.3467900000000004</v>
      </c>
      <c r="C203" s="103">
        <v>113.58</v>
      </c>
      <c r="D203" s="103">
        <v>74.14</v>
      </c>
      <c r="E203" s="103">
        <v>90.83</v>
      </c>
      <c r="F203" s="103">
        <v>97.09</v>
      </c>
      <c r="G203" s="103">
        <v>73.73</v>
      </c>
      <c r="H203" s="103">
        <v>82.52</v>
      </c>
      <c r="I203" s="103">
        <v>109.56</v>
      </c>
      <c r="J203" s="103">
        <v>124.82</v>
      </c>
      <c r="K203" s="103">
        <v>142.61000000000001</v>
      </c>
      <c r="O203" s="149"/>
      <c r="P203" s="149"/>
      <c r="Q203" s="159">
        <v>0.45724737082761763</v>
      </c>
      <c r="R203" s="165">
        <v>115120</v>
      </c>
      <c r="S203" s="166">
        <v>117480</v>
      </c>
      <c r="T203" s="167">
        <v>52.336267508165861</v>
      </c>
      <c r="U203" s="168">
        <v>51.356363837679233</v>
      </c>
      <c r="V203" s="151">
        <v>51.846315672922543</v>
      </c>
      <c r="W203" s="168">
        <v>0.69289653031148601</v>
      </c>
      <c r="X203" s="151"/>
      <c r="Y203" s="151"/>
      <c r="Z203" s="149"/>
      <c r="AA203" s="149"/>
      <c r="AB203" s="149"/>
      <c r="AC203" s="149"/>
      <c r="AD203" s="149"/>
      <c r="AE203" s="149"/>
      <c r="AF203" s="149"/>
    </row>
    <row r="204" spans="2:32" ht="15.6">
      <c r="B204" s="104">
        <v>-8.7958800000000004</v>
      </c>
      <c r="C204" s="103">
        <v>112.95</v>
      </c>
      <c r="D204" s="103">
        <v>115.28</v>
      </c>
      <c r="E204" s="103">
        <v>80.95</v>
      </c>
      <c r="F204" s="103">
        <v>117.1</v>
      </c>
      <c r="G204" s="103">
        <v>130.03</v>
      </c>
      <c r="H204" s="103">
        <v>116.63</v>
      </c>
      <c r="I204" s="103">
        <v>101.86</v>
      </c>
      <c r="J204" s="103">
        <v>111.02</v>
      </c>
      <c r="K204" s="103">
        <v>108.15</v>
      </c>
      <c r="O204" s="149"/>
      <c r="P204" s="149"/>
      <c r="Q204" s="159">
        <v>0.15241579027587254</v>
      </c>
      <c r="R204" s="165">
        <v>202720</v>
      </c>
      <c r="S204" s="166">
        <v>195560</v>
      </c>
      <c r="T204" s="167">
        <v>15.963571942645181</v>
      </c>
      <c r="U204" s="168">
        <v>18.936500027680893</v>
      </c>
      <c r="V204" s="151">
        <v>17.450035985163037</v>
      </c>
      <c r="W204" s="168">
        <v>2.1021776089086885</v>
      </c>
      <c r="X204" s="151"/>
      <c r="Y204" s="151"/>
      <c r="Z204" s="149"/>
      <c r="AA204" s="149"/>
      <c r="AB204" s="149"/>
      <c r="AC204" s="149"/>
      <c r="AD204" s="149"/>
      <c r="AE204" s="149"/>
      <c r="AF204" s="149"/>
    </row>
    <row r="205" spans="2:32">
      <c r="O205" s="149"/>
      <c r="P205" s="149"/>
      <c r="Q205" s="159">
        <v>5.0805263425290847E-2</v>
      </c>
      <c r="R205" s="170">
        <v>235400</v>
      </c>
      <c r="S205" s="166">
        <v>213640</v>
      </c>
      <c r="T205" s="171">
        <v>2.3943973869235413</v>
      </c>
      <c r="U205" s="172">
        <v>11.429441399546029</v>
      </c>
      <c r="V205" s="173">
        <v>6.9119193932347853</v>
      </c>
      <c r="W205" s="172">
        <v>6.388740889644275</v>
      </c>
      <c r="X205" s="151"/>
      <c r="Y205" s="151"/>
      <c r="Z205" s="149"/>
      <c r="AA205" s="149"/>
      <c r="AB205" s="149"/>
      <c r="AC205" s="149"/>
      <c r="AD205" s="149"/>
      <c r="AE205" s="149"/>
      <c r="AF205" s="149"/>
    </row>
    <row r="206" spans="2:32">
      <c r="O206" s="149"/>
      <c r="P206" s="149"/>
      <c r="Q206" s="174" t="s">
        <v>221</v>
      </c>
      <c r="R206" s="175">
        <v>241166.66666666666</v>
      </c>
      <c r="S206" s="174" t="s">
        <v>222</v>
      </c>
      <c r="T206" s="176">
        <v>326.66666666666669</v>
      </c>
      <c r="U206" s="152"/>
      <c r="V206" s="152"/>
      <c r="W206" s="149"/>
      <c r="X206" s="151"/>
      <c r="Y206" s="151"/>
      <c r="Z206" s="149"/>
      <c r="AA206" s="149"/>
      <c r="AB206" s="149"/>
      <c r="AC206" s="149"/>
      <c r="AD206" s="149"/>
      <c r="AE206" s="149"/>
      <c r="AF206" s="149"/>
    </row>
    <row r="207" spans="2:32">
      <c r="O207" s="149"/>
      <c r="P207" s="149"/>
      <c r="Q207" s="150"/>
      <c r="R207" s="149"/>
      <c r="S207" s="149"/>
      <c r="T207" s="149"/>
      <c r="U207" s="149"/>
      <c r="V207" s="149"/>
      <c r="W207" s="149"/>
      <c r="X207" s="151"/>
      <c r="Y207" s="151"/>
      <c r="Z207" s="149"/>
      <c r="AA207" s="149"/>
      <c r="AB207" s="149"/>
      <c r="AC207" s="149"/>
      <c r="AD207" s="149"/>
      <c r="AE207" s="149"/>
      <c r="AF207" s="149"/>
    </row>
    <row r="208" spans="2:32">
      <c r="O208" s="152"/>
      <c r="P208" s="152"/>
      <c r="Q208" s="150"/>
      <c r="R208" s="149"/>
      <c r="S208" s="149"/>
      <c r="T208" s="149"/>
      <c r="U208" s="149"/>
      <c r="V208" s="149"/>
      <c r="W208" s="149"/>
      <c r="X208" s="151"/>
      <c r="Y208" s="151"/>
      <c r="Z208" s="149"/>
      <c r="AA208" s="149"/>
      <c r="AB208" s="149"/>
      <c r="AC208" s="149"/>
      <c r="AD208" s="149"/>
      <c r="AE208" s="149"/>
      <c r="AF208" s="149"/>
    </row>
    <row r="209" spans="15:32">
      <c r="O209" s="153" t="s">
        <v>207</v>
      </c>
      <c r="P209" s="149" t="s">
        <v>205</v>
      </c>
      <c r="Q209" s="201" t="s">
        <v>208</v>
      </c>
      <c r="R209" s="203" t="s">
        <v>209</v>
      </c>
      <c r="S209" s="204"/>
      <c r="T209" s="205" t="s">
        <v>210</v>
      </c>
      <c r="U209" s="206"/>
      <c r="V209" s="206"/>
      <c r="W209" s="207"/>
      <c r="X209" s="151"/>
      <c r="Y209" s="151"/>
      <c r="Z209" s="149"/>
      <c r="AA209" s="149"/>
      <c r="AB209" s="149"/>
      <c r="AC209" s="149"/>
      <c r="AD209" s="149"/>
      <c r="AE209" s="149"/>
      <c r="AF209" s="149"/>
    </row>
    <row r="210" spans="15:32">
      <c r="O210" s="153" t="s">
        <v>211</v>
      </c>
      <c r="P210" s="149" t="s">
        <v>223</v>
      </c>
      <c r="Q210" s="202"/>
      <c r="R210" s="156" t="s">
        <v>212</v>
      </c>
      <c r="S210" s="157" t="s">
        <v>213</v>
      </c>
      <c r="T210" s="154" t="s">
        <v>212</v>
      </c>
      <c r="U210" s="155" t="s">
        <v>213</v>
      </c>
      <c r="V210" s="158" t="s">
        <v>214</v>
      </c>
      <c r="W210" s="157" t="s">
        <v>215</v>
      </c>
      <c r="X210" s="151"/>
      <c r="Y210" s="151"/>
      <c r="Z210" s="149"/>
      <c r="AA210" s="149"/>
      <c r="AB210" s="149"/>
      <c r="AC210" s="149"/>
      <c r="AD210" s="149"/>
      <c r="AE210" s="149"/>
      <c r="AF210" s="149"/>
    </row>
    <row r="211" spans="15:32">
      <c r="O211" s="149"/>
      <c r="P211" s="149"/>
      <c r="Q211" s="159">
        <v>30000</v>
      </c>
      <c r="R211" s="160">
        <v>85240</v>
      </c>
      <c r="S211" s="161">
        <v>103800</v>
      </c>
      <c r="T211" s="162">
        <v>64.74284448873388</v>
      </c>
      <c r="U211" s="163">
        <v>57.036483419144105</v>
      </c>
      <c r="V211" s="164">
        <v>60.889663953938992</v>
      </c>
      <c r="W211" s="163">
        <v>5.4492201705789345</v>
      </c>
      <c r="X211" s="151"/>
      <c r="Y211" s="151"/>
      <c r="Z211" s="149"/>
      <c r="AA211" s="149"/>
      <c r="AB211" s="149"/>
      <c r="AC211" s="149"/>
      <c r="AD211" s="149"/>
      <c r="AE211" s="149"/>
      <c r="AF211" s="149"/>
    </row>
    <row r="212" spans="15:32">
      <c r="O212" s="149"/>
      <c r="P212" s="149"/>
      <c r="Q212" s="159">
        <v>10000</v>
      </c>
      <c r="R212" s="165">
        <v>224040</v>
      </c>
      <c r="S212" s="166">
        <v>229880</v>
      </c>
      <c r="T212" s="167">
        <v>7.1112218346896929</v>
      </c>
      <c r="U212" s="168">
        <v>4.686375463654981</v>
      </c>
      <c r="V212" s="151">
        <v>5.8987986491723365</v>
      </c>
      <c r="W212" s="168">
        <v>1.7146253122942383</v>
      </c>
      <c r="X212" s="151"/>
      <c r="Y212" s="151"/>
      <c r="Z212" s="149"/>
      <c r="AA212" s="149"/>
      <c r="AB212" s="149"/>
      <c r="AC212" s="149"/>
      <c r="AD212" s="149"/>
      <c r="AE212" s="149"/>
      <c r="AF212" s="149"/>
    </row>
    <row r="213" spans="15:32">
      <c r="O213" s="149"/>
      <c r="P213" s="149"/>
      <c r="Q213" s="159">
        <v>3333.3333333333335</v>
      </c>
      <c r="R213" s="165">
        <v>241520</v>
      </c>
      <c r="S213" s="166">
        <v>255160</v>
      </c>
      <c r="T213" s="167">
        <v>-0.14670874162653338</v>
      </c>
      <c r="U213" s="168">
        <v>-5.8102197863034979</v>
      </c>
      <c r="V213" s="151">
        <v>-2.9784642639650158</v>
      </c>
      <c r="W213" s="168">
        <v>4.0047070650159897</v>
      </c>
      <c r="X213" s="169" t="s">
        <v>216</v>
      </c>
      <c r="Y213" s="151">
        <v>100</v>
      </c>
      <c r="Z213" s="149"/>
      <c r="AA213" s="149"/>
      <c r="AB213" s="149"/>
      <c r="AC213" s="149"/>
      <c r="AD213" s="149"/>
      <c r="AE213" s="149"/>
      <c r="AF213" s="149"/>
    </row>
    <row r="214" spans="15:32">
      <c r="O214" s="149"/>
      <c r="P214" s="149"/>
      <c r="Q214" s="159">
        <v>1111.1111111111111</v>
      </c>
      <c r="R214" s="165">
        <v>229640</v>
      </c>
      <c r="S214" s="166">
        <v>247720</v>
      </c>
      <c r="T214" s="167">
        <v>4.7860266843824348</v>
      </c>
      <c r="U214" s="168">
        <v>-2.721031943752426</v>
      </c>
      <c r="V214" s="151">
        <v>1.0324973703150044</v>
      </c>
      <c r="W214" s="168">
        <v>5.3082920627191408</v>
      </c>
      <c r="X214" s="169" t="s">
        <v>217</v>
      </c>
      <c r="Y214" s="151">
        <v>0.70173643111480899</v>
      </c>
      <c r="Z214" s="149"/>
      <c r="AA214" s="149"/>
      <c r="AB214" s="149"/>
      <c r="AC214" s="149"/>
      <c r="AD214" s="149"/>
      <c r="AE214" s="149"/>
      <c r="AF214" s="149"/>
    </row>
    <row r="215" spans="15:32">
      <c r="O215" s="149"/>
      <c r="P215" s="149"/>
      <c r="Q215" s="159">
        <v>370.37037037037038</v>
      </c>
      <c r="R215" s="165">
        <v>242640</v>
      </c>
      <c r="S215" s="166">
        <v>233840</v>
      </c>
      <c r="T215" s="167">
        <v>-0.611747771687985</v>
      </c>
      <c r="U215" s="168">
        <v>3.0421303216519919</v>
      </c>
      <c r="V215" s="151">
        <v>1.2151912749820035</v>
      </c>
      <c r="W215" s="168">
        <v>2.5836819774296704</v>
      </c>
      <c r="X215" s="169" t="s">
        <v>218</v>
      </c>
      <c r="Y215" s="151">
        <v>26076.260326475836</v>
      </c>
      <c r="Z215" s="149"/>
      <c r="AA215" s="149"/>
      <c r="AB215" s="149"/>
      <c r="AC215" s="149"/>
      <c r="AD215" s="149"/>
      <c r="AE215" s="149"/>
      <c r="AF215" s="149"/>
    </row>
    <row r="216" spans="15:32">
      <c r="O216" s="149"/>
      <c r="P216" s="149"/>
      <c r="Q216" s="159">
        <v>123.4567901234568</v>
      </c>
      <c r="R216" s="165">
        <v>239960</v>
      </c>
      <c r="S216" s="166">
        <v>230720</v>
      </c>
      <c r="T216" s="167">
        <v>0.50102419310191704</v>
      </c>
      <c r="U216" s="168">
        <v>4.3375961911088927</v>
      </c>
      <c r="V216" s="151">
        <v>2.4193101921054048</v>
      </c>
      <c r="W216" s="168">
        <v>2.7128660763011543</v>
      </c>
      <c r="X216" s="169" t="s">
        <v>219</v>
      </c>
      <c r="Y216" s="151">
        <v>-3.0837935635191567</v>
      </c>
      <c r="Z216" s="149"/>
      <c r="AA216" s="149"/>
      <c r="AB216" s="149"/>
      <c r="AC216" s="149"/>
      <c r="AD216" s="149"/>
      <c r="AE216" s="149"/>
      <c r="AF216" s="149"/>
    </row>
    <row r="217" spans="15:32">
      <c r="O217" s="149"/>
      <c r="P217" s="149"/>
      <c r="Q217" s="159">
        <v>41.152263374485599</v>
      </c>
      <c r="R217" s="165">
        <v>236240</v>
      </c>
      <c r="S217" s="166">
        <v>236680</v>
      </c>
      <c r="T217" s="167">
        <v>2.0456181143774526</v>
      </c>
      <c r="U217" s="168">
        <v>1.8629242097104539</v>
      </c>
      <c r="V217" s="151">
        <v>1.9542711620439532</v>
      </c>
      <c r="W217" s="168">
        <v>0.12918409887148283</v>
      </c>
      <c r="X217" s="169" t="s">
        <v>220</v>
      </c>
      <c r="Y217" s="151">
        <v>60.889663953938992</v>
      </c>
      <c r="Z217" s="149"/>
      <c r="AA217" s="149"/>
      <c r="AB217" s="149"/>
      <c r="AC217" s="149"/>
      <c r="AD217" s="149"/>
      <c r="AE217" s="149"/>
      <c r="AF217" s="149"/>
    </row>
    <row r="218" spans="15:32">
      <c r="O218" s="149"/>
      <c r="P218" s="149"/>
      <c r="Q218" s="159">
        <v>13.717421124828533</v>
      </c>
      <c r="R218" s="165">
        <v>246320</v>
      </c>
      <c r="S218" s="166">
        <v>239840</v>
      </c>
      <c r="T218" s="167">
        <v>-2.1397331561756117</v>
      </c>
      <c r="U218" s="168">
        <v>0.55084980346564394</v>
      </c>
      <c r="V218" s="151">
        <v>-0.79444167635498386</v>
      </c>
      <c r="W218" s="168">
        <v>1.9025294561073027</v>
      </c>
      <c r="X218" s="151"/>
      <c r="Y218" s="151"/>
      <c r="Z218" s="149"/>
      <c r="AA218" s="149"/>
      <c r="AB218" s="149"/>
      <c r="AC218" s="149"/>
      <c r="AD218" s="149"/>
      <c r="AE218" s="149"/>
      <c r="AF218" s="149"/>
    </row>
    <row r="219" spans="15:32">
      <c r="O219" s="149"/>
      <c r="P219" s="149"/>
      <c r="Q219" s="159">
        <v>4.5724737082761777</v>
      </c>
      <c r="R219" s="165">
        <v>238960</v>
      </c>
      <c r="S219" s="166">
        <v>241400</v>
      </c>
      <c r="T219" s="167">
        <v>0.91623761279964167</v>
      </c>
      <c r="U219" s="168">
        <v>-9.6883131262806441E-2</v>
      </c>
      <c r="V219" s="151">
        <v>0.40967724076841761</v>
      </c>
      <c r="W219" s="168">
        <v>0.71638454828731779</v>
      </c>
      <c r="X219" s="151"/>
      <c r="Y219" s="151"/>
      <c r="Z219" s="149"/>
      <c r="AA219" s="149"/>
      <c r="AB219" s="149"/>
      <c r="AC219" s="149"/>
      <c r="AD219" s="149"/>
      <c r="AE219" s="149"/>
      <c r="AF219" s="149"/>
    </row>
    <row r="220" spans="15:32">
      <c r="O220" s="149"/>
      <c r="P220" s="149"/>
      <c r="Q220" s="159">
        <v>1.524157902758726</v>
      </c>
      <c r="R220" s="170">
        <v>247880</v>
      </c>
      <c r="S220" s="166">
        <v>223520</v>
      </c>
      <c r="T220" s="171">
        <v>-2.7874660909040618</v>
      </c>
      <c r="U220" s="172">
        <v>7.3271328129325095</v>
      </c>
      <c r="V220" s="173">
        <v>2.2698333610142241</v>
      </c>
      <c r="W220" s="172">
        <v>7.1521014738848594</v>
      </c>
      <c r="X220" s="151"/>
      <c r="Y220" s="151"/>
      <c r="Z220" s="149"/>
      <c r="AA220" s="149"/>
      <c r="AB220" s="149"/>
      <c r="AC220" s="149"/>
      <c r="AD220" s="149"/>
      <c r="AE220" s="149"/>
      <c r="AF220" s="149"/>
    </row>
    <row r="221" spans="15:32">
      <c r="O221" s="149"/>
      <c r="P221" s="149"/>
      <c r="Q221" s="174" t="s">
        <v>221</v>
      </c>
      <c r="R221" s="175">
        <v>241166.66666666666</v>
      </c>
      <c r="S221" s="174" t="s">
        <v>222</v>
      </c>
      <c r="T221" s="176">
        <v>326.66666666666669</v>
      </c>
      <c r="U221" s="152"/>
      <c r="V221" s="177"/>
      <c r="W221" s="149"/>
      <c r="X221" s="151"/>
      <c r="Y221" s="151"/>
      <c r="Z221" s="149"/>
      <c r="AA221" s="149"/>
      <c r="AB221" s="149"/>
      <c r="AC221" s="149"/>
      <c r="AD221" s="149"/>
      <c r="AE221" s="149"/>
      <c r="AF221" s="149"/>
    </row>
    <row r="222" spans="15:32">
      <c r="O222" s="149"/>
      <c r="P222" s="149"/>
      <c r="Q222" s="150"/>
      <c r="R222" s="149"/>
      <c r="S222" s="149"/>
      <c r="T222" s="149"/>
      <c r="U222" s="149"/>
      <c r="V222" s="149"/>
      <c r="W222" s="149"/>
      <c r="X222" s="151"/>
      <c r="Y222" s="151"/>
      <c r="Z222" s="149"/>
      <c r="AA222" s="149"/>
      <c r="AB222" s="149"/>
      <c r="AC222" s="149"/>
      <c r="AD222" s="149"/>
      <c r="AE222" s="149"/>
      <c r="AF222" s="149"/>
    </row>
    <row r="223" spans="15:32">
      <c r="O223" s="152"/>
      <c r="P223" s="152"/>
      <c r="Q223" s="150"/>
      <c r="R223" s="149"/>
      <c r="S223" s="149"/>
      <c r="T223" s="149"/>
      <c r="U223" s="149"/>
      <c r="V223" s="149"/>
      <c r="W223" s="149"/>
      <c r="X223" s="151"/>
      <c r="Y223" s="151"/>
      <c r="Z223" s="149"/>
      <c r="AA223" s="149"/>
      <c r="AB223" s="149"/>
      <c r="AC223" s="149"/>
      <c r="AD223" s="149"/>
      <c r="AE223" s="149"/>
      <c r="AF223" s="149"/>
    </row>
    <row r="224" spans="15:32">
      <c r="O224" s="153" t="s">
        <v>207</v>
      </c>
      <c r="P224" s="149" t="s">
        <v>205</v>
      </c>
      <c r="Q224" s="201" t="s">
        <v>208</v>
      </c>
      <c r="R224" s="203" t="s">
        <v>209</v>
      </c>
      <c r="S224" s="204"/>
      <c r="T224" s="205" t="s">
        <v>210</v>
      </c>
      <c r="U224" s="206"/>
      <c r="V224" s="206"/>
      <c r="W224" s="207"/>
      <c r="X224" s="151"/>
      <c r="Y224" s="151"/>
      <c r="Z224" s="149"/>
      <c r="AA224" s="149"/>
      <c r="AB224" s="149"/>
      <c r="AC224" s="149"/>
      <c r="AD224" s="149"/>
      <c r="AE224" s="149"/>
      <c r="AF224" s="149"/>
    </row>
    <row r="225" spans="15:32">
      <c r="O225" s="153" t="s">
        <v>211</v>
      </c>
      <c r="P225" s="149" t="s">
        <v>202</v>
      </c>
      <c r="Q225" s="202"/>
      <c r="R225" s="156" t="s">
        <v>212</v>
      </c>
      <c r="S225" s="157" t="s">
        <v>213</v>
      </c>
      <c r="T225" s="154" t="s">
        <v>212</v>
      </c>
      <c r="U225" s="155" t="s">
        <v>213</v>
      </c>
      <c r="V225" s="158" t="s">
        <v>214</v>
      </c>
      <c r="W225" s="157" t="s">
        <v>215</v>
      </c>
      <c r="X225" s="151"/>
      <c r="Y225" s="151"/>
      <c r="Z225" s="149"/>
      <c r="AA225" s="149"/>
      <c r="AB225" s="149"/>
      <c r="AC225" s="149"/>
      <c r="AD225" s="149"/>
      <c r="AE225" s="149"/>
      <c r="AF225" s="149"/>
    </row>
    <row r="226" spans="15:32">
      <c r="O226" s="149"/>
      <c r="P226" s="149"/>
      <c r="Q226" s="159">
        <v>30000</v>
      </c>
      <c r="R226" s="160">
        <v>2280</v>
      </c>
      <c r="S226" s="161">
        <v>1000</v>
      </c>
      <c r="T226" s="162">
        <v>99.188949786857094</v>
      </c>
      <c r="U226" s="163">
        <v>99.720422964070195</v>
      </c>
      <c r="V226" s="164">
        <v>99.454686375463638</v>
      </c>
      <c r="W226" s="163">
        <v>0.37580828762692187</v>
      </c>
      <c r="X226" s="151"/>
      <c r="Y226" s="151"/>
      <c r="Z226" s="149"/>
      <c r="AA226" s="149"/>
      <c r="AB226" s="149"/>
      <c r="AC226" s="149"/>
      <c r="AD226" s="149"/>
      <c r="AE226" s="149"/>
      <c r="AF226" s="149"/>
    </row>
    <row r="227" spans="15:32">
      <c r="O227" s="149"/>
      <c r="P227" s="149"/>
      <c r="Q227" s="159">
        <v>10000</v>
      </c>
      <c r="R227" s="165">
        <v>215400</v>
      </c>
      <c r="S227" s="166">
        <v>235400</v>
      </c>
      <c r="T227" s="167">
        <v>10.698665780878034</v>
      </c>
      <c r="U227" s="168">
        <v>2.3943973869235413</v>
      </c>
      <c r="V227" s="151">
        <v>6.546531583900788</v>
      </c>
      <c r="W227" s="168">
        <v>5.8720044941583422</v>
      </c>
      <c r="X227" s="151"/>
      <c r="Y227" s="151"/>
      <c r="Z227" s="149"/>
      <c r="AA227" s="149"/>
      <c r="AB227" s="149"/>
      <c r="AC227" s="149"/>
      <c r="AD227" s="149"/>
      <c r="AE227" s="149"/>
      <c r="AF227" s="149"/>
    </row>
    <row r="228" spans="15:32">
      <c r="O228" s="149"/>
      <c r="P228" s="149"/>
      <c r="Q228" s="159">
        <v>3333.3333333333335</v>
      </c>
      <c r="R228" s="165">
        <v>233840</v>
      </c>
      <c r="S228" s="166">
        <v>239480</v>
      </c>
      <c r="T228" s="167">
        <v>3.0421303216519919</v>
      </c>
      <c r="U228" s="168">
        <v>0.70032663455682487</v>
      </c>
      <c r="V228" s="151">
        <v>1.8712284781044084</v>
      </c>
      <c r="W228" s="168">
        <v>1.6559052673526526</v>
      </c>
      <c r="X228" s="169" t="s">
        <v>216</v>
      </c>
      <c r="Y228" s="151">
        <v>102.16245942205586</v>
      </c>
      <c r="Z228" s="149"/>
      <c r="AA228" s="149"/>
      <c r="AB228" s="149"/>
      <c r="AC228" s="149"/>
      <c r="AD228" s="149"/>
      <c r="AE228" s="149"/>
      <c r="AF228" s="149"/>
    </row>
    <row r="229" spans="15:32">
      <c r="O229" s="149"/>
      <c r="P229" s="149"/>
      <c r="Q229" s="159">
        <v>1111.1111111111111</v>
      </c>
      <c r="R229" s="165">
        <v>222280</v>
      </c>
      <c r="S229" s="166">
        <v>242040</v>
      </c>
      <c r="T229" s="167">
        <v>7.8419974533576884</v>
      </c>
      <c r="U229" s="168">
        <v>-0.36261971986935021</v>
      </c>
      <c r="V229" s="151">
        <v>3.739688866744169</v>
      </c>
      <c r="W229" s="168">
        <v>5.8015404402284414</v>
      </c>
      <c r="X229" s="169" t="s">
        <v>217</v>
      </c>
      <c r="Y229" s="151">
        <v>2.9704167821153109</v>
      </c>
      <c r="Z229" s="149"/>
      <c r="AA229" s="149"/>
      <c r="AB229" s="149"/>
      <c r="AC229" s="149"/>
      <c r="AD229" s="149"/>
      <c r="AE229" s="149"/>
      <c r="AF229" s="149"/>
    </row>
    <row r="230" spans="15:32">
      <c r="O230" s="149"/>
      <c r="P230" s="149"/>
      <c r="Q230" s="159">
        <v>370.37037037037038</v>
      </c>
      <c r="R230" s="165">
        <v>237480</v>
      </c>
      <c r="S230" s="166">
        <v>250560</v>
      </c>
      <c r="T230" s="167">
        <v>1.5307534739522741</v>
      </c>
      <c r="U230" s="168">
        <v>-3.900238055693964</v>
      </c>
      <c r="V230" s="151">
        <v>-1.1847422908708449</v>
      </c>
      <c r="W230" s="168">
        <v>3.8402909391795554</v>
      </c>
      <c r="X230" s="169" t="s">
        <v>218</v>
      </c>
      <c r="Y230" s="151">
        <v>16956.642894927398</v>
      </c>
      <c r="Z230" s="149"/>
      <c r="AA230" s="149"/>
      <c r="AB230" s="149"/>
      <c r="AC230" s="149"/>
      <c r="AD230" s="149"/>
      <c r="AE230" s="149"/>
      <c r="AF230" s="149"/>
    </row>
    <row r="231" spans="15:32">
      <c r="O231" s="149"/>
      <c r="P231" s="149"/>
      <c r="Q231" s="159">
        <v>123.4567901234568</v>
      </c>
      <c r="R231" s="165">
        <v>229040</v>
      </c>
      <c r="S231" s="166">
        <v>227440</v>
      </c>
      <c r="T231" s="167">
        <v>5.0351547362010693</v>
      </c>
      <c r="U231" s="168">
        <v>5.6994962077174289</v>
      </c>
      <c r="V231" s="151">
        <v>5.3673254719592496</v>
      </c>
      <c r="W231" s="168">
        <v>0.46976035953265405</v>
      </c>
      <c r="X231" s="169" t="s">
        <v>219</v>
      </c>
      <c r="Y231" s="151">
        <v>-6.2139404247491861</v>
      </c>
      <c r="Z231" s="149"/>
      <c r="AA231" s="149"/>
      <c r="AB231" s="149"/>
      <c r="AC231" s="149"/>
      <c r="AD231" s="149"/>
      <c r="AE231" s="149"/>
      <c r="AF231" s="149"/>
    </row>
    <row r="232" spans="15:32">
      <c r="O232" s="149"/>
      <c r="P232" s="149"/>
      <c r="Q232" s="159">
        <v>41.152263374485599</v>
      </c>
      <c r="R232" s="165">
        <v>230320</v>
      </c>
      <c r="S232" s="166">
        <v>230600</v>
      </c>
      <c r="T232" s="167">
        <v>4.5036815589879824</v>
      </c>
      <c r="U232" s="168">
        <v>4.3874218014726187</v>
      </c>
      <c r="V232" s="151">
        <v>4.4455516802303006</v>
      </c>
      <c r="W232" s="168">
        <v>8.2208062918259509E-2</v>
      </c>
      <c r="X232" s="169" t="s">
        <v>220</v>
      </c>
      <c r="Y232" s="151">
        <v>99.454686375463638</v>
      </c>
      <c r="Z232" s="149"/>
      <c r="AA232" s="149"/>
      <c r="AB232" s="149"/>
      <c r="AC232" s="149"/>
      <c r="AD232" s="149"/>
      <c r="AE232" s="149"/>
      <c r="AF232" s="149"/>
    </row>
    <row r="233" spans="15:32">
      <c r="O233" s="149"/>
      <c r="P233" s="149"/>
      <c r="Q233" s="159">
        <v>13.717421124828533</v>
      </c>
      <c r="R233" s="165">
        <v>231160</v>
      </c>
      <c r="S233" s="166">
        <v>237600</v>
      </c>
      <c r="T233" s="167">
        <v>4.1549022864418941</v>
      </c>
      <c r="U233" s="168">
        <v>1.4809278635885472</v>
      </c>
      <c r="V233" s="151">
        <v>2.8179150750152209</v>
      </c>
      <c r="W233" s="168">
        <v>1.8907854471189862</v>
      </c>
      <c r="X233" s="151"/>
      <c r="Y233" s="151"/>
      <c r="Z233" s="149"/>
      <c r="AA233" s="149"/>
      <c r="AB233" s="149"/>
      <c r="AC233" s="149"/>
      <c r="AD233" s="149"/>
      <c r="AE233" s="149"/>
      <c r="AF233" s="149"/>
    </row>
    <row r="234" spans="15:32">
      <c r="O234" s="149"/>
      <c r="P234" s="149"/>
      <c r="Q234" s="159">
        <v>4.5724737082761777</v>
      </c>
      <c r="R234" s="165">
        <v>231920</v>
      </c>
      <c r="S234" s="166">
        <v>233360</v>
      </c>
      <c r="T234" s="167">
        <v>3.8393400874716233</v>
      </c>
      <c r="U234" s="168">
        <v>3.2414327631068995</v>
      </c>
      <c r="V234" s="151">
        <v>3.5403864252892614</v>
      </c>
      <c r="W234" s="168">
        <v>0.4227843235794006</v>
      </c>
      <c r="X234" s="151"/>
      <c r="Y234" s="151"/>
      <c r="Z234" s="149"/>
      <c r="AA234" s="149"/>
      <c r="AB234" s="149"/>
      <c r="AC234" s="149"/>
      <c r="AD234" s="149"/>
      <c r="AE234" s="149"/>
      <c r="AF234" s="149"/>
    </row>
    <row r="235" spans="15:32">
      <c r="O235" s="149"/>
      <c r="P235" s="149"/>
      <c r="Q235" s="159">
        <v>1.524157902758726</v>
      </c>
      <c r="R235" s="170">
        <v>236120</v>
      </c>
      <c r="S235" s="166">
        <v>230960</v>
      </c>
      <c r="T235" s="171">
        <v>2.0954437247411795</v>
      </c>
      <c r="U235" s="172">
        <v>4.2379449703814389</v>
      </c>
      <c r="V235" s="173">
        <v>3.1666943475613092</v>
      </c>
      <c r="W235" s="172">
        <v>1.5149771594928525</v>
      </c>
      <c r="X235" s="151"/>
      <c r="Y235" s="151"/>
      <c r="Z235" s="149"/>
      <c r="AA235" s="149"/>
      <c r="AB235" s="149"/>
      <c r="AC235" s="149"/>
      <c r="AD235" s="149"/>
      <c r="AE235" s="149"/>
      <c r="AF235" s="149"/>
    </row>
    <row r="236" spans="15:32">
      <c r="O236" s="149"/>
      <c r="P236" s="149"/>
      <c r="Q236" s="174" t="s">
        <v>221</v>
      </c>
      <c r="R236" s="175">
        <v>241166.66666666666</v>
      </c>
      <c r="S236" s="174" t="s">
        <v>222</v>
      </c>
      <c r="T236" s="176">
        <v>326.66666666666669</v>
      </c>
      <c r="U236" s="149"/>
      <c r="V236" s="177"/>
      <c r="W236" s="149"/>
      <c r="X236" s="151"/>
      <c r="Y236" s="151"/>
      <c r="Z236" s="149"/>
      <c r="AA236" s="149"/>
      <c r="AB236" s="149"/>
      <c r="AC236" s="149"/>
      <c r="AD236" s="149"/>
      <c r="AE236" s="149"/>
      <c r="AF236" s="149"/>
    </row>
    <row r="237" spans="15:32">
      <c r="O237" s="149"/>
      <c r="P237" s="149"/>
      <c r="Q237" s="150"/>
      <c r="R237" s="149"/>
      <c r="S237" s="149"/>
      <c r="T237" s="149"/>
      <c r="U237" s="149"/>
      <c r="V237" s="149"/>
      <c r="W237" s="149"/>
      <c r="X237" s="151"/>
      <c r="Y237" s="151"/>
      <c r="Z237" s="149"/>
      <c r="AA237" s="149"/>
      <c r="AB237" s="149"/>
      <c r="AC237" s="149"/>
      <c r="AD237" s="149"/>
      <c r="AE237" s="149"/>
      <c r="AF237" s="149"/>
    </row>
    <row r="238" spans="15:32">
      <c r="O238" s="152"/>
      <c r="P238" s="152"/>
      <c r="Q238" s="150"/>
      <c r="R238" s="149"/>
      <c r="S238" s="149"/>
      <c r="T238" s="149"/>
      <c r="U238" s="149"/>
      <c r="V238" s="149"/>
      <c r="W238" s="149"/>
      <c r="X238" s="151"/>
      <c r="Y238" s="151"/>
      <c r="Z238" s="149"/>
      <c r="AA238" s="149"/>
      <c r="AB238" s="149"/>
      <c r="AC238" s="149"/>
      <c r="AD238" s="149"/>
      <c r="AE238" s="149"/>
      <c r="AF238" s="149"/>
    </row>
    <row r="239" spans="15:32">
      <c r="O239" s="153" t="s">
        <v>207</v>
      </c>
      <c r="P239" s="149" t="s">
        <v>206</v>
      </c>
      <c r="Q239" s="201" t="s">
        <v>208</v>
      </c>
      <c r="R239" s="203" t="s">
        <v>209</v>
      </c>
      <c r="S239" s="204"/>
      <c r="T239" s="205" t="s">
        <v>210</v>
      </c>
      <c r="U239" s="206"/>
      <c r="V239" s="206"/>
      <c r="W239" s="207"/>
      <c r="X239" s="151"/>
      <c r="Y239" s="151"/>
      <c r="Z239" s="149"/>
      <c r="AA239" s="149"/>
      <c r="AB239" s="149"/>
      <c r="AC239" s="149"/>
      <c r="AD239" s="149"/>
      <c r="AE239" s="149"/>
      <c r="AF239" s="149"/>
    </row>
    <row r="240" spans="15:32">
      <c r="O240" s="153" t="s">
        <v>211</v>
      </c>
      <c r="P240" s="149" t="s">
        <v>201</v>
      </c>
      <c r="Q240" s="202"/>
      <c r="R240" s="156" t="s">
        <v>212</v>
      </c>
      <c r="S240" s="157" t="s">
        <v>213</v>
      </c>
      <c r="T240" s="154" t="s">
        <v>212</v>
      </c>
      <c r="U240" s="155" t="s">
        <v>213</v>
      </c>
      <c r="V240" s="158" t="s">
        <v>214</v>
      </c>
      <c r="W240" s="157" t="s">
        <v>215</v>
      </c>
      <c r="X240" s="151"/>
      <c r="Y240" s="151"/>
      <c r="Z240" s="149"/>
      <c r="AA240" s="149"/>
      <c r="AB240" s="149"/>
      <c r="AC240" s="149"/>
      <c r="AD240" s="149"/>
      <c r="AE240" s="149"/>
      <c r="AF240" s="149"/>
    </row>
    <row r="241" spans="15:32">
      <c r="O241" s="149"/>
      <c r="P241" s="149"/>
      <c r="Q241" s="159">
        <v>1000</v>
      </c>
      <c r="R241" s="160">
        <v>2000</v>
      </c>
      <c r="S241" s="161">
        <v>4520</v>
      </c>
      <c r="T241" s="162">
        <v>98.463309352517982</v>
      </c>
      <c r="U241" s="163">
        <v>96.287769784172653</v>
      </c>
      <c r="V241" s="164">
        <v>97.375539568345317</v>
      </c>
      <c r="W241" s="163">
        <v>1.5383387815172105</v>
      </c>
      <c r="X241" s="151"/>
      <c r="Y241" s="151"/>
      <c r="Z241" s="149"/>
      <c r="AA241" s="149"/>
      <c r="AB241" s="149"/>
      <c r="AC241" s="149"/>
      <c r="AD241" s="149"/>
      <c r="AE241" s="149"/>
      <c r="AF241" s="149"/>
    </row>
    <row r="242" spans="15:32">
      <c r="O242" s="149"/>
      <c r="P242" s="149"/>
      <c r="Q242" s="159">
        <v>333.33333333333331</v>
      </c>
      <c r="R242" s="165">
        <v>9400</v>
      </c>
      <c r="S242" s="166">
        <v>12440</v>
      </c>
      <c r="T242" s="167">
        <v>92.074820143884878</v>
      </c>
      <c r="U242" s="168">
        <v>89.45035971223021</v>
      </c>
      <c r="V242" s="151">
        <v>90.762589928057537</v>
      </c>
      <c r="W242" s="168">
        <v>1.8557737681793485</v>
      </c>
      <c r="X242" s="151"/>
      <c r="Y242" s="151"/>
      <c r="Z242" s="149"/>
      <c r="AA242" s="149"/>
      <c r="AB242" s="149"/>
      <c r="AC242" s="149"/>
      <c r="AD242" s="149"/>
      <c r="AE242" s="149"/>
      <c r="AF242" s="149"/>
    </row>
    <row r="243" spans="15:32">
      <c r="O243" s="149"/>
      <c r="P243" s="149"/>
      <c r="Q243" s="159">
        <v>111.1111111111111</v>
      </c>
      <c r="R243" s="165">
        <v>8720</v>
      </c>
      <c r="S243" s="166">
        <v>10080</v>
      </c>
      <c r="T243" s="167">
        <v>92.661870503597115</v>
      </c>
      <c r="U243" s="168">
        <v>91.487769784172656</v>
      </c>
      <c r="V243" s="151">
        <v>92.074820143884892</v>
      </c>
      <c r="W243" s="168">
        <v>0.83021458049851538</v>
      </c>
      <c r="X243" s="169" t="s">
        <v>216</v>
      </c>
      <c r="Y243" s="151">
        <v>96.95402414564758</v>
      </c>
      <c r="Z243" s="149"/>
      <c r="AA243" s="149"/>
      <c r="AB243" s="149"/>
      <c r="AC243" s="149"/>
      <c r="AD243" s="149"/>
      <c r="AE243" s="149"/>
      <c r="AF243" s="149"/>
    </row>
    <row r="244" spans="15:32">
      <c r="O244" s="149"/>
      <c r="P244" s="149"/>
      <c r="Q244" s="159">
        <v>37.037037037037031</v>
      </c>
      <c r="R244" s="165">
        <v>66120</v>
      </c>
      <c r="S244" s="166">
        <v>69520</v>
      </c>
      <c r="T244" s="167">
        <v>43.10791366906475</v>
      </c>
      <c r="U244" s="168">
        <v>40.172661870503596</v>
      </c>
      <c r="V244" s="151">
        <v>41.640287769784173</v>
      </c>
      <c r="W244" s="168">
        <v>2.0755364512526424</v>
      </c>
      <c r="X244" s="169" t="s">
        <v>217</v>
      </c>
      <c r="Y244" s="151">
        <v>-2.4884113326275528</v>
      </c>
      <c r="Z244" s="149"/>
      <c r="AA244" s="149"/>
      <c r="AB244" s="149"/>
      <c r="AC244" s="149"/>
      <c r="AD244" s="149"/>
      <c r="AE244" s="149"/>
      <c r="AF244" s="149"/>
    </row>
    <row r="245" spans="15:32">
      <c r="O245" s="149"/>
      <c r="P245" s="149"/>
      <c r="Q245" s="159">
        <v>12.345679012345677</v>
      </c>
      <c r="R245" s="165">
        <v>101880</v>
      </c>
      <c r="S245" s="166">
        <v>102840</v>
      </c>
      <c r="T245" s="167">
        <v>12.235971223021579</v>
      </c>
      <c r="U245" s="168">
        <v>11.407194244604312</v>
      </c>
      <c r="V245" s="151">
        <v>11.821582733812946</v>
      </c>
      <c r="W245" s="168">
        <v>0.58603382153017258</v>
      </c>
      <c r="X245" s="169" t="s">
        <v>218</v>
      </c>
      <c r="Y245" s="151">
        <v>38.298867795259952</v>
      </c>
      <c r="Z245" s="149"/>
      <c r="AA245" s="149"/>
      <c r="AB245" s="149"/>
      <c r="AC245" s="149"/>
      <c r="AD245" s="149"/>
      <c r="AE245" s="149"/>
      <c r="AF245" s="149"/>
    </row>
    <row r="246" spans="15:32">
      <c r="O246" s="149"/>
      <c r="P246" s="149"/>
      <c r="Q246" s="159">
        <v>4.1152263374485587</v>
      </c>
      <c r="R246" s="165">
        <v>109760</v>
      </c>
      <c r="S246" s="166">
        <v>116040</v>
      </c>
      <c r="T246" s="167">
        <v>5.433093525179852</v>
      </c>
      <c r="U246" s="168">
        <v>1.1510791366902287E-2</v>
      </c>
      <c r="V246" s="151">
        <v>2.7223021582733771</v>
      </c>
      <c r="W246" s="168">
        <v>3.8336379158430378</v>
      </c>
      <c r="X246" s="169" t="s">
        <v>219</v>
      </c>
      <c r="Y246" s="151">
        <v>-1.9485322503274807</v>
      </c>
      <c r="Z246" s="149"/>
      <c r="AA246" s="149"/>
      <c r="AB246" s="149"/>
      <c r="AC246" s="149"/>
      <c r="AD246" s="149"/>
      <c r="AE246" s="149"/>
      <c r="AF246" s="149"/>
    </row>
    <row r="247" spans="15:32">
      <c r="O247" s="149"/>
      <c r="P247" s="149"/>
      <c r="Q247" s="159">
        <v>1.3717421124828528</v>
      </c>
      <c r="R247" s="165">
        <v>124040</v>
      </c>
      <c r="S247" s="166">
        <v>118320</v>
      </c>
      <c r="T247" s="167">
        <v>-6.8949640287769833</v>
      </c>
      <c r="U247" s="168">
        <v>-1.956834532374105</v>
      </c>
      <c r="V247" s="151">
        <v>-4.4258992805755444</v>
      </c>
      <c r="W247" s="168">
        <v>3.491784853283785</v>
      </c>
      <c r="X247" s="169" t="s">
        <v>220</v>
      </c>
      <c r="Y247" s="151">
        <v>97.375539568345317</v>
      </c>
      <c r="Z247" s="149"/>
      <c r="AA247" s="149"/>
      <c r="AB247" s="149"/>
      <c r="AC247" s="149"/>
      <c r="AD247" s="149"/>
      <c r="AE247" s="149"/>
      <c r="AF247" s="149"/>
    </row>
    <row r="248" spans="15:32">
      <c r="O248" s="149"/>
      <c r="P248" s="149"/>
      <c r="Q248" s="159">
        <v>0.45724737082761763</v>
      </c>
      <c r="R248" s="165">
        <v>131840</v>
      </c>
      <c r="S248" s="166">
        <v>122800</v>
      </c>
      <c r="T248" s="167">
        <v>-13.628776978417271</v>
      </c>
      <c r="U248" s="168">
        <v>-5.8244604316546811</v>
      </c>
      <c r="V248" s="151">
        <v>-9.7266187050359765</v>
      </c>
      <c r="W248" s="168">
        <v>5.5184851527422047</v>
      </c>
      <c r="X248" s="151"/>
      <c r="Y248" s="151"/>
      <c r="Z248" s="149"/>
      <c r="AA248" s="149"/>
      <c r="AB248" s="149"/>
      <c r="AC248" s="149"/>
      <c r="AD248" s="149"/>
      <c r="AE248" s="149"/>
      <c r="AF248" s="149"/>
    </row>
    <row r="249" spans="15:32">
      <c r="O249" s="149"/>
      <c r="P249" s="149"/>
      <c r="Q249" s="159">
        <v>0.15241579027587254</v>
      </c>
      <c r="R249" s="165">
        <v>125320</v>
      </c>
      <c r="S249" s="166">
        <v>117720</v>
      </c>
      <c r="T249" s="167">
        <v>-8.0000000000000053</v>
      </c>
      <c r="U249" s="168">
        <v>-1.4388489208633135</v>
      </c>
      <c r="V249" s="151">
        <v>-4.7194244604316591</v>
      </c>
      <c r="W249" s="168">
        <v>4.6394344204469897</v>
      </c>
      <c r="X249" s="151"/>
      <c r="Y249" s="151"/>
      <c r="Z249" s="149"/>
      <c r="AA249" s="149"/>
      <c r="AB249" s="149"/>
      <c r="AC249" s="149"/>
      <c r="AD249" s="149"/>
      <c r="AE249" s="149"/>
      <c r="AF249" s="149"/>
    </row>
    <row r="250" spans="15:32">
      <c r="O250" s="149"/>
      <c r="P250" s="149"/>
      <c r="Q250" s="159">
        <v>5.0805263425290847E-2</v>
      </c>
      <c r="R250" s="170">
        <v>120120</v>
      </c>
      <c r="S250" s="166">
        <v>105920</v>
      </c>
      <c r="T250" s="171">
        <v>-3.5107913669064792</v>
      </c>
      <c r="U250" s="172">
        <v>8.7482014388489162</v>
      </c>
      <c r="V250" s="173">
        <v>2.6187050359712183</v>
      </c>
      <c r="W250" s="172">
        <v>8.66841694346674</v>
      </c>
      <c r="X250" s="151"/>
      <c r="Y250" s="151"/>
      <c r="Z250" s="149"/>
      <c r="AA250" s="149"/>
      <c r="AB250" s="149"/>
      <c r="AC250" s="149"/>
      <c r="AD250" s="149"/>
      <c r="AE250" s="149"/>
      <c r="AF250" s="149"/>
    </row>
    <row r="251" spans="15:32">
      <c r="O251" s="149"/>
      <c r="P251" s="149"/>
      <c r="Q251" s="174" t="s">
        <v>221</v>
      </c>
      <c r="R251" s="175">
        <v>116053.33333333333</v>
      </c>
      <c r="S251" s="174" t="s">
        <v>222</v>
      </c>
      <c r="T251" s="176">
        <v>220</v>
      </c>
      <c r="U251" s="149"/>
      <c r="V251" s="177"/>
      <c r="W251" s="149"/>
      <c r="X251" s="151"/>
      <c r="Y251" s="151"/>
      <c r="Z251" s="149"/>
      <c r="AA251" s="149"/>
      <c r="AB251" s="149"/>
      <c r="AC251" s="149"/>
      <c r="AD251" s="149"/>
      <c r="AE251" s="149"/>
      <c r="AF251" s="149"/>
    </row>
    <row r="252" spans="15:32">
      <c r="O252" s="149"/>
      <c r="P252" s="149"/>
      <c r="Q252" s="150"/>
      <c r="R252" s="149"/>
      <c r="S252" s="149"/>
      <c r="T252" s="149"/>
      <c r="U252" s="149"/>
      <c r="V252" s="149"/>
      <c r="W252" s="149"/>
      <c r="X252" s="151"/>
      <c r="Y252" s="151"/>
      <c r="Z252" s="149"/>
      <c r="AA252" s="149"/>
      <c r="AB252" s="149"/>
      <c r="AC252" s="149"/>
      <c r="AD252" s="149"/>
      <c r="AE252" s="149"/>
      <c r="AF252" s="149"/>
    </row>
    <row r="253" spans="15:32">
      <c r="O253" s="152"/>
      <c r="P253" s="152"/>
      <c r="Q253" s="150"/>
      <c r="R253" s="149"/>
      <c r="S253" s="149"/>
      <c r="T253" s="149"/>
      <c r="U253" s="149"/>
      <c r="V253" s="149"/>
      <c r="W253" s="149"/>
      <c r="X253" s="151"/>
      <c r="Y253" s="151"/>
      <c r="Z253" s="149"/>
      <c r="AA253" s="149"/>
      <c r="AB253" s="149"/>
      <c r="AC253" s="149"/>
      <c r="AD253" s="149"/>
      <c r="AE253" s="149"/>
      <c r="AF253" s="149"/>
    </row>
    <row r="254" spans="15:32">
      <c r="O254" s="153" t="s">
        <v>207</v>
      </c>
      <c r="P254" s="149" t="s">
        <v>206</v>
      </c>
      <c r="Q254" s="201" t="s">
        <v>208</v>
      </c>
      <c r="R254" s="203" t="s">
        <v>209</v>
      </c>
      <c r="S254" s="204"/>
      <c r="T254" s="205" t="s">
        <v>210</v>
      </c>
      <c r="U254" s="206"/>
      <c r="V254" s="206"/>
      <c r="W254" s="207"/>
      <c r="X254" s="151"/>
      <c r="Y254" s="151"/>
      <c r="Z254" s="149"/>
      <c r="AA254" s="149"/>
      <c r="AB254" s="149"/>
      <c r="AC254" s="149"/>
      <c r="AD254" s="149"/>
      <c r="AE254" s="149"/>
      <c r="AF254" s="149"/>
    </row>
    <row r="255" spans="15:32">
      <c r="O255" s="153" t="s">
        <v>211</v>
      </c>
      <c r="P255" s="149" t="s">
        <v>223</v>
      </c>
      <c r="Q255" s="202"/>
      <c r="R255" s="156" t="s">
        <v>212</v>
      </c>
      <c r="S255" s="157" t="s">
        <v>213</v>
      </c>
      <c r="T255" s="154" t="s">
        <v>212</v>
      </c>
      <c r="U255" s="155" t="s">
        <v>213</v>
      </c>
      <c r="V255" s="158" t="s">
        <v>214</v>
      </c>
      <c r="W255" s="157" t="s">
        <v>215</v>
      </c>
      <c r="X255" s="151"/>
      <c r="Y255" s="151"/>
      <c r="Z255" s="149"/>
      <c r="AA255" s="149"/>
      <c r="AB255" s="149"/>
      <c r="AC255" s="149"/>
      <c r="AD255" s="149"/>
      <c r="AE255" s="149"/>
      <c r="AF255" s="149"/>
    </row>
    <row r="256" spans="15:32">
      <c r="O256" s="149"/>
      <c r="P256" s="149"/>
      <c r="Q256" s="159">
        <v>30000</v>
      </c>
      <c r="R256" s="160">
        <v>44600</v>
      </c>
      <c r="S256" s="161">
        <v>54880</v>
      </c>
      <c r="T256" s="162">
        <v>61.686330935251796</v>
      </c>
      <c r="U256" s="163">
        <v>52.811510791366906</v>
      </c>
      <c r="V256" s="164">
        <v>57.248920863309351</v>
      </c>
      <c r="W256" s="163">
        <v>6.2754455055519154</v>
      </c>
      <c r="X256" s="151"/>
      <c r="Y256" s="151"/>
      <c r="Z256" s="149"/>
      <c r="AA256" s="149"/>
      <c r="AB256" s="149"/>
      <c r="AC256" s="149"/>
      <c r="AD256" s="149"/>
      <c r="AE256" s="149"/>
      <c r="AF256" s="149"/>
    </row>
    <row r="257" spans="15:32">
      <c r="O257" s="149"/>
      <c r="P257" s="149"/>
      <c r="Q257" s="159">
        <v>10000</v>
      </c>
      <c r="R257" s="165">
        <v>101160</v>
      </c>
      <c r="S257" s="166">
        <v>111680</v>
      </c>
      <c r="T257" s="167">
        <v>12.857553956834527</v>
      </c>
      <c r="U257" s="168">
        <v>3.7755395683453199</v>
      </c>
      <c r="V257" s="151">
        <v>8.3165467625899243</v>
      </c>
      <c r="W257" s="168">
        <v>6.4219539609345118</v>
      </c>
      <c r="X257" s="151"/>
      <c r="Y257" s="151"/>
      <c r="Z257" s="149"/>
      <c r="AA257" s="149"/>
      <c r="AB257" s="149"/>
      <c r="AC257" s="149"/>
      <c r="AD257" s="149"/>
      <c r="AE257" s="149"/>
      <c r="AF257" s="149"/>
    </row>
    <row r="258" spans="15:32">
      <c r="O258" s="149"/>
      <c r="P258" s="149"/>
      <c r="Q258" s="159">
        <v>3333.3333333333335</v>
      </c>
      <c r="R258" s="165">
        <v>108880</v>
      </c>
      <c r="S258" s="166">
        <v>111680</v>
      </c>
      <c r="T258" s="167">
        <v>6.1928057553956792</v>
      </c>
      <c r="U258" s="168">
        <v>3.7755395683453199</v>
      </c>
      <c r="V258" s="151">
        <v>4.9841726618704998</v>
      </c>
      <c r="W258" s="168">
        <v>1.7092653127962583</v>
      </c>
      <c r="X258" s="169" t="s">
        <v>216</v>
      </c>
      <c r="Y258" s="151">
        <v>100</v>
      </c>
      <c r="Z258" s="149"/>
      <c r="AA258" s="149"/>
      <c r="AB258" s="149"/>
      <c r="AC258" s="149"/>
      <c r="AD258" s="149"/>
      <c r="AE258" s="149"/>
      <c r="AF258" s="149"/>
    </row>
    <row r="259" spans="15:32">
      <c r="O259" s="149"/>
      <c r="P259" s="149"/>
      <c r="Q259" s="159">
        <v>1111.1111111111111</v>
      </c>
      <c r="R259" s="165">
        <v>112800</v>
      </c>
      <c r="S259" s="166">
        <v>113000</v>
      </c>
      <c r="T259" s="167">
        <v>2.808633093525176</v>
      </c>
      <c r="U259" s="168">
        <v>2.6359712230215786</v>
      </c>
      <c r="V259" s="151">
        <v>2.7223021582733775</v>
      </c>
      <c r="W259" s="168">
        <v>0.1220903794854393</v>
      </c>
      <c r="X259" s="169" t="s">
        <v>217</v>
      </c>
      <c r="Y259" s="151">
        <v>2.8908369122770967</v>
      </c>
      <c r="Z259" s="149"/>
      <c r="AA259" s="149"/>
      <c r="AB259" s="149"/>
      <c r="AC259" s="149"/>
      <c r="AD259" s="149"/>
      <c r="AE259" s="149"/>
      <c r="AF259" s="149"/>
    </row>
    <row r="260" spans="15:32">
      <c r="O260" s="149"/>
      <c r="P260" s="149"/>
      <c r="Q260" s="159">
        <v>370.37037037037038</v>
      </c>
      <c r="R260" s="165">
        <v>108000</v>
      </c>
      <c r="S260" s="166">
        <v>113920</v>
      </c>
      <c r="T260" s="167">
        <v>6.9525179856115065</v>
      </c>
      <c r="U260" s="168">
        <v>1.8417266187050318</v>
      </c>
      <c r="V260" s="151">
        <v>4.3971223021582695</v>
      </c>
      <c r="W260" s="168">
        <v>3.6138752327692316</v>
      </c>
      <c r="X260" s="169" t="s">
        <v>218</v>
      </c>
      <c r="Y260" s="151">
        <v>27506.048303762491</v>
      </c>
      <c r="Z260" s="149"/>
      <c r="AA260" s="149"/>
      <c r="AB260" s="149"/>
      <c r="AC260" s="149"/>
      <c r="AD260" s="149"/>
      <c r="AE260" s="149"/>
      <c r="AF260" s="149"/>
    </row>
    <row r="261" spans="15:32">
      <c r="O261" s="149"/>
      <c r="P261" s="149"/>
      <c r="Q261" s="159">
        <v>123.4567901234568</v>
      </c>
      <c r="R261" s="165">
        <v>109880</v>
      </c>
      <c r="S261" s="166">
        <v>110880</v>
      </c>
      <c r="T261" s="167">
        <v>5.3294964028776937</v>
      </c>
      <c r="U261" s="168">
        <v>4.4661870503597081</v>
      </c>
      <c r="V261" s="151">
        <v>4.8978417266187009</v>
      </c>
      <c r="W261" s="168">
        <v>0.6104518974272416</v>
      </c>
      <c r="X261" s="169" t="s">
        <v>219</v>
      </c>
      <c r="Y261" s="151">
        <v>-2.7571516093095192</v>
      </c>
      <c r="Z261" s="149"/>
      <c r="AA261" s="149"/>
      <c r="AB261" s="149"/>
      <c r="AC261" s="149"/>
      <c r="AD261" s="149"/>
      <c r="AE261" s="149"/>
      <c r="AF261" s="149"/>
    </row>
    <row r="262" spans="15:32">
      <c r="O262" s="149"/>
      <c r="P262" s="149"/>
      <c r="Q262" s="159">
        <v>41.152263374485599</v>
      </c>
      <c r="R262" s="165">
        <v>118560</v>
      </c>
      <c r="S262" s="166">
        <v>112600</v>
      </c>
      <c r="T262" s="167">
        <v>-2.1640287769784217</v>
      </c>
      <c r="U262" s="168">
        <v>2.9812949640287729</v>
      </c>
      <c r="V262" s="151">
        <v>0.40863309352517563</v>
      </c>
      <c r="W262" s="168">
        <v>3.6382933086663223</v>
      </c>
      <c r="X262" s="169" t="s">
        <v>220</v>
      </c>
      <c r="Y262" s="151">
        <v>57.248920863309351</v>
      </c>
      <c r="Z262" s="149"/>
      <c r="AA262" s="149"/>
      <c r="AB262" s="149"/>
      <c r="AC262" s="149"/>
      <c r="AD262" s="149"/>
      <c r="AE262" s="149"/>
      <c r="AF262" s="149"/>
    </row>
    <row r="263" spans="15:32">
      <c r="O263" s="149"/>
      <c r="P263" s="149"/>
      <c r="Q263" s="159">
        <v>13.717421124828533</v>
      </c>
      <c r="R263" s="165">
        <v>115040</v>
      </c>
      <c r="S263" s="166">
        <v>116760</v>
      </c>
      <c r="T263" s="167">
        <v>0.87482014388488794</v>
      </c>
      <c r="U263" s="168">
        <v>-0.61007194244604734</v>
      </c>
      <c r="V263" s="151">
        <v>0.1323741007194203</v>
      </c>
      <c r="W263" s="168">
        <v>1.0499772635748448</v>
      </c>
      <c r="X263" s="151"/>
      <c r="Y263" s="151"/>
      <c r="Z263" s="149"/>
      <c r="AA263" s="149"/>
      <c r="AB263" s="149"/>
      <c r="AC263" s="149"/>
      <c r="AD263" s="149"/>
      <c r="AE263" s="149"/>
      <c r="AF263" s="149"/>
    </row>
    <row r="264" spans="15:32">
      <c r="O264" s="149"/>
      <c r="P264" s="149"/>
      <c r="Q264" s="159">
        <v>4.5724737082761777</v>
      </c>
      <c r="R264" s="165">
        <v>114120</v>
      </c>
      <c r="S264" s="166">
        <v>107120</v>
      </c>
      <c r="T264" s="167">
        <v>1.6690647482014347</v>
      </c>
      <c r="U264" s="168">
        <v>7.7122302158273337</v>
      </c>
      <c r="V264" s="151">
        <v>4.6906474820143842</v>
      </c>
      <c r="W264" s="168">
        <v>4.2731632819906471</v>
      </c>
      <c r="X264" s="151"/>
      <c r="Y264" s="151"/>
      <c r="Z264" s="149"/>
      <c r="AA264" s="149"/>
      <c r="AB264" s="149"/>
      <c r="AC264" s="149"/>
      <c r="AD264" s="149"/>
      <c r="AE264" s="149"/>
      <c r="AF264" s="149"/>
    </row>
    <row r="265" spans="15:32">
      <c r="O265" s="149"/>
      <c r="P265" s="149"/>
      <c r="Q265" s="159">
        <v>1.524157902758726</v>
      </c>
      <c r="R265" s="170">
        <v>116000</v>
      </c>
      <c r="S265" s="166">
        <v>112920</v>
      </c>
      <c r="T265" s="171">
        <v>4.6043165467621716E-2</v>
      </c>
      <c r="U265" s="172">
        <v>2.7050359712230176</v>
      </c>
      <c r="V265" s="173">
        <v>1.3755395683453198</v>
      </c>
      <c r="W265" s="172">
        <v>1.8801918440758845</v>
      </c>
      <c r="X265" s="151"/>
      <c r="Y265" s="151"/>
      <c r="Z265" s="149"/>
      <c r="AA265" s="149"/>
      <c r="AB265" s="149"/>
      <c r="AC265" s="149"/>
      <c r="AD265" s="149"/>
      <c r="AE265" s="149"/>
      <c r="AF265" s="149"/>
    </row>
    <row r="266" spans="15:32">
      <c r="O266" s="149"/>
      <c r="P266" s="149"/>
      <c r="Q266" s="174" t="s">
        <v>221</v>
      </c>
      <c r="R266" s="175">
        <v>116053.33333333333</v>
      </c>
      <c r="S266" s="174" t="s">
        <v>222</v>
      </c>
      <c r="T266" s="176">
        <v>220</v>
      </c>
      <c r="U266" s="149"/>
      <c r="V266" s="177"/>
      <c r="W266" s="149"/>
      <c r="X266" s="151"/>
      <c r="Y266" s="151"/>
      <c r="Z266" s="149"/>
      <c r="AA266" s="149"/>
      <c r="AB266" s="149"/>
      <c r="AC266" s="149"/>
      <c r="AD266" s="149"/>
      <c r="AE266" s="149"/>
      <c r="AF266" s="149"/>
    </row>
    <row r="267" spans="15:32">
      <c r="O267" s="149"/>
      <c r="P267" s="149"/>
      <c r="Q267" s="150"/>
      <c r="R267" s="149"/>
      <c r="S267" s="149"/>
      <c r="T267" s="149"/>
      <c r="U267" s="149"/>
      <c r="V267" s="149"/>
      <c r="W267" s="149"/>
      <c r="X267" s="151"/>
      <c r="Y267" s="151"/>
      <c r="Z267" s="149"/>
      <c r="AA267" s="149"/>
      <c r="AB267" s="149"/>
      <c r="AC267" s="149"/>
      <c r="AD267" s="149"/>
      <c r="AE267" s="149"/>
      <c r="AF267" s="149"/>
    </row>
    <row r="268" spans="15:32">
      <c r="O268" s="152"/>
      <c r="P268" s="152"/>
      <c r="Q268" s="150"/>
      <c r="R268" s="149"/>
      <c r="S268" s="149"/>
      <c r="T268" s="149"/>
      <c r="U268" s="149"/>
      <c r="V268" s="149"/>
      <c r="W268" s="149"/>
      <c r="X268" s="151"/>
      <c r="Y268" s="151"/>
      <c r="Z268" s="149"/>
      <c r="AA268" s="149"/>
      <c r="AB268" s="149"/>
      <c r="AC268" s="149"/>
      <c r="AD268" s="149"/>
      <c r="AE268" s="149"/>
      <c r="AF268" s="149"/>
    </row>
    <row r="269" spans="15:32">
      <c r="O269" s="153" t="s">
        <v>207</v>
      </c>
      <c r="P269" s="149" t="s">
        <v>206</v>
      </c>
      <c r="Q269" s="201" t="s">
        <v>208</v>
      </c>
      <c r="R269" s="203" t="s">
        <v>209</v>
      </c>
      <c r="S269" s="204"/>
      <c r="T269" s="205" t="s">
        <v>210</v>
      </c>
      <c r="U269" s="206"/>
      <c r="V269" s="206"/>
      <c r="W269" s="207"/>
      <c r="X269" s="151"/>
      <c r="Y269" s="151"/>
      <c r="Z269" s="149"/>
      <c r="AA269" s="149"/>
      <c r="AB269" s="149"/>
      <c r="AC269" s="149"/>
      <c r="AD269" s="149"/>
      <c r="AE269" s="149"/>
      <c r="AF269" s="149"/>
    </row>
    <row r="270" spans="15:32">
      <c r="O270" s="153" t="s">
        <v>211</v>
      </c>
      <c r="P270" s="149" t="s">
        <v>202</v>
      </c>
      <c r="Q270" s="202"/>
      <c r="R270" s="156" t="s">
        <v>212</v>
      </c>
      <c r="S270" s="157" t="s">
        <v>213</v>
      </c>
      <c r="T270" s="154" t="s">
        <v>212</v>
      </c>
      <c r="U270" s="155" t="s">
        <v>213</v>
      </c>
      <c r="V270" s="158" t="s">
        <v>214</v>
      </c>
      <c r="W270" s="157" t="s">
        <v>215</v>
      </c>
      <c r="X270" s="151"/>
      <c r="Y270" s="151"/>
      <c r="Z270" s="149"/>
      <c r="AA270" s="149"/>
      <c r="AB270" s="149"/>
      <c r="AC270" s="149"/>
      <c r="AD270" s="149"/>
      <c r="AE270" s="149"/>
      <c r="AF270" s="149"/>
    </row>
    <row r="271" spans="15:32">
      <c r="O271" s="149"/>
      <c r="P271" s="149"/>
      <c r="Q271" s="159">
        <v>30000</v>
      </c>
      <c r="R271" s="160">
        <v>200</v>
      </c>
      <c r="S271" s="161">
        <v>360</v>
      </c>
      <c r="T271" s="162">
        <v>100.01726618705035</v>
      </c>
      <c r="U271" s="163">
        <v>99.879136690647471</v>
      </c>
      <c r="V271" s="164">
        <v>99.948201438848912</v>
      </c>
      <c r="W271" s="163">
        <v>9.7672303588361056E-2</v>
      </c>
      <c r="X271" s="151"/>
      <c r="Y271" s="151"/>
      <c r="Z271" s="149"/>
      <c r="AA271" s="149"/>
      <c r="AB271" s="149"/>
      <c r="AC271" s="149"/>
      <c r="AD271" s="149"/>
      <c r="AE271" s="149"/>
      <c r="AF271" s="149"/>
    </row>
    <row r="272" spans="15:32">
      <c r="O272" s="149"/>
      <c r="P272" s="149"/>
      <c r="Q272" s="159">
        <v>10000</v>
      </c>
      <c r="R272" s="165">
        <v>88160</v>
      </c>
      <c r="S272" s="166">
        <v>100200</v>
      </c>
      <c r="T272" s="167">
        <v>24.080575539568343</v>
      </c>
      <c r="U272" s="168">
        <v>13.686330935251794</v>
      </c>
      <c r="V272" s="151">
        <v>18.88345323741007</v>
      </c>
      <c r="W272" s="168">
        <v>7.3498408450239081</v>
      </c>
      <c r="X272" s="151"/>
      <c r="Y272" s="151"/>
      <c r="Z272" s="149"/>
      <c r="AA272" s="149"/>
      <c r="AB272" s="149"/>
      <c r="AC272" s="149"/>
      <c r="AD272" s="149"/>
      <c r="AE272" s="149"/>
      <c r="AF272" s="149"/>
    </row>
    <row r="273" spans="15:32">
      <c r="O273" s="149"/>
      <c r="P273" s="149"/>
      <c r="Q273" s="159">
        <v>3333.3333333333335</v>
      </c>
      <c r="R273" s="165">
        <v>109200</v>
      </c>
      <c r="S273" s="166">
        <v>108080</v>
      </c>
      <c r="T273" s="167">
        <v>5.916546762589924</v>
      </c>
      <c r="U273" s="168">
        <v>6.8834532374100679</v>
      </c>
      <c r="V273" s="151">
        <v>6.3999999999999959</v>
      </c>
      <c r="W273" s="168">
        <v>0.6837061251184966</v>
      </c>
      <c r="X273" s="169" t="s">
        <v>216</v>
      </c>
      <c r="Y273" s="151">
        <v>100</v>
      </c>
      <c r="Z273" s="149"/>
      <c r="AA273" s="149"/>
      <c r="AB273" s="149"/>
      <c r="AC273" s="149"/>
      <c r="AD273" s="149"/>
      <c r="AE273" s="149"/>
      <c r="AF273" s="149"/>
    </row>
    <row r="274" spans="15:32">
      <c r="O274" s="149"/>
      <c r="P274" s="149"/>
      <c r="Q274" s="159">
        <v>1111.1111111111111</v>
      </c>
      <c r="R274" s="165">
        <v>114320</v>
      </c>
      <c r="S274" s="166">
        <v>116960</v>
      </c>
      <c r="T274" s="167">
        <v>1.4964028776978375</v>
      </c>
      <c r="U274" s="168">
        <v>-0.7827338129496445</v>
      </c>
      <c r="V274" s="151">
        <v>0.35683453237409651</v>
      </c>
      <c r="W274" s="168">
        <v>1.6115930092079012</v>
      </c>
      <c r="X274" s="169" t="s">
        <v>217</v>
      </c>
      <c r="Y274" s="151">
        <v>3.340672030302573</v>
      </c>
      <c r="Z274" s="149"/>
      <c r="AA274" s="149"/>
      <c r="AB274" s="149"/>
      <c r="AC274" s="149"/>
      <c r="AD274" s="149"/>
      <c r="AE274" s="149"/>
      <c r="AF274" s="149"/>
    </row>
    <row r="275" spans="15:32">
      <c r="O275" s="149"/>
      <c r="P275" s="149"/>
      <c r="Q275" s="159">
        <v>370.37037037037038</v>
      </c>
      <c r="R275" s="165">
        <v>115480</v>
      </c>
      <c r="S275" s="166">
        <v>111000</v>
      </c>
      <c r="T275" s="167">
        <v>0.49496402877697426</v>
      </c>
      <c r="U275" s="168">
        <v>4.3625899280575497</v>
      </c>
      <c r="V275" s="151">
        <v>2.4287769784172619</v>
      </c>
      <c r="W275" s="168">
        <v>2.7348245004740139</v>
      </c>
      <c r="X275" s="169" t="s">
        <v>218</v>
      </c>
      <c r="Y275" s="151">
        <v>12536.895723096319</v>
      </c>
      <c r="Z275" s="149"/>
      <c r="AA275" s="149"/>
      <c r="AB275" s="149"/>
      <c r="AC275" s="149"/>
      <c r="AD275" s="149"/>
      <c r="AE275" s="149"/>
      <c r="AF275" s="149"/>
    </row>
    <row r="276" spans="15:32">
      <c r="O276" s="149"/>
      <c r="P276" s="149"/>
      <c r="Q276" s="159">
        <v>123.4567901234568</v>
      </c>
      <c r="R276" s="165">
        <v>114640</v>
      </c>
      <c r="S276" s="166">
        <v>116160</v>
      </c>
      <c r="T276" s="167">
        <v>1.2201438848920823</v>
      </c>
      <c r="U276" s="168">
        <v>-9.2086330935255992E-2</v>
      </c>
      <c r="V276" s="151">
        <v>0.56402877697841314</v>
      </c>
      <c r="W276" s="168">
        <v>0.92788688408939768</v>
      </c>
      <c r="X276" s="169" t="s">
        <v>219</v>
      </c>
      <c r="Y276" s="151">
        <v>-7.3071103679146709</v>
      </c>
      <c r="Z276" s="149"/>
      <c r="AA276" s="149"/>
      <c r="AB276" s="149"/>
      <c r="AC276" s="149"/>
      <c r="AD276" s="149"/>
      <c r="AE276" s="149"/>
      <c r="AF276" s="149"/>
    </row>
    <row r="277" spans="15:32">
      <c r="O277" s="149"/>
      <c r="P277" s="149"/>
      <c r="Q277" s="159">
        <v>41.152263374485599</v>
      </c>
      <c r="R277" s="165">
        <v>109840</v>
      </c>
      <c r="S277" s="166">
        <v>111640</v>
      </c>
      <c r="T277" s="167">
        <v>5.3640287769784125</v>
      </c>
      <c r="U277" s="168">
        <v>3.8100719424460392</v>
      </c>
      <c r="V277" s="151">
        <v>4.5870503597122259</v>
      </c>
      <c r="W277" s="168">
        <v>1.0988134153690208</v>
      </c>
      <c r="X277" s="169" t="s">
        <v>220</v>
      </c>
      <c r="Y277" s="151">
        <v>99.948201438848912</v>
      </c>
      <c r="Z277" s="149"/>
      <c r="AA277" s="149"/>
      <c r="AB277" s="149"/>
      <c r="AC277" s="149"/>
      <c r="AD277" s="149"/>
      <c r="AE277" s="149"/>
      <c r="AF277" s="149"/>
    </row>
    <row r="278" spans="15:32">
      <c r="O278" s="149"/>
      <c r="P278" s="149"/>
      <c r="Q278" s="159">
        <v>13.717421124828533</v>
      </c>
      <c r="R278" s="165">
        <v>117360</v>
      </c>
      <c r="S278" s="166">
        <v>110200</v>
      </c>
      <c r="T278" s="167">
        <v>-1.1280575539568387</v>
      </c>
      <c r="U278" s="168">
        <v>5.0532374100719384</v>
      </c>
      <c r="V278" s="151">
        <v>1.9625899280575498</v>
      </c>
      <c r="W278" s="168">
        <v>4.3708355855790044</v>
      </c>
      <c r="X278" s="151"/>
      <c r="Y278" s="151"/>
      <c r="Z278" s="149"/>
      <c r="AA278" s="149"/>
      <c r="AB278" s="149"/>
      <c r="AC278" s="149"/>
      <c r="AD278" s="149"/>
      <c r="AE278" s="149"/>
      <c r="AF278" s="149"/>
    </row>
    <row r="279" spans="15:32">
      <c r="O279" s="149"/>
      <c r="P279" s="149"/>
      <c r="Q279" s="159">
        <v>4.5724737082761777</v>
      </c>
      <c r="R279" s="165">
        <v>115320</v>
      </c>
      <c r="S279" s="166">
        <v>109080</v>
      </c>
      <c r="T279" s="167">
        <v>0.63309352517985196</v>
      </c>
      <c r="U279" s="168">
        <v>6.0201438848920823</v>
      </c>
      <c r="V279" s="151">
        <v>3.3266187050359672</v>
      </c>
      <c r="W279" s="168">
        <v>3.8092198399459485</v>
      </c>
      <c r="X279" s="151"/>
      <c r="Y279" s="151"/>
      <c r="Z279" s="149"/>
      <c r="AA279" s="149"/>
      <c r="AB279" s="149"/>
      <c r="AC279" s="149"/>
      <c r="AD279" s="149"/>
      <c r="AE279" s="149"/>
      <c r="AF279" s="149"/>
    </row>
    <row r="280" spans="15:32">
      <c r="O280" s="149"/>
      <c r="P280" s="149"/>
      <c r="Q280" s="159">
        <v>1.524157902758726</v>
      </c>
      <c r="R280" s="170">
        <v>113640</v>
      </c>
      <c r="S280" s="166">
        <v>102000</v>
      </c>
      <c r="T280" s="171">
        <v>2.083453237410068</v>
      </c>
      <c r="U280" s="172">
        <v>12.132374100719421</v>
      </c>
      <c r="V280" s="173">
        <v>7.1079136690647449</v>
      </c>
      <c r="W280" s="172">
        <v>7.1056600860530175</v>
      </c>
      <c r="X280" s="151"/>
      <c r="Y280" s="151"/>
      <c r="Z280" s="149"/>
      <c r="AA280" s="149"/>
      <c r="AB280" s="149"/>
      <c r="AC280" s="149"/>
      <c r="AD280" s="149"/>
      <c r="AE280" s="149"/>
      <c r="AF280" s="149"/>
    </row>
    <row r="281" spans="15:32">
      <c r="O281" s="149"/>
      <c r="P281" s="149"/>
      <c r="Q281" s="174" t="s">
        <v>221</v>
      </c>
      <c r="R281" s="175">
        <v>116053.33333333333</v>
      </c>
      <c r="S281" s="174" t="s">
        <v>222</v>
      </c>
      <c r="T281" s="176">
        <v>220</v>
      </c>
      <c r="U281" s="149"/>
      <c r="V281" s="177"/>
      <c r="W281" s="149"/>
      <c r="X281" s="151"/>
      <c r="Y281" s="151"/>
      <c r="Z281" s="149"/>
      <c r="AA281" s="149"/>
      <c r="AB281" s="149"/>
      <c r="AC281" s="149"/>
      <c r="AD281" s="149"/>
      <c r="AE281" s="149"/>
      <c r="AF281" s="149"/>
    </row>
    <row r="282" spans="15:32">
      <c r="O282" s="149"/>
      <c r="P282" s="149"/>
      <c r="Q282" s="150"/>
      <c r="R282" s="149"/>
      <c r="S282" s="149"/>
      <c r="T282" s="149"/>
      <c r="U282" s="149"/>
      <c r="V282" s="149"/>
      <c r="W282" s="149"/>
      <c r="X282" s="151"/>
      <c r="Y282" s="151"/>
      <c r="Z282" s="149"/>
      <c r="AA282" s="149"/>
      <c r="AB282" s="149"/>
      <c r="AC282" s="149"/>
      <c r="AD282" s="149"/>
      <c r="AE282" s="149"/>
      <c r="AF282" s="149"/>
    </row>
    <row r="283" spans="15:32"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</row>
    <row r="285" spans="15:32" ht="15" thickBot="1"/>
    <row r="286" spans="15:32" ht="16.2" thickBot="1">
      <c r="O286" s="178" t="s">
        <v>224</v>
      </c>
      <c r="P286" s="178" t="s">
        <v>225</v>
      </c>
      <c r="Q286" s="178" t="s">
        <v>226</v>
      </c>
    </row>
    <row r="287" spans="15:32" ht="16.2">
      <c r="O287" s="179" t="s">
        <v>65</v>
      </c>
      <c r="P287" s="180" t="s">
        <v>228</v>
      </c>
      <c r="Q287" s="180" t="s">
        <v>229</v>
      </c>
    </row>
    <row r="288" spans="15:32" ht="16.8" thickBot="1">
      <c r="O288" s="181" t="s">
        <v>98</v>
      </c>
      <c r="P288" s="181" t="s">
        <v>230</v>
      </c>
      <c r="Q288" s="181" t="s">
        <v>231</v>
      </c>
    </row>
    <row r="290" spans="15:22" ht="18">
      <c r="O290" s="54"/>
      <c r="P290" s="182" t="s">
        <v>232</v>
      </c>
      <c r="Q290" s="183"/>
      <c r="R290" s="183"/>
      <c r="S290" s="183"/>
      <c r="T290" s="183"/>
      <c r="U290" s="183"/>
      <c r="V290" s="183"/>
    </row>
    <row r="291" spans="15:22" ht="18.600000000000001" thickBot="1">
      <c r="O291" s="184"/>
      <c r="P291" s="185"/>
      <c r="Q291" s="186"/>
      <c r="R291" s="186"/>
      <c r="S291" s="186"/>
      <c r="T291" s="186"/>
      <c r="U291" s="186"/>
      <c r="V291" s="186"/>
    </row>
    <row r="292" spans="15:22">
      <c r="O292" s="54"/>
      <c r="P292" s="187" t="s">
        <v>233</v>
      </c>
      <c r="Q292" s="183"/>
      <c r="R292" s="183"/>
      <c r="S292" s="183"/>
      <c r="T292" s="183"/>
      <c r="U292" s="183"/>
      <c r="V292" s="183"/>
    </row>
    <row r="293" spans="15:22">
      <c r="O293" s="54"/>
      <c r="P293" s="188" t="s">
        <v>234</v>
      </c>
      <c r="Q293" s="183"/>
      <c r="R293" s="183"/>
      <c r="S293" s="208" t="s">
        <v>235</v>
      </c>
      <c r="T293" s="194"/>
      <c r="U293" s="194"/>
      <c r="V293" s="194"/>
    </row>
    <row r="294" spans="15:22">
      <c r="O294" s="54"/>
      <c r="P294" s="54"/>
      <c r="Q294" s="54"/>
      <c r="R294" s="54"/>
      <c r="S294" s="194"/>
      <c r="T294" s="194"/>
      <c r="U294" s="194"/>
      <c r="V294" s="194"/>
    </row>
    <row r="295" spans="15:22">
      <c r="O295" s="54"/>
      <c r="P295" s="54"/>
      <c r="Q295" s="54"/>
      <c r="R295" s="54"/>
      <c r="S295" s="54"/>
      <c r="T295" s="54"/>
      <c r="U295" s="54"/>
      <c r="V295" s="54"/>
    </row>
    <row r="296" spans="15:22">
      <c r="O296" s="54"/>
      <c r="P296" s="54"/>
      <c r="Q296" s="54"/>
      <c r="R296" s="54"/>
      <c r="S296" s="54"/>
      <c r="T296" s="54"/>
      <c r="U296" s="54"/>
      <c r="V296" s="54"/>
    </row>
    <row r="297" spans="15:22">
      <c r="O297" s="54"/>
      <c r="P297" s="54"/>
      <c r="Q297" s="54"/>
      <c r="R297" s="54"/>
      <c r="S297" s="54"/>
      <c r="T297" s="54"/>
      <c r="U297" s="54"/>
      <c r="V297" s="54"/>
    </row>
    <row r="298" spans="15:22">
      <c r="O298" s="54"/>
      <c r="P298" s="54"/>
      <c r="Q298" s="54"/>
      <c r="R298" s="54"/>
      <c r="S298" s="54"/>
      <c r="T298" s="54"/>
      <c r="U298" s="54"/>
      <c r="V298" s="54"/>
    </row>
    <row r="299" spans="15:22">
      <c r="O299" s="54"/>
      <c r="P299" s="54"/>
      <c r="Q299" s="54"/>
      <c r="R299" s="54"/>
      <c r="S299" s="54"/>
      <c r="T299" s="54"/>
      <c r="U299" s="54"/>
      <c r="V299" s="54"/>
    </row>
    <row r="300" spans="15:22">
      <c r="O300" s="54"/>
      <c r="P300" s="54"/>
      <c r="Q300" s="54"/>
      <c r="R300" s="54"/>
      <c r="S300" s="54"/>
      <c r="T300" s="54"/>
      <c r="U300" s="54"/>
      <c r="V300" s="54"/>
    </row>
    <row r="301" spans="15:22">
      <c r="O301" s="54"/>
      <c r="P301" s="54"/>
      <c r="Q301" s="54"/>
      <c r="R301" s="54"/>
      <c r="S301" s="54"/>
      <c r="T301" s="54"/>
      <c r="U301" s="54"/>
      <c r="V301" s="54"/>
    </row>
    <row r="302" spans="15:22">
      <c r="O302" s="54"/>
      <c r="P302" s="54"/>
      <c r="Q302" s="54"/>
      <c r="R302" s="54"/>
      <c r="S302" s="54"/>
      <c r="T302" s="54"/>
      <c r="U302" s="54"/>
      <c r="V302" s="54"/>
    </row>
    <row r="303" spans="15:22">
      <c r="O303" s="54"/>
      <c r="P303" s="54"/>
      <c r="Q303" s="54"/>
      <c r="R303" s="54"/>
      <c r="S303" s="54"/>
      <c r="T303" s="54"/>
      <c r="U303" s="54"/>
      <c r="V303" s="54"/>
    </row>
    <row r="304" spans="15:22">
      <c r="O304" s="54"/>
      <c r="P304" s="54"/>
      <c r="Q304" s="54"/>
      <c r="R304" s="54"/>
      <c r="S304" s="54"/>
      <c r="T304" s="54"/>
      <c r="U304" s="54"/>
      <c r="V304" s="54"/>
    </row>
    <row r="305" spans="15:22">
      <c r="O305" s="54"/>
      <c r="P305" s="54"/>
      <c r="Q305" s="54"/>
      <c r="R305" s="54"/>
      <c r="S305" s="54"/>
      <c r="T305" s="54"/>
      <c r="U305" s="54"/>
      <c r="V305" s="54"/>
    </row>
    <row r="306" spans="15:22">
      <c r="O306" s="54"/>
      <c r="P306" s="54" t="s">
        <v>236</v>
      </c>
      <c r="Q306" s="54"/>
      <c r="R306" s="54"/>
      <c r="S306" s="54"/>
      <c r="T306" s="54"/>
      <c r="U306" s="54"/>
      <c r="V306" s="54"/>
    </row>
    <row r="307" spans="15:22">
      <c r="O307" s="54"/>
      <c r="P307" s="195" t="s">
        <v>55</v>
      </c>
      <c r="Q307" s="197" t="s">
        <v>92</v>
      </c>
      <c r="R307" s="199" t="s">
        <v>93</v>
      </c>
      <c r="S307" s="199"/>
      <c r="T307" s="197" t="s">
        <v>94</v>
      </c>
      <c r="U307" s="197" t="s">
        <v>95</v>
      </c>
      <c r="V307" s="183"/>
    </row>
    <row r="308" spans="15:22">
      <c r="O308" s="54"/>
      <c r="P308" s="196"/>
      <c r="Q308" s="198"/>
      <c r="R308" s="56" t="s">
        <v>96</v>
      </c>
      <c r="S308" s="56" t="s">
        <v>97</v>
      </c>
      <c r="T308" s="198"/>
      <c r="U308" s="198"/>
      <c r="V308" s="183"/>
    </row>
    <row r="309" spans="15:22">
      <c r="O309" s="54"/>
      <c r="P309" s="191" t="s">
        <v>227</v>
      </c>
      <c r="Q309" s="57">
        <v>0.37</v>
      </c>
      <c r="R309" s="57">
        <v>-0.16369</v>
      </c>
      <c r="S309" s="57">
        <v>-2.50604</v>
      </c>
      <c r="T309" s="58">
        <f>AVERAGE(R309:S309)</f>
        <v>-1.334865</v>
      </c>
      <c r="U309" s="58">
        <f>STDEV(R309:S309)</f>
        <v>1.6562915689123099</v>
      </c>
      <c r="V309" s="183"/>
    </row>
    <row r="310" spans="15:22">
      <c r="O310" s="54"/>
      <c r="P310" s="192"/>
      <c r="Q310" s="57">
        <v>1.1100000000000001</v>
      </c>
      <c r="R310" s="57">
        <v>3.7339190000000002</v>
      </c>
      <c r="S310" s="57">
        <v>3.6196079999999999</v>
      </c>
      <c r="T310" s="57">
        <f>AVERAGE(R310:S310)</f>
        <v>3.6767634999999999</v>
      </c>
      <c r="U310" s="57">
        <f>STDEV(R310:S310)</f>
        <v>8.0830083264215619E-2</v>
      </c>
      <c r="V310" s="183"/>
    </row>
    <row r="311" spans="15:22">
      <c r="O311" s="54"/>
      <c r="P311" s="192"/>
      <c r="Q311" s="57">
        <v>3.33</v>
      </c>
      <c r="R311" s="57">
        <v>6.9868379999999997</v>
      </c>
      <c r="S311" s="57">
        <v>16.44623</v>
      </c>
      <c r="T311" s="57">
        <f>AVERAGE(R311:S311)</f>
        <v>11.716533999999999</v>
      </c>
      <c r="U311" s="57">
        <f>STDEV(R311:S311)</f>
        <v>6.6888002291017807</v>
      </c>
      <c r="V311" s="183"/>
    </row>
    <row r="312" spans="15:22">
      <c r="O312" s="54"/>
      <c r="P312" s="192"/>
      <c r="Q312" s="57">
        <v>10</v>
      </c>
      <c r="R312" s="57">
        <v>19.542919999999999</v>
      </c>
      <c r="S312" s="57">
        <v>20.159459999999999</v>
      </c>
      <c r="T312" s="57">
        <f>AVERAGE(R312:S312)</f>
        <v>19.851189999999999</v>
      </c>
      <c r="U312" s="57">
        <f>STDEV(R312:S312)</f>
        <v>0.43595961487275436</v>
      </c>
      <c r="V312" s="183"/>
    </row>
    <row r="313" spans="15:22">
      <c r="O313" s="54"/>
      <c r="P313" s="193"/>
      <c r="Q313" s="59">
        <v>30</v>
      </c>
      <c r="R313" s="59">
        <v>35.902419999999999</v>
      </c>
      <c r="S313" s="59">
        <v>43.174999999999997</v>
      </c>
      <c r="T313" s="59">
        <f>AVERAGE(R313:S313)</f>
        <v>39.538709999999995</v>
      </c>
      <c r="U313" s="59">
        <f>STDEV(R313:S313)</f>
        <v>5.1424906347216606</v>
      </c>
      <c r="V313" s="183"/>
    </row>
    <row r="314" spans="15:22" ht="18.600000000000001" thickBot="1">
      <c r="O314" s="184"/>
      <c r="P314" s="185"/>
      <c r="Q314" s="186"/>
      <c r="R314" s="186"/>
      <c r="S314" s="186"/>
      <c r="T314" s="186"/>
      <c r="U314" s="186"/>
      <c r="V314" s="186"/>
    </row>
    <row r="315" spans="15:22">
      <c r="O315" s="54"/>
      <c r="P315" s="189" t="s">
        <v>237</v>
      </c>
      <c r="Q315" s="54"/>
      <c r="R315" s="54"/>
      <c r="S315" s="54"/>
      <c r="T315" s="54"/>
      <c r="U315" s="54"/>
      <c r="V315" s="54"/>
    </row>
    <row r="316" spans="15:22">
      <c r="O316" s="54"/>
      <c r="P316" s="188" t="s">
        <v>238</v>
      </c>
      <c r="Q316" s="54"/>
      <c r="R316" s="54"/>
      <c r="S316" s="194" t="s">
        <v>239</v>
      </c>
      <c r="T316" s="194"/>
      <c r="U316" s="194"/>
      <c r="V316" s="194"/>
    </row>
    <row r="317" spans="15:22">
      <c r="O317" s="54"/>
      <c r="P317" s="190"/>
      <c r="Q317" s="54"/>
      <c r="R317" s="54"/>
      <c r="S317" s="194"/>
      <c r="T317" s="194"/>
      <c r="U317" s="194"/>
      <c r="V317" s="194"/>
    </row>
    <row r="318" spans="15:22">
      <c r="O318" s="54"/>
      <c r="P318" s="54"/>
      <c r="Q318" s="54"/>
      <c r="R318" s="54"/>
      <c r="S318" s="54"/>
      <c r="T318" s="54"/>
      <c r="U318" s="54"/>
      <c r="V318" s="54"/>
    </row>
    <row r="319" spans="15:22">
      <c r="O319" s="54"/>
      <c r="P319" s="54"/>
      <c r="Q319" s="54"/>
      <c r="R319" s="54"/>
      <c r="S319" s="54"/>
      <c r="T319" s="54"/>
      <c r="U319" s="54"/>
      <c r="V319" s="54"/>
    </row>
    <row r="320" spans="15:22">
      <c r="O320" s="54"/>
      <c r="P320" s="54"/>
      <c r="Q320" s="54"/>
      <c r="R320" s="54"/>
      <c r="S320" s="54"/>
      <c r="T320" s="54"/>
      <c r="U320" s="54"/>
      <c r="V320" s="54"/>
    </row>
    <row r="321" spans="15:22">
      <c r="O321" s="54"/>
      <c r="P321" s="54"/>
      <c r="Q321" s="54"/>
      <c r="R321" s="54"/>
      <c r="S321" s="54"/>
      <c r="T321" s="54"/>
      <c r="U321" s="54"/>
      <c r="V321" s="54"/>
    </row>
    <row r="322" spans="15:22">
      <c r="O322" s="54"/>
      <c r="P322" s="54"/>
      <c r="Q322" s="54"/>
      <c r="R322" s="54"/>
      <c r="S322" s="54"/>
      <c r="T322" s="54"/>
      <c r="U322" s="54"/>
      <c r="V322" s="54"/>
    </row>
    <row r="323" spans="15:22">
      <c r="O323" s="54"/>
      <c r="P323" s="54"/>
      <c r="Q323" s="54"/>
      <c r="R323" s="54"/>
      <c r="S323" s="54"/>
      <c r="T323" s="54"/>
      <c r="U323" s="54"/>
      <c r="V323" s="54"/>
    </row>
    <row r="324" spans="15:22">
      <c r="O324" s="54"/>
      <c r="P324" s="54"/>
      <c r="Q324" s="54"/>
      <c r="R324" s="54"/>
      <c r="S324" s="54"/>
      <c r="T324" s="54"/>
      <c r="U324" s="54"/>
      <c r="V324" s="54"/>
    </row>
    <row r="325" spans="15:22">
      <c r="O325" s="54"/>
      <c r="P325" s="54"/>
      <c r="Q325" s="54"/>
      <c r="R325" s="54"/>
      <c r="S325" s="54"/>
      <c r="T325" s="54"/>
      <c r="U325" s="54"/>
      <c r="V325" s="54"/>
    </row>
    <row r="326" spans="15:22">
      <c r="O326" s="54"/>
      <c r="P326" s="54"/>
      <c r="Q326" s="54"/>
      <c r="R326" s="54"/>
      <c r="S326" s="54"/>
      <c r="T326" s="54"/>
      <c r="U326" s="54"/>
      <c r="V326" s="54"/>
    </row>
    <row r="327" spans="15:22">
      <c r="O327" s="54"/>
      <c r="P327" s="54"/>
      <c r="Q327" s="54"/>
      <c r="R327" s="54"/>
      <c r="S327" s="54"/>
      <c r="T327" s="54"/>
      <c r="U327" s="54"/>
      <c r="V327" s="54"/>
    </row>
    <row r="328" spans="15:22">
      <c r="O328" s="54"/>
      <c r="P328" s="54"/>
      <c r="Q328" s="54"/>
      <c r="R328" s="54"/>
      <c r="S328" s="54"/>
      <c r="T328" s="54"/>
      <c r="U328" s="54"/>
      <c r="V328" s="54"/>
    </row>
    <row r="329" spans="15:22">
      <c r="O329" s="54"/>
      <c r="P329" s="54" t="s">
        <v>240</v>
      </c>
      <c r="Q329" s="54"/>
      <c r="R329" s="54"/>
      <c r="S329" s="54"/>
      <c r="T329" s="54"/>
      <c r="U329" s="54"/>
      <c r="V329" s="190"/>
    </row>
    <row r="330" spans="15:22">
      <c r="O330" s="54"/>
      <c r="P330" s="195" t="s">
        <v>55</v>
      </c>
      <c r="Q330" s="197" t="s">
        <v>92</v>
      </c>
      <c r="R330" s="199" t="s">
        <v>93</v>
      </c>
      <c r="S330" s="199"/>
      <c r="T330" s="197" t="s">
        <v>94</v>
      </c>
      <c r="U330" s="197" t="s">
        <v>95</v>
      </c>
      <c r="V330" s="190"/>
    </row>
    <row r="331" spans="15:22">
      <c r="O331" s="54"/>
      <c r="P331" s="196"/>
      <c r="Q331" s="198"/>
      <c r="R331" s="55" t="s">
        <v>96</v>
      </c>
      <c r="S331" s="60" t="s">
        <v>97</v>
      </c>
      <c r="T331" s="198"/>
      <c r="U331" s="198"/>
      <c r="V331" s="190"/>
    </row>
    <row r="332" spans="15:22">
      <c r="O332" s="54"/>
      <c r="P332" s="200" t="s">
        <v>99</v>
      </c>
      <c r="Q332" s="61">
        <v>1.8500000000000001E-3</v>
      </c>
      <c r="R332" s="57">
        <v>3.3804379999999998</v>
      </c>
      <c r="S332" s="57">
        <v>8.5243780000000005</v>
      </c>
      <c r="T332" s="57">
        <f>AVERAGE(R332:S332)</f>
        <v>5.9524080000000001</v>
      </c>
      <c r="U332" s="57">
        <f>STDEV(R332:S332)</f>
        <v>3.6373148560167294</v>
      </c>
      <c r="V332" s="190"/>
    </row>
    <row r="333" spans="15:22">
      <c r="O333" s="54"/>
      <c r="P333" s="192"/>
      <c r="Q333" s="61">
        <v>5.5599999999999998E-3</v>
      </c>
      <c r="R333" s="57">
        <v>12.81382</v>
      </c>
      <c r="S333" s="57">
        <v>11.39813</v>
      </c>
      <c r="T333" s="57">
        <f>AVERAGE(R333:S333)</f>
        <v>12.105975000000001</v>
      </c>
      <c r="U333" s="57">
        <f>STDEV(R333:S333)</f>
        <v>1.0010439990579831</v>
      </c>
      <c r="V333" s="190"/>
    </row>
    <row r="334" spans="15:22">
      <c r="O334" s="54"/>
      <c r="P334" s="192"/>
      <c r="Q334" s="61">
        <v>1.6670000000000001E-2</v>
      </c>
      <c r="R334" s="57">
        <v>53.597070000000002</v>
      </c>
      <c r="S334" s="57">
        <v>53.10127</v>
      </c>
      <c r="T334" s="57">
        <f>AVERAGE(R334:S334)</f>
        <v>53.349170000000001</v>
      </c>
      <c r="U334" s="57">
        <f>STDEV(R334:S334)</f>
        <v>0.35058354211229215</v>
      </c>
      <c r="V334" s="190"/>
    </row>
    <row r="335" spans="15:22">
      <c r="O335" s="54"/>
      <c r="P335" s="192"/>
      <c r="Q335" s="61">
        <v>0.05</v>
      </c>
      <c r="R335" s="57">
        <v>82.466210000000004</v>
      </c>
      <c r="S335" s="57">
        <v>85.288640000000001</v>
      </c>
      <c r="T335" s="57">
        <f>AVERAGE(R335:S335)</f>
        <v>83.877425000000002</v>
      </c>
      <c r="U335" s="57">
        <f>STDEV(R335:S335)</f>
        <v>1.9957593924243453</v>
      </c>
      <c r="V335" s="190"/>
    </row>
    <row r="336" spans="15:22">
      <c r="O336" s="54"/>
      <c r="P336" s="193"/>
      <c r="Q336" s="62">
        <v>0.15</v>
      </c>
      <c r="R336" s="59">
        <v>96.139510000000001</v>
      </c>
      <c r="S336" s="59">
        <v>94.198539999999994</v>
      </c>
      <c r="T336" s="59">
        <f>AVERAGE(R336:S336)</f>
        <v>95.169025000000005</v>
      </c>
      <c r="U336" s="59">
        <f>STDEV(R336:S336)</f>
        <v>1.3724730490796582</v>
      </c>
      <c r="V336" s="190"/>
    </row>
    <row r="337" spans="15:22">
      <c r="O337" s="54"/>
      <c r="P337" s="54"/>
      <c r="Q337" s="54"/>
      <c r="R337" s="54"/>
      <c r="S337" s="54"/>
      <c r="T337" s="54"/>
      <c r="U337" s="54"/>
      <c r="V337" s="54"/>
    </row>
    <row r="338" spans="15:22">
      <c r="O338" s="54"/>
      <c r="P338" s="54"/>
      <c r="Q338" s="54"/>
      <c r="R338" s="54"/>
      <c r="S338" s="57"/>
      <c r="T338" s="54"/>
      <c r="U338" s="54"/>
      <c r="V338" s="54"/>
    </row>
    <row r="339" spans="15:22">
      <c r="O339" s="54"/>
      <c r="P339" s="54"/>
      <c r="Q339" s="54"/>
      <c r="R339" s="54"/>
      <c r="S339" s="54"/>
      <c r="T339" s="54"/>
      <c r="U339" s="54"/>
      <c r="V339" s="54"/>
    </row>
    <row r="340" spans="15:22">
      <c r="O340" s="54"/>
      <c r="P340" s="54"/>
      <c r="Q340" s="54"/>
      <c r="R340" s="54"/>
      <c r="S340" s="54"/>
      <c r="T340" s="54"/>
      <c r="U340" s="54"/>
      <c r="V340" s="54"/>
    </row>
    <row r="341" spans="15:22">
      <c r="O341" s="54"/>
      <c r="P341" s="54"/>
      <c r="Q341" s="54"/>
      <c r="R341" s="54"/>
      <c r="S341" s="54"/>
      <c r="T341" s="54"/>
      <c r="U341" s="54"/>
      <c r="V341" s="54"/>
    </row>
    <row r="342" spans="15:22">
      <c r="O342" s="54"/>
      <c r="P342" s="54"/>
      <c r="Q342" s="54"/>
      <c r="R342" s="54"/>
      <c r="S342" s="54"/>
      <c r="T342" s="54"/>
      <c r="U342" s="54"/>
      <c r="V342" s="54"/>
    </row>
    <row r="343" spans="15:22">
      <c r="O343" s="54"/>
      <c r="P343" s="54"/>
      <c r="Q343" s="54"/>
      <c r="R343" s="54"/>
      <c r="S343" s="54"/>
      <c r="T343" s="54"/>
      <c r="U343" s="54"/>
      <c r="V343" s="54"/>
    </row>
    <row r="344" spans="15:22">
      <c r="O344" s="54"/>
      <c r="P344" s="54"/>
      <c r="Q344" s="54"/>
      <c r="R344" s="54"/>
      <c r="S344" s="54"/>
      <c r="T344" s="54"/>
      <c r="U344" s="54"/>
      <c r="V344" s="54"/>
    </row>
    <row r="345" spans="15:22">
      <c r="O345" s="54"/>
      <c r="P345" s="54"/>
      <c r="Q345" s="54"/>
      <c r="R345" s="54"/>
      <c r="S345" s="54"/>
      <c r="T345" s="54"/>
      <c r="U345" s="54"/>
      <c r="V345" s="54"/>
    </row>
    <row r="346" spans="15:22">
      <c r="O346" s="54"/>
      <c r="P346" s="54"/>
      <c r="Q346" s="54"/>
      <c r="R346" s="54"/>
      <c r="S346" s="54"/>
      <c r="T346" s="54"/>
      <c r="U346" s="54"/>
      <c r="V346" s="54"/>
    </row>
  </sheetData>
  <protectedRanges>
    <protectedRange sqref="P46:P67 X46:X67" name="Range1"/>
    <protectedRange sqref="P43" name="Range1_1_1_1_1"/>
    <protectedRange sqref="P72" name="Range1_1_1_1"/>
    <protectedRange sqref="X75:X96" name="Range1_1"/>
    <protectedRange sqref="P101" name="Range1_1_1_1_2"/>
    <protectedRange sqref="X104:X114" name="Range1_2"/>
    <protectedRange sqref="X115:X125" name="Range1_1_1"/>
    <protectedRange sqref="P130" name="Range1_1_1_1_3"/>
    <protectedRange sqref="X133:X143" name="Range1_3"/>
    <protectedRange sqref="X144:X154" name="Range1_1_2"/>
    <protectedRange sqref="P159" name="Range1_1_1_1_4"/>
    <protectedRange sqref="X162:X172" name="Range1_1_3"/>
    <protectedRange sqref="X173:X183" name="Range1_2_1"/>
  </protectedRanges>
  <mergeCells count="407">
    <mergeCell ref="CB98:CE98"/>
    <mergeCell ref="CB79:CB82"/>
    <mergeCell ref="CB83:CB86"/>
    <mergeCell ref="CB87:CB90"/>
    <mergeCell ref="CB91:CB94"/>
    <mergeCell ref="CB95:CB96"/>
    <mergeCell ref="CB97:CE97"/>
    <mergeCell ref="CB77:CB78"/>
    <mergeCell ref="CC79:CC82"/>
    <mergeCell ref="CD79:CD82"/>
    <mergeCell ref="CE79:CE82"/>
    <mergeCell ref="CC83:CC86"/>
    <mergeCell ref="CD83:CD86"/>
    <mergeCell ref="CE83:CE86"/>
    <mergeCell ref="CC87:CC90"/>
    <mergeCell ref="CD87:CD90"/>
    <mergeCell ref="CE87:CE90"/>
    <mergeCell ref="CC91:CC94"/>
    <mergeCell ref="CD91:CD94"/>
    <mergeCell ref="CE91:CE94"/>
    <mergeCell ref="CC95:CC96"/>
    <mergeCell ref="CD95:CD96"/>
    <mergeCell ref="CE95:CE96"/>
    <mergeCell ref="CB60:CU60"/>
    <mergeCell ref="CB61:CU61"/>
    <mergeCell ref="CB65:CB66"/>
    <mergeCell ref="CC65:CF65"/>
    <mergeCell ref="CG65:CH65"/>
    <mergeCell ref="CB68:CH68"/>
    <mergeCell ref="CS55:CS56"/>
    <mergeCell ref="CC57:CC58"/>
    <mergeCell ref="CH57:CH58"/>
    <mergeCell ref="CI57:CI58"/>
    <mergeCell ref="CJ57:CJ58"/>
    <mergeCell ref="CO57:CO58"/>
    <mergeCell ref="CP57:CP58"/>
    <mergeCell ref="CS57:CS58"/>
    <mergeCell ref="CB59:CU59"/>
    <mergeCell ref="CQ49:CQ58"/>
    <mergeCell ref="CR49:CR58"/>
    <mergeCell ref="CS49:CS50"/>
    <mergeCell ref="CT49:CT58"/>
    <mergeCell ref="CU49:CU58"/>
    <mergeCell ref="CC51:CC52"/>
    <mergeCell ref="CH51:CH52"/>
    <mergeCell ref="CI51:CI52"/>
    <mergeCell ref="CJ51:CJ52"/>
    <mergeCell ref="CO51:CO52"/>
    <mergeCell ref="CP51:CP52"/>
    <mergeCell ref="CS51:CS52"/>
    <mergeCell ref="CC53:CC54"/>
    <mergeCell ref="CH53:CH54"/>
    <mergeCell ref="CI53:CI54"/>
    <mergeCell ref="CJ53:CJ54"/>
    <mergeCell ref="CO53:CO54"/>
    <mergeCell ref="CP53:CP54"/>
    <mergeCell ref="CS53:CS54"/>
    <mergeCell ref="CC55:CC56"/>
    <mergeCell ref="CH55:CH56"/>
    <mergeCell ref="CI55:CI56"/>
    <mergeCell ref="CJ55:CJ56"/>
    <mergeCell ref="CO55:CO56"/>
    <mergeCell ref="CB49:CB58"/>
    <mergeCell ref="CC49:CC50"/>
    <mergeCell ref="CH49:CH50"/>
    <mergeCell ref="CI49:CI50"/>
    <mergeCell ref="CJ49:CJ50"/>
    <mergeCell ref="CK49:CK58"/>
    <mergeCell ref="CL49:CL58"/>
    <mergeCell ref="CO49:CO50"/>
    <mergeCell ref="CP49:CP50"/>
    <mergeCell ref="CP55:CP56"/>
    <mergeCell ref="CP27:CP28"/>
    <mergeCell ref="CS27:CS28"/>
    <mergeCell ref="CB29:CB38"/>
    <mergeCell ref="CC29:CC30"/>
    <mergeCell ref="CC31:CC32"/>
    <mergeCell ref="CC33:CC34"/>
    <mergeCell ref="CC37:CC38"/>
    <mergeCell ref="CB39:CB48"/>
    <mergeCell ref="CC39:CC40"/>
    <mergeCell ref="CC41:CC42"/>
    <mergeCell ref="CC43:CC44"/>
    <mergeCell ref="CC45:CC46"/>
    <mergeCell ref="CC47:CC48"/>
    <mergeCell ref="CT19:CT28"/>
    <mergeCell ref="CU19:CU28"/>
    <mergeCell ref="CC21:CC22"/>
    <mergeCell ref="CH21:CH22"/>
    <mergeCell ref="CI21:CI22"/>
    <mergeCell ref="CJ21:CJ22"/>
    <mergeCell ref="CO21:CO22"/>
    <mergeCell ref="CP21:CP22"/>
    <mergeCell ref="CS21:CS22"/>
    <mergeCell ref="CC23:CC24"/>
    <mergeCell ref="CH23:CH24"/>
    <mergeCell ref="CI23:CI24"/>
    <mergeCell ref="CJ23:CJ24"/>
    <mergeCell ref="CO23:CO24"/>
    <mergeCell ref="CP23:CP24"/>
    <mergeCell ref="CS23:CS24"/>
    <mergeCell ref="CC25:CC26"/>
    <mergeCell ref="CH25:CH26"/>
    <mergeCell ref="CI25:CI26"/>
    <mergeCell ref="CJ25:CJ26"/>
    <mergeCell ref="CO25:CO26"/>
    <mergeCell ref="CP25:CP26"/>
    <mergeCell ref="CS25:CS26"/>
    <mergeCell ref="CC27:CC28"/>
    <mergeCell ref="CS15:CS16"/>
    <mergeCell ref="CC17:CC18"/>
    <mergeCell ref="CH17:CH18"/>
    <mergeCell ref="CI17:CI18"/>
    <mergeCell ref="CJ17:CJ18"/>
    <mergeCell ref="CO17:CO18"/>
    <mergeCell ref="CP17:CP18"/>
    <mergeCell ref="CS17:CS18"/>
    <mergeCell ref="CB19:CB28"/>
    <mergeCell ref="CC19:CC20"/>
    <mergeCell ref="CH19:CH20"/>
    <mergeCell ref="CI19:CI20"/>
    <mergeCell ref="CJ19:CJ20"/>
    <mergeCell ref="CK19:CK28"/>
    <mergeCell ref="CL19:CL28"/>
    <mergeCell ref="CO19:CO20"/>
    <mergeCell ref="CP19:CP20"/>
    <mergeCell ref="CQ19:CQ28"/>
    <mergeCell ref="CR19:CR28"/>
    <mergeCell ref="CS19:CS20"/>
    <mergeCell ref="CH27:CH28"/>
    <mergeCell ref="CI27:CI28"/>
    <mergeCell ref="CJ27:CJ28"/>
    <mergeCell ref="CO27:CO28"/>
    <mergeCell ref="CQ9:CQ18"/>
    <mergeCell ref="CR9:CR18"/>
    <mergeCell ref="CS9:CS10"/>
    <mergeCell ref="CT9:CT18"/>
    <mergeCell ref="CU9:CU18"/>
    <mergeCell ref="CC11:CC12"/>
    <mergeCell ref="CH11:CH12"/>
    <mergeCell ref="CI11:CI12"/>
    <mergeCell ref="CJ11:CJ12"/>
    <mergeCell ref="CO11:CO12"/>
    <mergeCell ref="CP11:CP12"/>
    <mergeCell ref="CS11:CS12"/>
    <mergeCell ref="CC13:CC14"/>
    <mergeCell ref="CH13:CH14"/>
    <mergeCell ref="CI13:CI14"/>
    <mergeCell ref="CJ13:CJ14"/>
    <mergeCell ref="CO13:CO14"/>
    <mergeCell ref="CP13:CP14"/>
    <mergeCell ref="CS13:CS14"/>
    <mergeCell ref="CC15:CC16"/>
    <mergeCell ref="CH15:CH16"/>
    <mergeCell ref="CI15:CI16"/>
    <mergeCell ref="CJ15:CJ16"/>
    <mergeCell ref="CO15:CO16"/>
    <mergeCell ref="CB9:CB18"/>
    <mergeCell ref="CC9:CC10"/>
    <mergeCell ref="CH9:CH10"/>
    <mergeCell ref="CI9:CI10"/>
    <mergeCell ref="CJ9:CJ10"/>
    <mergeCell ref="CK9:CK18"/>
    <mergeCell ref="CL9:CL18"/>
    <mergeCell ref="CO9:CO10"/>
    <mergeCell ref="CP9:CP10"/>
    <mergeCell ref="CP15:CP16"/>
    <mergeCell ref="CB6:CB8"/>
    <mergeCell ref="CC6:CC8"/>
    <mergeCell ref="CD6:CD8"/>
    <mergeCell ref="CE6:CE8"/>
    <mergeCell ref="CF6:CL6"/>
    <mergeCell ref="CM6:CU6"/>
    <mergeCell ref="CF7:CG7"/>
    <mergeCell ref="CH7:CI7"/>
    <mergeCell ref="CJ7:CL7"/>
    <mergeCell ref="CM7:CN7"/>
    <mergeCell ref="CO7:CP7"/>
    <mergeCell ref="CQ7:CR7"/>
    <mergeCell ref="CS7:CU7"/>
    <mergeCell ref="C196:K196"/>
    <mergeCell ref="B155:K155"/>
    <mergeCell ref="C156:E156"/>
    <mergeCell ref="F156:H156"/>
    <mergeCell ref="I156:K156"/>
    <mergeCell ref="C120:K120"/>
    <mergeCell ref="B193:K193"/>
    <mergeCell ref="C194:E194"/>
    <mergeCell ref="F194:H194"/>
    <mergeCell ref="I194:K194"/>
    <mergeCell ref="C181:K181"/>
    <mergeCell ref="B132:K132"/>
    <mergeCell ref="C133:E133"/>
    <mergeCell ref="F133:H133"/>
    <mergeCell ref="I133:K133"/>
    <mergeCell ref="C135:K135"/>
    <mergeCell ref="B178:K178"/>
    <mergeCell ref="C179:E179"/>
    <mergeCell ref="F179:H179"/>
    <mergeCell ref="I179:K179"/>
    <mergeCell ref="C158:K158"/>
    <mergeCell ref="C105:K105"/>
    <mergeCell ref="B117:K117"/>
    <mergeCell ref="C118:E118"/>
    <mergeCell ref="F118:H118"/>
    <mergeCell ref="I118:K118"/>
    <mergeCell ref="C90:K90"/>
    <mergeCell ref="B102:K102"/>
    <mergeCell ref="C103:E103"/>
    <mergeCell ref="F103:H103"/>
    <mergeCell ref="I103:K103"/>
    <mergeCell ref="C75:K75"/>
    <mergeCell ref="B87:K87"/>
    <mergeCell ref="C88:E88"/>
    <mergeCell ref="F88:H88"/>
    <mergeCell ref="I88:K88"/>
    <mergeCell ref="C52:K52"/>
    <mergeCell ref="B72:K72"/>
    <mergeCell ref="C73:E73"/>
    <mergeCell ref="F73:H73"/>
    <mergeCell ref="I73:K73"/>
    <mergeCell ref="B5:K5"/>
    <mergeCell ref="B21:K21"/>
    <mergeCell ref="B35:K35"/>
    <mergeCell ref="B49:K49"/>
    <mergeCell ref="C50:E50"/>
    <mergeCell ref="F50:H50"/>
    <mergeCell ref="I50:K50"/>
    <mergeCell ref="C24:K24"/>
    <mergeCell ref="C36:E36"/>
    <mergeCell ref="F36:H36"/>
    <mergeCell ref="I36:K36"/>
    <mergeCell ref="C38:K38"/>
    <mergeCell ref="C6:E6"/>
    <mergeCell ref="F6:H6"/>
    <mergeCell ref="I6:K6"/>
    <mergeCell ref="C8:K8"/>
    <mergeCell ref="C22:E22"/>
    <mergeCell ref="F22:H22"/>
    <mergeCell ref="I22:K22"/>
    <mergeCell ref="Z27:Z28"/>
    <mergeCell ref="Y23:Y28"/>
    <mergeCell ref="Z25:Z26"/>
    <mergeCell ref="Z23:Z24"/>
    <mergeCell ref="Z21:Z22"/>
    <mergeCell ref="Y17:Y22"/>
    <mergeCell ref="Y6:Y8"/>
    <mergeCell ref="Y9:Y11"/>
    <mergeCell ref="Y15:Y16"/>
    <mergeCell ref="Z17:Z18"/>
    <mergeCell ref="Z19:Z20"/>
    <mergeCell ref="O23:O28"/>
    <mergeCell ref="O17:O22"/>
    <mergeCell ref="P25:P26"/>
    <mergeCell ref="P23:P24"/>
    <mergeCell ref="P27:P28"/>
    <mergeCell ref="P17:P18"/>
    <mergeCell ref="P21:P22"/>
    <mergeCell ref="O6:O8"/>
    <mergeCell ref="O9:O11"/>
    <mergeCell ref="Y3:AC3"/>
    <mergeCell ref="Z15:Z16"/>
    <mergeCell ref="P19:P20"/>
    <mergeCell ref="O15:O16"/>
    <mergeCell ref="P15:P16"/>
    <mergeCell ref="Q15:Q16"/>
    <mergeCell ref="R15:V15"/>
    <mergeCell ref="O3:R3"/>
    <mergeCell ref="O13:U13"/>
    <mergeCell ref="AA15:AA16"/>
    <mergeCell ref="AB15:AG15"/>
    <mergeCell ref="Q43:T43"/>
    <mergeCell ref="U43:V43"/>
    <mergeCell ref="P44:X44"/>
    <mergeCell ref="R45:T45"/>
    <mergeCell ref="O46:O67"/>
    <mergeCell ref="Q46:Q56"/>
    <mergeCell ref="P54:P55"/>
    <mergeCell ref="U54:U55"/>
    <mergeCell ref="V54:V55"/>
    <mergeCell ref="W54:W55"/>
    <mergeCell ref="X54:X55"/>
    <mergeCell ref="Q57:Q67"/>
    <mergeCell ref="P65:P66"/>
    <mergeCell ref="U65:U66"/>
    <mergeCell ref="V65:V66"/>
    <mergeCell ref="W65:W66"/>
    <mergeCell ref="X65:X66"/>
    <mergeCell ref="O68:P68"/>
    <mergeCell ref="T68:U68"/>
    <mergeCell ref="O69:X69"/>
    <mergeCell ref="Q72:T72"/>
    <mergeCell ref="U72:V72"/>
    <mergeCell ref="P73:X73"/>
    <mergeCell ref="R74:T74"/>
    <mergeCell ref="O75:O96"/>
    <mergeCell ref="Q75:Q85"/>
    <mergeCell ref="P83:P84"/>
    <mergeCell ref="U83:U84"/>
    <mergeCell ref="V83:V84"/>
    <mergeCell ref="W83:W84"/>
    <mergeCell ref="X83:X84"/>
    <mergeCell ref="Q86:Q96"/>
    <mergeCell ref="P94:P95"/>
    <mergeCell ref="U94:U95"/>
    <mergeCell ref="V94:V95"/>
    <mergeCell ref="W94:W95"/>
    <mergeCell ref="X94:X95"/>
    <mergeCell ref="O97:P97"/>
    <mergeCell ref="T97:U97"/>
    <mergeCell ref="O98:X98"/>
    <mergeCell ref="Q101:T101"/>
    <mergeCell ref="U101:V101"/>
    <mergeCell ref="P102:X102"/>
    <mergeCell ref="R103:T103"/>
    <mergeCell ref="O104:O125"/>
    <mergeCell ref="Q104:Q114"/>
    <mergeCell ref="P112:P113"/>
    <mergeCell ref="U112:U113"/>
    <mergeCell ref="V112:V113"/>
    <mergeCell ref="W112:W113"/>
    <mergeCell ref="X112:X113"/>
    <mergeCell ref="Q115:Q125"/>
    <mergeCell ref="P123:P124"/>
    <mergeCell ref="U123:U124"/>
    <mergeCell ref="V123:V124"/>
    <mergeCell ref="W123:W124"/>
    <mergeCell ref="X123:X124"/>
    <mergeCell ref="O126:P126"/>
    <mergeCell ref="T126:U126"/>
    <mergeCell ref="O127:X127"/>
    <mergeCell ref="Q130:T130"/>
    <mergeCell ref="U130:V130"/>
    <mergeCell ref="P131:X131"/>
    <mergeCell ref="R132:T132"/>
    <mergeCell ref="O133:O154"/>
    <mergeCell ref="Q133:Q143"/>
    <mergeCell ref="P141:P142"/>
    <mergeCell ref="U141:U142"/>
    <mergeCell ref="V141:V142"/>
    <mergeCell ref="W141:W142"/>
    <mergeCell ref="X141:X142"/>
    <mergeCell ref="Q144:Q154"/>
    <mergeCell ref="P152:P153"/>
    <mergeCell ref="U152:U153"/>
    <mergeCell ref="V152:V153"/>
    <mergeCell ref="W152:W153"/>
    <mergeCell ref="X152:X153"/>
    <mergeCell ref="O155:P155"/>
    <mergeCell ref="T155:U155"/>
    <mergeCell ref="O156:X156"/>
    <mergeCell ref="Q159:T159"/>
    <mergeCell ref="U159:V159"/>
    <mergeCell ref="P160:X160"/>
    <mergeCell ref="R161:T161"/>
    <mergeCell ref="O162:O183"/>
    <mergeCell ref="Q162:Q172"/>
    <mergeCell ref="P170:P171"/>
    <mergeCell ref="U170:U171"/>
    <mergeCell ref="V170:V171"/>
    <mergeCell ref="W170:W171"/>
    <mergeCell ref="X170:X171"/>
    <mergeCell ref="Q173:Q183"/>
    <mergeCell ref="P181:P182"/>
    <mergeCell ref="U181:U182"/>
    <mergeCell ref="V181:V182"/>
    <mergeCell ref="W181:W182"/>
    <mergeCell ref="X181:X182"/>
    <mergeCell ref="O184:P184"/>
    <mergeCell ref="T184:U184"/>
    <mergeCell ref="O185:X185"/>
    <mergeCell ref="O187:O188"/>
    <mergeCell ref="P187:Q187"/>
    <mergeCell ref="R187:S187"/>
    <mergeCell ref="T187:U187"/>
    <mergeCell ref="Q194:Q195"/>
    <mergeCell ref="R194:S194"/>
    <mergeCell ref="T194:W194"/>
    <mergeCell ref="Q209:Q210"/>
    <mergeCell ref="R209:S209"/>
    <mergeCell ref="T209:W209"/>
    <mergeCell ref="Q224:Q225"/>
    <mergeCell ref="R224:S224"/>
    <mergeCell ref="T224:W224"/>
    <mergeCell ref="Q239:Q240"/>
    <mergeCell ref="R239:S239"/>
    <mergeCell ref="T239:W239"/>
    <mergeCell ref="P309:P313"/>
    <mergeCell ref="S316:V317"/>
    <mergeCell ref="P330:P331"/>
    <mergeCell ref="Q330:Q331"/>
    <mergeCell ref="R330:S330"/>
    <mergeCell ref="T330:T331"/>
    <mergeCell ref="U330:U331"/>
    <mergeCell ref="P332:P336"/>
    <mergeCell ref="Q254:Q255"/>
    <mergeCell ref="R254:S254"/>
    <mergeCell ref="T254:W254"/>
    <mergeCell ref="Q269:Q270"/>
    <mergeCell ref="R269:S269"/>
    <mergeCell ref="T269:W269"/>
    <mergeCell ref="S293:V294"/>
    <mergeCell ref="P307:P308"/>
    <mergeCell ref="Q307:Q308"/>
    <mergeCell ref="R307:S307"/>
    <mergeCell ref="T307:T308"/>
    <mergeCell ref="U307:U308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IDBS_XLfitContainer.XFCObjectRepository" shapeId="5123" r:id="rId3">
          <objectPr defaultSize="0" autoPict="0" r:id="rId4">
            <anchor moveWithCells="1">
              <from>
                <xdr:col>24</xdr:col>
                <xdr:colOff>0</xdr:colOff>
                <xdr:row>198</xdr:row>
                <xdr:rowOff>0</xdr:rowOff>
              </from>
              <to>
                <xdr:col>25</xdr:col>
                <xdr:colOff>441960</xdr:colOff>
                <xdr:row>206</xdr:row>
                <xdr:rowOff>60960</xdr:rowOff>
              </to>
            </anchor>
          </objectPr>
        </oleObject>
      </mc:Choice>
      <mc:Fallback>
        <oleObject progId="IDBS_XLfitContainer.XFCObjectRepository" shapeId="5123" r:id="rId3"/>
      </mc:Fallback>
    </mc:AlternateContent>
    <mc:AlternateContent xmlns:mc="http://schemas.openxmlformats.org/markup-compatibility/2006">
      <mc:Choice Requires="x14">
        <oleObject progId="IDBS_MathIQ.Chart2DObj" shapeId="5124" r:id="rId5">
          <objectPr locked="0" defaultSize="0" autoLine="0" autoPict="0" r:id="rId6">
            <anchor moveWithCells="1">
              <from>
                <xdr:col>25</xdr:col>
                <xdr:colOff>15240</xdr:colOff>
                <xdr:row>193</xdr:row>
                <xdr:rowOff>0</xdr:rowOff>
              </from>
              <to>
                <xdr:col>27</xdr:col>
                <xdr:colOff>876300</xdr:colOff>
                <xdr:row>202</xdr:row>
                <xdr:rowOff>53340</xdr:rowOff>
              </to>
            </anchor>
          </objectPr>
        </oleObject>
      </mc:Choice>
      <mc:Fallback>
        <oleObject progId="IDBS_MathIQ.Chart2DObj" shapeId="5124" r:id="rId5"/>
      </mc:Fallback>
    </mc:AlternateContent>
    <mc:AlternateContent xmlns:mc="http://schemas.openxmlformats.org/markup-compatibility/2006">
      <mc:Choice Requires="x14">
        <oleObject progId="IDBS_MathIQ.Chart2DObj" shapeId="5125" r:id="rId7">
          <objectPr locked="0" defaultSize="0" autoLine="0" autoPict="0" r:id="rId8">
            <anchor moveWithCells="1">
              <from>
                <xdr:col>25</xdr:col>
                <xdr:colOff>22860</xdr:colOff>
                <xdr:row>223</xdr:row>
                <xdr:rowOff>15240</xdr:rowOff>
              </from>
              <to>
                <xdr:col>27</xdr:col>
                <xdr:colOff>899160</xdr:colOff>
                <xdr:row>235</xdr:row>
                <xdr:rowOff>15240</xdr:rowOff>
              </to>
            </anchor>
          </objectPr>
        </oleObject>
      </mc:Choice>
      <mc:Fallback>
        <oleObject progId="IDBS_MathIQ.Chart2DObj" shapeId="5125" r:id="rId7"/>
      </mc:Fallback>
    </mc:AlternateContent>
    <mc:AlternateContent xmlns:mc="http://schemas.openxmlformats.org/markup-compatibility/2006">
      <mc:Choice Requires="x14">
        <oleObject progId="IDBS_MathIQ.Chart2DObj" shapeId="5126" r:id="rId9">
          <objectPr locked="0" defaultSize="0" autoLine="0" autoPict="0" r:id="rId10">
            <anchor moveWithCells="1">
              <from>
                <xdr:col>25</xdr:col>
                <xdr:colOff>22860</xdr:colOff>
                <xdr:row>238</xdr:row>
                <xdr:rowOff>0</xdr:rowOff>
              </from>
              <to>
                <xdr:col>27</xdr:col>
                <xdr:colOff>899160</xdr:colOff>
                <xdr:row>250</xdr:row>
                <xdr:rowOff>0</xdr:rowOff>
              </to>
            </anchor>
          </objectPr>
        </oleObject>
      </mc:Choice>
      <mc:Fallback>
        <oleObject progId="IDBS_MathIQ.Chart2DObj" shapeId="5126" r:id="rId9"/>
      </mc:Fallback>
    </mc:AlternateContent>
    <mc:AlternateContent xmlns:mc="http://schemas.openxmlformats.org/markup-compatibility/2006">
      <mc:Choice Requires="x14">
        <oleObject progId="IDBS_MathIQ.Chart2DObj" shapeId="5127" r:id="rId11">
          <objectPr locked="0" defaultSize="0" autoLine="0" autoPict="0" r:id="rId12">
            <anchor moveWithCells="1">
              <from>
                <xdr:col>25</xdr:col>
                <xdr:colOff>22860</xdr:colOff>
                <xdr:row>268</xdr:row>
                <xdr:rowOff>22860</xdr:rowOff>
              </from>
              <to>
                <xdr:col>27</xdr:col>
                <xdr:colOff>899160</xdr:colOff>
                <xdr:row>280</xdr:row>
                <xdr:rowOff>22860</xdr:rowOff>
              </to>
            </anchor>
          </objectPr>
        </oleObject>
      </mc:Choice>
      <mc:Fallback>
        <oleObject progId="IDBS_MathIQ.Chart2DObj" shapeId="5127" r:id="rId11"/>
      </mc:Fallback>
    </mc:AlternateContent>
    <mc:AlternateContent xmlns:mc="http://schemas.openxmlformats.org/markup-compatibility/2006">
      <mc:Choice Requires="x14">
        <oleObject progId="Prism6.Document" shapeId="5128" r:id="rId13">
          <objectPr defaultSize="0" autoPict="0" r:id="rId14">
            <anchor moveWithCells="1">
              <from>
                <xdr:col>14</xdr:col>
                <xdr:colOff>205740</xdr:colOff>
                <xdr:row>293</xdr:row>
                <xdr:rowOff>99060</xdr:rowOff>
              </from>
              <to>
                <xdr:col>14</xdr:col>
                <xdr:colOff>3048000</xdr:colOff>
                <xdr:row>304</xdr:row>
                <xdr:rowOff>60960</xdr:rowOff>
              </to>
            </anchor>
          </objectPr>
        </oleObject>
      </mc:Choice>
      <mc:Fallback>
        <oleObject progId="Prism6.Document" shapeId="5128" r:id="rId13"/>
      </mc:Fallback>
    </mc:AlternateContent>
    <mc:AlternateContent xmlns:mc="http://schemas.openxmlformats.org/markup-compatibility/2006">
      <mc:Choice Requires="x14">
        <oleObject progId="Prism6.Document" shapeId="5129" r:id="rId15">
          <objectPr defaultSize="0" autoPict="0" r:id="rId16">
            <anchor moveWithCells="1">
              <from>
                <xdr:col>15</xdr:col>
                <xdr:colOff>15240</xdr:colOff>
                <xdr:row>316</xdr:row>
                <xdr:rowOff>137160</xdr:rowOff>
              </from>
              <to>
                <xdr:col>16</xdr:col>
                <xdr:colOff>1348740</xdr:colOff>
                <xdr:row>327</xdr:row>
                <xdr:rowOff>22860</xdr:rowOff>
              </to>
            </anchor>
          </objectPr>
        </oleObject>
      </mc:Choice>
      <mc:Fallback>
        <oleObject progId="Prism6.Document" shapeId="5129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B924-1381-43D1-9B5E-7BB56FC66CEB}">
  <dimension ref="A1:K20"/>
  <sheetViews>
    <sheetView workbookViewId="0">
      <selection activeCell="B5" sqref="B5:K17"/>
    </sheetView>
  </sheetViews>
  <sheetFormatPr defaultColWidth="8.77734375" defaultRowHeight="14.4"/>
  <cols>
    <col min="2" max="11" width="8.77734375" style="2"/>
  </cols>
  <sheetData>
    <row r="1" spans="1:11">
      <c r="A1" s="1" t="s">
        <v>37</v>
      </c>
    </row>
    <row r="3" spans="1:11">
      <c r="B3" s="264" t="s">
        <v>31</v>
      </c>
      <c r="C3" s="258" t="s">
        <v>39</v>
      </c>
      <c r="D3" s="258"/>
      <c r="E3" s="258"/>
      <c r="F3" s="258" t="s">
        <v>40</v>
      </c>
      <c r="G3" s="258"/>
      <c r="H3" s="258"/>
      <c r="I3" s="258" t="s">
        <v>41</v>
      </c>
      <c r="J3" s="258"/>
      <c r="K3" s="258"/>
    </row>
    <row r="4" spans="1:11">
      <c r="B4" s="264"/>
      <c r="C4" s="3" t="s">
        <v>14</v>
      </c>
      <c r="D4" s="3" t="s">
        <v>15</v>
      </c>
      <c r="E4" s="3" t="s">
        <v>16</v>
      </c>
      <c r="F4" s="3" t="s">
        <v>14</v>
      </c>
      <c r="G4" s="3" t="s">
        <v>15</v>
      </c>
      <c r="H4" s="3" t="s">
        <v>16</v>
      </c>
      <c r="I4" s="3" t="s">
        <v>14</v>
      </c>
      <c r="J4" s="3" t="s">
        <v>15</v>
      </c>
      <c r="K4" s="3" t="s">
        <v>16</v>
      </c>
    </row>
    <row r="5" spans="1:11"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</row>
    <row r="6" spans="1:11">
      <c r="B6" s="2">
        <v>0.5</v>
      </c>
      <c r="C6" s="2">
        <v>33.216999999999999</v>
      </c>
      <c r="D6" s="2">
        <v>166.82599999999999</v>
      </c>
      <c r="E6" s="2">
        <v>161.184</v>
      </c>
      <c r="F6" s="2">
        <v>162.09399999999999</v>
      </c>
      <c r="G6" s="2">
        <v>3430.8020000000001</v>
      </c>
      <c r="H6" s="2">
        <v>14202.857</v>
      </c>
      <c r="I6" s="2">
        <v>4425.6869999999999</v>
      </c>
      <c r="J6" s="2">
        <v>5109.7060000000001</v>
      </c>
      <c r="K6" s="2">
        <v>699.72699999999998</v>
      </c>
    </row>
    <row r="7" spans="1:11">
      <c r="B7" s="2">
        <v>1</v>
      </c>
      <c r="C7" s="2">
        <v>73.197000000000003</v>
      </c>
      <c r="D7" s="2">
        <v>439.99400000000003</v>
      </c>
      <c r="E7" s="2">
        <v>376.50200000000001</v>
      </c>
      <c r="F7" s="2">
        <v>3296.252</v>
      </c>
      <c r="G7" s="2">
        <v>6362.0150000000003</v>
      </c>
      <c r="H7" s="2">
        <v>10251.272999999999</v>
      </c>
      <c r="I7" s="2">
        <v>11319.414000000001</v>
      </c>
      <c r="J7" s="2">
        <v>10154.503000000001</v>
      </c>
      <c r="K7" s="2">
        <v>3611.2429999999999</v>
      </c>
    </row>
    <row r="8" spans="1:11">
      <c r="B8" s="2">
        <v>2</v>
      </c>
      <c r="C8" s="2">
        <v>106.215</v>
      </c>
      <c r="D8" s="2">
        <v>701.09500000000003</v>
      </c>
      <c r="E8" s="2">
        <v>974.22199999999998</v>
      </c>
      <c r="F8" s="2">
        <v>5860.7280000000001</v>
      </c>
      <c r="G8" s="2">
        <v>6708.9979999999996</v>
      </c>
      <c r="H8" s="2">
        <v>13479.182000000001</v>
      </c>
      <c r="I8" s="2">
        <v>17138.915000000001</v>
      </c>
      <c r="J8" s="2">
        <v>12537.745999999999</v>
      </c>
      <c r="K8" s="2">
        <v>12441.776</v>
      </c>
    </row>
    <row r="9" spans="1:11">
      <c r="B9" s="2">
        <v>4</v>
      </c>
      <c r="C9" s="2">
        <v>130.25800000000001</v>
      </c>
      <c r="D9" s="2">
        <v>646.38499999999999</v>
      </c>
      <c r="E9" s="2">
        <v>1186.0440000000001</v>
      </c>
      <c r="F9" s="2">
        <v>7335.7209999999995</v>
      </c>
      <c r="G9" s="2">
        <v>6150.12</v>
      </c>
      <c r="H9" s="2">
        <v>10550.252</v>
      </c>
      <c r="I9" s="2">
        <v>16325.103999999999</v>
      </c>
      <c r="J9" s="2">
        <v>10410.891</v>
      </c>
      <c r="K9" s="2">
        <v>14808.39</v>
      </c>
    </row>
    <row r="10" spans="1:11">
      <c r="B10" s="2">
        <v>8</v>
      </c>
      <c r="C10" s="2">
        <v>165.83</v>
      </c>
      <c r="D10" s="2">
        <v>563.04200000000003</v>
      </c>
      <c r="E10" s="2">
        <v>1243.4749999999999</v>
      </c>
      <c r="F10" s="2">
        <v>6543.5550000000003</v>
      </c>
      <c r="G10" s="2">
        <v>4054.6439999999998</v>
      </c>
      <c r="H10" s="2">
        <v>4305.732</v>
      </c>
      <c r="I10" s="2">
        <v>14239.287</v>
      </c>
      <c r="J10" s="2">
        <v>7017.2150000000001</v>
      </c>
      <c r="K10" s="2">
        <v>10777.677</v>
      </c>
    </row>
    <row r="11" spans="1:11">
      <c r="B11" s="2">
        <v>24</v>
      </c>
      <c r="C11" s="2">
        <v>665.32500000000005</v>
      </c>
      <c r="D11" s="2">
        <v>376.42599999999999</v>
      </c>
      <c r="E11" s="2">
        <v>619.36099999999999</v>
      </c>
      <c r="F11" s="2">
        <v>2739.63</v>
      </c>
      <c r="G11" s="2">
        <v>950.48800000000006</v>
      </c>
      <c r="H11" s="2">
        <v>3097.7460000000001</v>
      </c>
      <c r="I11" s="2">
        <v>4432.8819999999996</v>
      </c>
      <c r="J11" s="2">
        <v>2137.3780000000002</v>
      </c>
      <c r="K11" s="2">
        <v>4363.2470000000003</v>
      </c>
    </row>
    <row r="12" spans="1:11">
      <c r="B12" s="2">
        <v>48</v>
      </c>
      <c r="C12" s="2">
        <v>264.697</v>
      </c>
      <c r="D12" s="2">
        <v>77.013000000000005</v>
      </c>
      <c r="E12" s="2">
        <v>220.792</v>
      </c>
      <c r="F12" s="2">
        <v>785.96400000000006</v>
      </c>
      <c r="G12" s="2">
        <v>275.17700000000002</v>
      </c>
      <c r="H12" s="2">
        <v>1423.0889999999999</v>
      </c>
      <c r="I12" s="2">
        <v>1353.423</v>
      </c>
      <c r="J12" s="2">
        <v>717.327</v>
      </c>
      <c r="K12" s="2">
        <v>1425.943</v>
      </c>
    </row>
    <row r="13" spans="1:11">
      <c r="B13" s="2">
        <v>72</v>
      </c>
      <c r="C13" s="2">
        <v>106.875</v>
      </c>
      <c r="D13" s="2">
        <v>32.720999999999997</v>
      </c>
      <c r="E13" s="2">
        <v>109.44</v>
      </c>
      <c r="F13" s="2">
        <v>312.779</v>
      </c>
      <c r="G13" s="2">
        <v>131.99100000000001</v>
      </c>
      <c r="H13" s="2">
        <v>695.32600000000002</v>
      </c>
      <c r="I13" s="2">
        <v>381.35199999999998</v>
      </c>
      <c r="J13" s="2">
        <v>227.685</v>
      </c>
      <c r="K13" s="2">
        <v>541.00099999999998</v>
      </c>
    </row>
    <row r="14" spans="1:11">
      <c r="B14" s="2">
        <v>96</v>
      </c>
      <c r="C14" s="2">
        <v>53.536000000000001</v>
      </c>
      <c r="D14" s="2" t="s">
        <v>38</v>
      </c>
      <c r="E14" s="2">
        <v>56.441000000000003</v>
      </c>
      <c r="F14" s="2">
        <v>126.65300000000001</v>
      </c>
      <c r="G14" s="2">
        <v>56.689</v>
      </c>
      <c r="H14" s="2">
        <v>274.88200000000001</v>
      </c>
      <c r="I14" s="2">
        <v>141.173</v>
      </c>
      <c r="J14" s="2">
        <v>88.730999999999995</v>
      </c>
      <c r="K14" s="2">
        <v>213.727</v>
      </c>
    </row>
    <row r="15" spans="1:11">
      <c r="B15" s="2">
        <v>120</v>
      </c>
      <c r="C15" s="2">
        <v>51.716000000000001</v>
      </c>
      <c r="D15" s="2" t="s">
        <v>38</v>
      </c>
      <c r="E15" s="2" t="s">
        <v>38</v>
      </c>
      <c r="F15" s="2">
        <v>53.024999999999999</v>
      </c>
      <c r="G15" s="2" t="s">
        <v>38</v>
      </c>
      <c r="H15" s="2">
        <v>106.69</v>
      </c>
      <c r="I15" s="2">
        <v>56.670999999999999</v>
      </c>
      <c r="J15" s="2">
        <v>38.247999999999998</v>
      </c>
      <c r="K15" s="2">
        <v>80.954999999999998</v>
      </c>
    </row>
    <row r="16" spans="1:11">
      <c r="B16" s="2">
        <v>144</v>
      </c>
      <c r="C16" s="2">
        <v>65.277000000000001</v>
      </c>
      <c r="D16" s="2" t="s">
        <v>38</v>
      </c>
      <c r="E16" s="2" t="s">
        <v>38</v>
      </c>
      <c r="F16" s="2" t="s">
        <v>38</v>
      </c>
      <c r="G16" s="2" t="s">
        <v>38</v>
      </c>
      <c r="H16" s="2">
        <v>52.832999999999998</v>
      </c>
      <c r="I16" s="2">
        <v>30.402999999999999</v>
      </c>
      <c r="J16" s="2" t="s">
        <v>38</v>
      </c>
      <c r="K16" s="2">
        <v>35.247999999999998</v>
      </c>
    </row>
    <row r="17" spans="2:11">
      <c r="B17" s="2">
        <v>168</v>
      </c>
      <c r="C17" s="2">
        <v>86.546000000000006</v>
      </c>
      <c r="D17" s="2" t="s">
        <v>38</v>
      </c>
      <c r="E17" s="2" t="s">
        <v>38</v>
      </c>
      <c r="F17" s="2" t="s">
        <v>38</v>
      </c>
      <c r="G17" s="2" t="s">
        <v>38</v>
      </c>
      <c r="H17" s="2" t="s">
        <v>38</v>
      </c>
      <c r="I17" s="2" t="s">
        <v>38</v>
      </c>
      <c r="J17" s="2" t="s">
        <v>38</v>
      </c>
      <c r="K17" s="2" t="s">
        <v>38</v>
      </c>
    </row>
    <row r="20" spans="2:11">
      <c r="B20" s="10" t="s">
        <v>42</v>
      </c>
      <c r="F20"/>
    </row>
  </sheetData>
  <mergeCells count="4">
    <mergeCell ref="C3:E3"/>
    <mergeCell ref="F3:H3"/>
    <mergeCell ref="I3:K3"/>
    <mergeCell ref="B3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6915-072B-470D-8B56-8E80B4481B1E}">
  <dimension ref="A1:P11"/>
  <sheetViews>
    <sheetView workbookViewId="0">
      <selection activeCell="K15" sqref="K15"/>
    </sheetView>
  </sheetViews>
  <sheetFormatPr defaultColWidth="8.77734375" defaultRowHeight="14.4"/>
  <cols>
    <col min="2" max="16" width="8.77734375" style="2"/>
  </cols>
  <sheetData>
    <row r="1" spans="1:16">
      <c r="A1" s="1" t="s">
        <v>43</v>
      </c>
    </row>
    <row r="3" spans="1:16">
      <c r="B3" s="3" t="s">
        <v>44</v>
      </c>
      <c r="C3" s="258" t="s">
        <v>45</v>
      </c>
      <c r="D3" s="258"/>
      <c r="E3" s="258"/>
      <c r="F3" s="258" t="s">
        <v>46</v>
      </c>
      <c r="G3" s="258"/>
      <c r="H3" s="258"/>
      <c r="J3" s="3" t="s">
        <v>47</v>
      </c>
      <c r="K3" s="258" t="s">
        <v>45</v>
      </c>
      <c r="L3" s="258"/>
      <c r="M3" s="258"/>
      <c r="N3" s="258" t="s">
        <v>46</v>
      </c>
      <c r="O3" s="258"/>
      <c r="P3" s="258"/>
    </row>
    <row r="4" spans="1:16">
      <c r="B4" s="3" t="s">
        <v>48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J4" s="3" t="s">
        <v>48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18</v>
      </c>
      <c r="P4" s="3" t="s">
        <v>19</v>
      </c>
    </row>
    <row r="5" spans="1:16"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J5" s="2">
        <v>0</v>
      </c>
      <c r="K5" s="2">
        <v>89.902000000000001</v>
      </c>
      <c r="L5" s="2">
        <v>87.763999999999996</v>
      </c>
      <c r="M5" s="2">
        <v>218.25899999999999</v>
      </c>
      <c r="N5" s="2">
        <v>206</v>
      </c>
      <c r="O5" s="2">
        <v>246</v>
      </c>
      <c r="P5" s="2">
        <v>394</v>
      </c>
    </row>
    <row r="6" spans="1:16">
      <c r="B6" s="2">
        <v>0.5</v>
      </c>
      <c r="C6" s="2">
        <v>93.1</v>
      </c>
      <c r="D6" s="2">
        <v>346</v>
      </c>
      <c r="E6" s="2">
        <v>1240</v>
      </c>
      <c r="F6" s="2">
        <v>325</v>
      </c>
      <c r="G6" s="2">
        <v>517</v>
      </c>
      <c r="H6" s="2">
        <v>2040</v>
      </c>
      <c r="J6" s="2">
        <v>0.5</v>
      </c>
      <c r="K6" s="2">
        <v>184.102</v>
      </c>
      <c r="L6" s="2">
        <v>160.93700000000001</v>
      </c>
      <c r="M6" s="2">
        <v>355.49099999999999</v>
      </c>
      <c r="N6" s="2">
        <v>1150</v>
      </c>
      <c r="O6" s="2">
        <v>298</v>
      </c>
      <c r="P6" s="2">
        <v>622</v>
      </c>
    </row>
    <row r="7" spans="1:16">
      <c r="B7" s="2">
        <v>1</v>
      </c>
      <c r="C7" s="2">
        <v>796</v>
      </c>
      <c r="D7" s="2">
        <v>685</v>
      </c>
      <c r="E7" s="2">
        <v>1390</v>
      </c>
      <c r="F7" s="2">
        <v>2200</v>
      </c>
      <c r="G7" s="2">
        <v>1670</v>
      </c>
      <c r="H7" s="2">
        <v>3070</v>
      </c>
      <c r="J7" s="2">
        <v>1</v>
      </c>
      <c r="K7" s="2">
        <v>357.40199999999999</v>
      </c>
      <c r="L7" s="2">
        <v>189.322</v>
      </c>
      <c r="M7" s="2">
        <v>491.01600000000002</v>
      </c>
      <c r="N7" s="2">
        <v>1690</v>
      </c>
      <c r="O7" s="2">
        <v>546</v>
      </c>
      <c r="P7" s="2">
        <v>947</v>
      </c>
    </row>
    <row r="8" spans="1:16">
      <c r="B8" s="2">
        <v>2</v>
      </c>
      <c r="C8" s="2">
        <v>1040</v>
      </c>
      <c r="D8" s="2">
        <v>731</v>
      </c>
      <c r="E8" s="2">
        <v>1220</v>
      </c>
      <c r="F8" s="2">
        <v>5170</v>
      </c>
      <c r="G8" s="2">
        <v>2360</v>
      </c>
      <c r="H8" s="2">
        <v>3550</v>
      </c>
      <c r="J8" s="2">
        <v>2</v>
      </c>
      <c r="K8" s="2">
        <v>467.19</v>
      </c>
      <c r="L8" s="2">
        <v>296.42099999999999</v>
      </c>
      <c r="M8" s="2">
        <v>866.84900000000005</v>
      </c>
      <c r="N8" s="2">
        <v>2340</v>
      </c>
      <c r="O8" s="2">
        <v>1480</v>
      </c>
      <c r="P8" s="2">
        <v>1630</v>
      </c>
    </row>
    <row r="9" spans="1:16">
      <c r="B9" s="2">
        <v>4</v>
      </c>
      <c r="C9" s="2">
        <v>1100</v>
      </c>
      <c r="D9" s="2">
        <v>738</v>
      </c>
      <c r="E9" s="2">
        <v>982</v>
      </c>
      <c r="F9" s="2">
        <v>4860</v>
      </c>
      <c r="G9" s="2">
        <v>3630</v>
      </c>
      <c r="H9" s="2">
        <v>4570</v>
      </c>
      <c r="J9" s="2">
        <v>4</v>
      </c>
      <c r="K9" s="2">
        <v>428.18599999999998</v>
      </c>
      <c r="L9" s="2">
        <v>720.40499999999997</v>
      </c>
      <c r="M9" s="2">
        <v>1408.4649999999999</v>
      </c>
      <c r="N9" s="2">
        <v>1750</v>
      </c>
      <c r="O9" s="2">
        <v>2320</v>
      </c>
      <c r="P9" s="2">
        <v>1520</v>
      </c>
    </row>
    <row r="10" spans="1:16">
      <c r="B10" s="2">
        <v>8</v>
      </c>
      <c r="C10" s="2">
        <v>768</v>
      </c>
      <c r="D10" s="2">
        <v>461</v>
      </c>
      <c r="E10" s="2">
        <v>751</v>
      </c>
      <c r="F10" s="2">
        <v>3000</v>
      </c>
      <c r="G10" s="2">
        <v>2470</v>
      </c>
      <c r="H10" s="2">
        <v>3440</v>
      </c>
      <c r="J10" s="2">
        <v>8</v>
      </c>
      <c r="K10" s="2">
        <v>335.298</v>
      </c>
      <c r="L10" s="2">
        <v>466.03899999999999</v>
      </c>
      <c r="M10" s="2">
        <v>772.08699999999999</v>
      </c>
      <c r="N10" s="2">
        <v>1050</v>
      </c>
      <c r="O10" s="2">
        <v>1270</v>
      </c>
      <c r="P10" s="2">
        <v>960</v>
      </c>
    </row>
    <row r="11" spans="1:16">
      <c r="B11" s="2">
        <v>24</v>
      </c>
      <c r="C11" s="2">
        <v>302</v>
      </c>
      <c r="D11" s="2">
        <v>105</v>
      </c>
      <c r="E11" s="2">
        <v>224</v>
      </c>
      <c r="F11" s="2">
        <v>1200</v>
      </c>
      <c r="G11" s="2">
        <v>786</v>
      </c>
      <c r="H11" s="2">
        <v>1870</v>
      </c>
      <c r="J11" s="2">
        <v>24</v>
      </c>
      <c r="K11" s="2">
        <v>227.72499999999999</v>
      </c>
      <c r="L11" s="2">
        <v>235.80699999999999</v>
      </c>
      <c r="M11" s="2">
        <v>335.02100000000002</v>
      </c>
      <c r="N11" s="2">
        <v>170</v>
      </c>
      <c r="O11" s="2">
        <v>219</v>
      </c>
      <c r="P11" s="2">
        <v>324</v>
      </c>
    </row>
  </sheetData>
  <mergeCells count="4">
    <mergeCell ref="N3:P3"/>
    <mergeCell ref="K3:M3"/>
    <mergeCell ref="C3:E3"/>
    <mergeCell ref="F3:H3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2A6E8-CB34-4502-8C2E-2B57C05AF2D4}">
  <dimension ref="A1:AH31"/>
  <sheetViews>
    <sheetView workbookViewId="0">
      <selection activeCell="B3" sqref="B3:E30"/>
    </sheetView>
  </sheetViews>
  <sheetFormatPr defaultColWidth="8.77734375" defaultRowHeight="14.4"/>
  <cols>
    <col min="3" max="3" width="15.77734375" customWidth="1"/>
  </cols>
  <sheetData>
    <row r="1" spans="1:34">
      <c r="A1" t="s">
        <v>128</v>
      </c>
    </row>
    <row r="3" spans="1:34">
      <c r="C3" s="82" t="s">
        <v>125</v>
      </c>
    </row>
    <row r="4" spans="1:34">
      <c r="B4" s="83" t="s">
        <v>116</v>
      </c>
      <c r="C4" s="83">
        <v>0</v>
      </c>
      <c r="D4" s="83">
        <v>0</v>
      </c>
      <c r="E4" s="83">
        <v>4</v>
      </c>
    </row>
    <row r="5" spans="1:34">
      <c r="B5" s="83"/>
      <c r="C5" s="83" t="s">
        <v>127</v>
      </c>
      <c r="D5" s="83" t="s">
        <v>126</v>
      </c>
      <c r="E5" s="83" t="s">
        <v>126</v>
      </c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</row>
    <row r="6" spans="1:34">
      <c r="B6" s="88">
        <v>1</v>
      </c>
      <c r="C6" s="85">
        <v>44.5</v>
      </c>
      <c r="D6" s="89">
        <v>27</v>
      </c>
      <c r="E6" s="64"/>
    </row>
    <row r="7" spans="1:34">
      <c r="B7" s="88">
        <v>2</v>
      </c>
      <c r="C7" s="85">
        <v>66.55</v>
      </c>
      <c r="D7" s="89">
        <v>3.4</v>
      </c>
      <c r="E7" s="64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</row>
    <row r="8" spans="1:34">
      <c r="B8" s="88">
        <v>3</v>
      </c>
      <c r="C8" s="85">
        <v>62.5</v>
      </c>
      <c r="D8" s="89">
        <v>19</v>
      </c>
      <c r="E8" s="64"/>
    </row>
    <row r="9" spans="1:34">
      <c r="B9" s="88">
        <v>4</v>
      </c>
      <c r="C9" s="85">
        <v>57.2</v>
      </c>
      <c r="D9" s="89">
        <v>19.5</v>
      </c>
      <c r="E9" s="64"/>
    </row>
    <row r="10" spans="1:34">
      <c r="B10" s="88">
        <v>5</v>
      </c>
      <c r="C10" s="85">
        <v>49.5</v>
      </c>
      <c r="D10" s="89">
        <v>25</v>
      </c>
      <c r="E10" s="64"/>
    </row>
    <row r="11" spans="1:34">
      <c r="B11" s="88">
        <v>6</v>
      </c>
      <c r="C11" s="85">
        <v>37.5</v>
      </c>
      <c r="D11" s="89">
        <v>1.65</v>
      </c>
      <c r="E11" s="64"/>
    </row>
    <row r="12" spans="1:34">
      <c r="B12" s="88">
        <v>7</v>
      </c>
      <c r="C12" s="85">
        <v>54</v>
      </c>
      <c r="D12" s="89">
        <v>16.5</v>
      </c>
      <c r="E12" s="64"/>
    </row>
    <row r="13" spans="1:34">
      <c r="B13" s="88">
        <v>8</v>
      </c>
      <c r="C13" s="85">
        <v>57</v>
      </c>
      <c r="D13" s="89">
        <v>5</v>
      </c>
      <c r="E13" s="64"/>
    </row>
    <row r="14" spans="1:34">
      <c r="B14" s="88">
        <v>9</v>
      </c>
      <c r="C14" s="85">
        <v>75</v>
      </c>
      <c r="D14" s="89">
        <v>6.1</v>
      </c>
      <c r="E14" s="64"/>
    </row>
    <row r="15" spans="1:34">
      <c r="B15" s="88">
        <v>10</v>
      </c>
      <c r="C15" s="85">
        <v>48</v>
      </c>
      <c r="D15" s="89">
        <v>10.5</v>
      </c>
      <c r="E15" s="64"/>
    </row>
    <row r="16" spans="1:34">
      <c r="B16" s="88">
        <v>11</v>
      </c>
      <c r="C16" s="85">
        <v>58.5</v>
      </c>
      <c r="D16" s="89"/>
      <c r="E16" s="86">
        <v>16</v>
      </c>
    </row>
    <row r="17" spans="2:5">
      <c r="B17" s="88">
        <v>12</v>
      </c>
      <c r="C17" s="85">
        <v>52.5</v>
      </c>
      <c r="D17" s="89"/>
      <c r="E17" s="86">
        <v>39.5</v>
      </c>
    </row>
    <row r="18" spans="2:5">
      <c r="B18" s="88">
        <v>13</v>
      </c>
      <c r="C18" s="85">
        <v>48</v>
      </c>
      <c r="D18" s="89"/>
      <c r="E18" s="86">
        <v>43</v>
      </c>
    </row>
    <row r="19" spans="2:5">
      <c r="B19" s="88">
        <v>14</v>
      </c>
      <c r="C19" s="85">
        <v>60</v>
      </c>
      <c r="D19" s="89"/>
      <c r="E19" s="86">
        <v>44</v>
      </c>
    </row>
    <row r="20" spans="2:5">
      <c r="B20" s="88">
        <v>15</v>
      </c>
      <c r="C20" s="85">
        <v>60.5</v>
      </c>
      <c r="D20" s="89"/>
      <c r="E20" s="86">
        <v>29</v>
      </c>
    </row>
    <row r="21" spans="2:5">
      <c r="B21" s="88">
        <v>16</v>
      </c>
      <c r="C21" s="85">
        <v>49.5</v>
      </c>
      <c r="D21" s="90"/>
      <c r="E21" s="86">
        <v>2.5</v>
      </c>
    </row>
    <row r="22" spans="2:5">
      <c r="B22" s="88">
        <v>17</v>
      </c>
      <c r="C22" s="85">
        <v>50</v>
      </c>
      <c r="D22" s="90"/>
      <c r="E22" s="86">
        <v>5.4</v>
      </c>
    </row>
    <row r="23" spans="2:5">
      <c r="B23" s="88">
        <v>18</v>
      </c>
      <c r="C23" s="85">
        <v>55.5</v>
      </c>
      <c r="D23" s="90"/>
      <c r="E23" s="86">
        <v>32</v>
      </c>
    </row>
    <row r="24" spans="2:5">
      <c r="B24" s="88">
        <v>19</v>
      </c>
      <c r="C24" s="85">
        <v>69</v>
      </c>
      <c r="D24" s="90"/>
      <c r="E24" s="86">
        <v>57</v>
      </c>
    </row>
    <row r="25" spans="2:5">
      <c r="B25" s="87">
        <v>20</v>
      </c>
      <c r="C25" s="85">
        <v>54.5</v>
      </c>
      <c r="D25" s="90"/>
      <c r="E25" s="86">
        <v>10.3</v>
      </c>
    </row>
    <row r="26" spans="2:5">
      <c r="B26" s="91"/>
      <c r="C26" s="85">
        <v>52</v>
      </c>
    </row>
    <row r="27" spans="2:5">
      <c r="B27" s="91"/>
      <c r="C27" s="85">
        <v>61.5</v>
      </c>
    </row>
    <row r="28" spans="2:5">
      <c r="B28" s="91"/>
      <c r="C28" s="85">
        <v>54.5</v>
      </c>
    </row>
    <row r="29" spans="2:5">
      <c r="B29" s="91"/>
      <c r="C29" s="85">
        <v>64</v>
      </c>
    </row>
    <row r="30" spans="2:5">
      <c r="C30" s="85">
        <v>51</v>
      </c>
    </row>
    <row r="31" spans="2:5">
      <c r="C31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37896-5017-4646-8738-8534D0343842}">
  <dimension ref="A1:D22"/>
  <sheetViews>
    <sheetView workbookViewId="0">
      <selection activeCell="I11" sqref="I11"/>
    </sheetView>
  </sheetViews>
  <sheetFormatPr defaultColWidth="8.77734375" defaultRowHeight="14.4"/>
  <sheetData>
    <row r="1" spans="1:4">
      <c r="A1" t="s">
        <v>119</v>
      </c>
    </row>
    <row r="2" spans="1:4">
      <c r="B2" s="75" t="s">
        <v>113</v>
      </c>
      <c r="C2" s="75" t="s">
        <v>114</v>
      </c>
      <c r="D2" s="75" t="s">
        <v>115</v>
      </c>
    </row>
    <row r="3" spans="1:4">
      <c r="B3" s="76">
        <v>0.115</v>
      </c>
      <c r="C3" s="76">
        <v>0.1171</v>
      </c>
      <c r="D3" s="76">
        <v>0.13020000000000001</v>
      </c>
    </row>
    <row r="4" spans="1:4">
      <c r="B4" s="76">
        <v>0.105</v>
      </c>
      <c r="C4" s="76">
        <v>0.11799999999999999</v>
      </c>
      <c r="D4" s="76">
        <v>0.12470000000000001</v>
      </c>
    </row>
    <row r="5" spans="1:4">
      <c r="B5" s="76">
        <v>0.13400000000000001</v>
      </c>
      <c r="C5" s="76">
        <v>0.1227</v>
      </c>
      <c r="D5" s="76">
        <v>0.13059999999999999</v>
      </c>
    </row>
    <row r="6" spans="1:4">
      <c r="B6" s="76">
        <v>0.115</v>
      </c>
      <c r="C6" s="76">
        <v>0.1363</v>
      </c>
      <c r="D6" s="76">
        <v>0.12189999999999999</v>
      </c>
    </row>
    <row r="7" spans="1:4">
      <c r="B7" s="76">
        <v>0.124</v>
      </c>
      <c r="C7" s="76">
        <v>0.10929999999999999</v>
      </c>
      <c r="D7" s="76">
        <v>0.1236</v>
      </c>
    </row>
    <row r="8" spans="1:4">
      <c r="B8" s="76">
        <v>0.115</v>
      </c>
      <c r="C8" s="76">
        <v>0.1047</v>
      </c>
      <c r="D8" s="76">
        <v>0.1071</v>
      </c>
    </row>
    <row r="9" spans="1:4">
      <c r="B9" s="76">
        <v>0.113</v>
      </c>
      <c r="C9" s="76">
        <v>0.121</v>
      </c>
      <c r="D9" s="76">
        <v>9.5799999999999996E-2</v>
      </c>
    </row>
    <row r="10" spans="1:4">
      <c r="B10" s="76">
        <v>0.15</v>
      </c>
      <c r="C10" s="76">
        <v>7.5600000000000001E-2</v>
      </c>
      <c r="D10" s="76">
        <v>0.1202</v>
      </c>
    </row>
    <row r="11" spans="1:4">
      <c r="B11" s="76">
        <v>0.11</v>
      </c>
      <c r="C11" s="76">
        <v>0.125</v>
      </c>
      <c r="D11" s="76">
        <v>0.13100000000000001</v>
      </c>
    </row>
    <row r="12" spans="1:4">
      <c r="B12" s="76">
        <v>0.127</v>
      </c>
      <c r="C12" s="76">
        <v>9.1999999999999998E-2</v>
      </c>
      <c r="D12" s="76">
        <v>9.5000000000000001E-2</v>
      </c>
    </row>
    <row r="13" spans="1:4">
      <c r="B13" s="76"/>
      <c r="C13" s="76">
        <v>0.1052</v>
      </c>
      <c r="D13" s="76">
        <v>0.12909999999999999</v>
      </c>
    </row>
    <row r="14" spans="1:4">
      <c r="B14" s="76"/>
      <c r="C14" s="76">
        <v>0.1215</v>
      </c>
      <c r="D14" s="76">
        <v>0.1358</v>
      </c>
    </row>
    <row r="15" spans="1:4">
      <c r="B15" s="76"/>
      <c r="C15" s="76">
        <v>0.10929999999999999</v>
      </c>
      <c r="D15" s="76">
        <v>0.1216</v>
      </c>
    </row>
    <row r="16" spans="1:4">
      <c r="B16" s="76"/>
      <c r="C16" s="76">
        <v>0.13070000000000001</v>
      </c>
      <c r="D16" s="76">
        <v>0.1167</v>
      </c>
    </row>
    <row r="17" spans="2:4">
      <c r="B17" s="76"/>
      <c r="C17" s="76">
        <v>0.10390000000000001</v>
      </c>
      <c r="D17" s="76">
        <v>0.122</v>
      </c>
    </row>
    <row r="18" spans="2:4">
      <c r="B18" s="76"/>
      <c r="C18" s="76">
        <v>9.8000000000000004E-2</v>
      </c>
      <c r="D18" s="76">
        <v>0.10340000000000001</v>
      </c>
    </row>
    <row r="19" spans="2:4">
      <c r="B19" s="76"/>
      <c r="C19" s="76">
        <v>0.1046</v>
      </c>
      <c r="D19" s="76">
        <v>9.3399999999999997E-2</v>
      </c>
    </row>
    <row r="20" spans="2:4">
      <c r="B20" s="76"/>
      <c r="C20" s="76">
        <v>7.22E-2</v>
      </c>
      <c r="D20" s="76">
        <v>0.1129</v>
      </c>
    </row>
    <row r="21" spans="2:4">
      <c r="B21" s="76"/>
      <c r="C21" s="76">
        <v>0.1305</v>
      </c>
      <c r="D21" s="76">
        <v>0.1401</v>
      </c>
    </row>
    <row r="22" spans="2:4">
      <c r="B22" s="76"/>
      <c r="C22" s="76">
        <v>8.1000000000000003E-2</v>
      </c>
      <c r="D22" s="76">
        <v>8.5300000000000001E-2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FEC4-4084-44E5-A76D-F34FF2BCBC7D}">
  <dimension ref="B2:F13"/>
  <sheetViews>
    <sheetView workbookViewId="0">
      <selection activeCell="H8" sqref="H8"/>
    </sheetView>
  </sheetViews>
  <sheetFormatPr defaultColWidth="8.77734375" defaultRowHeight="14.4"/>
  <cols>
    <col min="3" max="3" width="10.44140625" customWidth="1"/>
    <col min="4" max="4" width="12.6640625" customWidth="1"/>
    <col min="5" max="5" width="10.44140625" customWidth="1"/>
    <col min="6" max="6" width="13.6640625" customWidth="1"/>
  </cols>
  <sheetData>
    <row r="2" spans="2:6">
      <c r="B2" t="s">
        <v>118</v>
      </c>
    </row>
    <row r="3" spans="2:6" ht="15" thickBot="1">
      <c r="B3" s="66" t="s">
        <v>116</v>
      </c>
      <c r="C3" s="66" t="s">
        <v>121</v>
      </c>
      <c r="D3" s="81" t="s">
        <v>120</v>
      </c>
      <c r="E3" s="81" t="s">
        <v>122</v>
      </c>
      <c r="F3" s="81" t="s">
        <v>117</v>
      </c>
    </row>
    <row r="4" spans="2:6" ht="16.2" thickBot="1">
      <c r="B4" s="63">
        <v>1</v>
      </c>
      <c r="C4" s="79">
        <v>0.12909999999999999</v>
      </c>
      <c r="D4" s="77">
        <v>9.2499999999999999E-2</v>
      </c>
      <c r="E4" s="77">
        <v>0.1038</v>
      </c>
      <c r="F4" s="77">
        <v>9.3899999999999997E-2</v>
      </c>
    </row>
    <row r="5" spans="2:6" ht="16.2" thickBot="1">
      <c r="B5" s="63">
        <v>2</v>
      </c>
      <c r="C5" s="80">
        <v>0.1183</v>
      </c>
      <c r="D5" s="78">
        <v>0.1171</v>
      </c>
      <c r="E5" s="78">
        <v>0.1235</v>
      </c>
      <c r="F5" s="78">
        <v>9.1499999999999998E-2</v>
      </c>
    </row>
    <row r="6" spans="2:6" ht="16.2" thickBot="1">
      <c r="B6" s="63">
        <v>3</v>
      </c>
      <c r="C6" s="80">
        <v>8.8700000000000001E-2</v>
      </c>
      <c r="D6" s="78">
        <v>0.1085</v>
      </c>
      <c r="E6" s="78">
        <v>0.12889999999999999</v>
      </c>
      <c r="F6" s="78">
        <v>0.10539999999999999</v>
      </c>
    </row>
    <row r="7" spans="2:6" ht="16.2" thickBot="1">
      <c r="B7" s="63">
        <v>4</v>
      </c>
      <c r="C7" s="80">
        <v>0.12939999999999999</v>
      </c>
      <c r="D7" s="78">
        <v>7.7600000000000002E-2</v>
      </c>
      <c r="E7" s="78">
        <v>0.11559999999999999</v>
      </c>
      <c r="F7" s="78">
        <v>9.9500000000000005E-2</v>
      </c>
    </row>
    <row r="8" spans="2:6" ht="16.2" thickBot="1">
      <c r="B8" s="63">
        <v>5</v>
      </c>
      <c r="C8" s="80">
        <v>9.7799999999999998E-2</v>
      </c>
      <c r="D8" s="78">
        <v>6.4299999999999996E-2</v>
      </c>
      <c r="E8" s="78">
        <v>0.1229</v>
      </c>
      <c r="F8" s="78">
        <v>0.1163</v>
      </c>
    </row>
    <row r="9" spans="2:6" ht="16.2" thickBot="1">
      <c r="B9" s="63">
        <v>6</v>
      </c>
      <c r="C9" s="79">
        <v>0.122</v>
      </c>
      <c r="D9" s="77">
        <v>8.7099999999999997E-2</v>
      </c>
      <c r="E9" s="77">
        <v>0.10630000000000001</v>
      </c>
      <c r="F9" s="77">
        <v>9.0800000000000006E-2</v>
      </c>
    </row>
    <row r="10" spans="2:6" ht="16.2" thickBot="1">
      <c r="B10" s="63">
        <v>7</v>
      </c>
      <c r="C10" s="80">
        <v>0.1075</v>
      </c>
      <c r="D10" s="78">
        <v>0.11799999999999999</v>
      </c>
      <c r="E10" s="78">
        <v>0.1206</v>
      </c>
      <c r="F10" s="78">
        <v>8.7999999999999995E-2</v>
      </c>
    </row>
    <row r="11" spans="2:6" ht="16.2" thickBot="1">
      <c r="B11" s="63">
        <v>8</v>
      </c>
      <c r="C11" s="80">
        <v>9.6600000000000005E-2</v>
      </c>
      <c r="D11" s="78">
        <v>0.1053</v>
      </c>
      <c r="E11" s="78">
        <v>0.12139999999999999</v>
      </c>
      <c r="F11" s="78">
        <v>9.5000000000000001E-2</v>
      </c>
    </row>
    <row r="12" spans="2:6" ht="16.2" thickBot="1">
      <c r="B12" s="63">
        <v>9</v>
      </c>
      <c r="C12" s="80">
        <v>0.1241</v>
      </c>
      <c r="D12" s="78">
        <v>7.6100000000000001E-2</v>
      </c>
      <c r="E12" s="78">
        <v>0.1084</v>
      </c>
      <c r="F12" s="78">
        <v>0.1002</v>
      </c>
    </row>
    <row r="13" spans="2:6" ht="16.2" thickBot="1">
      <c r="B13" s="63">
        <v>10</v>
      </c>
      <c r="C13" s="80">
        <v>9.0499999999999997E-2</v>
      </c>
      <c r="D13" s="78">
        <v>6.9199999999999998E-2</v>
      </c>
      <c r="E13" s="78">
        <v>0.1258</v>
      </c>
      <c r="F13" s="78">
        <v>9.8699999999999996E-2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E190-5F75-47F9-A6B1-C5D3147CA061}">
  <dimension ref="A2:E30"/>
  <sheetViews>
    <sheetView workbookViewId="0">
      <selection activeCell="C5" sqref="C5"/>
    </sheetView>
  </sheetViews>
  <sheetFormatPr defaultColWidth="8.77734375" defaultRowHeight="14.4"/>
  <cols>
    <col min="3" max="3" width="15.109375" customWidth="1"/>
  </cols>
  <sheetData>
    <row r="2" spans="1:5">
      <c r="A2" t="s">
        <v>129</v>
      </c>
    </row>
    <row r="3" spans="1:5">
      <c r="C3" s="82" t="s">
        <v>125</v>
      </c>
    </row>
    <row r="4" spans="1:5">
      <c r="B4" s="83" t="s">
        <v>116</v>
      </c>
      <c r="C4" s="83">
        <v>0</v>
      </c>
      <c r="D4" s="83">
        <v>0</v>
      </c>
      <c r="E4" s="83">
        <v>4</v>
      </c>
    </row>
    <row r="5" spans="1:5">
      <c r="B5" s="83"/>
      <c r="C5" s="83" t="s">
        <v>127</v>
      </c>
      <c r="D5" s="97" t="s">
        <v>126</v>
      </c>
      <c r="E5" s="83" t="s">
        <v>126</v>
      </c>
    </row>
    <row r="6" spans="1:5">
      <c r="B6" s="88">
        <v>1</v>
      </c>
      <c r="C6" s="84">
        <v>44.5</v>
      </c>
      <c r="D6" s="86">
        <v>25.5</v>
      </c>
      <c r="E6" s="90"/>
    </row>
    <row r="7" spans="1:5">
      <c r="B7" s="88">
        <v>2</v>
      </c>
      <c r="C7" s="84">
        <v>66.55</v>
      </c>
      <c r="D7" s="86">
        <v>24.5</v>
      </c>
      <c r="E7" s="90"/>
    </row>
    <row r="8" spans="1:5">
      <c r="B8" s="88">
        <v>3</v>
      </c>
      <c r="C8" s="84">
        <v>62.5</v>
      </c>
      <c r="D8" s="86">
        <v>48.5</v>
      </c>
      <c r="E8" s="90"/>
    </row>
    <row r="9" spans="1:5">
      <c r="B9" s="88">
        <v>4</v>
      </c>
      <c r="C9" s="84">
        <v>57.2</v>
      </c>
      <c r="D9" s="86">
        <v>18</v>
      </c>
      <c r="E9" s="90"/>
    </row>
    <row r="10" spans="1:5">
      <c r="B10" s="88">
        <v>5</v>
      </c>
      <c r="C10" s="84">
        <v>49.5</v>
      </c>
      <c r="D10" s="86">
        <v>10</v>
      </c>
      <c r="E10" s="96"/>
    </row>
    <row r="11" spans="1:5">
      <c r="B11" s="88">
        <v>6</v>
      </c>
      <c r="C11" s="85">
        <v>37.5</v>
      </c>
      <c r="D11" s="98"/>
      <c r="E11" s="86">
        <v>2.95</v>
      </c>
    </row>
    <row r="12" spans="1:5">
      <c r="B12" s="88">
        <v>7</v>
      </c>
      <c r="C12" s="85">
        <v>54</v>
      </c>
      <c r="D12" s="94"/>
      <c r="E12" s="86">
        <v>3.8</v>
      </c>
    </row>
    <row r="13" spans="1:5">
      <c r="B13" s="88">
        <v>8</v>
      </c>
      <c r="C13" s="85">
        <v>57</v>
      </c>
      <c r="D13" s="94"/>
      <c r="E13" s="86">
        <v>12</v>
      </c>
    </row>
    <row r="14" spans="1:5">
      <c r="B14" s="88">
        <v>9</v>
      </c>
      <c r="C14" s="85">
        <v>75</v>
      </c>
      <c r="D14" s="94"/>
      <c r="E14" s="86">
        <v>17.5</v>
      </c>
    </row>
    <row r="15" spans="1:5">
      <c r="B15" s="88">
        <v>10</v>
      </c>
      <c r="C15" s="85">
        <v>48</v>
      </c>
      <c r="D15" s="94"/>
      <c r="E15" s="86">
        <v>12.7</v>
      </c>
    </row>
    <row r="16" spans="1:5">
      <c r="B16" s="88">
        <v>11</v>
      </c>
      <c r="C16" s="85">
        <v>58.5</v>
      </c>
      <c r="D16" s="89"/>
      <c r="E16" s="95"/>
    </row>
    <row r="17" spans="2:5">
      <c r="B17" s="88">
        <v>12</v>
      </c>
      <c r="C17" s="85">
        <v>52.5</v>
      </c>
      <c r="D17" s="89"/>
      <c r="E17" s="86"/>
    </row>
    <row r="18" spans="2:5">
      <c r="B18" s="88">
        <v>13</v>
      </c>
      <c r="C18" s="85">
        <v>48</v>
      </c>
      <c r="D18" s="89"/>
      <c r="E18" s="86"/>
    </row>
    <row r="19" spans="2:5">
      <c r="B19" s="88">
        <v>14</v>
      </c>
      <c r="C19" s="85">
        <v>60</v>
      </c>
      <c r="D19" s="89"/>
      <c r="E19" s="86"/>
    </row>
    <row r="20" spans="2:5">
      <c r="B20" s="88">
        <v>15</v>
      </c>
      <c r="C20" s="85">
        <v>60.5</v>
      </c>
      <c r="D20" s="89"/>
      <c r="E20" s="86"/>
    </row>
    <row r="21" spans="2:5">
      <c r="B21" s="88">
        <v>16</v>
      </c>
      <c r="C21" s="85">
        <v>49.5</v>
      </c>
      <c r="D21" s="90"/>
      <c r="E21" s="86"/>
    </row>
    <row r="22" spans="2:5">
      <c r="B22" s="88">
        <v>17</v>
      </c>
      <c r="C22" s="85">
        <v>50</v>
      </c>
      <c r="D22" s="90"/>
      <c r="E22" s="86"/>
    </row>
    <row r="23" spans="2:5">
      <c r="B23" s="88">
        <v>18</v>
      </c>
      <c r="C23" s="85">
        <v>55.5</v>
      </c>
      <c r="D23" s="90"/>
      <c r="E23" s="86"/>
    </row>
    <row r="24" spans="2:5">
      <c r="B24" s="88">
        <v>19</v>
      </c>
      <c r="C24" s="85">
        <v>69</v>
      </c>
      <c r="D24" s="90"/>
      <c r="E24" s="86"/>
    </row>
    <row r="25" spans="2:5">
      <c r="B25" s="87">
        <v>20</v>
      </c>
      <c r="C25" s="85">
        <v>54.5</v>
      </c>
      <c r="D25" s="90"/>
      <c r="E25" s="86"/>
    </row>
    <row r="26" spans="2:5">
      <c r="B26" s="91"/>
      <c r="C26" s="85">
        <v>52</v>
      </c>
    </row>
    <row r="27" spans="2:5">
      <c r="B27" s="91"/>
      <c r="C27" s="85">
        <v>61.5</v>
      </c>
    </row>
    <row r="28" spans="2:5">
      <c r="B28" s="91"/>
      <c r="C28" s="85">
        <v>54.5</v>
      </c>
    </row>
    <row r="29" spans="2:5">
      <c r="B29" s="91"/>
      <c r="C29" s="85">
        <v>64</v>
      </c>
    </row>
    <row r="30" spans="2:5">
      <c r="C30" s="85">
        <v>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8508-DCD1-43B0-BC5D-DF6BB36E932F}">
  <dimension ref="A1:E12"/>
  <sheetViews>
    <sheetView workbookViewId="0">
      <selection activeCell="D21" sqref="D21"/>
    </sheetView>
  </sheetViews>
  <sheetFormatPr defaultColWidth="8.77734375" defaultRowHeight="14.4"/>
  <sheetData>
    <row r="1" spans="1:5">
      <c r="A1" t="s">
        <v>124</v>
      </c>
    </row>
    <row r="2" spans="1:5">
      <c r="B2" s="83" t="s">
        <v>123</v>
      </c>
      <c r="C2" s="83" t="s">
        <v>114</v>
      </c>
      <c r="D2" s="83" t="s">
        <v>123</v>
      </c>
      <c r="E2" s="83" t="s">
        <v>115</v>
      </c>
    </row>
    <row r="3" spans="1:5">
      <c r="B3" s="66">
        <v>0.12909999999999999</v>
      </c>
      <c r="C3" s="66">
        <v>9.2499999999999999E-2</v>
      </c>
      <c r="D3" s="66">
        <v>0.1038</v>
      </c>
      <c r="E3" s="66">
        <v>9.3899999999999997E-2</v>
      </c>
    </row>
    <row r="4" spans="1:5">
      <c r="B4" s="66">
        <v>0.1183</v>
      </c>
      <c r="C4" s="66">
        <v>0.1171</v>
      </c>
      <c r="D4" s="66">
        <v>0.1235</v>
      </c>
      <c r="E4" s="66">
        <v>9.1499999999999998E-2</v>
      </c>
    </row>
    <row r="5" spans="1:5">
      <c r="B5" s="66">
        <v>8.8700000000000001E-2</v>
      </c>
      <c r="C5" s="66">
        <v>0.1085</v>
      </c>
      <c r="D5" s="66">
        <v>0.12889999999999999</v>
      </c>
      <c r="E5" s="66">
        <v>0.10539999999999999</v>
      </c>
    </row>
    <row r="6" spans="1:5">
      <c r="B6" s="66">
        <v>0.12939999999999999</v>
      </c>
      <c r="C6" s="66">
        <v>7.7600000000000002E-2</v>
      </c>
      <c r="D6" s="66">
        <v>0.11559999999999999</v>
      </c>
      <c r="E6" s="66">
        <v>9.9500000000000005E-2</v>
      </c>
    </row>
    <row r="7" spans="1:5">
      <c r="B7" s="66">
        <v>9.7799999999999998E-2</v>
      </c>
      <c r="C7" s="66">
        <v>6.4299999999999996E-2</v>
      </c>
      <c r="D7" s="66">
        <v>0.1229</v>
      </c>
      <c r="E7" s="66">
        <v>0.1163</v>
      </c>
    </row>
    <row r="8" spans="1:5">
      <c r="B8" s="66">
        <v>0.122</v>
      </c>
      <c r="C8" s="66">
        <v>8.7099999999999997E-2</v>
      </c>
      <c r="D8" s="66">
        <v>0.10630000000000001</v>
      </c>
      <c r="E8" s="66">
        <v>9.0800000000000006E-2</v>
      </c>
    </row>
    <row r="9" spans="1:5">
      <c r="B9" s="66">
        <v>0.1075</v>
      </c>
      <c r="C9" s="66">
        <v>0.11799999999999999</v>
      </c>
      <c r="D9" s="66">
        <v>0.1206</v>
      </c>
      <c r="E9" s="66">
        <v>8.7999999999999995E-2</v>
      </c>
    </row>
    <row r="10" spans="1:5">
      <c r="B10" s="66">
        <v>9.6600000000000005E-2</v>
      </c>
      <c r="C10" s="66">
        <v>0.1053</v>
      </c>
      <c r="D10" s="66">
        <v>0.12139999999999999</v>
      </c>
      <c r="E10" s="66">
        <v>9.5000000000000001E-2</v>
      </c>
    </row>
    <row r="11" spans="1:5">
      <c r="B11" s="66">
        <v>0.1241</v>
      </c>
      <c r="C11" s="66">
        <v>7.6100000000000001E-2</v>
      </c>
      <c r="D11" s="66">
        <v>0.1084</v>
      </c>
      <c r="E11" s="66">
        <v>0.1002</v>
      </c>
    </row>
    <row r="12" spans="1:5">
      <c r="B12" s="66">
        <v>9.0499999999999997E-2</v>
      </c>
      <c r="C12" s="66">
        <v>6.9199999999999998E-2</v>
      </c>
      <c r="D12" s="66">
        <v>0.1258</v>
      </c>
      <c r="E12" s="66">
        <v>9.8699999999999996E-2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6B5F-BE50-40A2-A147-08E913BA9E83}">
  <dimension ref="A2:E30"/>
  <sheetViews>
    <sheetView workbookViewId="0">
      <selection activeCell="H15" sqref="H15"/>
    </sheetView>
  </sheetViews>
  <sheetFormatPr defaultColWidth="8.77734375" defaultRowHeight="14.4"/>
  <cols>
    <col min="3" max="3" width="16.109375" customWidth="1"/>
  </cols>
  <sheetData>
    <row r="2" spans="1:5">
      <c r="A2" t="s">
        <v>130</v>
      </c>
    </row>
    <row r="3" spans="1:5">
      <c r="C3" s="82" t="s">
        <v>125</v>
      </c>
    </row>
    <row r="4" spans="1:5">
      <c r="B4" s="83" t="s">
        <v>116</v>
      </c>
      <c r="C4" s="83">
        <v>0</v>
      </c>
      <c r="D4" s="83">
        <v>0</v>
      </c>
      <c r="E4" s="83">
        <v>4</v>
      </c>
    </row>
    <row r="5" spans="1:5" ht="15" thickBot="1">
      <c r="B5" s="83"/>
      <c r="C5" s="83" t="s">
        <v>127</v>
      </c>
      <c r="D5" s="97" t="s">
        <v>126</v>
      </c>
      <c r="E5" s="83" t="s">
        <v>126</v>
      </c>
    </row>
    <row r="6" spans="1:5" ht="15" thickBot="1">
      <c r="B6" s="88">
        <v>1</v>
      </c>
      <c r="C6" s="84">
        <v>44.5</v>
      </c>
      <c r="D6" s="92">
        <v>3.4</v>
      </c>
      <c r="E6" s="90"/>
    </row>
    <row r="7" spans="1:5" ht="15" thickBot="1">
      <c r="B7" s="88">
        <v>2</v>
      </c>
      <c r="C7" s="84">
        <v>66.55</v>
      </c>
      <c r="D7" s="93">
        <v>2.8</v>
      </c>
      <c r="E7" s="90"/>
    </row>
    <row r="8" spans="1:5" ht="15" thickBot="1">
      <c r="B8" s="88">
        <v>3</v>
      </c>
      <c r="C8" s="84">
        <v>62.5</v>
      </c>
      <c r="D8" s="93">
        <v>12.2</v>
      </c>
      <c r="E8" s="90"/>
    </row>
    <row r="9" spans="1:5" ht="15" thickBot="1">
      <c r="B9" s="88">
        <v>4</v>
      </c>
      <c r="C9" s="84">
        <v>57.2</v>
      </c>
      <c r="D9" s="93">
        <v>5.4</v>
      </c>
      <c r="E9" s="90"/>
    </row>
    <row r="10" spans="1:5" ht="15" thickBot="1">
      <c r="B10" s="88">
        <v>5</v>
      </c>
      <c r="C10" s="84">
        <v>49.5</v>
      </c>
      <c r="D10" s="93">
        <v>3.3</v>
      </c>
      <c r="E10" s="96"/>
    </row>
    <row r="11" spans="1:5" ht="15" thickBot="1">
      <c r="B11" s="88">
        <v>6</v>
      </c>
      <c r="C11" s="85">
        <v>37.5</v>
      </c>
      <c r="D11" s="98"/>
      <c r="E11" s="92">
        <v>19.5</v>
      </c>
    </row>
    <row r="12" spans="1:5" ht="15" thickBot="1">
      <c r="B12" s="88">
        <v>7</v>
      </c>
      <c r="C12" s="85">
        <v>54</v>
      </c>
      <c r="D12" s="94"/>
      <c r="E12" s="93">
        <v>35.5</v>
      </c>
    </row>
    <row r="13" spans="1:5" ht="15" thickBot="1">
      <c r="B13" s="88">
        <v>8</v>
      </c>
      <c r="C13" s="85">
        <v>57</v>
      </c>
      <c r="D13" s="94"/>
      <c r="E13" s="93">
        <v>55</v>
      </c>
    </row>
    <row r="14" spans="1:5" ht="15" thickBot="1">
      <c r="B14" s="88">
        <v>9</v>
      </c>
      <c r="C14" s="85">
        <v>75</v>
      </c>
      <c r="D14" s="94"/>
      <c r="E14" s="93">
        <v>37.5</v>
      </c>
    </row>
    <row r="15" spans="1:5" ht="15" thickBot="1">
      <c r="B15" s="88">
        <v>10</v>
      </c>
      <c r="C15" s="85">
        <v>48</v>
      </c>
      <c r="D15" s="94"/>
      <c r="E15" s="93">
        <v>30</v>
      </c>
    </row>
    <row r="16" spans="1:5">
      <c r="B16" s="88">
        <v>11</v>
      </c>
      <c r="C16" s="85">
        <v>58.5</v>
      </c>
      <c r="D16" s="89"/>
      <c r="E16" s="95"/>
    </row>
    <row r="17" spans="2:5">
      <c r="B17" s="88">
        <v>12</v>
      </c>
      <c r="C17" s="85">
        <v>52.5</v>
      </c>
      <c r="D17" s="89"/>
      <c r="E17" s="86"/>
    </row>
    <row r="18" spans="2:5">
      <c r="B18" s="88">
        <v>13</v>
      </c>
      <c r="C18" s="85">
        <v>48</v>
      </c>
      <c r="D18" s="89"/>
      <c r="E18" s="86"/>
    </row>
    <row r="19" spans="2:5">
      <c r="B19" s="88">
        <v>14</v>
      </c>
      <c r="C19" s="85">
        <v>60</v>
      </c>
      <c r="D19" s="89"/>
      <c r="E19" s="86"/>
    </row>
    <row r="20" spans="2:5">
      <c r="B20" s="88">
        <v>15</v>
      </c>
      <c r="C20" s="85">
        <v>60.5</v>
      </c>
      <c r="D20" s="89"/>
      <c r="E20" s="86"/>
    </row>
    <row r="21" spans="2:5">
      <c r="B21" s="88">
        <v>16</v>
      </c>
      <c r="C21" s="85">
        <v>49.5</v>
      </c>
      <c r="D21" s="90"/>
      <c r="E21" s="86"/>
    </row>
    <row r="22" spans="2:5">
      <c r="B22" s="88">
        <v>17</v>
      </c>
      <c r="C22" s="85">
        <v>50</v>
      </c>
      <c r="D22" s="90"/>
      <c r="E22" s="86"/>
    </row>
    <row r="23" spans="2:5">
      <c r="B23" s="88">
        <v>18</v>
      </c>
      <c r="C23" s="85">
        <v>55.5</v>
      </c>
      <c r="D23" s="90"/>
      <c r="E23" s="86"/>
    </row>
    <row r="24" spans="2:5">
      <c r="B24" s="88">
        <v>19</v>
      </c>
      <c r="C24" s="85">
        <v>69</v>
      </c>
      <c r="D24" s="90"/>
      <c r="E24" s="86"/>
    </row>
    <row r="25" spans="2:5">
      <c r="B25" s="87">
        <v>20</v>
      </c>
      <c r="C25" s="85">
        <v>54.5</v>
      </c>
      <c r="D25" s="90"/>
      <c r="E25" s="86"/>
    </row>
    <row r="26" spans="2:5">
      <c r="B26" s="91"/>
      <c r="C26" s="85">
        <v>52</v>
      </c>
    </row>
    <row r="27" spans="2:5">
      <c r="B27" s="91"/>
      <c r="C27" s="85">
        <v>61.5</v>
      </c>
    </row>
    <row r="28" spans="2:5">
      <c r="B28" s="91"/>
      <c r="C28" s="85">
        <v>54.5</v>
      </c>
    </row>
    <row r="29" spans="2:5">
      <c r="B29" s="91"/>
      <c r="C29" s="85">
        <v>64</v>
      </c>
    </row>
    <row r="30" spans="2:5">
      <c r="C30" s="85">
        <v>51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EA7F-00ED-49CA-A67C-C7F93A7FD6C6}">
  <dimension ref="A1:E26"/>
  <sheetViews>
    <sheetView workbookViewId="0">
      <selection activeCell="G16" sqref="G16"/>
    </sheetView>
  </sheetViews>
  <sheetFormatPr defaultColWidth="8.77734375" defaultRowHeight="14.4"/>
  <cols>
    <col min="2" max="5" width="11.44140625" customWidth="1"/>
  </cols>
  <sheetData>
    <row r="1" spans="1:5">
      <c r="A1" s="1" t="s">
        <v>49</v>
      </c>
      <c r="B1" s="2"/>
      <c r="C1" s="2"/>
      <c r="D1" s="2"/>
      <c r="E1" s="2"/>
    </row>
    <row r="2" spans="1:5">
      <c r="B2" s="2"/>
      <c r="C2" s="2"/>
      <c r="D2" s="2"/>
      <c r="E2" s="2"/>
    </row>
    <row r="3" spans="1:5">
      <c r="B3" s="3" t="s">
        <v>10</v>
      </c>
      <c r="C3" s="3" t="s">
        <v>14</v>
      </c>
      <c r="D3" s="3" t="s">
        <v>15</v>
      </c>
      <c r="E3" s="3" t="s">
        <v>16</v>
      </c>
    </row>
    <row r="4" spans="1:5">
      <c r="B4" s="2">
        <v>-1</v>
      </c>
      <c r="C4" s="2">
        <v>559</v>
      </c>
      <c r="D4" s="2">
        <v>1318</v>
      </c>
      <c r="E4" s="2">
        <v>514</v>
      </c>
    </row>
    <row r="5" spans="1:5">
      <c r="B5" s="2">
        <v>2</v>
      </c>
      <c r="C5" s="2">
        <v>429</v>
      </c>
      <c r="D5" s="2">
        <v>868</v>
      </c>
      <c r="E5" s="2">
        <v>558</v>
      </c>
    </row>
    <row r="6" spans="1:5">
      <c r="B6" s="2">
        <v>4</v>
      </c>
      <c r="C6" s="2">
        <v>510</v>
      </c>
      <c r="D6" s="2">
        <v>1035</v>
      </c>
      <c r="E6" s="2">
        <v>755</v>
      </c>
    </row>
    <row r="7" spans="1:5">
      <c r="B7" s="2">
        <v>6</v>
      </c>
      <c r="C7" s="2">
        <v>670</v>
      </c>
      <c r="D7" s="2">
        <v>535</v>
      </c>
      <c r="E7" s="2">
        <v>500</v>
      </c>
    </row>
    <row r="8" spans="1:5">
      <c r="B8" s="2">
        <v>8</v>
      </c>
      <c r="C8" s="2">
        <v>445</v>
      </c>
      <c r="D8" s="2">
        <v>411</v>
      </c>
      <c r="E8" s="2">
        <v>463</v>
      </c>
    </row>
    <row r="9" spans="1:5">
      <c r="B9" s="2">
        <v>10</v>
      </c>
      <c r="C9" s="2">
        <v>258</v>
      </c>
      <c r="D9" s="2">
        <v>559</v>
      </c>
      <c r="E9" s="2">
        <v>621</v>
      </c>
    </row>
    <row r="10" spans="1:5">
      <c r="B10" s="2">
        <v>12</v>
      </c>
      <c r="C10" s="2">
        <v>150</v>
      </c>
      <c r="D10" s="2">
        <v>345</v>
      </c>
      <c r="E10" s="2">
        <v>244</v>
      </c>
    </row>
    <row r="11" spans="1:5">
      <c r="B11" s="2">
        <v>13</v>
      </c>
      <c r="C11" s="2">
        <v>112</v>
      </c>
      <c r="D11" s="2">
        <v>322</v>
      </c>
      <c r="E11" s="2">
        <v>167</v>
      </c>
    </row>
    <row r="12" spans="1:5">
      <c r="B12" s="2">
        <v>14</v>
      </c>
      <c r="C12" s="2">
        <v>134</v>
      </c>
      <c r="D12" s="2">
        <v>350</v>
      </c>
      <c r="E12" s="2">
        <v>154</v>
      </c>
    </row>
    <row r="13" spans="1:5">
      <c r="B13" s="2">
        <v>15</v>
      </c>
      <c r="C13" s="2">
        <v>180</v>
      </c>
      <c r="D13" s="2">
        <v>385</v>
      </c>
      <c r="E13" s="2">
        <v>168</v>
      </c>
    </row>
    <row r="14" spans="1:5">
      <c r="B14" s="2">
        <v>17</v>
      </c>
      <c r="C14" s="2">
        <v>139</v>
      </c>
      <c r="D14" s="2" t="s">
        <v>12</v>
      </c>
      <c r="E14" s="2">
        <v>189</v>
      </c>
    </row>
    <row r="15" spans="1:5">
      <c r="B15" s="2">
        <v>19</v>
      </c>
      <c r="C15" s="2">
        <v>178</v>
      </c>
      <c r="D15" s="2">
        <v>240</v>
      </c>
      <c r="E15" s="2">
        <v>354</v>
      </c>
    </row>
    <row r="16" spans="1:5">
      <c r="B16" s="2">
        <v>21</v>
      </c>
      <c r="C16" s="2">
        <v>196</v>
      </c>
      <c r="D16" s="2">
        <v>187</v>
      </c>
      <c r="E16" s="2">
        <v>241</v>
      </c>
    </row>
    <row r="17" spans="2:5">
      <c r="B17" s="2">
        <v>23</v>
      </c>
      <c r="C17" s="2">
        <v>188</v>
      </c>
      <c r="D17" s="2">
        <v>498</v>
      </c>
      <c r="E17" s="2">
        <v>233</v>
      </c>
    </row>
    <row r="18" spans="2:5">
      <c r="B18" s="2">
        <v>25</v>
      </c>
      <c r="C18" s="2">
        <v>406</v>
      </c>
      <c r="D18" s="2">
        <v>799</v>
      </c>
      <c r="E18" s="2">
        <v>822</v>
      </c>
    </row>
    <row r="19" spans="2:5">
      <c r="B19" s="2">
        <v>27</v>
      </c>
      <c r="C19" s="2">
        <v>468</v>
      </c>
      <c r="D19" s="2">
        <v>712</v>
      </c>
      <c r="E19" s="2">
        <v>612</v>
      </c>
    </row>
    <row r="20" spans="2:5">
      <c r="B20" s="2">
        <v>29</v>
      </c>
      <c r="C20" s="2">
        <v>148</v>
      </c>
      <c r="D20" s="2"/>
      <c r="E20" s="2"/>
    </row>
    <row r="21" spans="2:5">
      <c r="B21" s="2">
        <v>31</v>
      </c>
      <c r="C21" s="2">
        <v>213</v>
      </c>
      <c r="D21" s="2"/>
      <c r="E21" s="2"/>
    </row>
    <row r="22" spans="2:5">
      <c r="B22" s="2">
        <v>33</v>
      </c>
      <c r="C22" s="2">
        <v>1310</v>
      </c>
      <c r="D22" s="2"/>
      <c r="E22" s="2"/>
    </row>
    <row r="23" spans="2:5">
      <c r="B23" s="2">
        <v>35</v>
      </c>
      <c r="C23" s="2">
        <v>268</v>
      </c>
      <c r="D23" s="2"/>
      <c r="E23" s="2"/>
    </row>
    <row r="24" spans="2:5">
      <c r="B24" s="2">
        <v>37</v>
      </c>
      <c r="C24" s="2">
        <v>748</v>
      </c>
      <c r="D24" s="2"/>
      <c r="E24" s="2"/>
    </row>
    <row r="25" spans="2:5">
      <c r="B25" s="2"/>
      <c r="C25" s="2"/>
      <c r="D25" s="2"/>
      <c r="E25" s="2"/>
    </row>
    <row r="26" spans="2:5">
      <c r="B26" t="s">
        <v>13</v>
      </c>
      <c r="C26" s="2"/>
      <c r="D26" s="2"/>
      <c r="E26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033BD-FBD1-4E55-96A0-706923034FE3}">
  <dimension ref="A1:E18"/>
  <sheetViews>
    <sheetView workbookViewId="0">
      <selection activeCell="D9" sqref="D9"/>
    </sheetView>
  </sheetViews>
  <sheetFormatPr defaultColWidth="8.77734375" defaultRowHeight="14.4"/>
  <cols>
    <col min="2" max="5" width="12.109375" customWidth="1"/>
  </cols>
  <sheetData>
    <row r="1" spans="1:5">
      <c r="A1" s="1" t="s">
        <v>49</v>
      </c>
      <c r="B1" s="2"/>
      <c r="C1" s="2"/>
      <c r="D1" s="2"/>
      <c r="E1" s="2"/>
    </row>
    <row r="2" spans="1:5">
      <c r="B2" s="2"/>
      <c r="C2" s="2"/>
      <c r="D2" s="2"/>
      <c r="E2" s="2"/>
    </row>
    <row r="3" spans="1:5">
      <c r="B3" s="3" t="s">
        <v>10</v>
      </c>
      <c r="C3" s="3" t="s">
        <v>17</v>
      </c>
      <c r="D3" s="3" t="s">
        <v>18</v>
      </c>
      <c r="E3" s="3" t="s">
        <v>19</v>
      </c>
    </row>
    <row r="4" spans="1:5">
      <c r="B4" s="2">
        <v>-1</v>
      </c>
      <c r="C4" s="2">
        <v>598</v>
      </c>
      <c r="D4" s="2">
        <v>405</v>
      </c>
      <c r="E4" s="2">
        <v>396</v>
      </c>
    </row>
    <row r="5" spans="1:5">
      <c r="B5" s="2">
        <v>2</v>
      </c>
      <c r="C5" s="2">
        <v>251</v>
      </c>
      <c r="D5" s="2">
        <v>124</v>
      </c>
      <c r="E5" s="2">
        <v>134</v>
      </c>
    </row>
    <row r="6" spans="1:5">
      <c r="B6" s="2">
        <v>3</v>
      </c>
      <c r="C6" s="2">
        <v>335</v>
      </c>
      <c r="D6" s="2">
        <v>179</v>
      </c>
      <c r="E6" s="2">
        <v>189</v>
      </c>
    </row>
    <row r="7" spans="1:5">
      <c r="B7" s="2">
        <v>4</v>
      </c>
      <c r="C7" s="2">
        <v>328</v>
      </c>
      <c r="D7" s="2">
        <v>139</v>
      </c>
      <c r="E7" s="2">
        <v>176</v>
      </c>
    </row>
    <row r="8" spans="1:5">
      <c r="B8" s="2">
        <v>5</v>
      </c>
      <c r="C8" s="2">
        <v>330</v>
      </c>
      <c r="D8" s="2">
        <v>128</v>
      </c>
      <c r="E8" s="2">
        <v>124</v>
      </c>
    </row>
    <row r="9" spans="1:5">
      <c r="B9" s="2">
        <v>7</v>
      </c>
      <c r="C9" s="2">
        <v>276</v>
      </c>
      <c r="D9" s="2" t="s">
        <v>12</v>
      </c>
      <c r="E9" s="2">
        <v>372</v>
      </c>
    </row>
    <row r="10" spans="1:5">
      <c r="B10" s="2">
        <v>9</v>
      </c>
      <c r="C10" s="2">
        <v>297</v>
      </c>
      <c r="D10" s="2">
        <v>235</v>
      </c>
      <c r="E10" s="2">
        <v>300</v>
      </c>
    </row>
    <row r="11" spans="1:5">
      <c r="B11" s="2">
        <v>11</v>
      </c>
      <c r="C11" s="2">
        <v>410</v>
      </c>
      <c r="D11" s="2">
        <v>291</v>
      </c>
      <c r="E11" s="2">
        <v>174.75</v>
      </c>
    </row>
    <row r="12" spans="1:5">
      <c r="B12" s="2">
        <v>13</v>
      </c>
      <c r="C12" s="2">
        <v>320</v>
      </c>
      <c r="D12" s="2">
        <v>368</v>
      </c>
      <c r="E12" s="2">
        <v>189</v>
      </c>
    </row>
    <row r="13" spans="1:5">
      <c r="B13" s="2">
        <v>15</v>
      </c>
      <c r="C13" s="2">
        <v>932</v>
      </c>
      <c r="D13" s="2">
        <v>459</v>
      </c>
      <c r="E13" s="2">
        <v>384</v>
      </c>
    </row>
    <row r="14" spans="1:5">
      <c r="B14" s="2">
        <v>17</v>
      </c>
      <c r="C14" s="2">
        <v>836</v>
      </c>
      <c r="D14" s="2">
        <v>288</v>
      </c>
      <c r="E14" s="2">
        <v>589</v>
      </c>
    </row>
    <row r="15" spans="1:5">
      <c r="B15" s="2">
        <v>19</v>
      </c>
      <c r="C15" s="2">
        <v>780</v>
      </c>
      <c r="D15" s="2">
        <v>276</v>
      </c>
      <c r="E15" s="2">
        <v>788</v>
      </c>
    </row>
    <row r="16" spans="1:5">
      <c r="B16" s="2">
        <v>21</v>
      </c>
      <c r="C16" s="2"/>
      <c r="D16" s="2">
        <v>378</v>
      </c>
      <c r="E16" s="2"/>
    </row>
    <row r="17" spans="2:5">
      <c r="B17" s="2"/>
      <c r="C17" s="2"/>
      <c r="D17" s="2"/>
      <c r="E17" s="2"/>
    </row>
    <row r="18" spans="2:5">
      <c r="B18" t="s">
        <v>13</v>
      </c>
      <c r="C18" s="2"/>
      <c r="D18" s="2"/>
      <c r="E1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8966-FD27-4FE2-A564-173B71A7BB0C}">
  <dimension ref="A2:J18"/>
  <sheetViews>
    <sheetView workbookViewId="0">
      <selection activeCell="E25" sqref="E25"/>
    </sheetView>
  </sheetViews>
  <sheetFormatPr defaultColWidth="8.77734375" defaultRowHeight="14.4"/>
  <cols>
    <col min="3" max="3" width="20.77734375" customWidth="1"/>
    <col min="4" max="4" width="21.44140625" customWidth="1"/>
    <col min="5" max="5" width="19.77734375" customWidth="1"/>
    <col min="6" max="6" width="20.109375" customWidth="1"/>
    <col min="7" max="7" width="20.109375" bestFit="1" customWidth="1"/>
    <col min="8" max="9" width="21.109375" bestFit="1" customWidth="1"/>
    <col min="10" max="10" width="20" customWidth="1"/>
  </cols>
  <sheetData>
    <row r="2" spans="1:10">
      <c r="A2" s="70" t="s">
        <v>109</v>
      </c>
    </row>
    <row r="3" spans="1:10">
      <c r="A3" s="63"/>
      <c r="B3" s="64" t="s">
        <v>110</v>
      </c>
      <c r="C3" s="65" t="s">
        <v>100</v>
      </c>
      <c r="D3" s="65" t="s">
        <v>101</v>
      </c>
      <c r="E3" s="65" t="s">
        <v>102</v>
      </c>
      <c r="F3" s="65" t="s">
        <v>103</v>
      </c>
      <c r="G3" s="65" t="s">
        <v>104</v>
      </c>
      <c r="H3" s="65" t="s">
        <v>105</v>
      </c>
      <c r="I3" s="65" t="s">
        <v>106</v>
      </c>
      <c r="J3" s="65" t="s">
        <v>107</v>
      </c>
    </row>
    <row r="4" spans="1:10">
      <c r="A4" s="63" t="s">
        <v>108</v>
      </c>
      <c r="B4" s="64">
        <v>6</v>
      </c>
      <c r="C4" s="66">
        <v>10</v>
      </c>
      <c r="D4" s="65">
        <v>0</v>
      </c>
      <c r="E4" s="67"/>
      <c r="F4" s="68"/>
      <c r="G4" s="63"/>
      <c r="H4" s="63"/>
      <c r="I4" s="63"/>
      <c r="J4" s="63"/>
    </row>
    <row r="5" spans="1:10">
      <c r="A5" s="63"/>
      <c r="B5" s="64">
        <v>7</v>
      </c>
      <c r="C5" s="66">
        <v>13.5</v>
      </c>
      <c r="D5" s="65">
        <v>0</v>
      </c>
      <c r="E5" s="67"/>
      <c r="F5" s="68"/>
      <c r="G5" s="63"/>
      <c r="H5" s="63"/>
      <c r="I5" s="63"/>
      <c r="J5" s="63"/>
    </row>
    <row r="6" spans="1:10">
      <c r="A6" s="63"/>
      <c r="B6" s="64">
        <v>8</v>
      </c>
      <c r="C6" s="66">
        <v>12</v>
      </c>
      <c r="D6" s="65">
        <v>0</v>
      </c>
      <c r="E6" s="67"/>
      <c r="F6" s="68"/>
      <c r="G6" s="63"/>
      <c r="H6" s="63"/>
      <c r="I6" s="63"/>
      <c r="J6" s="63"/>
    </row>
    <row r="7" spans="1:10">
      <c r="A7" s="63"/>
      <c r="B7" s="64">
        <v>9</v>
      </c>
      <c r="C7" s="66">
        <v>14</v>
      </c>
      <c r="D7" s="65">
        <v>0</v>
      </c>
      <c r="E7" s="67"/>
      <c r="F7" s="68"/>
      <c r="G7" s="63"/>
      <c r="H7" s="63"/>
      <c r="I7" s="63"/>
      <c r="J7" s="63"/>
    </row>
    <row r="8" spans="1:10">
      <c r="A8" s="63"/>
      <c r="B8" s="64">
        <v>10</v>
      </c>
      <c r="C8" s="66">
        <v>13.5</v>
      </c>
      <c r="D8" s="65">
        <v>0</v>
      </c>
      <c r="E8" s="67"/>
      <c r="F8" s="68"/>
      <c r="G8" s="63"/>
      <c r="H8" s="63"/>
      <c r="I8" s="63"/>
      <c r="J8" s="63"/>
    </row>
    <row r="9" spans="1:10">
      <c r="A9" s="63"/>
      <c r="B9" s="64">
        <v>11</v>
      </c>
      <c r="C9" s="66">
        <v>10.5</v>
      </c>
      <c r="D9" s="69">
        <v>12.5</v>
      </c>
      <c r="E9" s="63">
        <v>11</v>
      </c>
      <c r="F9" s="69">
        <v>12</v>
      </c>
      <c r="G9" s="67"/>
      <c r="H9" s="67"/>
      <c r="I9" s="67"/>
      <c r="J9" s="67"/>
    </row>
    <row r="10" spans="1:10">
      <c r="A10" s="63"/>
      <c r="B10" s="64">
        <v>12</v>
      </c>
      <c r="C10" s="66">
        <v>1</v>
      </c>
      <c r="D10" s="65">
        <v>0</v>
      </c>
      <c r="E10" s="63">
        <v>11</v>
      </c>
      <c r="F10" s="69">
        <v>17</v>
      </c>
      <c r="G10" s="63">
        <v>13</v>
      </c>
      <c r="H10" s="63">
        <v>12.5</v>
      </c>
      <c r="I10" s="67"/>
      <c r="J10" s="67"/>
    </row>
    <row r="11" spans="1:10">
      <c r="A11" s="63"/>
      <c r="B11" s="64">
        <v>13</v>
      </c>
      <c r="C11" s="66">
        <v>11.5</v>
      </c>
      <c r="D11" s="65">
        <v>0</v>
      </c>
      <c r="E11" s="63">
        <v>5</v>
      </c>
      <c r="F11" s="69">
        <v>7.5</v>
      </c>
      <c r="G11" s="63">
        <v>9.5</v>
      </c>
      <c r="H11" s="63">
        <v>6.5</v>
      </c>
      <c r="I11" s="63">
        <v>10</v>
      </c>
      <c r="J11" s="63">
        <v>7</v>
      </c>
    </row>
    <row r="12" spans="1:10">
      <c r="A12" s="63"/>
      <c r="B12" s="64">
        <v>14</v>
      </c>
      <c r="C12" s="66">
        <v>14</v>
      </c>
      <c r="D12" s="65">
        <v>0</v>
      </c>
      <c r="E12" s="63">
        <v>9.5</v>
      </c>
      <c r="F12" s="69">
        <v>13</v>
      </c>
      <c r="G12" s="67"/>
      <c r="H12" s="67"/>
      <c r="I12" s="67"/>
      <c r="J12" s="67"/>
    </row>
    <row r="13" spans="1:10">
      <c r="A13" s="63"/>
      <c r="B13" s="64">
        <v>15</v>
      </c>
      <c r="C13" s="66">
        <v>10</v>
      </c>
      <c r="D13" s="65">
        <v>0</v>
      </c>
      <c r="E13" s="63">
        <v>8</v>
      </c>
      <c r="F13" s="69">
        <v>14</v>
      </c>
      <c r="G13" s="67"/>
      <c r="H13" s="67"/>
      <c r="I13" s="67"/>
      <c r="J13" s="67"/>
    </row>
    <row r="14" spans="1:10">
      <c r="A14" s="63"/>
      <c r="B14" s="64">
        <v>16</v>
      </c>
      <c r="C14" s="66">
        <v>15</v>
      </c>
      <c r="D14" s="65">
        <v>0</v>
      </c>
      <c r="E14" s="63">
        <v>0</v>
      </c>
      <c r="F14" s="69">
        <v>11.5</v>
      </c>
      <c r="G14" s="63">
        <v>12</v>
      </c>
      <c r="H14" s="63">
        <v>13.5</v>
      </c>
      <c r="I14" s="67"/>
      <c r="J14" s="67"/>
    </row>
    <row r="15" spans="1:10">
      <c r="A15" s="63"/>
      <c r="B15" s="64">
        <v>17</v>
      </c>
      <c r="C15" s="66">
        <v>14</v>
      </c>
      <c r="D15" s="69">
        <v>0</v>
      </c>
      <c r="E15" s="63">
        <v>7.5</v>
      </c>
      <c r="F15" s="69">
        <v>11.5</v>
      </c>
      <c r="G15" s="63">
        <v>12.5</v>
      </c>
      <c r="H15" s="63">
        <v>12</v>
      </c>
      <c r="I15" s="67"/>
      <c r="J15" s="67"/>
    </row>
    <row r="16" spans="1:10">
      <c r="A16" s="63"/>
      <c r="B16" s="64">
        <v>18</v>
      </c>
      <c r="C16" s="66">
        <v>14</v>
      </c>
      <c r="D16" s="65">
        <v>0</v>
      </c>
      <c r="E16" s="63">
        <v>11</v>
      </c>
      <c r="F16" s="69">
        <v>13</v>
      </c>
      <c r="G16" s="67"/>
      <c r="H16" s="67"/>
      <c r="I16" s="67"/>
      <c r="J16" s="67"/>
    </row>
    <row r="17" spans="1:10">
      <c r="A17" s="63"/>
      <c r="B17" s="64">
        <v>19</v>
      </c>
      <c r="C17" s="66">
        <v>11</v>
      </c>
      <c r="D17" s="65">
        <v>0</v>
      </c>
      <c r="E17" s="63">
        <v>8</v>
      </c>
      <c r="F17" s="69">
        <v>14</v>
      </c>
      <c r="G17" s="67"/>
      <c r="H17" s="67"/>
      <c r="I17" s="67"/>
      <c r="J17" s="67"/>
    </row>
    <row r="18" spans="1:10">
      <c r="A18" s="63"/>
      <c r="B18" s="64">
        <v>20</v>
      </c>
      <c r="C18" s="63">
        <v>4.5</v>
      </c>
      <c r="D18" s="69">
        <v>0</v>
      </c>
      <c r="E18" s="63">
        <v>9</v>
      </c>
      <c r="F18" s="69">
        <v>13.5</v>
      </c>
      <c r="G18" s="67"/>
      <c r="H18" s="67"/>
      <c r="I18" s="67"/>
      <c r="J18" s="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B0F5-3351-4CA4-957D-93AFB868FDBC}">
  <dimension ref="A1:G19"/>
  <sheetViews>
    <sheetView workbookViewId="0">
      <selection activeCell="D26" sqref="D26"/>
    </sheetView>
  </sheetViews>
  <sheetFormatPr defaultColWidth="8.77734375" defaultRowHeight="14.4"/>
  <cols>
    <col min="3" max="3" width="19.6640625" bestFit="1" customWidth="1"/>
    <col min="4" max="6" width="19.109375" bestFit="1" customWidth="1"/>
    <col min="7" max="7" width="20.109375" bestFit="1" customWidth="1"/>
  </cols>
  <sheetData>
    <row r="1" spans="1:7">
      <c r="A1" t="s">
        <v>0</v>
      </c>
    </row>
    <row r="3" spans="1:7">
      <c r="A3" s="70" t="s">
        <v>111</v>
      </c>
      <c r="B3" s="71"/>
      <c r="C3" s="65"/>
      <c r="E3" s="72"/>
    </row>
    <row r="4" spans="1:7">
      <c r="A4" s="63"/>
      <c r="B4" s="64" t="s">
        <v>112</v>
      </c>
      <c r="C4" s="65" t="s">
        <v>100</v>
      </c>
      <c r="D4" s="65" t="s">
        <v>101</v>
      </c>
      <c r="E4" s="65" t="s">
        <v>102</v>
      </c>
      <c r="F4" s="65" t="s">
        <v>103</v>
      </c>
      <c r="G4" s="65" t="s">
        <v>104</v>
      </c>
    </row>
    <row r="5" spans="1:7">
      <c r="A5" s="63" t="s">
        <v>108</v>
      </c>
      <c r="B5" s="64">
        <v>6</v>
      </c>
      <c r="C5" s="66">
        <v>0</v>
      </c>
      <c r="D5" s="63">
        <v>0</v>
      </c>
      <c r="E5" s="67"/>
      <c r="F5" s="67"/>
      <c r="G5" s="67"/>
    </row>
    <row r="6" spans="1:7">
      <c r="A6" s="63"/>
      <c r="B6" s="64">
        <v>7</v>
      </c>
      <c r="C6" s="66">
        <v>0</v>
      </c>
      <c r="D6" s="63">
        <v>4</v>
      </c>
      <c r="E6" s="67"/>
      <c r="F6" s="67"/>
      <c r="G6" s="73"/>
    </row>
    <row r="7" spans="1:7">
      <c r="A7" s="63"/>
      <c r="B7" s="64">
        <v>8</v>
      </c>
      <c r="C7" s="66">
        <v>1</v>
      </c>
      <c r="D7" s="63">
        <v>11</v>
      </c>
      <c r="E7" s="67"/>
      <c r="F7" s="67"/>
      <c r="G7" s="74"/>
    </row>
    <row r="8" spans="1:7">
      <c r="A8" s="63"/>
      <c r="B8" s="64">
        <v>9</v>
      </c>
      <c r="C8" s="66">
        <v>0</v>
      </c>
      <c r="D8" s="63">
        <v>5</v>
      </c>
      <c r="E8" s="67"/>
      <c r="F8" s="67"/>
      <c r="G8" s="67"/>
    </row>
    <row r="9" spans="1:7">
      <c r="A9" s="63"/>
      <c r="B9" s="64">
        <v>10</v>
      </c>
      <c r="C9" s="66">
        <v>0</v>
      </c>
      <c r="D9" s="63">
        <v>6.5</v>
      </c>
      <c r="E9" s="67"/>
      <c r="F9" s="67"/>
      <c r="G9" s="67"/>
    </row>
    <row r="10" spans="1:7">
      <c r="A10" s="63"/>
      <c r="B10" s="64">
        <v>11</v>
      </c>
      <c r="C10" s="66">
        <v>1</v>
      </c>
      <c r="D10" s="63">
        <v>0</v>
      </c>
      <c r="E10" s="63">
        <v>14.5</v>
      </c>
      <c r="F10" s="63">
        <v>15</v>
      </c>
      <c r="G10" s="63">
        <v>10</v>
      </c>
    </row>
    <row r="11" spans="1:7">
      <c r="A11" s="63"/>
      <c r="B11" s="64">
        <v>12</v>
      </c>
      <c r="C11" s="66">
        <v>0</v>
      </c>
      <c r="D11" s="63">
        <v>4</v>
      </c>
      <c r="E11" s="63">
        <v>13</v>
      </c>
      <c r="F11" s="63">
        <v>15</v>
      </c>
      <c r="G11" s="63">
        <v>13.5</v>
      </c>
    </row>
    <row r="12" spans="1:7">
      <c r="A12" s="63"/>
      <c r="B12" s="64">
        <v>13</v>
      </c>
      <c r="C12" s="66">
        <v>0</v>
      </c>
      <c r="D12" s="66">
        <v>14.5</v>
      </c>
      <c r="E12" s="66">
        <v>12.5</v>
      </c>
      <c r="F12" s="66">
        <v>10.5</v>
      </c>
      <c r="G12" s="67"/>
    </row>
    <row r="13" spans="1:7">
      <c r="A13" s="63"/>
      <c r="B13" s="64">
        <v>14</v>
      </c>
      <c r="C13" s="66">
        <v>0</v>
      </c>
      <c r="D13" s="63">
        <v>1</v>
      </c>
      <c r="E13" s="66">
        <v>13.5</v>
      </c>
      <c r="F13" s="66">
        <v>13.5</v>
      </c>
      <c r="G13" s="63">
        <v>11.5</v>
      </c>
    </row>
    <row r="14" spans="1:7">
      <c r="A14" s="63"/>
      <c r="B14" s="64">
        <v>15</v>
      </c>
      <c r="C14" s="66">
        <v>0</v>
      </c>
      <c r="D14" s="63">
        <v>0</v>
      </c>
      <c r="E14" s="66">
        <v>13.5</v>
      </c>
      <c r="F14" s="66">
        <v>14.5</v>
      </c>
      <c r="G14" s="63">
        <v>10.5</v>
      </c>
    </row>
    <row r="15" spans="1:7">
      <c r="A15" s="63"/>
      <c r="B15" s="64">
        <v>16</v>
      </c>
      <c r="C15" s="66">
        <v>0</v>
      </c>
      <c r="D15" s="63">
        <v>0</v>
      </c>
      <c r="E15" s="66">
        <v>12.5</v>
      </c>
      <c r="F15" s="66">
        <v>14.5</v>
      </c>
      <c r="G15" s="63">
        <v>15</v>
      </c>
    </row>
    <row r="16" spans="1:7">
      <c r="A16" s="63"/>
      <c r="B16" s="64">
        <v>17</v>
      </c>
      <c r="C16" s="66">
        <v>0</v>
      </c>
      <c r="D16" s="63">
        <v>9</v>
      </c>
      <c r="E16" s="66">
        <v>15</v>
      </c>
      <c r="F16" s="66">
        <v>13.5</v>
      </c>
      <c r="G16" s="67"/>
    </row>
    <row r="17" spans="1:7">
      <c r="A17" s="63"/>
      <c r="B17" s="64">
        <v>18</v>
      </c>
      <c r="C17" s="66">
        <v>0</v>
      </c>
      <c r="D17" s="63">
        <v>12.5</v>
      </c>
      <c r="E17" s="66">
        <v>11</v>
      </c>
      <c r="F17" s="66">
        <v>12</v>
      </c>
      <c r="G17" s="67"/>
    </row>
    <row r="18" spans="1:7">
      <c r="A18" s="63"/>
      <c r="B18" s="64">
        <v>19</v>
      </c>
      <c r="C18" s="66">
        <v>0</v>
      </c>
      <c r="D18" s="63">
        <v>14</v>
      </c>
      <c r="E18" s="66">
        <v>2</v>
      </c>
      <c r="F18" s="66">
        <v>12</v>
      </c>
      <c r="G18" s="63">
        <v>14</v>
      </c>
    </row>
    <row r="19" spans="1:7">
      <c r="A19" s="63"/>
      <c r="B19" s="64">
        <v>20</v>
      </c>
      <c r="C19" s="66">
        <v>0</v>
      </c>
      <c r="D19" s="63">
        <v>11</v>
      </c>
      <c r="E19" s="66">
        <v>11.5</v>
      </c>
      <c r="F19" s="66">
        <v>10</v>
      </c>
      <c r="G19" s="6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915D8-8676-4963-8381-228E591583D4}">
  <dimension ref="A1:E26"/>
  <sheetViews>
    <sheetView workbookViewId="0">
      <selection sqref="A1:E26"/>
    </sheetView>
  </sheetViews>
  <sheetFormatPr defaultColWidth="8.77734375" defaultRowHeight="14.4"/>
  <cols>
    <col min="2" max="5" width="12.33203125" style="2" customWidth="1"/>
  </cols>
  <sheetData>
    <row r="1" spans="1:5">
      <c r="A1" s="1" t="s">
        <v>11</v>
      </c>
    </row>
    <row r="3" spans="1:5">
      <c r="B3" s="3" t="s">
        <v>10</v>
      </c>
      <c r="C3" s="3" t="s">
        <v>14</v>
      </c>
      <c r="D3" s="3" t="s">
        <v>15</v>
      </c>
      <c r="E3" s="3" t="s">
        <v>16</v>
      </c>
    </row>
    <row r="4" spans="1:5">
      <c r="B4" s="2">
        <v>-1</v>
      </c>
      <c r="C4" s="2">
        <v>559</v>
      </c>
      <c r="D4" s="2">
        <v>1318</v>
      </c>
      <c r="E4" s="2">
        <v>257</v>
      </c>
    </row>
    <row r="5" spans="1:5">
      <c r="B5" s="2">
        <v>2</v>
      </c>
      <c r="C5" s="2">
        <v>215</v>
      </c>
      <c r="D5" s="2">
        <v>1302</v>
      </c>
      <c r="E5" s="2">
        <v>558</v>
      </c>
    </row>
    <row r="6" spans="1:5">
      <c r="B6" s="2">
        <v>4</v>
      </c>
      <c r="C6" s="2">
        <v>255</v>
      </c>
      <c r="D6" s="2">
        <v>1035</v>
      </c>
      <c r="E6" s="2">
        <v>755</v>
      </c>
    </row>
    <row r="7" spans="1:5">
      <c r="B7" s="2">
        <v>6</v>
      </c>
      <c r="C7" s="2">
        <v>335</v>
      </c>
      <c r="D7" s="2">
        <v>803</v>
      </c>
      <c r="E7" s="2">
        <v>500</v>
      </c>
    </row>
    <row r="8" spans="1:5">
      <c r="B8" s="2">
        <v>8</v>
      </c>
      <c r="C8" s="2">
        <v>223</v>
      </c>
      <c r="D8" s="2">
        <v>411</v>
      </c>
      <c r="E8" s="2">
        <v>463</v>
      </c>
    </row>
    <row r="9" spans="1:5">
      <c r="B9" s="2">
        <v>10</v>
      </c>
      <c r="C9" s="2">
        <v>129</v>
      </c>
      <c r="D9" s="2">
        <v>559</v>
      </c>
      <c r="E9" s="2">
        <v>621</v>
      </c>
    </row>
    <row r="10" spans="1:5">
      <c r="B10" s="2">
        <v>12</v>
      </c>
      <c r="C10" s="2">
        <v>150</v>
      </c>
      <c r="D10" s="2">
        <v>518</v>
      </c>
      <c r="E10" s="2">
        <v>488</v>
      </c>
    </row>
    <row r="11" spans="1:5">
      <c r="B11" s="2">
        <v>13</v>
      </c>
      <c r="C11" s="2">
        <v>56</v>
      </c>
      <c r="D11" s="2">
        <v>322</v>
      </c>
      <c r="E11" s="2">
        <v>167</v>
      </c>
    </row>
    <row r="12" spans="1:5">
      <c r="B12" s="2">
        <v>14</v>
      </c>
      <c r="C12" s="2">
        <v>27</v>
      </c>
      <c r="D12" s="2">
        <v>175</v>
      </c>
      <c r="E12" s="2">
        <v>31</v>
      </c>
    </row>
    <row r="13" spans="1:5">
      <c r="B13" s="2">
        <v>15</v>
      </c>
      <c r="C13" s="2">
        <v>36</v>
      </c>
      <c r="D13" s="2">
        <v>270</v>
      </c>
      <c r="E13" s="2">
        <v>67</v>
      </c>
    </row>
    <row r="14" spans="1:5">
      <c r="B14" s="2">
        <v>17</v>
      </c>
      <c r="C14" s="2">
        <v>28</v>
      </c>
      <c r="D14" s="2" t="s">
        <v>12</v>
      </c>
      <c r="E14" s="2">
        <v>113</v>
      </c>
    </row>
    <row r="15" spans="1:5">
      <c r="B15" s="2">
        <v>19</v>
      </c>
      <c r="C15" s="2">
        <v>36</v>
      </c>
      <c r="D15" s="2">
        <v>192</v>
      </c>
      <c r="E15" s="2">
        <v>212</v>
      </c>
    </row>
    <row r="16" spans="1:5">
      <c r="B16" s="2">
        <v>21</v>
      </c>
      <c r="C16" s="2">
        <v>59</v>
      </c>
      <c r="D16" s="2">
        <v>112</v>
      </c>
      <c r="E16" s="2">
        <v>241</v>
      </c>
    </row>
    <row r="17" spans="2:5">
      <c r="B17" s="2">
        <v>23</v>
      </c>
      <c r="C17" s="2">
        <v>38</v>
      </c>
      <c r="D17" s="2">
        <v>498</v>
      </c>
      <c r="E17" s="2">
        <v>186</v>
      </c>
    </row>
    <row r="18" spans="2:5">
      <c r="B18" s="2">
        <v>25</v>
      </c>
      <c r="C18" s="2">
        <v>81</v>
      </c>
      <c r="D18" s="2">
        <v>1199</v>
      </c>
      <c r="E18" s="2">
        <v>1233</v>
      </c>
    </row>
    <row r="19" spans="2:5">
      <c r="B19" s="2">
        <v>27</v>
      </c>
      <c r="C19" s="2">
        <v>140</v>
      </c>
      <c r="D19" s="2">
        <v>570</v>
      </c>
      <c r="E19" s="2">
        <v>1040</v>
      </c>
    </row>
    <row r="20" spans="2:5">
      <c r="B20" s="2">
        <v>29</v>
      </c>
      <c r="C20" s="2">
        <v>44</v>
      </c>
    </row>
    <row r="21" spans="2:5">
      <c r="B21" s="2">
        <v>31</v>
      </c>
      <c r="C21" s="2">
        <v>64</v>
      </c>
    </row>
    <row r="22" spans="2:5">
      <c r="B22" s="2">
        <v>33</v>
      </c>
      <c r="C22" s="2">
        <v>393</v>
      </c>
    </row>
    <row r="23" spans="2:5">
      <c r="B23" s="2">
        <v>35</v>
      </c>
      <c r="C23" s="2">
        <v>80</v>
      </c>
    </row>
    <row r="24" spans="2:5">
      <c r="B24" s="2">
        <v>37</v>
      </c>
      <c r="C24" s="2">
        <v>300</v>
      </c>
    </row>
    <row r="26" spans="2:5">
      <c r="B26" t="s">
        <v>13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C6E7-F759-45B2-95EB-A76D997A83B3}">
  <dimension ref="A1:E18"/>
  <sheetViews>
    <sheetView workbookViewId="0">
      <selection sqref="A1:E18"/>
    </sheetView>
  </sheetViews>
  <sheetFormatPr defaultColWidth="8.77734375" defaultRowHeight="14.4"/>
  <cols>
    <col min="2" max="5" width="12" customWidth="1"/>
  </cols>
  <sheetData>
    <row r="1" spans="1:5">
      <c r="A1" s="1" t="s">
        <v>11</v>
      </c>
      <c r="B1" s="2"/>
      <c r="C1" s="2"/>
      <c r="D1" s="2"/>
      <c r="E1" s="2"/>
    </row>
    <row r="2" spans="1:5">
      <c r="B2" s="2"/>
      <c r="C2" s="2"/>
      <c r="D2" s="2"/>
      <c r="E2" s="2"/>
    </row>
    <row r="3" spans="1:5">
      <c r="B3" s="3" t="s">
        <v>10</v>
      </c>
      <c r="C3" s="3" t="s">
        <v>17</v>
      </c>
      <c r="D3" s="3" t="s">
        <v>18</v>
      </c>
      <c r="E3" s="3" t="s">
        <v>19</v>
      </c>
    </row>
    <row r="4" spans="1:5">
      <c r="B4" s="2">
        <v>-1</v>
      </c>
      <c r="C4" s="2">
        <v>598</v>
      </c>
      <c r="D4" s="2">
        <v>203</v>
      </c>
      <c r="E4" s="2">
        <v>277</v>
      </c>
    </row>
    <row r="5" spans="1:5">
      <c r="B5" s="2">
        <v>2</v>
      </c>
      <c r="C5" s="2">
        <v>377</v>
      </c>
      <c r="D5" s="2">
        <v>62</v>
      </c>
      <c r="E5" s="2">
        <v>134</v>
      </c>
    </row>
    <row r="6" spans="1:5">
      <c r="B6" s="2">
        <v>3</v>
      </c>
      <c r="C6" s="2">
        <v>268</v>
      </c>
      <c r="D6" s="2">
        <v>54</v>
      </c>
      <c r="E6" s="2">
        <v>57</v>
      </c>
    </row>
    <row r="7" spans="1:5">
      <c r="B7" s="2">
        <v>4</v>
      </c>
      <c r="C7" s="2">
        <v>262</v>
      </c>
      <c r="D7" s="2">
        <v>28</v>
      </c>
      <c r="E7" s="2">
        <v>70</v>
      </c>
    </row>
    <row r="8" spans="1:5">
      <c r="B8" s="2">
        <v>5</v>
      </c>
      <c r="C8" s="2">
        <v>132</v>
      </c>
      <c r="D8" s="2">
        <v>38</v>
      </c>
      <c r="E8" s="2">
        <v>12</v>
      </c>
    </row>
    <row r="9" spans="1:5">
      <c r="B9" s="2">
        <v>7</v>
      </c>
      <c r="C9" s="2">
        <v>110</v>
      </c>
      <c r="D9" s="2" t="s">
        <v>12</v>
      </c>
      <c r="E9" s="2">
        <v>74</v>
      </c>
    </row>
    <row r="10" spans="1:5">
      <c r="B10" s="2">
        <v>9</v>
      </c>
      <c r="C10" s="2">
        <v>297</v>
      </c>
      <c r="D10" s="2">
        <v>71</v>
      </c>
      <c r="E10" s="2">
        <v>300</v>
      </c>
    </row>
    <row r="11" spans="1:5">
      <c r="B11" s="2">
        <v>11</v>
      </c>
      <c r="C11" s="2">
        <v>328</v>
      </c>
      <c r="D11" s="2">
        <v>87</v>
      </c>
      <c r="E11" s="2">
        <v>105</v>
      </c>
    </row>
    <row r="12" spans="1:5">
      <c r="B12" s="2">
        <v>13</v>
      </c>
      <c r="C12" s="2">
        <v>32</v>
      </c>
      <c r="D12" s="2">
        <v>110</v>
      </c>
      <c r="E12" s="2">
        <v>113</v>
      </c>
    </row>
    <row r="13" spans="1:5">
      <c r="B13" s="2">
        <v>15</v>
      </c>
      <c r="C13" s="2">
        <v>186</v>
      </c>
      <c r="D13" s="2">
        <v>367</v>
      </c>
      <c r="E13" s="2">
        <v>192</v>
      </c>
    </row>
    <row r="14" spans="1:5">
      <c r="B14" s="2">
        <v>17</v>
      </c>
      <c r="C14" s="2">
        <v>920</v>
      </c>
      <c r="D14" s="2">
        <v>115</v>
      </c>
      <c r="E14" s="2">
        <v>354</v>
      </c>
    </row>
    <row r="15" spans="1:5">
      <c r="B15" s="2">
        <v>19</v>
      </c>
      <c r="C15" s="2">
        <v>1170</v>
      </c>
      <c r="D15" s="2">
        <v>83</v>
      </c>
      <c r="E15" s="2">
        <v>630</v>
      </c>
    </row>
    <row r="16" spans="1:5">
      <c r="B16" s="2">
        <v>21</v>
      </c>
      <c r="C16" s="2"/>
      <c r="D16" s="2">
        <v>227</v>
      </c>
      <c r="E16" s="2"/>
    </row>
    <row r="17" spans="2:5">
      <c r="B17" s="2"/>
      <c r="C17" s="2"/>
      <c r="D17" s="2"/>
      <c r="E17" s="2"/>
    </row>
    <row r="18" spans="2:5">
      <c r="B18" t="s">
        <v>13</v>
      </c>
      <c r="C18" s="2"/>
      <c r="D18" s="2"/>
      <c r="E18" s="2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9344C-7512-4A69-B0B2-050148668B45}">
  <dimension ref="A1:M153"/>
  <sheetViews>
    <sheetView workbookViewId="0">
      <selection activeCell="J4" activeCellId="1" sqref="E4:E6 J4:J6"/>
    </sheetView>
  </sheetViews>
  <sheetFormatPr defaultColWidth="8.77734375" defaultRowHeight="14.4"/>
  <cols>
    <col min="3" max="4" width="13" customWidth="1"/>
    <col min="6" max="9" width="8.77734375" style="2"/>
  </cols>
  <sheetData>
    <row r="1" spans="1:13">
      <c r="A1" s="1" t="s">
        <v>1</v>
      </c>
    </row>
    <row r="2" spans="1:13" ht="14.55" customHeight="1">
      <c r="C2" s="262" t="s">
        <v>9</v>
      </c>
      <c r="D2" s="4"/>
      <c r="E2" s="3"/>
      <c r="F2" s="258" t="s">
        <v>7</v>
      </c>
      <c r="G2" s="258"/>
      <c r="H2" s="258"/>
      <c r="I2" s="3"/>
      <c r="J2" s="3"/>
      <c r="K2" s="258" t="s">
        <v>8</v>
      </c>
      <c r="L2" s="258"/>
      <c r="M2" s="258"/>
    </row>
    <row r="3" spans="1:13">
      <c r="C3" s="262"/>
      <c r="D3" s="4"/>
      <c r="E3" s="3"/>
      <c r="F3" s="3" t="s">
        <v>4</v>
      </c>
      <c r="G3" s="3" t="s">
        <v>5</v>
      </c>
      <c r="H3" s="3" t="s">
        <v>6</v>
      </c>
      <c r="I3" s="3"/>
      <c r="J3" s="3"/>
      <c r="K3" s="3" t="s">
        <v>4</v>
      </c>
      <c r="L3" s="3" t="s">
        <v>5</v>
      </c>
      <c r="M3" s="3" t="s">
        <v>6</v>
      </c>
    </row>
    <row r="4" spans="1:13">
      <c r="C4" s="2">
        <v>1.7390000000000001</v>
      </c>
      <c r="D4" s="2"/>
      <c r="E4" s="2" t="s">
        <v>14</v>
      </c>
      <c r="F4" s="2">
        <v>1.7390000000000001</v>
      </c>
      <c r="G4" s="2">
        <v>2.0157600000000002</v>
      </c>
      <c r="H4" s="2">
        <v>2.5803600000000002</v>
      </c>
      <c r="J4" s="2" t="s">
        <v>17</v>
      </c>
      <c r="K4" s="2">
        <v>1.4119600000000001</v>
      </c>
      <c r="L4" s="2">
        <v>1.4956199999999999</v>
      </c>
      <c r="M4" s="2">
        <v>2.1335899999999999</v>
      </c>
    </row>
    <row r="5" spans="1:13">
      <c r="C5" s="2">
        <v>1.7640499999999999</v>
      </c>
      <c r="D5" s="2"/>
      <c r="E5" s="2" t="s">
        <v>15</v>
      </c>
      <c r="F5" s="2">
        <v>1.7640499999999999</v>
      </c>
      <c r="G5" s="2">
        <v>2.0411700000000002</v>
      </c>
      <c r="H5" s="2">
        <v>2.0748500000000001</v>
      </c>
      <c r="J5" s="2" t="s">
        <v>18</v>
      </c>
      <c r="K5" s="2">
        <v>1.55</v>
      </c>
      <c r="L5" s="2">
        <v>1.95051</v>
      </c>
      <c r="M5" s="2">
        <v>2.5971600000000001</v>
      </c>
    </row>
    <row r="6" spans="1:13">
      <c r="C6" s="2">
        <v>1.5740000000000001</v>
      </c>
      <c r="D6" s="2"/>
      <c r="E6" s="2" t="s">
        <v>16</v>
      </c>
      <c r="F6" s="2">
        <v>1.5740000000000001</v>
      </c>
      <c r="G6" s="2">
        <v>2.0996100000000002</v>
      </c>
      <c r="H6" s="2">
        <v>2.3694299999999999</v>
      </c>
      <c r="J6" s="2" t="s">
        <v>19</v>
      </c>
      <c r="K6" s="2">
        <v>1.52532</v>
      </c>
      <c r="L6" s="2">
        <v>1.8863000000000001</v>
      </c>
      <c r="M6" s="2">
        <v>2.2656999999999998</v>
      </c>
    </row>
    <row r="7" spans="1:13">
      <c r="C7" s="2">
        <v>1.7988200000000001</v>
      </c>
      <c r="D7" s="2"/>
      <c r="E7" s="2"/>
      <c r="J7" s="2"/>
      <c r="K7" s="2"/>
      <c r="L7" s="2"/>
      <c r="M7" s="2"/>
    </row>
    <row r="8" spans="1:13">
      <c r="C8" s="2">
        <v>1.52908</v>
      </c>
      <c r="D8" s="2"/>
      <c r="E8" s="2"/>
      <c r="J8" s="2"/>
      <c r="K8" s="2"/>
      <c r="L8" s="2"/>
      <c r="M8" s="2"/>
    </row>
    <row r="9" spans="1:13">
      <c r="C9" s="2">
        <v>1.78996</v>
      </c>
      <c r="D9" s="2"/>
      <c r="E9" s="2"/>
      <c r="J9" s="2"/>
      <c r="K9" s="2"/>
      <c r="L9" s="2"/>
      <c r="M9" s="2"/>
    </row>
    <row r="10" spans="1:13">
      <c r="C10" s="2">
        <v>1.51915</v>
      </c>
      <c r="D10" s="2"/>
      <c r="E10" s="2"/>
      <c r="J10" s="2"/>
      <c r="K10" s="2"/>
      <c r="L10" s="2"/>
      <c r="M10" s="2"/>
    </row>
    <row r="11" spans="1:13">
      <c r="C11" s="2">
        <v>1.7323</v>
      </c>
      <c r="D11" s="2"/>
      <c r="E11" s="2"/>
      <c r="J11" s="2"/>
      <c r="K11" s="2"/>
      <c r="L11" s="2"/>
      <c r="M11" s="2"/>
    </row>
    <row r="12" spans="1:13">
      <c r="C12" s="2">
        <v>1.52606</v>
      </c>
      <c r="D12" s="2"/>
      <c r="E12" s="2"/>
      <c r="J12" s="2"/>
      <c r="K12" s="2"/>
      <c r="L12" s="2"/>
      <c r="M12" s="2"/>
    </row>
    <row r="13" spans="1:13">
      <c r="C13" s="2">
        <v>2.0432800000000002</v>
      </c>
      <c r="D13" s="2"/>
      <c r="E13" s="2"/>
      <c r="J13" s="2"/>
      <c r="K13" s="2"/>
      <c r="L13" s="2"/>
      <c r="M13" s="2"/>
    </row>
    <row r="14" spans="1:13">
      <c r="C14" s="2">
        <v>2.0221200000000001</v>
      </c>
      <c r="D14" s="2"/>
      <c r="E14" s="2"/>
      <c r="J14" s="2"/>
      <c r="K14" s="2"/>
      <c r="L14" s="2"/>
      <c r="M14" s="2"/>
    </row>
    <row r="15" spans="1:13">
      <c r="C15" s="2">
        <v>1.5137499999999999</v>
      </c>
      <c r="D15" s="2"/>
      <c r="E15" s="2"/>
      <c r="J15" s="2"/>
      <c r="K15" s="2"/>
      <c r="L15" s="2"/>
      <c r="M15" s="2"/>
    </row>
    <row r="16" spans="1:13">
      <c r="C16" s="2">
        <v>1.68825</v>
      </c>
      <c r="D16" s="2"/>
      <c r="E16" s="2"/>
      <c r="J16" s="2"/>
      <c r="K16" s="2"/>
      <c r="L16" s="2"/>
      <c r="M16" s="2"/>
    </row>
    <row r="17" spans="3:13">
      <c r="C17" s="2">
        <v>1.57314</v>
      </c>
      <c r="D17" s="2"/>
      <c r="E17" s="2"/>
      <c r="J17" s="2"/>
      <c r="K17" s="2"/>
      <c r="L17" s="2"/>
      <c r="M17" s="2"/>
    </row>
    <row r="18" spans="3:13">
      <c r="C18" s="2">
        <v>2.1117400000000002</v>
      </c>
      <c r="D18" s="2"/>
      <c r="E18" s="2"/>
      <c r="J18" s="2"/>
      <c r="K18" s="2"/>
      <c r="L18" s="2"/>
      <c r="M18" s="2"/>
    </row>
    <row r="19" spans="3:13">
      <c r="C19" s="2">
        <v>1.8966499999999999</v>
      </c>
      <c r="D19" s="2"/>
      <c r="E19" s="2"/>
      <c r="J19" s="2"/>
      <c r="K19" s="2"/>
      <c r="L19" s="2"/>
      <c r="M19" s="2"/>
    </row>
    <row r="20" spans="3:13">
      <c r="C20" s="2">
        <v>1.9586300000000001</v>
      </c>
      <c r="D20" s="2"/>
      <c r="E20" s="2"/>
      <c r="J20" s="2"/>
      <c r="K20" s="2"/>
      <c r="L20" s="2"/>
      <c r="M20" s="2"/>
    </row>
    <row r="21" spans="3:13">
      <c r="C21" s="2">
        <v>2.0437099999999999</v>
      </c>
      <c r="D21" s="2"/>
      <c r="E21" s="2"/>
      <c r="J21" s="2"/>
      <c r="K21" s="2"/>
      <c r="L21" s="2"/>
      <c r="M21" s="2"/>
    </row>
    <row r="22" spans="3:13">
      <c r="C22" s="2">
        <v>1.7500100000000001</v>
      </c>
      <c r="D22" s="2"/>
      <c r="E22" s="2"/>
      <c r="J22" s="2"/>
      <c r="K22" s="2"/>
      <c r="L22" s="2"/>
      <c r="M22" s="2"/>
    </row>
    <row r="23" spans="3:13">
      <c r="C23" s="2">
        <v>1.51267</v>
      </c>
      <c r="D23" s="2"/>
      <c r="E23" s="2"/>
      <c r="J23" s="2"/>
      <c r="K23" s="2"/>
      <c r="L23" s="2"/>
      <c r="M23" s="2"/>
    </row>
    <row r="24" spans="3:13">
      <c r="C24" s="2">
        <v>1.66967</v>
      </c>
      <c r="D24" s="2"/>
      <c r="E24" s="2"/>
      <c r="J24" s="2"/>
      <c r="K24" s="2"/>
      <c r="L24" s="2"/>
      <c r="M24" s="2"/>
    </row>
    <row r="25" spans="3:13">
      <c r="C25" s="2">
        <v>1.9087400000000001</v>
      </c>
      <c r="D25" s="2"/>
      <c r="E25" s="2"/>
      <c r="J25" s="2"/>
      <c r="K25" s="2"/>
      <c r="L25" s="2"/>
      <c r="M25" s="2"/>
    </row>
    <row r="26" spans="3:13">
      <c r="C26" s="2">
        <v>2.0853899999999999</v>
      </c>
      <c r="D26" s="2"/>
      <c r="E26" s="2"/>
      <c r="J26" s="2"/>
      <c r="K26" s="2"/>
      <c r="L26" s="2"/>
      <c r="M26" s="2"/>
    </row>
    <row r="27" spans="3:13">
      <c r="C27" s="2">
        <v>1.9070100000000001</v>
      </c>
      <c r="D27" s="2"/>
      <c r="E27" s="2"/>
      <c r="J27" s="2"/>
      <c r="K27" s="2"/>
      <c r="L27" s="2"/>
      <c r="M27" s="2"/>
    </row>
    <row r="28" spans="3:13">
      <c r="C28" s="2">
        <v>2.02536</v>
      </c>
      <c r="D28" s="2"/>
      <c r="E28" s="2"/>
      <c r="J28" s="2"/>
      <c r="K28" s="2"/>
      <c r="L28" s="2"/>
      <c r="M28" s="2"/>
    </row>
    <row r="29" spans="3:13">
      <c r="C29" s="2">
        <v>1.88585</v>
      </c>
      <c r="D29" s="2"/>
      <c r="E29" s="2"/>
      <c r="J29" s="2"/>
      <c r="K29" s="2"/>
      <c r="L29" s="2"/>
      <c r="M29" s="2"/>
    </row>
    <row r="30" spans="3:13">
      <c r="C30" s="2">
        <v>1.66903</v>
      </c>
      <c r="D30" s="2"/>
      <c r="E30" s="2"/>
      <c r="J30" s="2"/>
      <c r="K30" s="2"/>
      <c r="L30" s="2"/>
      <c r="M30" s="2"/>
    </row>
    <row r="31" spans="3:13">
      <c r="C31" s="2">
        <v>2.3084799999999999</v>
      </c>
      <c r="D31" s="2"/>
      <c r="E31" s="2"/>
      <c r="J31" s="2"/>
      <c r="K31" s="2"/>
      <c r="L31" s="2"/>
      <c r="M31" s="2"/>
    </row>
    <row r="32" spans="3:13">
      <c r="C32" s="2">
        <v>2.4270399999999999</v>
      </c>
      <c r="D32" s="2"/>
      <c r="E32" s="2"/>
      <c r="J32" s="2"/>
      <c r="K32" s="2"/>
      <c r="L32" s="2"/>
      <c r="M32" s="2"/>
    </row>
    <row r="33" spans="3:13">
      <c r="C33" s="2">
        <v>2.2853699999999999</v>
      </c>
      <c r="D33" s="2"/>
      <c r="E33" s="2"/>
      <c r="J33" s="2"/>
      <c r="K33" s="2"/>
      <c r="L33" s="2"/>
      <c r="M33" s="2"/>
    </row>
    <row r="34" spans="3:13">
      <c r="C34" s="2">
        <v>2.0281600000000002</v>
      </c>
      <c r="D34" s="2"/>
      <c r="E34" s="2"/>
      <c r="J34" s="2"/>
      <c r="K34" s="2"/>
      <c r="L34" s="2"/>
      <c r="M34" s="2"/>
    </row>
    <row r="35" spans="3:13">
      <c r="C35" s="2">
        <v>1.7949299999999999</v>
      </c>
      <c r="D35" s="2"/>
      <c r="E35" s="2"/>
      <c r="J35" s="2"/>
      <c r="K35" s="2"/>
      <c r="L35" s="2"/>
      <c r="M35" s="2"/>
    </row>
    <row r="36" spans="3:13">
      <c r="C36" s="2">
        <v>2.1687500000000002</v>
      </c>
      <c r="D36" s="2"/>
      <c r="E36" s="2"/>
      <c r="J36" s="2"/>
      <c r="K36" s="2"/>
      <c r="L36" s="2"/>
      <c r="M36" s="2"/>
    </row>
    <row r="37" spans="3:13">
      <c r="C37" s="2">
        <v>1.91716</v>
      </c>
      <c r="D37" s="2"/>
      <c r="E37" s="2"/>
      <c r="J37" s="2"/>
      <c r="K37" s="2"/>
      <c r="L37" s="2"/>
      <c r="M37" s="2"/>
    </row>
    <row r="38" spans="3:13">
      <c r="C38" s="2">
        <v>1.83596</v>
      </c>
      <c r="D38" s="2"/>
      <c r="E38" s="2"/>
      <c r="J38" s="2"/>
      <c r="K38" s="2"/>
      <c r="L38" s="2"/>
      <c r="M38" s="2"/>
    </row>
    <row r="39" spans="3:13">
      <c r="C39" s="2">
        <v>1.7785200000000001</v>
      </c>
      <c r="D39" s="2"/>
      <c r="E39" s="2"/>
      <c r="J39" s="2"/>
      <c r="K39" s="2"/>
      <c r="L39" s="2"/>
      <c r="M39" s="2"/>
    </row>
    <row r="40" spans="3:13">
      <c r="C40" s="2">
        <v>1.9234199999999999</v>
      </c>
      <c r="D40" s="2"/>
      <c r="E40" s="2"/>
      <c r="J40" s="2"/>
      <c r="K40" s="2"/>
      <c r="L40" s="2"/>
      <c r="M40" s="2"/>
    </row>
    <row r="41" spans="3:13">
      <c r="C41" s="2">
        <v>2.2555700000000001</v>
      </c>
      <c r="D41" s="2"/>
      <c r="E41" s="2"/>
      <c r="J41" s="2"/>
      <c r="K41" s="2"/>
      <c r="L41" s="2"/>
      <c r="M41" s="2"/>
    </row>
    <row r="42" spans="3:13">
      <c r="C42" s="2">
        <v>2.1830099999999999</v>
      </c>
      <c r="D42" s="2"/>
      <c r="E42" s="2"/>
      <c r="J42" s="2"/>
      <c r="K42" s="2"/>
      <c r="L42" s="2"/>
      <c r="M42" s="2"/>
    </row>
    <row r="43" spans="3:13">
      <c r="C43" s="2">
        <v>2.0352899999999998</v>
      </c>
      <c r="D43" s="2"/>
      <c r="E43" s="2"/>
      <c r="J43" s="2"/>
      <c r="K43" s="2"/>
      <c r="L43" s="2"/>
      <c r="M43" s="2"/>
    </row>
    <row r="44" spans="3:13">
      <c r="C44" s="2">
        <v>2.0872299999999999</v>
      </c>
      <c r="D44" s="2"/>
      <c r="E44" s="2"/>
      <c r="J44" s="2"/>
      <c r="K44" s="2"/>
      <c r="L44" s="2"/>
      <c r="M44" s="2"/>
    </row>
    <row r="45" spans="3:13">
      <c r="C45" s="2">
        <v>2.2766600000000001</v>
      </c>
      <c r="D45" s="2"/>
      <c r="E45" s="2"/>
      <c r="J45" s="2"/>
      <c r="K45" s="2"/>
      <c r="L45" s="2"/>
      <c r="M45" s="2"/>
    </row>
    <row r="46" spans="3:13">
      <c r="C46" s="2">
        <v>2.1954099999999999</v>
      </c>
      <c r="D46" s="2"/>
      <c r="E46" s="2"/>
      <c r="J46" s="2"/>
      <c r="K46" s="2"/>
      <c r="L46" s="2"/>
      <c r="M46" s="2"/>
    </row>
    <row r="47" spans="3:13">
      <c r="C47" s="2">
        <v>2.2545000000000002</v>
      </c>
      <c r="D47" s="2"/>
      <c r="E47" s="2"/>
      <c r="J47" s="2"/>
      <c r="K47" s="2"/>
      <c r="L47" s="2"/>
      <c r="M47" s="2"/>
    </row>
    <row r="48" spans="3:13">
      <c r="C48" s="2">
        <v>1.8591299999999999</v>
      </c>
      <c r="D48" s="2"/>
      <c r="E48" s="2"/>
      <c r="J48" s="2"/>
      <c r="K48" s="2"/>
      <c r="L48" s="2"/>
      <c r="M48" s="2"/>
    </row>
    <row r="49" spans="3:13">
      <c r="C49" s="2">
        <v>2.0157600000000002</v>
      </c>
      <c r="D49" s="2"/>
      <c r="E49" s="2"/>
      <c r="J49" s="2"/>
      <c r="K49" s="2"/>
      <c r="L49" s="2"/>
      <c r="M49" s="2"/>
    </row>
    <row r="50" spans="3:13">
      <c r="C50" s="2">
        <v>2.0411700000000002</v>
      </c>
      <c r="D50" s="2"/>
      <c r="E50" s="2"/>
      <c r="J50" s="2"/>
      <c r="K50" s="2"/>
      <c r="L50" s="2"/>
      <c r="M50" s="2"/>
    </row>
    <row r="51" spans="3:13">
      <c r="C51" s="2">
        <v>2.0996100000000002</v>
      </c>
      <c r="D51" s="2"/>
      <c r="E51" s="2"/>
      <c r="J51" s="2"/>
      <c r="K51" s="2"/>
      <c r="L51" s="2"/>
      <c r="M51" s="2"/>
    </row>
    <row r="52" spans="3:13">
      <c r="C52" s="2">
        <v>2.3394400000000002</v>
      </c>
      <c r="D52" s="2"/>
      <c r="E52" s="2"/>
      <c r="J52" s="2"/>
      <c r="K52" s="2"/>
      <c r="L52" s="2"/>
      <c r="M52" s="2"/>
    </row>
    <row r="53" spans="3:13">
      <c r="C53" s="2">
        <v>2.5401699999999998</v>
      </c>
      <c r="D53" s="2"/>
      <c r="E53" s="2"/>
      <c r="J53" s="2"/>
      <c r="K53" s="2"/>
      <c r="L53" s="2"/>
      <c r="M53" s="2"/>
    </row>
    <row r="54" spans="3:13">
      <c r="C54" s="2">
        <v>2.3448699999999998</v>
      </c>
      <c r="D54" s="2"/>
      <c r="E54" s="2"/>
      <c r="J54" s="2"/>
      <c r="K54" s="2"/>
      <c r="L54" s="2"/>
      <c r="M54" s="2"/>
    </row>
    <row r="55" spans="3:13">
      <c r="C55" s="2">
        <v>2.2038799999999998</v>
      </c>
      <c r="D55" s="2"/>
      <c r="E55" s="2"/>
      <c r="J55" s="2"/>
      <c r="K55" s="2"/>
      <c r="L55" s="2"/>
      <c r="M55" s="2"/>
    </row>
    <row r="56" spans="3:13">
      <c r="C56" s="2">
        <v>2.0437799999999999</v>
      </c>
      <c r="D56" s="2"/>
      <c r="E56" s="2"/>
      <c r="J56" s="2"/>
      <c r="K56" s="2"/>
      <c r="L56" s="2"/>
      <c r="M56" s="2"/>
    </row>
    <row r="57" spans="3:13">
      <c r="C57" s="2">
        <v>2.1815099999999998</v>
      </c>
      <c r="D57" s="2"/>
      <c r="E57" s="2"/>
      <c r="J57" s="2"/>
      <c r="K57" s="2"/>
      <c r="L57" s="2"/>
      <c r="M57" s="2"/>
    </row>
    <row r="58" spans="3:13">
      <c r="C58" s="2">
        <v>2.5675400000000002</v>
      </c>
      <c r="D58" s="2"/>
      <c r="E58" s="2"/>
      <c r="J58" s="2"/>
      <c r="K58" s="2"/>
      <c r="L58" s="2"/>
      <c r="M58" s="2"/>
    </row>
    <row r="59" spans="3:13">
      <c r="C59" s="2">
        <v>2.4628299999999999</v>
      </c>
      <c r="D59" s="2"/>
      <c r="E59" s="2"/>
      <c r="J59" s="2"/>
      <c r="K59" s="2"/>
      <c r="L59" s="2"/>
      <c r="M59" s="2"/>
    </row>
    <row r="60" spans="3:13">
      <c r="C60" s="2">
        <v>2.55342</v>
      </c>
      <c r="D60" s="2"/>
      <c r="E60" s="2"/>
      <c r="J60" s="2"/>
      <c r="K60" s="2"/>
      <c r="L60" s="2"/>
      <c r="M60" s="2"/>
    </row>
    <row r="61" spans="3:13">
      <c r="C61" s="2">
        <v>2.52366</v>
      </c>
      <c r="D61" s="2"/>
      <c r="E61" s="2"/>
      <c r="J61" s="2"/>
      <c r="K61" s="2"/>
      <c r="L61" s="2"/>
      <c r="M61" s="2"/>
    </row>
    <row r="62" spans="3:13">
      <c r="C62" s="2">
        <v>2.3989600000000002</v>
      </c>
      <c r="D62" s="2"/>
      <c r="E62" s="2"/>
      <c r="J62" s="2"/>
      <c r="K62" s="2"/>
      <c r="L62" s="2"/>
      <c r="M62" s="2"/>
    </row>
    <row r="63" spans="3:13">
      <c r="C63" s="2">
        <v>2.2538499999999999</v>
      </c>
      <c r="D63" s="2"/>
      <c r="E63" s="2"/>
      <c r="J63" s="2"/>
      <c r="K63" s="2"/>
      <c r="L63" s="2"/>
      <c r="M63" s="2"/>
    </row>
    <row r="64" spans="3:13">
      <c r="C64" s="2">
        <v>2.3387899999999999</v>
      </c>
      <c r="D64" s="2"/>
      <c r="E64" s="2"/>
      <c r="J64" s="2"/>
      <c r="K64" s="2"/>
      <c r="L64" s="2"/>
      <c r="M64" s="2"/>
    </row>
    <row r="65" spans="3:13">
      <c r="C65" s="2">
        <v>2.6020799999999999</v>
      </c>
      <c r="D65" s="2"/>
      <c r="E65" s="2"/>
      <c r="J65" s="2"/>
      <c r="K65" s="2"/>
      <c r="L65" s="2"/>
      <c r="M65" s="2"/>
    </row>
    <row r="66" spans="3:13">
      <c r="C66" s="2">
        <v>2.6852800000000001</v>
      </c>
      <c r="D66" s="2"/>
      <c r="E66" s="2"/>
      <c r="J66" s="2"/>
      <c r="K66" s="2"/>
      <c r="L66" s="2"/>
      <c r="M66" s="2"/>
    </row>
    <row r="67" spans="3:13">
      <c r="C67" s="2">
        <v>2.22865</v>
      </c>
      <c r="D67" s="2"/>
      <c r="E67" s="2"/>
      <c r="J67" s="2"/>
      <c r="K67" s="2"/>
      <c r="L67" s="2"/>
      <c r="M67" s="2"/>
    </row>
    <row r="68" spans="3:13">
      <c r="C68" s="2">
        <v>2.7067899999999998</v>
      </c>
      <c r="D68" s="2"/>
      <c r="E68" s="2"/>
      <c r="J68" s="2"/>
      <c r="K68" s="2"/>
      <c r="L68" s="2"/>
      <c r="M68" s="2"/>
    </row>
    <row r="69" spans="3:13">
      <c r="C69" s="2">
        <v>2.7521900000000001</v>
      </c>
      <c r="D69" s="2"/>
      <c r="E69" s="2"/>
      <c r="J69" s="2"/>
      <c r="K69" s="2"/>
      <c r="L69" s="2"/>
      <c r="M69" s="2"/>
    </row>
    <row r="70" spans="3:13">
      <c r="C70" s="2">
        <v>2.5738400000000001</v>
      </c>
      <c r="D70" s="2"/>
      <c r="E70" s="2"/>
      <c r="J70" s="2"/>
      <c r="K70" s="2"/>
      <c r="L70" s="2"/>
      <c r="M70" s="2"/>
    </row>
    <row r="71" spans="3:13">
      <c r="C71" s="2">
        <v>2.5010699999999999</v>
      </c>
      <c r="D71" s="2"/>
      <c r="E71" s="2"/>
      <c r="J71" s="2"/>
      <c r="K71" s="2"/>
      <c r="L71" s="2"/>
      <c r="M71" s="2"/>
    </row>
    <row r="72" spans="3:13">
      <c r="C72" s="2">
        <v>2.6177199999999998</v>
      </c>
      <c r="D72" s="2"/>
      <c r="E72" s="2"/>
      <c r="J72" s="2"/>
      <c r="K72" s="2"/>
      <c r="L72" s="2"/>
      <c r="M72" s="2"/>
    </row>
    <row r="73" spans="3:13">
      <c r="C73" s="2">
        <v>2.3726799999999999</v>
      </c>
      <c r="D73" s="2"/>
      <c r="E73" s="2"/>
      <c r="J73" s="2"/>
      <c r="K73" s="2"/>
      <c r="L73" s="2"/>
      <c r="M73" s="2"/>
    </row>
    <row r="74" spans="3:13">
      <c r="C74" s="2">
        <v>2.4580500000000001</v>
      </c>
      <c r="D74" s="2"/>
      <c r="E74" s="2"/>
      <c r="J74" s="2"/>
      <c r="K74" s="2"/>
      <c r="L74" s="2"/>
      <c r="M74" s="2"/>
    </row>
    <row r="75" spans="3:13">
      <c r="C75" s="2">
        <v>2.56081</v>
      </c>
      <c r="D75" s="2"/>
      <c r="E75" s="2"/>
      <c r="J75" s="2"/>
      <c r="K75" s="2"/>
      <c r="L75" s="2"/>
      <c r="M75" s="2"/>
    </row>
    <row r="76" spans="3:13">
      <c r="C76" s="2">
        <v>2.6687699999999999</v>
      </c>
      <c r="D76" s="2"/>
      <c r="E76" s="2"/>
      <c r="J76" s="2"/>
      <c r="K76" s="2"/>
      <c r="L76" s="2"/>
      <c r="M76" s="2"/>
    </row>
    <row r="77" spans="3:13">
      <c r="C77" s="2">
        <v>2.3012100000000002</v>
      </c>
      <c r="D77" s="2"/>
      <c r="E77" s="2"/>
      <c r="J77" s="2"/>
      <c r="K77" s="2"/>
      <c r="L77" s="2"/>
      <c r="M77" s="2"/>
    </row>
    <row r="78" spans="3:13">
      <c r="C78" s="2">
        <v>2.8618999999999999</v>
      </c>
      <c r="D78" s="2"/>
      <c r="E78" s="2"/>
      <c r="J78" s="2"/>
      <c r="K78" s="2"/>
      <c r="L78" s="2"/>
      <c r="M78" s="2"/>
    </row>
    <row r="79" spans="3:13">
      <c r="C79" s="2">
        <v>2.35704</v>
      </c>
      <c r="D79" s="2"/>
      <c r="E79" s="2"/>
      <c r="J79" s="2"/>
      <c r="K79" s="2"/>
      <c r="L79" s="2"/>
      <c r="M79" s="2"/>
    </row>
    <row r="80" spans="3:13">
      <c r="C80" s="2">
        <v>2.1111200000000001</v>
      </c>
      <c r="D80" s="2"/>
      <c r="E80" s="2"/>
      <c r="J80" s="2"/>
      <c r="K80" s="2"/>
      <c r="L80" s="2"/>
      <c r="M80" s="2"/>
    </row>
    <row r="81" spans="3:13">
      <c r="C81" s="2">
        <v>2.76566</v>
      </c>
      <c r="D81" s="2"/>
      <c r="E81" s="2"/>
      <c r="J81" s="2"/>
      <c r="K81" s="2"/>
      <c r="L81" s="2"/>
      <c r="M81" s="2"/>
    </row>
    <row r="82" spans="3:13">
      <c r="C82" s="2">
        <v>2.5803600000000002</v>
      </c>
      <c r="D82" s="2"/>
      <c r="E82" s="2"/>
      <c r="J82" s="2"/>
      <c r="K82" s="2"/>
      <c r="L82" s="2"/>
      <c r="M82" s="2"/>
    </row>
    <row r="83" spans="3:13">
      <c r="C83" s="2">
        <v>2.0748500000000001</v>
      </c>
      <c r="D83" s="2"/>
      <c r="E83" s="2"/>
      <c r="J83" s="2"/>
      <c r="K83" s="2"/>
      <c r="L83" s="2"/>
      <c r="M83" s="2"/>
    </row>
    <row r="84" spans="3:13">
      <c r="C84" s="2">
        <v>2.3694299999999999</v>
      </c>
      <c r="D84" s="2"/>
      <c r="E84" s="2"/>
      <c r="J84" s="2"/>
      <c r="K84" s="2"/>
      <c r="L84" s="2"/>
      <c r="M84" s="2"/>
    </row>
    <row r="85" spans="3:13">
      <c r="C85" s="2">
        <v>2.6097299999999999</v>
      </c>
      <c r="D85" s="2"/>
      <c r="E85" s="2"/>
      <c r="J85" s="2"/>
      <c r="K85" s="2"/>
      <c r="L85" s="2"/>
      <c r="M85" s="2"/>
    </row>
    <row r="86" spans="3:13">
      <c r="C86" s="2">
        <v>2.2343199999999999</v>
      </c>
      <c r="D86" s="2"/>
      <c r="E86" s="2"/>
      <c r="J86" s="2"/>
      <c r="K86" s="2"/>
      <c r="L86" s="2"/>
      <c r="M86" s="2"/>
    </row>
    <row r="87" spans="3:13">
      <c r="C87" s="2">
        <v>2.1529600000000002</v>
      </c>
      <c r="D87" s="2"/>
      <c r="E87" s="2"/>
      <c r="J87" s="2"/>
      <c r="K87" s="2"/>
      <c r="L87" s="2"/>
      <c r="M87" s="2"/>
    </row>
    <row r="88" spans="3:13">
      <c r="C88" s="2">
        <v>2.2516799999999999</v>
      </c>
      <c r="D88" s="2"/>
      <c r="E88" s="2"/>
      <c r="J88" s="2"/>
      <c r="K88" s="2"/>
      <c r="L88" s="2"/>
      <c r="M88" s="2"/>
    </row>
    <row r="89" spans="3:13">
      <c r="C89" s="2">
        <v>2.1868400000000001</v>
      </c>
      <c r="D89" s="2"/>
      <c r="E89" s="2"/>
      <c r="J89" s="2"/>
      <c r="K89" s="2"/>
      <c r="L89" s="2"/>
      <c r="M89" s="2"/>
    </row>
    <row r="90" spans="3:13">
      <c r="C90" s="2">
        <v>2.6695500000000001</v>
      </c>
      <c r="D90" s="2"/>
      <c r="E90" s="2"/>
      <c r="J90" s="2"/>
      <c r="K90" s="2"/>
      <c r="L90" s="2"/>
      <c r="M90" s="2"/>
    </row>
    <row r="91" spans="3:13">
      <c r="C91" s="2">
        <v>2.7667999999999999</v>
      </c>
      <c r="D91" s="2"/>
      <c r="E91" s="2"/>
      <c r="J91" s="2"/>
      <c r="K91" s="2"/>
      <c r="L91" s="2"/>
      <c r="M91" s="2"/>
    </row>
    <row r="92" spans="3:13">
      <c r="C92" s="2">
        <v>2.4371900000000002</v>
      </c>
      <c r="D92" s="2"/>
      <c r="E92" s="2"/>
      <c r="J92" s="2"/>
      <c r="K92" s="2"/>
      <c r="L92" s="2"/>
      <c r="M92" s="2"/>
    </row>
    <row r="93" spans="3:13">
      <c r="C93" s="2">
        <v>2.5449000000000002</v>
      </c>
      <c r="D93" s="2"/>
      <c r="E93" s="2"/>
      <c r="J93" s="2"/>
      <c r="K93" s="2"/>
      <c r="L93" s="2"/>
      <c r="M93" s="2"/>
    </row>
    <row r="94" spans="3:13">
      <c r="C94" s="2">
        <v>2.7981699999999998</v>
      </c>
      <c r="D94" s="2"/>
      <c r="E94" s="2"/>
      <c r="J94" s="2"/>
      <c r="K94" s="2"/>
      <c r="L94" s="2"/>
      <c r="M94" s="2"/>
    </row>
    <row r="95" spans="3:13">
      <c r="C95" s="2">
        <v>1.4119600000000001</v>
      </c>
      <c r="D95" s="2"/>
      <c r="E95" s="2"/>
      <c r="J95" s="2"/>
      <c r="K95" s="2"/>
      <c r="L95" s="2"/>
      <c r="M95" s="2"/>
    </row>
    <row r="96" spans="3:13">
      <c r="C96" s="2">
        <v>1.55</v>
      </c>
      <c r="D96" s="2"/>
      <c r="E96" s="2"/>
      <c r="J96" s="2"/>
      <c r="K96" s="2"/>
      <c r="L96" s="2"/>
      <c r="M96" s="2"/>
    </row>
    <row r="97" spans="3:13">
      <c r="C97" s="2">
        <v>1.52532</v>
      </c>
      <c r="D97" s="2"/>
      <c r="E97" s="2"/>
      <c r="J97" s="2"/>
      <c r="K97" s="2"/>
      <c r="L97" s="2"/>
      <c r="M97" s="2"/>
    </row>
    <row r="98" spans="3:13">
      <c r="C98" s="2">
        <v>1.9486300000000001</v>
      </c>
      <c r="D98" s="2"/>
      <c r="E98" s="2"/>
      <c r="J98" s="2"/>
      <c r="K98" s="2"/>
      <c r="L98" s="2"/>
      <c r="M98" s="2"/>
    </row>
    <row r="99" spans="3:13">
      <c r="C99" s="2">
        <v>1.4903900000000001</v>
      </c>
      <c r="D99" s="2"/>
      <c r="E99" s="2"/>
      <c r="J99" s="2"/>
      <c r="K99" s="2"/>
      <c r="L99" s="2"/>
      <c r="M99" s="2"/>
    </row>
    <row r="100" spans="3:13">
      <c r="C100" s="2">
        <v>1.5930800000000001</v>
      </c>
      <c r="D100" s="2"/>
      <c r="E100" s="2"/>
      <c r="J100" s="2"/>
      <c r="K100" s="2"/>
      <c r="L100" s="2"/>
      <c r="M100" s="2"/>
    </row>
    <row r="101" spans="3:13">
      <c r="C101" s="2">
        <v>1.39418</v>
      </c>
      <c r="D101" s="2"/>
      <c r="E101" s="2"/>
      <c r="J101" s="2"/>
      <c r="K101" s="2"/>
      <c r="L101" s="2"/>
      <c r="M101" s="2"/>
    </row>
    <row r="102" spans="3:13">
      <c r="C102" s="2">
        <v>1.39774</v>
      </c>
      <c r="D102" s="2"/>
      <c r="E102" s="2"/>
      <c r="J102" s="2"/>
      <c r="K102" s="2"/>
      <c r="L102" s="2"/>
      <c r="M102" s="2"/>
    </row>
    <row r="103" spans="3:13">
      <c r="C103" s="2">
        <v>1.81708</v>
      </c>
      <c r="D103" s="2"/>
      <c r="E103" s="2"/>
      <c r="J103" s="2"/>
      <c r="K103" s="2"/>
      <c r="L103" s="2"/>
      <c r="M103" s="2"/>
    </row>
    <row r="104" spans="3:13">
      <c r="C104" s="2">
        <v>2.0985800000000001</v>
      </c>
      <c r="D104" s="2"/>
      <c r="E104" s="2"/>
      <c r="J104" s="2"/>
      <c r="K104" s="2"/>
      <c r="L104" s="2"/>
      <c r="M104" s="2"/>
    </row>
    <row r="105" spans="3:13">
      <c r="C105" s="2">
        <v>1.6681600000000001</v>
      </c>
      <c r="D105" s="2"/>
      <c r="E105" s="2"/>
      <c r="J105" s="2"/>
      <c r="K105" s="2"/>
      <c r="L105" s="2"/>
      <c r="M105" s="2"/>
    </row>
    <row r="106" spans="3:13">
      <c r="C106" s="2">
        <v>2.0567500000000001</v>
      </c>
      <c r="D106" s="2"/>
      <c r="E106" s="2"/>
      <c r="J106" s="2"/>
      <c r="K106" s="2"/>
      <c r="L106" s="2"/>
      <c r="M106" s="2"/>
    </row>
    <row r="107" spans="3:13">
      <c r="C107" s="2">
        <v>2.0074000000000001</v>
      </c>
      <c r="D107" s="2"/>
      <c r="E107" s="2"/>
      <c r="J107" s="2"/>
      <c r="K107" s="2"/>
      <c r="L107" s="2"/>
      <c r="M107" s="2"/>
    </row>
    <row r="108" spans="3:13">
      <c r="C108" s="2">
        <v>1.64453</v>
      </c>
      <c r="D108" s="2"/>
      <c r="E108" s="2"/>
      <c r="J108" s="2"/>
      <c r="K108" s="2"/>
      <c r="L108" s="2"/>
      <c r="M108" s="2"/>
    </row>
    <row r="109" spans="3:13">
      <c r="C109" s="2">
        <v>1.8787700000000001</v>
      </c>
      <c r="D109" s="2"/>
      <c r="E109" s="2"/>
      <c r="J109" s="2"/>
      <c r="K109" s="2"/>
      <c r="L109" s="2"/>
      <c r="M109" s="2"/>
    </row>
    <row r="110" spans="3:13">
      <c r="C110" s="2">
        <v>1.4956199999999999</v>
      </c>
      <c r="D110" s="2"/>
      <c r="E110" s="2"/>
      <c r="J110" s="2"/>
      <c r="K110" s="2"/>
      <c r="L110" s="2"/>
      <c r="M110" s="2"/>
    </row>
    <row r="111" spans="3:13">
      <c r="C111" s="2">
        <v>1.95051</v>
      </c>
      <c r="D111" s="2"/>
      <c r="E111" s="2"/>
      <c r="J111" s="2"/>
      <c r="K111" s="2"/>
      <c r="L111" s="2"/>
      <c r="M111" s="2"/>
    </row>
    <row r="112" spans="3:13">
      <c r="C112" s="2">
        <v>1.8863000000000001</v>
      </c>
      <c r="D112" s="2"/>
      <c r="E112" s="2"/>
      <c r="J112" s="2"/>
      <c r="K112" s="2"/>
      <c r="L112" s="2"/>
      <c r="M112" s="2"/>
    </row>
    <row r="113" spans="3:13">
      <c r="C113" s="2">
        <v>1.4684299999999999</v>
      </c>
      <c r="D113" s="2"/>
      <c r="E113" s="2"/>
      <c r="J113" s="2"/>
      <c r="K113" s="2"/>
      <c r="L113" s="2"/>
      <c r="M113" s="2"/>
    </row>
    <row r="114" spans="3:13">
      <c r="C114" s="2">
        <v>1.59643</v>
      </c>
      <c r="D114" s="2"/>
      <c r="E114" s="2"/>
      <c r="J114" s="2"/>
      <c r="K114" s="2"/>
      <c r="L114" s="2"/>
      <c r="M114" s="2"/>
    </row>
    <row r="115" spans="3:13">
      <c r="C115" s="2">
        <v>2.0734900000000001</v>
      </c>
      <c r="D115" s="2"/>
      <c r="E115" s="2"/>
      <c r="J115" s="2"/>
      <c r="K115" s="2"/>
      <c r="L115" s="2"/>
      <c r="M115" s="2"/>
    </row>
    <row r="116" spans="3:13">
      <c r="C116" s="2">
        <v>2.0605199999999999</v>
      </c>
      <c r="D116" s="2"/>
      <c r="E116" s="2"/>
      <c r="J116" s="2"/>
      <c r="K116" s="2"/>
      <c r="L116" s="2"/>
      <c r="M116" s="2"/>
    </row>
    <row r="117" spans="3:13">
      <c r="C117" s="2">
        <v>1.7056</v>
      </c>
      <c r="D117" s="2"/>
      <c r="E117" s="2"/>
      <c r="J117" s="2"/>
      <c r="K117" s="2"/>
      <c r="L117" s="2"/>
      <c r="M117" s="2"/>
    </row>
    <row r="118" spans="3:13">
      <c r="C118" s="2">
        <v>2.0621900000000002</v>
      </c>
      <c r="D118" s="2"/>
      <c r="E118" s="2"/>
      <c r="J118" s="2"/>
      <c r="K118" s="2"/>
      <c r="L118" s="2"/>
      <c r="M118" s="2"/>
    </row>
    <row r="119" spans="3:13">
      <c r="C119" s="2">
        <v>1.6277999999999999</v>
      </c>
      <c r="D119" s="2"/>
      <c r="E119" s="2"/>
      <c r="J119" s="2"/>
      <c r="K119" s="2"/>
      <c r="L119" s="2"/>
      <c r="M119" s="2"/>
    </row>
    <row r="120" spans="3:13">
      <c r="C120" s="2">
        <v>1.77546</v>
      </c>
      <c r="D120" s="2"/>
      <c r="E120" s="2"/>
      <c r="J120" s="2"/>
      <c r="K120" s="2"/>
      <c r="L120" s="2"/>
      <c r="M120" s="2"/>
    </row>
    <row r="121" spans="3:13">
      <c r="C121" s="2">
        <v>1.82565</v>
      </c>
      <c r="D121" s="2"/>
      <c r="E121" s="2"/>
      <c r="J121" s="2"/>
      <c r="K121" s="2"/>
      <c r="L121" s="2"/>
      <c r="M121" s="2"/>
    </row>
    <row r="122" spans="3:13">
      <c r="C122" s="2">
        <v>2.2048299999999998</v>
      </c>
      <c r="D122" s="2"/>
      <c r="E122" s="2"/>
      <c r="J122" s="2"/>
      <c r="K122" s="2"/>
      <c r="L122" s="2"/>
      <c r="M122" s="2"/>
    </row>
    <row r="123" spans="3:13">
      <c r="C123" s="2">
        <v>1.8839999999999999</v>
      </c>
      <c r="D123" s="2"/>
      <c r="E123" s="2"/>
      <c r="J123" s="2"/>
      <c r="K123" s="2"/>
      <c r="L123" s="2"/>
      <c r="M123" s="2"/>
    </row>
    <row r="124" spans="3:13">
      <c r="C124" s="2">
        <v>1.8087599999999999</v>
      </c>
      <c r="D124" s="2"/>
      <c r="E124" s="2"/>
      <c r="J124" s="2"/>
      <c r="K124" s="2"/>
      <c r="L124" s="2"/>
      <c r="M124" s="2"/>
    </row>
    <row r="125" spans="3:13">
      <c r="C125" s="2">
        <v>1.88927</v>
      </c>
      <c r="D125" s="2"/>
      <c r="E125" s="2"/>
      <c r="J125" s="2"/>
      <c r="K125" s="2"/>
      <c r="L125" s="2"/>
      <c r="M125" s="2"/>
    </row>
    <row r="126" spans="3:13">
      <c r="C126" s="2">
        <v>1.8969800000000001</v>
      </c>
      <c r="D126" s="2"/>
      <c r="E126" s="2"/>
      <c r="J126" s="2"/>
      <c r="K126" s="2"/>
      <c r="L126" s="2"/>
      <c r="M126" s="2"/>
    </row>
    <row r="127" spans="3:13">
      <c r="C127" s="2">
        <v>1.78607</v>
      </c>
      <c r="D127" s="2"/>
      <c r="E127" s="2"/>
      <c r="J127" s="2"/>
      <c r="K127" s="2"/>
      <c r="L127" s="2"/>
      <c r="M127" s="2"/>
    </row>
    <row r="128" spans="3:13">
      <c r="C128" s="2">
        <v>2.15971</v>
      </c>
      <c r="D128" s="2"/>
      <c r="E128" s="2"/>
      <c r="J128" s="2"/>
      <c r="K128" s="2"/>
      <c r="L128" s="2"/>
      <c r="M128" s="2"/>
    </row>
    <row r="129" spans="3:13">
      <c r="C129" s="2">
        <v>2.3644099999999999</v>
      </c>
      <c r="D129" s="2"/>
      <c r="E129" s="2"/>
      <c r="J129" s="2"/>
      <c r="K129" s="2"/>
      <c r="L129" s="2"/>
      <c r="M129" s="2"/>
    </row>
    <row r="130" spans="3:13">
      <c r="C130" s="2">
        <v>1.88157</v>
      </c>
      <c r="D130" s="2"/>
      <c r="E130" s="2"/>
      <c r="J130" s="2"/>
      <c r="K130" s="2"/>
      <c r="L130" s="2"/>
      <c r="M130" s="2"/>
    </row>
    <row r="131" spans="3:13">
      <c r="C131" s="2">
        <v>2.0019</v>
      </c>
      <c r="D131" s="2"/>
      <c r="E131" s="2"/>
      <c r="J131" s="2"/>
      <c r="K131" s="2"/>
      <c r="L131" s="2"/>
      <c r="M131" s="2"/>
    </row>
    <row r="132" spans="3:13">
      <c r="C132" s="2">
        <v>1.9260999999999999</v>
      </c>
      <c r="D132" s="2"/>
      <c r="E132" s="2"/>
      <c r="J132" s="2"/>
      <c r="K132" s="2"/>
      <c r="L132" s="2"/>
      <c r="M132" s="2"/>
    </row>
    <row r="133" spans="3:13">
      <c r="C133" s="2">
        <v>2.1682800000000002</v>
      </c>
      <c r="D133" s="2"/>
      <c r="E133" s="2"/>
      <c r="J133" s="2"/>
      <c r="K133" s="2"/>
      <c r="L133" s="2"/>
      <c r="M133" s="2"/>
    </row>
    <row r="134" spans="3:13">
      <c r="C134" s="2">
        <v>1.9691399999999999</v>
      </c>
      <c r="D134" s="2"/>
      <c r="E134" s="2"/>
      <c r="J134" s="2"/>
      <c r="K134" s="2"/>
      <c r="L134" s="2"/>
      <c r="M134" s="2"/>
    </row>
    <row r="135" spans="3:13">
      <c r="C135" s="2">
        <v>2.0335899999999998</v>
      </c>
      <c r="D135" s="2"/>
      <c r="E135" s="2"/>
      <c r="J135" s="2"/>
      <c r="K135" s="2"/>
      <c r="L135" s="2"/>
      <c r="M135" s="2"/>
    </row>
    <row r="136" spans="3:13">
      <c r="C136" s="2">
        <v>2.6472699999999998</v>
      </c>
      <c r="D136" s="2"/>
      <c r="E136" s="2"/>
      <c r="J136" s="2"/>
      <c r="K136" s="2"/>
      <c r="L136" s="2"/>
      <c r="M136" s="2"/>
    </row>
    <row r="137" spans="3:13">
      <c r="C137" s="2">
        <v>1.9725699999999999</v>
      </c>
      <c r="D137" s="2"/>
      <c r="E137" s="2"/>
      <c r="J137" s="2"/>
      <c r="K137" s="2"/>
      <c r="L137" s="2"/>
      <c r="M137" s="2"/>
    </row>
    <row r="138" spans="3:13">
      <c r="C138" s="2">
        <v>2.0006200000000001</v>
      </c>
      <c r="D138" s="2"/>
      <c r="E138" s="2"/>
      <c r="J138" s="2"/>
      <c r="K138" s="2"/>
      <c r="L138" s="2"/>
      <c r="M138" s="2"/>
    </row>
    <row r="139" spans="3:13">
      <c r="C139" s="2">
        <v>1.9436599999999999</v>
      </c>
      <c r="D139" s="2"/>
      <c r="E139" s="2"/>
      <c r="J139" s="2"/>
      <c r="K139" s="2"/>
      <c r="L139" s="2"/>
      <c r="M139" s="2"/>
    </row>
    <row r="140" spans="3:13">
      <c r="C140" s="2">
        <v>2.7470500000000002</v>
      </c>
      <c r="D140" s="2"/>
      <c r="E140" s="2"/>
      <c r="J140" s="2"/>
      <c r="K140" s="2"/>
      <c r="L140" s="2"/>
      <c r="M140" s="2"/>
    </row>
    <row r="141" spans="3:13">
      <c r="C141" s="2">
        <v>2.59117</v>
      </c>
      <c r="D141" s="2"/>
      <c r="E141" s="2"/>
      <c r="J141" s="2"/>
      <c r="K141" s="2"/>
      <c r="L141" s="2"/>
      <c r="M141" s="2"/>
    </row>
    <row r="142" spans="3:13">
      <c r="C142" s="2">
        <v>2.4337900000000001</v>
      </c>
      <c r="D142" s="2"/>
      <c r="E142" s="2"/>
      <c r="J142" s="2"/>
      <c r="K142" s="2"/>
      <c r="L142" s="2"/>
      <c r="M142" s="2"/>
    </row>
    <row r="143" spans="3:13">
      <c r="C143" s="2">
        <v>2.6059399999999999</v>
      </c>
      <c r="D143" s="2"/>
      <c r="E143" s="2"/>
      <c r="J143" s="2"/>
      <c r="K143" s="2"/>
      <c r="L143" s="2"/>
      <c r="M143" s="2"/>
    </row>
    <row r="144" spans="3:13">
      <c r="C144" s="2">
        <v>2.8187799999999998</v>
      </c>
      <c r="D144" s="2"/>
      <c r="E144" s="2"/>
      <c r="J144" s="2"/>
      <c r="K144" s="2"/>
      <c r="L144" s="2"/>
      <c r="M144" s="2"/>
    </row>
    <row r="145" spans="3:13">
      <c r="C145" s="2">
        <v>2.6333500000000001</v>
      </c>
      <c r="D145" s="2"/>
      <c r="E145" s="2"/>
      <c r="J145" s="2"/>
      <c r="K145" s="2"/>
      <c r="L145" s="2"/>
      <c r="M145" s="2"/>
    </row>
    <row r="146" spans="3:13">
      <c r="C146" s="2">
        <v>2.7436199999999999</v>
      </c>
      <c r="D146" s="2"/>
      <c r="E146" s="2"/>
      <c r="J146" s="2"/>
      <c r="K146" s="2"/>
      <c r="L146" s="2"/>
      <c r="M146" s="2"/>
    </row>
    <row r="147" spans="3:13">
      <c r="C147" s="2">
        <v>2.2590599999999998</v>
      </c>
      <c r="D147" s="2"/>
      <c r="E147" s="2"/>
      <c r="J147" s="2"/>
      <c r="K147" s="2"/>
      <c r="L147" s="2"/>
      <c r="M147" s="2"/>
    </row>
    <row r="148" spans="3:13">
      <c r="C148" s="2">
        <v>2.49695</v>
      </c>
      <c r="D148" s="2"/>
      <c r="E148" s="2"/>
      <c r="J148" s="2"/>
      <c r="K148" s="2"/>
      <c r="L148" s="2"/>
      <c r="M148" s="2"/>
    </row>
    <row r="149" spans="3:13">
      <c r="C149" s="2">
        <v>2.1335899999999999</v>
      </c>
      <c r="D149" s="2"/>
      <c r="E149" s="2"/>
      <c r="J149" s="2"/>
      <c r="K149" s="2"/>
      <c r="L149" s="2"/>
      <c r="M149" s="2"/>
    </row>
    <row r="150" spans="3:13">
      <c r="C150" s="2">
        <v>2.5971600000000001</v>
      </c>
      <c r="D150" s="2"/>
      <c r="E150" s="2"/>
      <c r="J150" s="2"/>
      <c r="K150" s="2"/>
      <c r="L150" s="2"/>
      <c r="M150" s="2"/>
    </row>
    <row r="151" spans="3:13">
      <c r="C151" s="2">
        <v>2.2656999999999998</v>
      </c>
      <c r="D151" s="2"/>
      <c r="E151" s="2"/>
      <c r="J151" s="2"/>
      <c r="K151" s="2"/>
      <c r="L151" s="2"/>
      <c r="M151" s="2"/>
    </row>
    <row r="152" spans="3:13">
      <c r="C152" s="2">
        <v>2.0376599999999998</v>
      </c>
      <c r="D152" s="2"/>
      <c r="E152" s="2"/>
      <c r="J152" s="2"/>
      <c r="K152" s="2"/>
      <c r="L152" s="2"/>
      <c r="M152" s="2"/>
    </row>
    <row r="153" spans="3:13">
      <c r="C153" s="2">
        <v>2.0344500000000001</v>
      </c>
      <c r="D153" s="2"/>
      <c r="E153" s="2"/>
      <c r="J153" s="2"/>
      <c r="K153" s="2"/>
      <c r="L153" s="2"/>
      <c r="M153" s="2"/>
    </row>
  </sheetData>
  <mergeCells count="3">
    <mergeCell ref="F2:H2"/>
    <mergeCell ref="K2:M2"/>
    <mergeCell ref="C2:C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8877-AE00-4ABB-B6AA-A228DCA19456}">
  <dimension ref="A1:M153"/>
  <sheetViews>
    <sheetView workbookViewId="0">
      <selection activeCell="J4" activeCellId="1" sqref="E4:E6 J4:J6"/>
    </sheetView>
  </sheetViews>
  <sheetFormatPr defaultColWidth="8.77734375" defaultRowHeight="14.4"/>
  <cols>
    <col min="3" max="4" width="11.6640625" customWidth="1"/>
  </cols>
  <sheetData>
    <row r="1" spans="1:13">
      <c r="A1" s="1" t="s">
        <v>2</v>
      </c>
      <c r="B1" s="1"/>
    </row>
    <row r="2" spans="1:13">
      <c r="C2" s="262" t="s">
        <v>9</v>
      </c>
      <c r="D2" s="4"/>
      <c r="E2" s="3"/>
      <c r="F2" s="258" t="s">
        <v>7</v>
      </c>
      <c r="G2" s="258"/>
      <c r="H2" s="258"/>
      <c r="I2" s="3"/>
      <c r="J2" s="3"/>
      <c r="K2" s="258" t="s">
        <v>8</v>
      </c>
      <c r="L2" s="258"/>
      <c r="M2" s="258"/>
    </row>
    <row r="3" spans="1:13">
      <c r="C3" s="262"/>
      <c r="D3" s="4"/>
      <c r="E3" s="3"/>
      <c r="F3" s="3" t="s">
        <v>4</v>
      </c>
      <c r="G3" s="3" t="s">
        <v>5</v>
      </c>
      <c r="H3" s="3" t="s">
        <v>6</v>
      </c>
      <c r="I3" s="3"/>
      <c r="J3" s="3"/>
      <c r="K3" s="3" t="s">
        <v>4</v>
      </c>
      <c r="L3" s="3" t="s">
        <v>5</v>
      </c>
      <c r="M3" s="3" t="s">
        <v>6</v>
      </c>
    </row>
    <row r="4" spans="1:13">
      <c r="C4">
        <v>18.473130000000001</v>
      </c>
      <c r="E4" s="2" t="s">
        <v>14</v>
      </c>
      <c r="F4">
        <v>25.798770000000001</v>
      </c>
      <c r="G4">
        <v>27.379660000000001</v>
      </c>
      <c r="H4">
        <v>19.960450000000002</v>
      </c>
      <c r="J4" s="2" t="s">
        <v>17</v>
      </c>
      <c r="K4">
        <v>29.641349999999999</v>
      </c>
      <c r="L4">
        <v>27.807919999999999</v>
      </c>
      <c r="M4">
        <v>20.64462</v>
      </c>
    </row>
    <row r="5" spans="1:13">
      <c r="C5">
        <v>18.84206</v>
      </c>
      <c r="E5" s="2" t="s">
        <v>15</v>
      </c>
      <c r="F5">
        <v>31.604510000000001</v>
      </c>
      <c r="G5">
        <v>29.23516</v>
      </c>
      <c r="H5">
        <v>23.45682</v>
      </c>
      <c r="J5" s="2" t="s">
        <v>18</v>
      </c>
      <c r="K5">
        <v>30.87829</v>
      </c>
      <c r="L5">
        <v>24.18506</v>
      </c>
      <c r="M5">
        <v>22.677510000000002</v>
      </c>
    </row>
    <row r="6" spans="1:13">
      <c r="C6">
        <v>19.14425</v>
      </c>
      <c r="E6" s="2" t="s">
        <v>16</v>
      </c>
      <c r="F6">
        <v>28.068359999999998</v>
      </c>
      <c r="G6">
        <v>30.294239999999999</v>
      </c>
      <c r="H6">
        <v>25.974499999999999</v>
      </c>
      <c r="J6" s="2" t="s">
        <v>19</v>
      </c>
      <c r="K6">
        <v>33.68477</v>
      </c>
      <c r="L6">
        <v>24.509409999999999</v>
      </c>
      <c r="M6">
        <v>21.188009999999998</v>
      </c>
    </row>
    <row r="7" spans="1:13">
      <c r="C7">
        <v>19.21529</v>
      </c>
    </row>
    <row r="8" spans="1:13">
      <c r="C8">
        <v>19.566120000000002</v>
      </c>
    </row>
    <row r="9" spans="1:13">
      <c r="C9">
        <v>19.960450000000002</v>
      </c>
    </row>
    <row r="10" spans="1:13">
      <c r="C10">
        <v>20.0367</v>
      </c>
    </row>
    <row r="11" spans="1:13">
      <c r="C11">
        <v>20.217449999999999</v>
      </c>
    </row>
    <row r="12" spans="1:13">
      <c r="C12">
        <v>20.446210000000001</v>
      </c>
    </row>
    <row r="13" spans="1:13">
      <c r="C13">
        <v>20.448779999999999</v>
      </c>
    </row>
    <row r="14" spans="1:13">
      <c r="C14">
        <v>20.635439999999999</v>
      </c>
    </row>
    <row r="15" spans="1:13">
      <c r="C15">
        <v>20.64462</v>
      </c>
    </row>
    <row r="16" spans="1:13">
      <c r="C16">
        <v>20.795829999999999</v>
      </c>
    </row>
    <row r="17" spans="3:3">
      <c r="C17">
        <v>20.92915</v>
      </c>
    </row>
    <row r="18" spans="3:3">
      <c r="C18">
        <v>20.98</v>
      </c>
    </row>
    <row r="19" spans="3:3">
      <c r="C19">
        <v>21.127330000000001</v>
      </c>
    </row>
    <row r="20" spans="3:3">
      <c r="C20">
        <v>21.188009999999998</v>
      </c>
    </row>
    <row r="21" spans="3:3">
      <c r="C21">
        <v>21.28218</v>
      </c>
    </row>
    <row r="22" spans="3:3">
      <c r="C22">
        <v>21.423390000000001</v>
      </c>
    </row>
    <row r="23" spans="3:3">
      <c r="C23">
        <v>21.45279</v>
      </c>
    </row>
    <row r="24" spans="3:3">
      <c r="C24">
        <v>21.48039</v>
      </c>
    </row>
    <row r="25" spans="3:3">
      <c r="C25">
        <v>21.574179999999998</v>
      </c>
    </row>
    <row r="26" spans="3:3">
      <c r="C26">
        <v>21.819669999999999</v>
      </c>
    </row>
    <row r="27" spans="3:3">
      <c r="C27">
        <v>21.97505</v>
      </c>
    </row>
    <row r="28" spans="3:3">
      <c r="C28">
        <v>21.99344</v>
      </c>
    </row>
    <row r="29" spans="3:3">
      <c r="C29">
        <v>22.183769999999999</v>
      </c>
    </row>
    <row r="30" spans="3:3">
      <c r="C30">
        <v>22.208590000000001</v>
      </c>
    </row>
    <row r="31" spans="3:3">
      <c r="C31">
        <v>22.227900000000002</v>
      </c>
    </row>
    <row r="32" spans="3:3">
      <c r="C32">
        <v>22.26652</v>
      </c>
    </row>
    <row r="33" spans="3:3">
      <c r="C33">
        <v>22.310189999999999</v>
      </c>
    </row>
    <row r="34" spans="3:3">
      <c r="C34">
        <v>22.41751</v>
      </c>
    </row>
    <row r="35" spans="3:3">
      <c r="C35">
        <v>22.474</v>
      </c>
    </row>
    <row r="36" spans="3:3">
      <c r="C36">
        <v>22.606739999999999</v>
      </c>
    </row>
    <row r="37" spans="3:3">
      <c r="C37">
        <v>22.656479999999998</v>
      </c>
    </row>
    <row r="38" spans="3:3">
      <c r="C38">
        <v>22.677510000000002</v>
      </c>
    </row>
    <row r="39" spans="3:3">
      <c r="C39">
        <v>22.688639999999999</v>
      </c>
    </row>
    <row r="40" spans="3:3">
      <c r="C40">
        <v>22.832660000000001</v>
      </c>
    </row>
    <row r="41" spans="3:3">
      <c r="C41">
        <v>22.83473</v>
      </c>
    </row>
    <row r="42" spans="3:3">
      <c r="C42">
        <v>22.939990000000002</v>
      </c>
    </row>
    <row r="43" spans="3:3">
      <c r="C43">
        <v>23.04712</v>
      </c>
    </row>
    <row r="44" spans="3:3">
      <c r="C44">
        <v>23.288340000000002</v>
      </c>
    </row>
    <row r="45" spans="3:3">
      <c r="C45">
        <v>23.45682</v>
      </c>
    </row>
    <row r="46" spans="3:3">
      <c r="C46">
        <v>23.594069999999999</v>
      </c>
    </row>
    <row r="47" spans="3:3">
      <c r="C47">
        <v>23.84703</v>
      </c>
    </row>
    <row r="48" spans="3:3">
      <c r="C48">
        <v>23.990469999999998</v>
      </c>
    </row>
    <row r="49" spans="3:3">
      <c r="C49">
        <v>24.016020000000001</v>
      </c>
    </row>
    <row r="50" spans="3:3">
      <c r="C50">
        <v>24.07037</v>
      </c>
    </row>
    <row r="51" spans="3:3">
      <c r="C51">
        <v>24.12987</v>
      </c>
    </row>
    <row r="52" spans="3:3">
      <c r="C52">
        <v>24.18506</v>
      </c>
    </row>
    <row r="53" spans="3:3">
      <c r="C53">
        <v>24.271540000000002</v>
      </c>
    </row>
    <row r="54" spans="3:3">
      <c r="C54">
        <v>24.40146</v>
      </c>
    </row>
    <row r="55" spans="3:3">
      <c r="C55">
        <v>24.464220000000001</v>
      </c>
    </row>
    <row r="56" spans="3:3">
      <c r="C56">
        <v>24.495239999999999</v>
      </c>
    </row>
    <row r="57" spans="3:3">
      <c r="C57">
        <v>24.509409999999999</v>
      </c>
    </row>
    <row r="58" spans="3:3">
      <c r="C58">
        <v>24.56392</v>
      </c>
    </row>
    <row r="59" spans="3:3">
      <c r="C59">
        <v>24.572469999999999</v>
      </c>
    </row>
    <row r="60" spans="3:3">
      <c r="C60">
        <v>24.69089</v>
      </c>
    </row>
    <row r="61" spans="3:3">
      <c r="C61">
        <v>24.968450000000001</v>
      </c>
    </row>
    <row r="62" spans="3:3">
      <c r="C62">
        <v>24.988409999999998</v>
      </c>
    </row>
    <row r="63" spans="3:3">
      <c r="C63">
        <v>25.002770000000002</v>
      </c>
    </row>
    <row r="64" spans="3:3">
      <c r="C64">
        <v>25.039919999999999</v>
      </c>
    </row>
    <row r="65" spans="3:3">
      <c r="C65">
        <v>25.10483</v>
      </c>
    </row>
    <row r="66" spans="3:3">
      <c r="C66">
        <v>25.11862</v>
      </c>
    </row>
    <row r="67" spans="3:3">
      <c r="C67">
        <v>25.160869999999999</v>
      </c>
    </row>
    <row r="68" spans="3:3">
      <c r="C68">
        <v>25.16827</v>
      </c>
    </row>
    <row r="69" spans="3:3">
      <c r="C69">
        <v>25.21508</v>
      </c>
    </row>
    <row r="70" spans="3:3">
      <c r="C70">
        <v>25.276309999999999</v>
      </c>
    </row>
    <row r="71" spans="3:3">
      <c r="C71">
        <v>25.436599999999999</v>
      </c>
    </row>
    <row r="72" spans="3:3">
      <c r="C72">
        <v>25.447420000000001</v>
      </c>
    </row>
    <row r="73" spans="3:3">
      <c r="C73">
        <v>25.447890000000001</v>
      </c>
    </row>
    <row r="74" spans="3:3">
      <c r="C74">
        <v>25.463229999999999</v>
      </c>
    </row>
    <row r="75" spans="3:3">
      <c r="C75">
        <v>25.490259999999999</v>
      </c>
    </row>
    <row r="76" spans="3:3">
      <c r="C76">
        <v>25.512589999999999</v>
      </c>
    </row>
    <row r="77" spans="3:3">
      <c r="C77">
        <v>25.559439999999999</v>
      </c>
    </row>
    <row r="78" spans="3:3">
      <c r="C78">
        <v>25.666640000000001</v>
      </c>
    </row>
    <row r="79" spans="3:3">
      <c r="C79">
        <v>25.693930000000002</v>
      </c>
    </row>
    <row r="80" spans="3:3">
      <c r="C80">
        <v>25.73077</v>
      </c>
    </row>
    <row r="81" spans="3:3">
      <c r="C81">
        <v>25.798770000000001</v>
      </c>
    </row>
    <row r="82" spans="3:3">
      <c r="C82">
        <v>25.823319999999999</v>
      </c>
    </row>
    <row r="83" spans="3:3">
      <c r="C83">
        <v>25.853549999999998</v>
      </c>
    </row>
    <row r="84" spans="3:3">
      <c r="C84">
        <v>25.869610000000002</v>
      </c>
    </row>
    <row r="85" spans="3:3">
      <c r="C85">
        <v>25.891300000000001</v>
      </c>
    </row>
    <row r="86" spans="3:3">
      <c r="C86">
        <v>25.943280000000001</v>
      </c>
    </row>
    <row r="87" spans="3:3">
      <c r="C87">
        <v>25.954609999999999</v>
      </c>
    </row>
    <row r="88" spans="3:3">
      <c r="C88">
        <v>25.974499999999999</v>
      </c>
    </row>
    <row r="89" spans="3:3">
      <c r="C89">
        <v>26.051459999999999</v>
      </c>
    </row>
    <row r="90" spans="3:3">
      <c r="C90">
        <v>26.066400000000002</v>
      </c>
    </row>
    <row r="91" spans="3:3">
      <c r="C91">
        <v>26.122879999999999</v>
      </c>
    </row>
    <row r="92" spans="3:3">
      <c r="C92">
        <v>26.1889</v>
      </c>
    </row>
    <row r="93" spans="3:3">
      <c r="C93">
        <v>26.260619999999999</v>
      </c>
    </row>
    <row r="94" spans="3:3">
      <c r="C94">
        <v>26.264089999999999</v>
      </c>
    </row>
    <row r="95" spans="3:3">
      <c r="C95">
        <v>26.26587</v>
      </c>
    </row>
    <row r="96" spans="3:3">
      <c r="C96">
        <v>26.318090000000002</v>
      </c>
    </row>
    <row r="97" spans="3:3">
      <c r="C97">
        <v>26.430720000000001</v>
      </c>
    </row>
    <row r="98" spans="3:3">
      <c r="C98">
        <v>26.558140000000002</v>
      </c>
    </row>
    <row r="99" spans="3:3">
      <c r="C99">
        <v>26.563980000000001</v>
      </c>
    </row>
    <row r="100" spans="3:3">
      <c r="C100">
        <v>26.58747</v>
      </c>
    </row>
    <row r="101" spans="3:3">
      <c r="C101">
        <v>26.699020000000001</v>
      </c>
    </row>
    <row r="102" spans="3:3">
      <c r="C102">
        <v>26.701899999999998</v>
      </c>
    </row>
    <row r="103" spans="3:3">
      <c r="C103">
        <v>26.73948</v>
      </c>
    </row>
    <row r="104" spans="3:3">
      <c r="C104">
        <v>26.88965</v>
      </c>
    </row>
    <row r="105" spans="3:3">
      <c r="C105">
        <v>26.895320000000002</v>
      </c>
    </row>
    <row r="106" spans="3:3">
      <c r="C106">
        <v>27.019100000000002</v>
      </c>
    </row>
    <row r="107" spans="3:3">
      <c r="C107">
        <v>27.06334</v>
      </c>
    </row>
    <row r="108" spans="3:3">
      <c r="C108">
        <v>27.093240000000002</v>
      </c>
    </row>
    <row r="109" spans="3:3">
      <c r="C109">
        <v>27.300450000000001</v>
      </c>
    </row>
    <row r="110" spans="3:3">
      <c r="C110">
        <v>27.307649999999999</v>
      </c>
    </row>
    <row r="111" spans="3:3">
      <c r="C111">
        <v>27.35286</v>
      </c>
    </row>
    <row r="112" spans="3:3">
      <c r="C112">
        <v>27.379660000000001</v>
      </c>
    </row>
    <row r="113" spans="3:3">
      <c r="C113">
        <v>27.50451</v>
      </c>
    </row>
    <row r="114" spans="3:3">
      <c r="C114">
        <v>27.557580000000002</v>
      </c>
    </row>
    <row r="115" spans="3:3">
      <c r="C115">
        <v>27.62068</v>
      </c>
    </row>
    <row r="116" spans="3:3">
      <c r="C116">
        <v>27.668849999999999</v>
      </c>
    </row>
    <row r="117" spans="3:3">
      <c r="C117">
        <v>27.78219</v>
      </c>
    </row>
    <row r="118" spans="3:3">
      <c r="C118">
        <v>27.799189999999999</v>
      </c>
    </row>
    <row r="119" spans="3:3">
      <c r="C119">
        <v>27.807919999999999</v>
      </c>
    </row>
    <row r="120" spans="3:3">
      <c r="C120">
        <v>27.810669999999998</v>
      </c>
    </row>
    <row r="121" spans="3:3">
      <c r="C121">
        <v>27.9558</v>
      </c>
    </row>
    <row r="122" spans="3:3">
      <c r="C122">
        <v>27.998159999999999</v>
      </c>
    </row>
    <row r="123" spans="3:3">
      <c r="C123">
        <v>28.020189999999999</v>
      </c>
    </row>
    <row r="124" spans="3:3">
      <c r="C124">
        <v>28.03332</v>
      </c>
    </row>
    <row r="125" spans="3:3">
      <c r="C125">
        <v>28.038820000000001</v>
      </c>
    </row>
    <row r="126" spans="3:3">
      <c r="C126">
        <v>28.068359999999998</v>
      </c>
    </row>
    <row r="127" spans="3:3">
      <c r="C127">
        <v>28.42914</v>
      </c>
    </row>
    <row r="128" spans="3:3">
      <c r="C128">
        <v>28.500610000000002</v>
      </c>
    </row>
    <row r="129" spans="3:3">
      <c r="C129">
        <v>28.640720000000002</v>
      </c>
    </row>
    <row r="130" spans="3:3">
      <c r="C130">
        <v>29.122199999999999</v>
      </c>
    </row>
    <row r="131" spans="3:3">
      <c r="C131">
        <v>29.23516</v>
      </c>
    </row>
    <row r="132" spans="3:3">
      <c r="C132">
        <v>29.26623</v>
      </c>
    </row>
    <row r="133" spans="3:3">
      <c r="C133">
        <v>29.272580000000001</v>
      </c>
    </row>
    <row r="134" spans="3:3">
      <c r="C134">
        <v>29.422750000000001</v>
      </c>
    </row>
    <row r="135" spans="3:3">
      <c r="C135">
        <v>29.44416</v>
      </c>
    </row>
    <row r="136" spans="3:3">
      <c r="C136">
        <v>29.457180000000001</v>
      </c>
    </row>
    <row r="137" spans="3:3">
      <c r="C137">
        <v>29.641349999999999</v>
      </c>
    </row>
    <row r="138" spans="3:3">
      <c r="C138">
        <v>29.78153</v>
      </c>
    </row>
    <row r="139" spans="3:3">
      <c r="C139">
        <v>29.946870000000001</v>
      </c>
    </row>
    <row r="140" spans="3:3">
      <c r="C140">
        <v>30.23508</v>
      </c>
    </row>
    <row r="141" spans="3:3">
      <c r="C141">
        <v>30.294239999999999</v>
      </c>
    </row>
    <row r="142" spans="3:3">
      <c r="C142">
        <v>30.87829</v>
      </c>
    </row>
    <row r="143" spans="3:3">
      <c r="C143">
        <v>31.02365</v>
      </c>
    </row>
    <row r="144" spans="3:3">
      <c r="C144">
        <v>31.070699999999999</v>
      </c>
    </row>
    <row r="145" spans="3:3">
      <c r="C145">
        <v>31.117149999999999</v>
      </c>
    </row>
    <row r="146" spans="3:3">
      <c r="C146">
        <v>31.121739999999999</v>
      </c>
    </row>
    <row r="147" spans="3:3">
      <c r="C147">
        <v>31.224820000000001</v>
      </c>
    </row>
    <row r="148" spans="3:3">
      <c r="C148">
        <v>31.604510000000001</v>
      </c>
    </row>
    <row r="149" spans="3:3">
      <c r="C149">
        <v>31.64134</v>
      </c>
    </row>
    <row r="150" spans="3:3">
      <c r="C150">
        <v>32.038020000000003</v>
      </c>
    </row>
    <row r="151" spans="3:3">
      <c r="C151">
        <v>33.675759999999997</v>
      </c>
    </row>
    <row r="152" spans="3:3">
      <c r="C152">
        <v>33.68477</v>
      </c>
    </row>
    <row r="153" spans="3:3">
      <c r="C153">
        <v>34.256610000000002</v>
      </c>
    </row>
  </sheetData>
  <mergeCells count="3">
    <mergeCell ref="F2:H2"/>
    <mergeCell ref="K2:M2"/>
    <mergeCell ref="C2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0070-AA23-4C7D-9627-5EEC9BEB278F}">
  <dimension ref="A1:M153"/>
  <sheetViews>
    <sheetView workbookViewId="0">
      <selection activeCell="J4" sqref="J4:J6"/>
    </sheetView>
  </sheetViews>
  <sheetFormatPr defaultColWidth="8.77734375" defaultRowHeight="14.4"/>
  <cols>
    <col min="3" max="4" width="16.33203125" style="2" customWidth="1"/>
    <col min="5" max="13" width="8.77734375" style="2"/>
  </cols>
  <sheetData>
    <row r="1" spans="1:13">
      <c r="A1" s="1" t="s">
        <v>3</v>
      </c>
    </row>
    <row r="2" spans="1:13" ht="15" customHeight="1">
      <c r="C2" s="262" t="s">
        <v>9</v>
      </c>
      <c r="D2" s="4"/>
      <c r="E2" s="3"/>
      <c r="F2" s="258" t="s">
        <v>7</v>
      </c>
      <c r="G2" s="258"/>
      <c r="H2" s="258"/>
      <c r="I2" s="3"/>
      <c r="J2" s="3"/>
      <c r="K2" s="258" t="s">
        <v>8</v>
      </c>
      <c r="L2" s="258"/>
      <c r="M2" s="258"/>
    </row>
    <row r="3" spans="1:13">
      <c r="C3" s="262"/>
      <c r="D3" s="4"/>
      <c r="E3" s="3"/>
      <c r="F3" s="3" t="s">
        <v>4</v>
      </c>
      <c r="G3" s="3" t="s">
        <v>5</v>
      </c>
      <c r="H3" s="3" t="s">
        <v>6</v>
      </c>
      <c r="I3" s="3"/>
      <c r="J3" s="3"/>
      <c r="K3" s="3" t="s">
        <v>4</v>
      </c>
      <c r="L3" s="3" t="s">
        <v>5</v>
      </c>
      <c r="M3" s="3" t="s">
        <v>6</v>
      </c>
    </row>
    <row r="4" spans="1:13">
      <c r="C4" s="2">
        <v>110.62233999999999</v>
      </c>
      <c r="E4" s="2" t="s">
        <v>14</v>
      </c>
      <c r="F4" s="2">
        <v>110.62233999999999</v>
      </c>
      <c r="G4" s="2">
        <v>182.11546000000001</v>
      </c>
      <c r="H4" s="2">
        <v>182.27145999999999</v>
      </c>
      <c r="J4" s="2" t="s">
        <v>17</v>
      </c>
      <c r="K4" s="2">
        <v>115.59515</v>
      </c>
      <c r="L4" s="2">
        <v>118.50945</v>
      </c>
      <c r="M4" s="2">
        <v>173.09040999999999</v>
      </c>
    </row>
    <row r="5" spans="1:13">
      <c r="C5" s="2">
        <v>102.75986</v>
      </c>
      <c r="E5" s="2" t="s">
        <v>15</v>
      </c>
      <c r="F5" s="2">
        <v>102.75986</v>
      </c>
      <c r="G5" s="2">
        <v>203.33144999999999</v>
      </c>
      <c r="H5" s="2">
        <v>239.10001</v>
      </c>
      <c r="J5" s="2" t="s">
        <v>18</v>
      </c>
      <c r="K5" s="2">
        <v>137.68593999999999</v>
      </c>
      <c r="L5" s="2">
        <v>155.23844</v>
      </c>
      <c r="M5" s="2">
        <v>174.68020999999999</v>
      </c>
    </row>
    <row r="6" spans="1:13">
      <c r="C6" s="2">
        <v>132.92832999999999</v>
      </c>
      <c r="E6" s="2" t="s">
        <v>16</v>
      </c>
      <c r="F6" s="2">
        <v>132.92832999999999</v>
      </c>
      <c r="G6" s="2">
        <v>190.91830999999999</v>
      </c>
      <c r="H6" s="2">
        <v>175.14906999999999</v>
      </c>
      <c r="J6" s="2" t="s">
        <v>19</v>
      </c>
      <c r="K6" s="2">
        <v>115.83987</v>
      </c>
      <c r="L6" s="2">
        <v>131.07873000000001</v>
      </c>
      <c r="M6" s="2">
        <v>168.66947999999999</v>
      </c>
    </row>
    <row r="7" spans="1:13">
      <c r="C7" s="2">
        <v>113.01148999999999</v>
      </c>
    </row>
    <row r="8" spans="1:13">
      <c r="C8" s="2">
        <v>115.9002</v>
      </c>
    </row>
    <row r="9" spans="1:13">
      <c r="C9" s="2">
        <v>133.92742999999999</v>
      </c>
    </row>
    <row r="10" spans="1:13">
      <c r="C10" s="2">
        <v>144.80893</v>
      </c>
    </row>
    <row r="11" spans="1:13">
      <c r="C11" s="2">
        <v>97.351690000000005</v>
      </c>
    </row>
    <row r="12" spans="1:13">
      <c r="C12" s="2">
        <v>118.28935</v>
      </c>
    </row>
    <row r="13" spans="1:13">
      <c r="C13" s="2">
        <v>104.67118000000001</v>
      </c>
    </row>
    <row r="14" spans="1:13">
      <c r="C14" s="2">
        <v>149.80443</v>
      </c>
    </row>
    <row r="15" spans="1:13">
      <c r="C15" s="2">
        <v>95.310050000000004</v>
      </c>
    </row>
    <row r="16" spans="1:13">
      <c r="C16" s="2">
        <v>152.49766</v>
      </c>
    </row>
    <row r="17" spans="3:3">
      <c r="C17" s="2">
        <v>137.98899</v>
      </c>
    </row>
    <row r="18" spans="3:3">
      <c r="C18" s="2">
        <v>120.6785</v>
      </c>
    </row>
    <row r="19" spans="3:3">
      <c r="C19" s="2">
        <v>151.02072999999999</v>
      </c>
    </row>
    <row r="20" spans="3:3">
      <c r="C20" s="2">
        <v>144.59173999999999</v>
      </c>
    </row>
    <row r="21" spans="3:3">
      <c r="C21" s="2">
        <v>134.03603000000001</v>
      </c>
    </row>
    <row r="22" spans="3:3">
      <c r="C22" s="2">
        <v>152.19358</v>
      </c>
    </row>
    <row r="23" spans="3:3">
      <c r="C23" s="2">
        <v>160.51218</v>
      </c>
    </row>
    <row r="24" spans="3:3">
      <c r="C24" s="2">
        <v>171.91495</v>
      </c>
    </row>
    <row r="25" spans="3:3">
      <c r="C25" s="2">
        <v>146.87228999999999</v>
      </c>
    </row>
    <row r="26" spans="3:3">
      <c r="C26" s="2">
        <v>140.63878</v>
      </c>
    </row>
    <row r="27" spans="3:3">
      <c r="C27" s="2">
        <v>157.75379000000001</v>
      </c>
    </row>
    <row r="28" spans="3:3">
      <c r="C28" s="2">
        <v>121.30837</v>
      </c>
    </row>
    <row r="29" spans="3:3">
      <c r="C29" s="2">
        <v>138.29306</v>
      </c>
    </row>
    <row r="30" spans="3:3">
      <c r="C30" s="2">
        <v>118.26763</v>
      </c>
    </row>
    <row r="31" spans="3:3">
      <c r="C31" s="2">
        <v>178.90864999999999</v>
      </c>
    </row>
    <row r="32" spans="3:3">
      <c r="C32" s="2">
        <v>162.64069000000001</v>
      </c>
    </row>
    <row r="33" spans="3:3">
      <c r="C33" s="2">
        <v>179.60366999999999</v>
      </c>
    </row>
    <row r="34" spans="3:3">
      <c r="C34" s="2">
        <v>135.49124</v>
      </c>
    </row>
    <row r="35" spans="3:3">
      <c r="C35" s="2">
        <v>180.38558</v>
      </c>
    </row>
    <row r="36" spans="3:3">
      <c r="C36" s="2">
        <v>154.4307</v>
      </c>
    </row>
    <row r="37" spans="3:3">
      <c r="C37" s="2">
        <v>167.94027</v>
      </c>
    </row>
    <row r="38" spans="3:3">
      <c r="C38" s="2">
        <v>185.46795</v>
      </c>
    </row>
    <row r="39" spans="3:3">
      <c r="C39" s="2">
        <v>165.48596000000001</v>
      </c>
    </row>
    <row r="40" spans="3:3">
      <c r="C40" s="2">
        <v>149.58724000000001</v>
      </c>
    </row>
    <row r="41" spans="3:3">
      <c r="C41" s="2">
        <v>165.35563999999999</v>
      </c>
    </row>
    <row r="42" spans="3:3">
      <c r="C42" s="2">
        <v>136.05595</v>
      </c>
    </row>
    <row r="43" spans="3:3">
      <c r="C43" s="2">
        <v>163.68323000000001</v>
      </c>
    </row>
    <row r="44" spans="3:3">
      <c r="C44" s="2">
        <v>169.96975</v>
      </c>
    </row>
    <row r="45" spans="3:3">
      <c r="C45" s="2">
        <v>156.99947</v>
      </c>
    </row>
    <row r="46" spans="3:3">
      <c r="C46" s="2">
        <v>138.32404</v>
      </c>
    </row>
    <row r="47" spans="3:3">
      <c r="C47" s="2">
        <v>170.46002999999999</v>
      </c>
    </row>
    <row r="48" spans="3:3">
      <c r="C48" s="2">
        <v>154.86004</v>
      </c>
    </row>
    <row r="49" spans="3:3">
      <c r="C49" s="2">
        <v>182.11546000000001</v>
      </c>
    </row>
    <row r="50" spans="3:3">
      <c r="C50" s="2">
        <v>203.33144999999999</v>
      </c>
    </row>
    <row r="51" spans="3:3">
      <c r="C51" s="2">
        <v>190.91830999999999</v>
      </c>
    </row>
    <row r="52" spans="3:3">
      <c r="C52" s="2">
        <v>189.62574000000001</v>
      </c>
    </row>
    <row r="53" spans="3:3">
      <c r="C53" s="2">
        <v>194.39488</v>
      </c>
    </row>
    <row r="54" spans="3:3">
      <c r="C54" s="2">
        <v>207.90002000000001</v>
      </c>
    </row>
    <row r="55" spans="3:3">
      <c r="C55" s="2">
        <v>150.20231999999999</v>
      </c>
    </row>
    <row r="56" spans="3:3">
      <c r="C56" s="2">
        <v>210.86402000000001</v>
      </c>
    </row>
    <row r="57" spans="3:3">
      <c r="C57" s="2">
        <v>202.32858999999999</v>
      </c>
    </row>
    <row r="58" spans="3:3">
      <c r="C58" s="2">
        <v>185.1686</v>
      </c>
    </row>
    <row r="59" spans="3:3">
      <c r="C59" s="2">
        <v>173.26803000000001</v>
      </c>
    </row>
    <row r="60" spans="3:3">
      <c r="C60" s="2">
        <v>214.22916000000001</v>
      </c>
    </row>
    <row r="61" spans="3:3">
      <c r="C61" s="2">
        <v>177.52459999999999</v>
      </c>
    </row>
    <row r="62" spans="3:3">
      <c r="C62" s="2">
        <v>182.58346</v>
      </c>
    </row>
    <row r="63" spans="3:3">
      <c r="C63" s="2">
        <v>200.99144999999999</v>
      </c>
    </row>
    <row r="64" spans="3:3">
      <c r="C64" s="2">
        <v>191.23031</v>
      </c>
    </row>
    <row r="65" spans="3:3">
      <c r="C65" s="2">
        <v>236.49258</v>
      </c>
    </row>
    <row r="66" spans="3:3">
      <c r="C66" s="2">
        <v>174.44917000000001</v>
      </c>
    </row>
    <row r="67" spans="3:3">
      <c r="C67" s="2">
        <v>220.80343999999999</v>
      </c>
    </row>
    <row r="68" spans="3:3">
      <c r="C68" s="2">
        <v>248.74972</v>
      </c>
    </row>
    <row r="69" spans="3:3">
      <c r="C69" s="2">
        <v>199.38687999999999</v>
      </c>
    </row>
    <row r="70" spans="3:3">
      <c r="C70" s="2">
        <v>169.99203</v>
      </c>
    </row>
    <row r="71" spans="3:3">
      <c r="C71" s="2">
        <v>194.75145000000001</v>
      </c>
    </row>
    <row r="72" spans="3:3">
      <c r="C72" s="2">
        <v>188.75659999999999</v>
      </c>
    </row>
    <row r="73" spans="3:3">
      <c r="C73" s="2">
        <v>187.28574</v>
      </c>
    </row>
    <row r="74" spans="3:3">
      <c r="C74" s="2">
        <v>187.41945000000001</v>
      </c>
    </row>
    <row r="75" spans="3:3">
      <c r="C75" s="2">
        <v>192.52287999999999</v>
      </c>
    </row>
    <row r="76" spans="3:3">
      <c r="C76" s="2">
        <v>203.73258999999999</v>
      </c>
    </row>
    <row r="77" spans="3:3">
      <c r="C77" s="2">
        <v>188.51145</v>
      </c>
    </row>
    <row r="78" spans="3:3">
      <c r="C78" s="2">
        <v>209.99487999999999</v>
      </c>
    </row>
    <row r="79" spans="3:3">
      <c r="C79" s="2">
        <v>246.18686</v>
      </c>
    </row>
    <row r="80" spans="3:3">
      <c r="C80" s="2">
        <v>201.39259000000001</v>
      </c>
    </row>
    <row r="81" spans="3:3">
      <c r="C81" s="2">
        <v>239.81315000000001</v>
      </c>
    </row>
    <row r="82" spans="3:3">
      <c r="C82" s="2">
        <v>182.27145999999999</v>
      </c>
    </row>
    <row r="83" spans="3:3">
      <c r="C83" s="2">
        <v>239.10001</v>
      </c>
    </row>
    <row r="84" spans="3:3">
      <c r="C84" s="2">
        <v>175.14906999999999</v>
      </c>
    </row>
    <row r="85" spans="3:3">
      <c r="C85" s="2">
        <v>224.26937000000001</v>
      </c>
    </row>
    <row r="86" spans="3:3">
      <c r="C86" s="2">
        <v>200.26537999999999</v>
      </c>
    </row>
    <row r="87" spans="3:3">
      <c r="C87" s="2">
        <v>219.64209</v>
      </c>
    </row>
    <row r="88" spans="3:3">
      <c r="C88" s="2">
        <v>201.64466999999999</v>
      </c>
    </row>
    <row r="89" spans="3:3">
      <c r="C89" s="2">
        <v>215.72671</v>
      </c>
    </row>
    <row r="90" spans="3:3">
      <c r="C90" s="2">
        <v>216.7278</v>
      </c>
    </row>
    <row r="91" spans="3:3">
      <c r="C91" s="2">
        <v>167.60749999999999</v>
      </c>
    </row>
    <row r="92" spans="3:3">
      <c r="C92" s="2">
        <v>186.42805000000001</v>
      </c>
    </row>
    <row r="93" spans="3:3">
      <c r="C93" s="2">
        <v>241.5994</v>
      </c>
    </row>
    <row r="94" spans="3:3">
      <c r="C94" s="2">
        <v>199.46450999999999</v>
      </c>
    </row>
    <row r="95" spans="3:3">
      <c r="C95" s="2">
        <v>115.59515</v>
      </c>
    </row>
    <row r="96" spans="3:3">
      <c r="C96" s="2">
        <v>137.68593999999999</v>
      </c>
    </row>
    <row r="97" spans="3:3">
      <c r="C97" s="2">
        <v>115.83987</v>
      </c>
    </row>
    <row r="98" spans="3:3">
      <c r="C98" s="2">
        <v>103.31507999999999</v>
      </c>
    </row>
    <row r="99" spans="3:3">
      <c r="C99" s="2">
        <v>104.69436</v>
      </c>
    </row>
    <row r="100" spans="3:3">
      <c r="C100" s="2">
        <v>137.21876</v>
      </c>
    </row>
    <row r="101" spans="3:3">
      <c r="C101" s="2">
        <v>108.43178</v>
      </c>
    </row>
    <row r="102" spans="3:3">
      <c r="C102" s="2">
        <v>124.36028</v>
      </c>
    </row>
    <row r="103" spans="3:3">
      <c r="C103" s="2">
        <v>130.25560999999999</v>
      </c>
    </row>
    <row r="104" spans="3:3">
      <c r="C104" s="2">
        <v>148.45325</v>
      </c>
    </row>
    <row r="105" spans="3:3">
      <c r="C105" s="2">
        <v>156.23953</v>
      </c>
    </row>
    <row r="106" spans="3:3">
      <c r="C106" s="2">
        <v>168.36387999999999</v>
      </c>
    </row>
    <row r="107" spans="3:3">
      <c r="C107" s="2">
        <v>175.63848999999999</v>
      </c>
    </row>
    <row r="108" spans="3:3">
      <c r="C108" s="2">
        <v>135.41679999999999</v>
      </c>
    </row>
    <row r="109" spans="3:3">
      <c r="C109" s="2">
        <v>128.25342000000001</v>
      </c>
    </row>
    <row r="110" spans="3:3">
      <c r="C110" s="2">
        <v>118.50945</v>
      </c>
    </row>
    <row r="111" spans="3:3">
      <c r="C111" s="2">
        <v>155.23844</v>
      </c>
    </row>
    <row r="112" spans="3:3">
      <c r="C112" s="2">
        <v>131.07873000000001</v>
      </c>
    </row>
    <row r="113" spans="3:3">
      <c r="C113" s="2">
        <v>121.06780000000001</v>
      </c>
    </row>
    <row r="114" spans="3:3">
      <c r="C114" s="2">
        <v>132.48025999999999</v>
      </c>
    </row>
    <row r="115" spans="3:3">
      <c r="C115" s="2">
        <v>116.19580999999999</v>
      </c>
    </row>
    <row r="116" spans="3:3">
      <c r="C116" s="2">
        <v>145.67243999999999</v>
      </c>
    </row>
    <row r="117" spans="3:3">
      <c r="C117" s="2">
        <v>140.64473000000001</v>
      </c>
    </row>
    <row r="118" spans="3:3">
      <c r="C118" s="2">
        <v>142.09075000000001</v>
      </c>
    </row>
    <row r="119" spans="3:3">
      <c r="C119" s="2">
        <v>175.41603000000001</v>
      </c>
    </row>
    <row r="120" spans="3:3">
      <c r="C120" s="2">
        <v>187.31791000000001</v>
      </c>
    </row>
    <row r="121" spans="3:3">
      <c r="C121" s="2">
        <v>151.56777</v>
      </c>
    </row>
    <row r="122" spans="3:3">
      <c r="C122" s="2">
        <v>199.26428999999999</v>
      </c>
    </row>
    <row r="123" spans="3:3">
      <c r="C123" s="2">
        <v>150.36644999999999</v>
      </c>
    </row>
    <row r="124" spans="3:3">
      <c r="C124" s="2">
        <v>140.05318</v>
      </c>
    </row>
    <row r="125" spans="3:3">
      <c r="C125" s="2">
        <v>143.77722</v>
      </c>
    </row>
    <row r="126" spans="3:3">
      <c r="C126" s="2">
        <v>154.81867</v>
      </c>
    </row>
    <row r="127" spans="3:3">
      <c r="C127" s="2">
        <v>149.76616999999999</v>
      </c>
    </row>
    <row r="128" spans="3:3">
      <c r="C128" s="2">
        <v>161.46096</v>
      </c>
    </row>
    <row r="129" spans="3:3">
      <c r="C129" s="2">
        <v>213.90239</v>
      </c>
    </row>
    <row r="130" spans="3:3">
      <c r="C130" s="2">
        <v>195.30396999999999</v>
      </c>
    </row>
    <row r="131" spans="3:3">
      <c r="C131" s="2">
        <v>201.03158999999999</v>
      </c>
    </row>
    <row r="132" spans="3:3">
      <c r="C132" s="2">
        <v>170.41172</v>
      </c>
    </row>
    <row r="133" spans="3:3">
      <c r="C133" s="2">
        <v>188.31324000000001</v>
      </c>
    </row>
    <row r="134" spans="3:3">
      <c r="C134" s="2">
        <v>180.01581999999999</v>
      </c>
    </row>
    <row r="135" spans="3:3">
      <c r="C135" s="2">
        <v>206.93342999999999</v>
      </c>
    </row>
    <row r="136" spans="3:3">
      <c r="C136" s="2">
        <v>211.92059</v>
      </c>
    </row>
    <row r="137" spans="3:3">
      <c r="C137" s="2">
        <v>186.81055000000001</v>
      </c>
    </row>
    <row r="138" spans="3:3">
      <c r="C138" s="2">
        <v>177.25001</v>
      </c>
    </row>
    <row r="139" spans="3:3">
      <c r="C139" s="2">
        <v>201.77204</v>
      </c>
    </row>
    <row r="140" spans="3:3">
      <c r="C140" s="2">
        <v>195.73953</v>
      </c>
    </row>
    <row r="141" spans="3:3">
      <c r="C141" s="2">
        <v>246.59117000000001</v>
      </c>
    </row>
    <row r="142" spans="3:3">
      <c r="C142" s="2">
        <v>179.5367</v>
      </c>
    </row>
    <row r="143" spans="3:3">
      <c r="C143" s="2">
        <v>192.05905000000001</v>
      </c>
    </row>
    <row r="144" spans="3:3">
      <c r="C144" s="2">
        <v>217.97487000000001</v>
      </c>
    </row>
    <row r="145" spans="3:3">
      <c r="C145" s="2">
        <v>221.67713000000001</v>
      </c>
    </row>
    <row r="146" spans="3:3">
      <c r="C146" s="2">
        <v>197.24222</v>
      </c>
    </row>
    <row r="147" spans="3:3">
      <c r="C147" s="2">
        <v>230.03989000000001</v>
      </c>
    </row>
    <row r="148" spans="3:3">
      <c r="C148" s="2">
        <v>214.44684000000001</v>
      </c>
    </row>
    <row r="149" spans="3:3">
      <c r="C149" s="2">
        <v>173.09040999999999</v>
      </c>
    </row>
    <row r="150" spans="3:3">
      <c r="C150" s="2">
        <v>174.68020999999999</v>
      </c>
    </row>
    <row r="151" spans="3:3">
      <c r="C151" s="2">
        <v>168.66947999999999</v>
      </c>
    </row>
    <row r="152" spans="3:3">
      <c r="C152" s="2">
        <v>205.01696000000001</v>
      </c>
    </row>
    <row r="153" spans="3:3">
      <c r="C153" s="2">
        <v>240.53688</v>
      </c>
    </row>
  </sheetData>
  <mergeCells count="3">
    <mergeCell ref="F2:H2"/>
    <mergeCell ref="K2:M2"/>
    <mergeCell ref="C2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2B0F-EC15-48D9-BFA7-156426A50966}">
  <dimension ref="A1:E33"/>
  <sheetViews>
    <sheetView workbookViewId="0">
      <selection activeCell="B3" sqref="B3:B4"/>
    </sheetView>
  </sheetViews>
  <sheetFormatPr defaultColWidth="8.77734375" defaultRowHeight="14.4"/>
  <cols>
    <col min="2" max="5" width="11.33203125" style="2" customWidth="1"/>
  </cols>
  <sheetData>
    <row r="1" spans="1:5">
      <c r="A1" s="1" t="s">
        <v>20</v>
      </c>
    </row>
    <row r="3" spans="1:5">
      <c r="B3" s="264" t="s">
        <v>31</v>
      </c>
      <c r="C3" s="3" t="s">
        <v>32</v>
      </c>
      <c r="D3" s="3" t="s">
        <v>33</v>
      </c>
      <c r="E3" s="3" t="s">
        <v>34</v>
      </c>
    </row>
    <row r="4" spans="1:5">
      <c r="B4" s="264"/>
      <c r="C4" s="5" t="s">
        <v>35</v>
      </c>
      <c r="D4" s="3" t="s">
        <v>35</v>
      </c>
      <c r="E4" s="3" t="s">
        <v>36</v>
      </c>
    </row>
    <row r="5" spans="1:5">
      <c r="B5" s="6"/>
      <c r="C5" s="3"/>
    </row>
    <row r="6" spans="1:5">
      <c r="B6" s="265" t="s">
        <v>21</v>
      </c>
      <c r="C6" s="8">
        <v>0</v>
      </c>
      <c r="D6" s="8">
        <v>19.565217391304348</v>
      </c>
      <c r="E6" s="7">
        <v>32.299999999999997</v>
      </c>
    </row>
    <row r="7" spans="1:5">
      <c r="B7" s="265"/>
      <c r="C7" s="8">
        <v>0</v>
      </c>
      <c r="D7" s="8">
        <v>0</v>
      </c>
      <c r="E7" s="7">
        <v>61.7</v>
      </c>
    </row>
    <row r="8" spans="1:5">
      <c r="B8" s="265"/>
      <c r="C8" s="8">
        <v>0</v>
      </c>
      <c r="D8" s="8">
        <v>0</v>
      </c>
      <c r="E8" s="7">
        <v>29.5</v>
      </c>
    </row>
    <row r="9" spans="1:5">
      <c r="B9" s="266" t="s">
        <v>22</v>
      </c>
      <c r="C9" s="9"/>
      <c r="D9" s="9"/>
      <c r="E9" s="2">
        <v>278.5</v>
      </c>
    </row>
    <row r="10" spans="1:5">
      <c r="B10" s="266"/>
      <c r="C10" s="9">
        <v>6.6964285714285712</v>
      </c>
      <c r="D10" s="9">
        <v>2.7649769585253461</v>
      </c>
      <c r="E10" s="2">
        <v>401.8</v>
      </c>
    </row>
    <row r="11" spans="1:5">
      <c r="B11" s="266"/>
      <c r="C11" s="9">
        <v>40</v>
      </c>
      <c r="D11" s="9"/>
      <c r="E11" s="2">
        <v>237.6</v>
      </c>
    </row>
    <row r="12" spans="1:5">
      <c r="B12" s="263" t="s">
        <v>23</v>
      </c>
      <c r="C12" s="8"/>
      <c r="D12" s="8">
        <v>48.701298701298704</v>
      </c>
      <c r="E12" s="7">
        <v>400.1</v>
      </c>
    </row>
    <row r="13" spans="1:5">
      <c r="B13" s="263"/>
      <c r="C13" s="8">
        <v>83.833718244803691</v>
      </c>
      <c r="D13" s="8">
        <v>62.376237623762378</v>
      </c>
      <c r="E13" s="7">
        <v>1048.0999999999999</v>
      </c>
    </row>
    <row r="14" spans="1:5">
      <c r="B14" s="263"/>
      <c r="C14" s="8">
        <v>114.61377870563676</v>
      </c>
      <c r="D14" s="8">
        <v>99.609375</v>
      </c>
      <c r="E14" s="7">
        <v>1273.5</v>
      </c>
    </row>
    <row r="15" spans="1:5">
      <c r="B15" s="266" t="s">
        <v>24</v>
      </c>
      <c r="C15" s="9">
        <v>108.47107438016529</v>
      </c>
      <c r="D15" s="9">
        <v>137.59398496240598</v>
      </c>
      <c r="E15" s="2">
        <v>932.6</v>
      </c>
    </row>
    <row r="16" spans="1:5">
      <c r="B16" s="266"/>
      <c r="C16" s="9"/>
      <c r="D16" s="9">
        <v>7.2815533980582527</v>
      </c>
      <c r="E16" s="2">
        <v>380.3</v>
      </c>
    </row>
    <row r="17" spans="2:5">
      <c r="B17" s="263" t="s">
        <v>25</v>
      </c>
      <c r="C17" s="8">
        <v>268.05845511482249</v>
      </c>
      <c r="D17" s="8">
        <v>306.31578947368416</v>
      </c>
      <c r="E17" s="7">
        <v>1084.9000000000001</v>
      </c>
    </row>
    <row r="18" spans="2:5">
      <c r="B18" s="263"/>
      <c r="C18" s="8">
        <v>336.83035714285711</v>
      </c>
      <c r="D18" s="8">
        <v>341.0526315789474</v>
      </c>
      <c r="E18" s="7">
        <v>705.5</v>
      </c>
    </row>
    <row r="19" spans="2:5">
      <c r="B19" s="263"/>
      <c r="C19" s="8"/>
      <c r="D19" s="8">
        <v>149.29577464788733</v>
      </c>
      <c r="E19" s="7">
        <v>119.3</v>
      </c>
    </row>
    <row r="20" spans="2:5">
      <c r="B20" s="266" t="s">
        <v>26</v>
      </c>
      <c r="C20" s="9">
        <v>452.37020316027082</v>
      </c>
      <c r="D20" s="9">
        <v>742.66666666666674</v>
      </c>
      <c r="E20" s="2">
        <v>834.1</v>
      </c>
    </row>
    <row r="21" spans="2:5">
      <c r="B21" s="266"/>
      <c r="C21" s="9">
        <v>459.41422594142267</v>
      </c>
      <c r="D21" s="9">
        <v>1118.4782608695652</v>
      </c>
      <c r="E21" s="2">
        <v>821.6</v>
      </c>
    </row>
    <row r="22" spans="2:5">
      <c r="B22" s="266"/>
      <c r="C22" s="9">
        <v>93.080357142857153</v>
      </c>
      <c r="D22" s="9">
        <v>838.83495145631082</v>
      </c>
      <c r="E22" s="2">
        <v>151.19999999999999</v>
      </c>
    </row>
    <row r="23" spans="2:5">
      <c r="B23" s="263" t="s">
        <v>27</v>
      </c>
      <c r="C23" s="8">
        <v>132.35294117647061</v>
      </c>
      <c r="D23" s="8">
        <v>262.5</v>
      </c>
      <c r="E23" s="7">
        <v>196.5</v>
      </c>
    </row>
    <row r="24" spans="2:5">
      <c r="B24" s="263"/>
      <c r="C24" s="8">
        <v>439.95535714285717</v>
      </c>
      <c r="D24" s="8">
        <v>929.18918918918905</v>
      </c>
      <c r="E24" s="7">
        <v>729.3</v>
      </c>
    </row>
    <row r="25" spans="2:5">
      <c r="B25" s="263"/>
      <c r="C25" s="8">
        <v>457.14285714285711</v>
      </c>
      <c r="D25" s="8">
        <v>868.81188118811872</v>
      </c>
      <c r="E25" s="7">
        <v>726.7</v>
      </c>
    </row>
    <row r="26" spans="2:5">
      <c r="B26" s="266" t="s">
        <v>28</v>
      </c>
      <c r="C26" s="9"/>
      <c r="D26" s="9">
        <v>167.64705882352939</v>
      </c>
      <c r="E26" s="2">
        <v>31.2</v>
      </c>
    </row>
    <row r="27" spans="2:5">
      <c r="B27" s="266"/>
      <c r="C27" s="9"/>
      <c r="D27" s="9">
        <v>57.485029940119766</v>
      </c>
      <c r="E27" s="2">
        <v>27.3</v>
      </c>
    </row>
    <row r="28" spans="2:5">
      <c r="B28" s="266"/>
      <c r="C28" s="9">
        <v>5.286343612334802</v>
      </c>
      <c r="D28" s="9">
        <v>123.71134020618557</v>
      </c>
      <c r="E28" s="2">
        <v>78.8</v>
      </c>
    </row>
    <row r="29" spans="2:5">
      <c r="B29" s="263" t="s">
        <v>29</v>
      </c>
      <c r="C29" s="8">
        <v>65.52462526766594</v>
      </c>
      <c r="D29" s="8">
        <v>312.83422459893046</v>
      </c>
      <c r="E29" s="7">
        <v>19.7</v>
      </c>
    </row>
    <row r="30" spans="2:5">
      <c r="B30" s="263"/>
      <c r="C30" s="8"/>
      <c r="D30" s="8">
        <v>0</v>
      </c>
      <c r="E30" s="7">
        <v>13.9</v>
      </c>
    </row>
    <row r="31" spans="2:5">
      <c r="B31" s="266" t="s">
        <v>30</v>
      </c>
      <c r="C31" s="9">
        <v>38.443935926773449</v>
      </c>
      <c r="D31" s="9">
        <v>256.45161290322579</v>
      </c>
      <c r="E31" s="2">
        <v>15.5</v>
      </c>
    </row>
    <row r="32" spans="2:5">
      <c r="B32" s="266"/>
      <c r="C32" s="9"/>
      <c r="D32" s="9"/>
      <c r="E32" s="2">
        <v>6.3</v>
      </c>
    </row>
    <row r="33" spans="2:5">
      <c r="B33" s="266"/>
      <c r="C33" s="9"/>
      <c r="D33" s="9"/>
      <c r="E33" s="2">
        <v>4.9000000000000004</v>
      </c>
    </row>
  </sheetData>
  <mergeCells count="11">
    <mergeCell ref="B20:B22"/>
    <mergeCell ref="B23:B25"/>
    <mergeCell ref="B26:B28"/>
    <mergeCell ref="B29:B30"/>
    <mergeCell ref="B31:B33"/>
    <mergeCell ref="B17:B19"/>
    <mergeCell ref="B3:B4"/>
    <mergeCell ref="B6:B8"/>
    <mergeCell ref="B9:B11"/>
    <mergeCell ref="B12:B14"/>
    <mergeCell ref="B15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1b</vt:lpstr>
      <vt:lpstr>Figure 2g</vt:lpstr>
      <vt:lpstr>Figure 2h</vt:lpstr>
      <vt:lpstr>Figure 6a</vt:lpstr>
      <vt:lpstr>Figure 6b</vt:lpstr>
      <vt:lpstr>Figure 6c</vt:lpstr>
      <vt:lpstr>Figure 6d</vt:lpstr>
      <vt:lpstr>Figure 6e</vt:lpstr>
      <vt:lpstr>Suppl Fig 1a</vt:lpstr>
      <vt:lpstr>Suppl Fig 1b</vt:lpstr>
      <vt:lpstr>Suppl Fig 1cd</vt:lpstr>
      <vt:lpstr>Suppl Fig 2a</vt:lpstr>
      <vt:lpstr>Suppl Fig 2b</vt:lpstr>
      <vt:lpstr>Suppl Fig 4a</vt:lpstr>
      <vt:lpstr>Suppl Fig 4b</vt:lpstr>
      <vt:lpstr>Suppl Fig 6a</vt:lpstr>
      <vt:lpstr>Suppl Fig 6b</vt:lpstr>
      <vt:lpstr>Suppl Fig 7a</vt:lpstr>
      <vt:lpstr>Suppl Fig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faber</dc:creator>
  <cp:lastModifiedBy>Nadja Mannowetz</cp:lastModifiedBy>
  <dcterms:created xsi:type="dcterms:W3CDTF">2023-04-24T23:13:04Z</dcterms:created>
  <dcterms:modified xsi:type="dcterms:W3CDTF">2024-11-21T19:08:32Z</dcterms:modified>
</cp:coreProperties>
</file>