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tianyuan.lu/Desktop/vitB12/Manuscript/Tables.r1/"/>
    </mc:Choice>
  </mc:AlternateContent>
  <xr:revisionPtr revIDLastSave="0" documentId="13_ncr:1_{32FF797E-C652-A14C-BFD4-2DB846E0694A}" xr6:coauthVersionLast="36" xr6:coauthVersionMax="36" xr10:uidLastSave="{00000000-0000-0000-0000-000000000000}"/>
  <bookViews>
    <workbookView xWindow="5960" yWindow="3020" windowWidth="27640" windowHeight="16940" xr2:uid="{610C9A7B-502F-2E47-8BB1-993043CC2E2D}"/>
  </bookViews>
  <sheets>
    <sheet name="Sheet1" sheetId="1" r:id="rId1"/>
  </sheets>
  <definedNames>
    <definedName name="_xlnm._FilterDatabase" localSheetId="0" hidden="1">Sheet1!$A$2:$M$13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 i="1" l="1"/>
  <c r="I14" i="1"/>
  <c r="I4" i="1" l="1"/>
  <c r="I5" i="1"/>
  <c r="I6" i="1"/>
  <c r="I7" i="1"/>
  <c r="I8" i="1"/>
  <c r="I9" i="1"/>
  <c r="I10" i="1"/>
  <c r="I11" i="1"/>
  <c r="I12" i="1"/>
  <c r="I13" i="1"/>
  <c r="I3" i="1"/>
  <c r="J4" i="1" l="1"/>
  <c r="J5" i="1"/>
  <c r="J6" i="1"/>
  <c r="J7" i="1"/>
  <c r="J8" i="1"/>
  <c r="J9" i="1"/>
  <c r="J10" i="1"/>
  <c r="J11" i="1"/>
  <c r="J12" i="1"/>
  <c r="J13" i="1"/>
  <c r="J14" i="1"/>
  <c r="J15" i="1"/>
  <c r="J3" i="1"/>
  <c r="H4" i="1" l="1"/>
  <c r="H5" i="1"/>
  <c r="H6" i="1"/>
  <c r="H7" i="1"/>
  <c r="H8" i="1"/>
  <c r="H9" i="1"/>
  <c r="H10" i="1"/>
  <c r="H11" i="1"/>
  <c r="H12" i="1"/>
  <c r="H13" i="1"/>
  <c r="H14" i="1"/>
  <c r="H15" i="1"/>
  <c r="H3" i="1"/>
</calcChain>
</file>

<file path=xl/sharedStrings.xml><?xml version="1.0" encoding="utf-8"?>
<sst xmlns="http://schemas.openxmlformats.org/spreadsheetml/2006/main" count="108" uniqueCount="75">
  <si>
    <t>SNP</t>
  </si>
  <si>
    <t>Effect allele</t>
  </si>
  <si>
    <t>Other allele</t>
  </si>
  <si>
    <t>Effect size on standardized exposure</t>
  </si>
  <si>
    <t>Exposure</t>
  </si>
  <si>
    <t>Vitamin B12</t>
  </si>
  <si>
    <t>Standard error</t>
  </si>
  <si>
    <t>Chromosome</t>
  </si>
  <si>
    <t>Position (GRCh38)</t>
  </si>
  <si>
    <t>Effect allele frequency</t>
  </si>
  <si>
    <t>Mapped gene</t>
  </si>
  <si>
    <t>T</t>
  </si>
  <si>
    <t>C</t>
  </si>
  <si>
    <t>G</t>
  </si>
  <si>
    <t>A</t>
  </si>
  <si>
    <t>rs2336573</t>
  </si>
  <si>
    <t>rs1131603</t>
  </si>
  <si>
    <t>rs3742801</t>
  </si>
  <si>
    <t>rs2270655</t>
  </si>
  <si>
    <t>rs371753672</t>
  </si>
  <si>
    <t>rs34324219</t>
  </si>
  <si>
    <t>rs778805</t>
  </si>
  <si>
    <t>rs602662</t>
  </si>
  <si>
    <t>rs1801222</t>
  </si>
  <si>
    <t>rs41281112</t>
  </si>
  <si>
    <t>rs1141321</t>
  </si>
  <si>
    <t>CD320</t>
  </si>
  <si>
    <t>TCN2</t>
  </si>
  <si>
    <t>ABCD4</t>
  </si>
  <si>
    <t>MMAA</t>
  </si>
  <si>
    <t>MMACHC</t>
  </si>
  <si>
    <t>TCN1</t>
  </si>
  <si>
    <t>FUT6</t>
  </si>
  <si>
    <t>FUT2</t>
  </si>
  <si>
    <t>CUBN</t>
  </si>
  <si>
    <t>CLYBL</t>
  </si>
  <si>
    <t>MUT</t>
  </si>
  <si>
    <t>Functional impact on mapped gene</t>
  </si>
  <si>
    <t>Folate</t>
  </si>
  <si>
    <t>rs1801133</t>
  </si>
  <si>
    <t>rs652197</t>
  </si>
  <si>
    <t>MTHFR</t>
  </si>
  <si>
    <t>FOLR3</t>
  </si>
  <si>
    <t>Intronic variant</t>
  </si>
  <si>
    <t>F-statistic</t>
  </si>
  <si>
    <t>R-squared</t>
  </si>
  <si>
    <t>NCBI gene summary</t>
  </si>
  <si>
    <t>The exact function of the protein encoded by this gene is not known, however, its C-terminal region shows similarity to TonB, a bacterial protein involved in energy transduction for cobalamin (vitamin B12) uptake. Hence, it is postulated that this protein may have a role in the binding and intracellular trafficking of cobalamin. Mutations in this gene are associated with methylmalonic aciduria and homocystinuria type cblC. [provided by RefSeq, Oct 2009]</t>
  </si>
  <si>
    <t>This gene encodes the transcobalamin receptor that is expressed at the cell surface. It mediates the cellular uptake of transcobalamin bound cobalamin (vitamin B12), and is involved in B-cell proliferation and immunoglobulin secretion. Mutations in this gene are associated with methylmalonic aciduria. Alternatively spliced transcript variants encoding different isoforms have been found for this gene.[provided by RefSeq, Jan 2011]</t>
  </si>
  <si>
    <t>The protein encoded by this gene is involved in the translocation of cobalamin into the mitochondrion, where it is used in the final steps of adenosylcobalamin synthesis. Adenosylcobalamin is a coenzyme required for the activity of methylmalonyl-CoA mutase. Defects in this gene are a cause of methylmalonic aciduria. [provided by RefSeq, Jul 2008]</t>
  </si>
  <si>
    <t>This gene encodes the mitochondrial enzyme methylmalonyl Coenzyme A mutase. In humans, the product of this gene is a vitamin B12-dependent enzyme which catalyzes the isomerization of methylmalonyl-CoA to succinyl-CoA, while in other species this enzyme may have different functions. Mutations in this gene may lead to various types of methylmalonic aciduria. [provided by RefSeq, Jul 2008]</t>
  </si>
  <si>
    <t>Cubilin (CUBN) acts as a receptor for intrinsic factor-vitamin B12 complexes. The role of receptor is supported by the presence of 27 CUB domains. Cubulin is located within the epithelium of intestine and kidney. Mutations in CUBN may play a role in autosomal recessive megaloblastic anemia. [provided by RefSeq, Jul 2008]</t>
  </si>
  <si>
    <t>This gene encodes a member of the vitamin B12-binding protein family. This family of proteins, alternatively referred to as R binders, is expressed in various tissues and secretions. This protein is a major constituent of secondary granules in neutrophils and facilitates the transport of cobalamin into cells. [provided by RefSeq, Jul 2008]</t>
  </si>
  <si>
    <t>This gene encodes a member of the vitamin B12-binding protein family. This family of proteins, alternatively referred to as R binders, is expressed in various tissues and secretions. This plasma protein binds cobalamin and mediates the transport of cobalamin into cells. This protein and other mammalian cobalamin-binding proteins, such as transcobalamin I and gastric intrisic factor, may have evolved by duplication of a common ancestral gene. Alternative splicing results in multiple transcript variants.[provided by RefSeq, May 2010]</t>
  </si>
  <si>
    <t>The protein encoded by this gene catalyzes the conversion of 5,10-methylenetetrahydrofolate to 5-methyltetrahydrofolate, a co-substrate for homocysteine remethylation to methionine. Genetic variation in this gene influences susceptibility to occlusive vascular disease, neural tube defects, colon cancer and acute leukemia, and mutations in this gene are associated with methylenetetrahydrofolate reductase deficiency.[provided by RefSeq, Oct 2009]</t>
  </si>
  <si>
    <t>This gene encodes a member of the folate receptor (FOLR) family of proteins, which have a high affinity for folic acid and for several reduced folic acid derivatives, and mediate delivery of 5-methyltetrahydrofolate to the interior of cells. Expression of this gene may be elevated in ovarian and primary peritoneal carcinoma. This gene is present in a gene cluster on chromosome 11. Alternative splicing results in multiple transcript variants. [provided by RefSeq, Dec 2015]</t>
  </si>
  <si>
    <t>This gene is one of two encoding the galactoside 2-L-fucosyltransferase enzyme. The encoded protein is important for the final step in the soluble ABO blood group antigen synthesis pathway. It is also involved in cell-cell interaction, cell surface expression, and cell proliferation. Mutations in this gene are a cause of the H-Bombay blood group where red blood cells lack the H antigen. [provided by RefSeq, May 2022]</t>
  </si>
  <si>
    <t>The protein encoded by this gene is a Golgi stack membrane protein that is involved in the creation of sialyl-Lewis X, an E-selectin ligand. Mutations in this gene are a cause of fucosyltransferase-6 deficiency. Two transcript variants encoding the same protein have been found for this gene. [provided by RefSeq, Jul 2008]</t>
  </si>
  <si>
    <t>The protein encoded by this gene is a member of the superfamily of ATP-binding cassette (ABC) transporters. ABC proteins transport various molecules across extra- and intra-cellular membranes. ABC genes are divided into seven distinct subfamilies (ABC1, MDR/TAP, MRP, ALD, OABP, GCN20, White). This protein is a member of the ALD subfamily, which is involved in peroxisomal import of fatty acids and/or fatty acyl-CoAs in the organelle. All known peroxisomal ABC transporters are half transporters which require a partner half transporter molecule to form a functional homodimeric or heterodimeric transporter. The function of this peroxisomal membrane protein is unknown. However, it is speculated that it may function as a heterodimer for another peroxisomal ABC transporter and, therefore, may modify the adrenoleukodystrophy phenotype. It may also play a role in the process of peroxisome biogenesis. Alternative splicing results in several protein-coding and non-protein-coding variants. [provided by RefSeq, Jul 2017]</t>
  </si>
  <si>
    <t>Enables (S)-citramalyl-CoA lyase activity; magnesium ion binding activity; and malate synthase activity. Involved in protein homotrimerization and regulation of cobalamin metabolic process. Predicted to be located in mitochondrion. Predicted to be integral component of membrane. [provided by Alliance of Genome Resources, Apr 2022]</t>
  </si>
  <si>
    <t>Stop-gain variant (resulting in the substitution of arginine at position 259 with a stop codon)</t>
  </si>
  <si>
    <t>Missense variant (p.Arg206Gln)</t>
  </si>
  <si>
    <t>Missense variant (p.Gln363His)</t>
  </si>
  <si>
    <t>Missense variant (p.Arg532His)</t>
  </si>
  <si>
    <t>Missense variant (p.Phe253Ser)</t>
  </si>
  <si>
    <t>Missense variant (p.Asp301Tyr)</t>
  </si>
  <si>
    <t>Missense variant (p.Glu368Lys)</t>
  </si>
  <si>
    <t>Missense variant (p.Pro124Ser)</t>
  </si>
  <si>
    <t>Missense variant (p.Gly220Arg)</t>
  </si>
  <si>
    <t>Missense variant (p.Gly258Ser)</t>
  </si>
  <si>
    <t>Missense variant (p.Leu376Ser)</t>
  </si>
  <si>
    <t>Missense variant (p.Ala222Val)</t>
  </si>
  <si>
    <t>Expected proportion of bias towards (confounded) observational estimate with full sample overlap*</t>
  </si>
  <si>
    <t>*In this study, the proportion of sample overlap is less than 10%</t>
  </si>
  <si>
    <t>Supplementary Data 1. Genetic instruments of vitamin B12 and folate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</si>
</sst>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2"/>
      <color theme="1"/>
      <name val="Calibri"/>
      <family val="2"/>
      <scheme val="minor"/>
    </font>
    <font>
      <b/>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Border="1" applyAlignment="1">
      <alignment horizontal="left" vertical="center"/>
    </xf>
    <xf numFmtId="0" fontId="0" fillId="0" borderId="0" xfId="0" applyFont="1" applyBorder="1" applyAlignment="1">
      <alignment horizontal="left"/>
    </xf>
    <xf numFmtId="0" fontId="2" fillId="0" borderId="0" xfId="0" applyFont="1" applyBorder="1" applyAlignment="1">
      <alignment horizontal="left" vertical="center" readingOrder="1"/>
    </xf>
    <xf numFmtId="0" fontId="1" fillId="0" borderId="0" xfId="0" applyFont="1" applyFill="1" applyBorder="1" applyAlignment="1">
      <alignment horizontal="left" vertical="center"/>
    </xf>
    <xf numFmtId="0" fontId="1" fillId="0" borderId="0" xfId="0" applyFont="1" applyBorder="1" applyAlignment="1">
      <alignment horizontal="left"/>
    </xf>
    <xf numFmtId="2" fontId="0" fillId="0" borderId="0" xfId="0" applyNumberFormat="1"/>
    <xf numFmtId="2" fontId="1" fillId="0" borderId="0" xfId="0" applyNumberFormat="1" applyFont="1" applyBorder="1" applyAlignment="1">
      <alignment horizontal="left"/>
    </xf>
    <xf numFmtId="164" fontId="0" fillId="0" borderId="0" xfId="0" applyNumberFormat="1"/>
    <xf numFmtId="164" fontId="1" fillId="0" borderId="0" xfId="0" applyNumberFormat="1" applyFont="1" applyBorder="1" applyAlignment="1">
      <alignment horizontal="left"/>
    </xf>
    <xf numFmtId="164" fontId="0" fillId="0" borderId="0" xfId="0" applyNumberFormat="1" applyFont="1" applyBorder="1" applyAlignment="1">
      <alignment horizontal="left"/>
    </xf>
    <xf numFmtId="164" fontId="1" fillId="0" borderId="0" xfId="0" applyNumberFormat="1" applyFont="1" applyBorder="1" applyAlignment="1">
      <alignment horizontal="left" vertical="center"/>
    </xf>
    <xf numFmtId="164" fontId="1" fillId="0" borderId="0" xfId="0" applyNumberFormat="1" applyFont="1" applyAlignment="1"/>
    <xf numFmtId="10" fontId="0" fillId="0" borderId="0" xfId="0" applyNumberFormat="1"/>
    <xf numFmtId="10" fontId="1" fillId="0" borderId="0"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931DF-9797-D849-BBF3-167AF20CD97A}">
  <dimension ref="A1:O16"/>
  <sheetViews>
    <sheetView tabSelected="1" zoomScale="92" workbookViewId="0"/>
  </sheetViews>
  <sheetFormatPr baseColWidth="10" defaultColWidth="23.83203125" defaultRowHeight="16" x14ac:dyDescent="0.2"/>
  <cols>
    <col min="1" max="4" width="23.83203125" style="2"/>
    <col min="5" max="5" width="23.83203125" style="8"/>
    <col min="6" max="6" width="23.83203125" style="10"/>
    <col min="7" max="7" width="23.83203125" style="8"/>
    <col min="8" max="10" width="23.83203125" style="13"/>
    <col min="11" max="16384" width="23.83203125" style="2"/>
  </cols>
  <sheetData>
    <row r="1" spans="1:15" x14ac:dyDescent="0.2">
      <c r="A1" s="2" t="s">
        <v>74</v>
      </c>
    </row>
    <row r="2" spans="1:15" s="5" customFormat="1" x14ac:dyDescent="0.2">
      <c r="A2" s="1" t="s">
        <v>4</v>
      </c>
      <c r="B2" s="1" t="s">
        <v>0</v>
      </c>
      <c r="C2" s="1" t="s">
        <v>1</v>
      </c>
      <c r="D2" s="1" t="s">
        <v>2</v>
      </c>
      <c r="E2" s="9" t="s">
        <v>9</v>
      </c>
      <c r="F2" s="11" t="s">
        <v>3</v>
      </c>
      <c r="G2" s="12" t="s">
        <v>6</v>
      </c>
      <c r="H2" s="14" t="s">
        <v>45</v>
      </c>
      <c r="I2" s="7" t="s">
        <v>44</v>
      </c>
      <c r="J2" s="14" t="s">
        <v>72</v>
      </c>
      <c r="K2" s="4" t="s">
        <v>7</v>
      </c>
      <c r="L2" s="5" t="s">
        <v>8</v>
      </c>
      <c r="M2" s="5" t="s">
        <v>10</v>
      </c>
      <c r="N2" s="5" t="s">
        <v>37</v>
      </c>
      <c r="O2" s="5" t="s">
        <v>46</v>
      </c>
    </row>
    <row r="3" spans="1:15" x14ac:dyDescent="0.2">
      <c r="A3" s="3" t="s">
        <v>5</v>
      </c>
      <c r="B3" t="s">
        <v>19</v>
      </c>
      <c r="C3" t="s">
        <v>14</v>
      </c>
      <c r="D3" t="s">
        <v>13</v>
      </c>
      <c r="E3" s="8">
        <v>2.2000000000000001E-3</v>
      </c>
      <c r="F3" s="8">
        <v>0.51</v>
      </c>
      <c r="G3" s="8">
        <v>8.5999999999999993E-2</v>
      </c>
      <c r="H3" s="13">
        <f>2*F3^2*E3*(1-E3)</f>
        <v>1.141922232E-3</v>
      </c>
      <c r="I3" s="6">
        <f>(45576-1-1)*H3*(1-H3)</f>
        <v>51.982535925706507</v>
      </c>
      <c r="J3" s="13">
        <f>1/I3</f>
        <v>1.9237230007962694E-2</v>
      </c>
      <c r="K3">
        <v>1</v>
      </c>
      <c r="L3">
        <v>45508983</v>
      </c>
      <c r="M3" t="s">
        <v>30</v>
      </c>
      <c r="N3" s="2" t="s">
        <v>61</v>
      </c>
      <c r="O3" s="2" t="s">
        <v>47</v>
      </c>
    </row>
    <row r="4" spans="1:15" x14ac:dyDescent="0.2">
      <c r="A4" s="3" t="s">
        <v>5</v>
      </c>
      <c r="B4" t="s">
        <v>18</v>
      </c>
      <c r="C4" t="s">
        <v>13</v>
      </c>
      <c r="D4" t="s">
        <v>12</v>
      </c>
      <c r="E4" s="8">
        <v>0.94099999999999995</v>
      </c>
      <c r="F4" s="8">
        <v>9.9000000000000005E-2</v>
      </c>
      <c r="G4" s="8">
        <v>1.4999999999999999E-2</v>
      </c>
      <c r="H4" s="13">
        <f t="shared" ref="H4:H15" si="0">2*F4^2*E4*(1-E4)</f>
        <v>1.0882834380000009E-3</v>
      </c>
      <c r="I4" s="6">
        <f t="shared" ref="I4:I13" si="1">(45576-1-1)*H4*(1-H4)</f>
        <v>49.543453342424925</v>
      </c>
      <c r="J4" s="13">
        <f t="shared" ref="J4:J15" si="2">1/I4</f>
        <v>2.0184301507777266E-2</v>
      </c>
      <c r="K4">
        <v>4</v>
      </c>
      <c r="L4">
        <v>145655266</v>
      </c>
      <c r="M4" t="s">
        <v>29</v>
      </c>
      <c r="N4" s="2" t="s">
        <v>62</v>
      </c>
      <c r="O4" s="2" t="s">
        <v>49</v>
      </c>
    </row>
    <row r="5" spans="1:15" x14ac:dyDescent="0.2">
      <c r="A5" s="3" t="s">
        <v>5</v>
      </c>
      <c r="B5" t="s">
        <v>25</v>
      </c>
      <c r="C5" t="s">
        <v>12</v>
      </c>
      <c r="D5" t="s">
        <v>11</v>
      </c>
      <c r="E5" s="8">
        <v>0.627</v>
      </c>
      <c r="F5" s="8">
        <v>7.0000000000000007E-2</v>
      </c>
      <c r="G5" s="8">
        <v>7.0000000000000001E-3</v>
      </c>
      <c r="H5" s="13">
        <f t="shared" si="0"/>
        <v>2.2919358000000004E-3</v>
      </c>
      <c r="I5" s="6">
        <f t="shared" si="1"/>
        <v>104.21328330757625</v>
      </c>
      <c r="J5" s="13">
        <f t="shared" si="2"/>
        <v>9.5957057321434617E-3</v>
      </c>
      <c r="K5">
        <v>6</v>
      </c>
      <c r="L5">
        <v>49444720</v>
      </c>
      <c r="M5" t="s">
        <v>36</v>
      </c>
      <c r="N5" s="2" t="s">
        <v>63</v>
      </c>
      <c r="O5" s="2" t="s">
        <v>50</v>
      </c>
    </row>
    <row r="6" spans="1:15" x14ac:dyDescent="0.2">
      <c r="A6" s="3" t="s">
        <v>5</v>
      </c>
      <c r="B6" t="s">
        <v>23</v>
      </c>
      <c r="C6" t="s">
        <v>13</v>
      </c>
      <c r="D6" t="s">
        <v>14</v>
      </c>
      <c r="E6" s="8">
        <v>0.59299999999999997</v>
      </c>
      <c r="F6" s="8">
        <v>0.11899999999999999</v>
      </c>
      <c r="G6" s="8">
        <v>7.0000000000000001E-3</v>
      </c>
      <c r="H6" s="13">
        <f t="shared" si="0"/>
        <v>6.8355430219999994E-3</v>
      </c>
      <c r="I6" s="6">
        <f t="shared" si="1"/>
        <v>309.39360855819058</v>
      </c>
      <c r="J6" s="13">
        <f t="shared" si="2"/>
        <v>3.23212882341078E-3</v>
      </c>
      <c r="K6">
        <v>10</v>
      </c>
      <c r="L6">
        <v>17114152</v>
      </c>
      <c r="M6" t="s">
        <v>34</v>
      </c>
      <c r="N6" s="2" t="s">
        <v>64</v>
      </c>
      <c r="O6" s="2" t="s">
        <v>51</v>
      </c>
    </row>
    <row r="7" spans="1:15" x14ac:dyDescent="0.2">
      <c r="A7" s="3" t="s">
        <v>5</v>
      </c>
      <c r="B7" t="s">
        <v>20</v>
      </c>
      <c r="C7" t="s">
        <v>12</v>
      </c>
      <c r="D7" t="s">
        <v>14</v>
      </c>
      <c r="E7" s="8">
        <v>0.88100000000000001</v>
      </c>
      <c r="F7" s="8">
        <v>0.23499999999999999</v>
      </c>
      <c r="G7" s="8">
        <v>1.0999999999999999E-2</v>
      </c>
      <c r="H7" s="13">
        <f t="shared" si="0"/>
        <v>1.1579467549999998E-2</v>
      </c>
      <c r="I7" s="6">
        <f t="shared" si="1"/>
        <v>521.61190677487468</v>
      </c>
      <c r="J7" s="13">
        <f t="shared" si="2"/>
        <v>1.917134150911159E-3</v>
      </c>
      <c r="K7">
        <v>11</v>
      </c>
      <c r="L7">
        <v>59855905</v>
      </c>
      <c r="M7" t="s">
        <v>31</v>
      </c>
      <c r="N7" s="2" t="s">
        <v>65</v>
      </c>
      <c r="O7" s="2" t="s">
        <v>52</v>
      </c>
    </row>
    <row r="8" spans="1:15" x14ac:dyDescent="0.2">
      <c r="A8" s="3" t="s">
        <v>5</v>
      </c>
      <c r="B8" t="s">
        <v>24</v>
      </c>
      <c r="C8" t="s">
        <v>12</v>
      </c>
      <c r="D8" t="s">
        <v>11</v>
      </c>
      <c r="E8" s="8">
        <v>0.94799999999999995</v>
      </c>
      <c r="F8" s="8">
        <v>0.18099999999999999</v>
      </c>
      <c r="G8" s="8">
        <v>1.4999999999999999E-2</v>
      </c>
      <c r="H8" s="13">
        <f t="shared" si="0"/>
        <v>3.2299725120000025E-3</v>
      </c>
      <c r="I8" s="6">
        <f t="shared" si="1"/>
        <v>146.72730636994189</v>
      </c>
      <c r="J8" s="13">
        <f t="shared" si="2"/>
        <v>6.815363988750065E-3</v>
      </c>
      <c r="K8">
        <v>13</v>
      </c>
      <c r="L8">
        <v>99866380</v>
      </c>
      <c r="M8" t="s">
        <v>35</v>
      </c>
      <c r="N8" s="2" t="s">
        <v>60</v>
      </c>
      <c r="O8" s="2" t="s">
        <v>59</v>
      </c>
    </row>
    <row r="9" spans="1:15" x14ac:dyDescent="0.2">
      <c r="A9" s="3" t="s">
        <v>5</v>
      </c>
      <c r="B9" t="s">
        <v>17</v>
      </c>
      <c r="C9" t="s">
        <v>11</v>
      </c>
      <c r="D9" t="s">
        <v>12</v>
      </c>
      <c r="E9" s="8">
        <v>0.29399999999999998</v>
      </c>
      <c r="F9" s="8">
        <v>5.2999999999999999E-2</v>
      </c>
      <c r="G9" s="8">
        <v>7.0000000000000001E-3</v>
      </c>
      <c r="H9" s="13">
        <f t="shared" si="0"/>
        <v>1.1660945519999999E-3</v>
      </c>
      <c r="I9" s="6">
        <f t="shared" si="1"/>
        <v>53.081622658445397</v>
      </c>
      <c r="J9" s="13">
        <f t="shared" si="2"/>
        <v>1.8838911659398903E-2</v>
      </c>
      <c r="K9">
        <v>14</v>
      </c>
      <c r="L9">
        <v>74292303</v>
      </c>
      <c r="M9" t="s">
        <v>28</v>
      </c>
      <c r="N9" s="2" t="s">
        <v>66</v>
      </c>
      <c r="O9" s="2" t="s">
        <v>58</v>
      </c>
    </row>
    <row r="10" spans="1:15" x14ac:dyDescent="0.2">
      <c r="A10" s="3" t="s">
        <v>5</v>
      </c>
      <c r="B10" t="s">
        <v>21</v>
      </c>
      <c r="C10" t="s">
        <v>14</v>
      </c>
      <c r="D10" t="s">
        <v>13</v>
      </c>
      <c r="E10" s="8">
        <v>0.254</v>
      </c>
      <c r="F10" s="8">
        <v>0.05</v>
      </c>
      <c r="G10" s="8">
        <v>7.0000000000000001E-3</v>
      </c>
      <c r="H10" s="13">
        <f t="shared" si="0"/>
        <v>9.4742000000000025E-4</v>
      </c>
      <c r="I10" s="6">
        <f t="shared" si="1"/>
        <v>43.136811645389237</v>
      </c>
      <c r="J10" s="13">
        <f t="shared" si="2"/>
        <v>2.3182056388882117E-2</v>
      </c>
      <c r="K10">
        <v>19</v>
      </c>
      <c r="L10">
        <v>5832198</v>
      </c>
      <c r="M10" t="s">
        <v>32</v>
      </c>
      <c r="N10" s="2" t="s">
        <v>67</v>
      </c>
      <c r="O10" s="2" t="s">
        <v>57</v>
      </c>
    </row>
    <row r="11" spans="1:15" x14ac:dyDescent="0.2">
      <c r="A11" s="3" t="s">
        <v>5</v>
      </c>
      <c r="B11" t="s">
        <v>15</v>
      </c>
      <c r="C11" t="s">
        <v>11</v>
      </c>
      <c r="D11" t="s">
        <v>12</v>
      </c>
      <c r="E11" s="8">
        <v>3.1E-2</v>
      </c>
      <c r="F11" s="8">
        <v>0.313</v>
      </c>
      <c r="G11" s="8">
        <v>1.9E-2</v>
      </c>
      <c r="H11" s="13">
        <f t="shared" si="0"/>
        <v>5.8857815819999999E-3</v>
      </c>
      <c r="I11" s="6">
        <f t="shared" si="1"/>
        <v>266.65981594881947</v>
      </c>
      <c r="J11" s="13">
        <f t="shared" si="2"/>
        <v>3.7500963406947373E-3</v>
      </c>
      <c r="K11">
        <v>19</v>
      </c>
      <c r="L11">
        <v>8302825</v>
      </c>
      <c r="M11" t="s">
        <v>26</v>
      </c>
      <c r="N11" s="2" t="s">
        <v>68</v>
      </c>
      <c r="O11" s="2" t="s">
        <v>48</v>
      </c>
    </row>
    <row r="12" spans="1:15" x14ac:dyDescent="0.2">
      <c r="A12" s="3" t="s">
        <v>5</v>
      </c>
      <c r="B12" t="s">
        <v>22</v>
      </c>
      <c r="C12" t="s">
        <v>14</v>
      </c>
      <c r="D12" t="s">
        <v>13</v>
      </c>
      <c r="E12" s="8">
        <v>0.59599999999999997</v>
      </c>
      <c r="F12" s="8">
        <v>0.17100000000000001</v>
      </c>
      <c r="G12" s="8">
        <v>7.0000000000000001E-3</v>
      </c>
      <c r="H12" s="13">
        <f t="shared" si="0"/>
        <v>1.4081529888000001E-2</v>
      </c>
      <c r="I12" s="6">
        <f t="shared" si="1"/>
        <v>632.71479817250497</v>
      </c>
      <c r="J12" s="13">
        <f t="shared" si="2"/>
        <v>1.5804909303343928E-3</v>
      </c>
      <c r="K12">
        <v>19</v>
      </c>
      <c r="L12">
        <v>48703728</v>
      </c>
      <c r="M12" t="s">
        <v>33</v>
      </c>
      <c r="N12" s="2" t="s">
        <v>69</v>
      </c>
      <c r="O12" s="2" t="s">
        <v>56</v>
      </c>
    </row>
    <row r="13" spans="1:15" x14ac:dyDescent="0.2">
      <c r="A13" s="3" t="s">
        <v>5</v>
      </c>
      <c r="B13" t="s">
        <v>16</v>
      </c>
      <c r="C13" t="s">
        <v>12</v>
      </c>
      <c r="D13" t="s">
        <v>11</v>
      </c>
      <c r="E13" s="8">
        <v>5.5E-2</v>
      </c>
      <c r="F13" s="8">
        <v>0.222</v>
      </c>
      <c r="G13" s="8">
        <v>1.4999999999999999E-2</v>
      </c>
      <c r="H13" s="13">
        <f t="shared" si="0"/>
        <v>5.1230717999999993E-3</v>
      </c>
      <c r="I13" s="6">
        <f t="shared" si="1"/>
        <v>232.28274517682254</v>
      </c>
      <c r="J13" s="13">
        <f t="shared" si="2"/>
        <v>4.3050980788037511E-3</v>
      </c>
      <c r="K13">
        <v>22</v>
      </c>
      <c r="L13">
        <v>30622988</v>
      </c>
      <c r="M13" t="s">
        <v>27</v>
      </c>
      <c r="N13" s="2" t="s">
        <v>70</v>
      </c>
      <c r="O13" s="2" t="s">
        <v>53</v>
      </c>
    </row>
    <row r="14" spans="1:15" x14ac:dyDescent="0.2">
      <c r="A14" s="2" t="s">
        <v>38</v>
      </c>
      <c r="B14" t="s">
        <v>39</v>
      </c>
      <c r="C14" t="s">
        <v>13</v>
      </c>
      <c r="D14" t="s">
        <v>14</v>
      </c>
      <c r="E14">
        <v>0.66800000000000004</v>
      </c>
      <c r="F14" s="8">
        <v>0.114</v>
      </c>
      <c r="G14" s="8">
        <v>8.0000000000000002E-3</v>
      </c>
      <c r="H14" s="13">
        <f t="shared" si="0"/>
        <v>5.7644017919999992E-3</v>
      </c>
      <c r="I14" s="6">
        <f>(37341-1-1)*H14*(1-H14)</f>
        <v>213.99628597156365</v>
      </c>
      <c r="J14" s="13">
        <f t="shared" si="2"/>
        <v>4.6729782970760646E-3</v>
      </c>
      <c r="K14">
        <v>1</v>
      </c>
      <c r="L14">
        <v>11796321</v>
      </c>
      <c r="M14" t="s">
        <v>41</v>
      </c>
      <c r="N14" s="2" t="s">
        <v>71</v>
      </c>
      <c r="O14" s="2" t="s">
        <v>54</v>
      </c>
    </row>
    <row r="15" spans="1:15" x14ac:dyDescent="0.2">
      <c r="A15" s="2" t="s">
        <v>38</v>
      </c>
      <c r="B15" t="s">
        <v>40</v>
      </c>
      <c r="C15" t="s">
        <v>12</v>
      </c>
      <c r="D15" t="s">
        <v>11</v>
      </c>
      <c r="E15">
        <v>0.17899999999999999</v>
      </c>
      <c r="F15" s="8">
        <v>6.9000000000000006E-2</v>
      </c>
      <c r="G15" s="8">
        <v>0.01</v>
      </c>
      <c r="H15" s="13">
        <f t="shared" si="0"/>
        <v>1.3993435980000002E-3</v>
      </c>
      <c r="I15" s="6">
        <f>(37341-1-1)*H15*(1-H15)</f>
        <v>52.176974775937971</v>
      </c>
      <c r="J15" s="13">
        <f t="shared" si="2"/>
        <v>1.9165541971229078E-2</v>
      </c>
      <c r="K15">
        <v>11</v>
      </c>
      <c r="L15">
        <v>72138695</v>
      </c>
      <c r="M15" t="s">
        <v>42</v>
      </c>
      <c r="N15" s="2" t="s">
        <v>43</v>
      </c>
      <c r="O15" s="2" t="s">
        <v>55</v>
      </c>
    </row>
    <row r="16" spans="1:15" x14ac:dyDescent="0.2">
      <c r="A16" s="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2021-11-08T02:58:52Z</dcterms:created>
  <dcterms:modified xsi:type="dcterms:W3CDTF">2025-06-19T05:37:19Z</dcterms:modified>
</cp:coreProperties>
</file>