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ioanna/Library/CloudStorage/OneDrive-SharedLibraries-EndoGene.Bio/Science Team - Documents/08. Science Communication/Publications/1. MenSC DMR Pilot/Revision/Resubmission docs/FINAL Submission for publication/files to submit/final_submitted/"/>
    </mc:Choice>
  </mc:AlternateContent>
  <xr:revisionPtr revIDLastSave="0" documentId="13_ncr:1_{7C284364-181F-8F4C-99B7-3BBE5D090D49}" xr6:coauthVersionLast="47" xr6:coauthVersionMax="47" xr10:uidLastSave="{00000000-0000-0000-0000-000000000000}"/>
  <bookViews>
    <workbookView xWindow="1720" yWindow="780" windowWidth="32480" windowHeight="18720" xr2:uid="{F3EA58F1-0346-7049-8702-F2C80BCDAA77}"/>
  </bookViews>
  <sheets>
    <sheet name="Fig.1 Source data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3" l="1"/>
  <c r="I4" i="3"/>
  <c r="K45" i="3"/>
  <c r="H45" i="3"/>
  <c r="I45" i="3" s="1"/>
  <c r="F45" i="3"/>
  <c r="K44" i="3"/>
  <c r="I44" i="3"/>
  <c r="F44" i="3"/>
  <c r="K43" i="3"/>
  <c r="H43" i="3"/>
  <c r="I43" i="3" s="1"/>
  <c r="F43" i="3"/>
  <c r="K42" i="3"/>
  <c r="H42" i="3"/>
  <c r="I42" i="3" s="1"/>
  <c r="F42" i="3"/>
  <c r="K41" i="3"/>
  <c r="H41" i="3"/>
  <c r="I41" i="3" s="1"/>
  <c r="F41" i="3"/>
  <c r="K40" i="3"/>
  <c r="H40" i="3"/>
  <c r="I40" i="3" s="1"/>
  <c r="F40" i="3"/>
  <c r="K39" i="3"/>
  <c r="H39" i="3"/>
  <c r="I39" i="3" s="1"/>
  <c r="F39" i="3"/>
  <c r="K38" i="3"/>
  <c r="H38" i="3"/>
  <c r="I38" i="3" s="1"/>
  <c r="F38" i="3"/>
  <c r="K37" i="3"/>
  <c r="H37" i="3"/>
  <c r="I37" i="3" s="1"/>
  <c r="F37" i="3"/>
  <c r="K36" i="3"/>
  <c r="H36" i="3"/>
  <c r="I36" i="3" s="1"/>
  <c r="F36" i="3"/>
  <c r="K35" i="3"/>
  <c r="H35" i="3"/>
  <c r="I35" i="3" s="1"/>
  <c r="F35" i="3"/>
  <c r="K34" i="3"/>
  <c r="H34" i="3"/>
  <c r="I34" i="3" s="1"/>
  <c r="F34" i="3"/>
  <c r="K33" i="3"/>
  <c r="H33" i="3"/>
  <c r="I33" i="3" s="1"/>
  <c r="F33" i="3"/>
  <c r="K32" i="3"/>
  <c r="F32" i="3"/>
  <c r="K31" i="3"/>
  <c r="H31" i="3"/>
  <c r="I31" i="3" s="1"/>
  <c r="F31" i="3"/>
  <c r="K30" i="3"/>
  <c r="H30" i="3"/>
  <c r="I30" i="3" s="1"/>
  <c r="F30" i="3"/>
  <c r="K29" i="3"/>
  <c r="F29" i="3"/>
  <c r="K28" i="3"/>
  <c r="H28" i="3"/>
  <c r="I28" i="3" s="1"/>
  <c r="F28" i="3"/>
  <c r="K27" i="3"/>
  <c r="H27" i="3"/>
  <c r="I27" i="3" s="1"/>
  <c r="F27" i="3"/>
  <c r="K25" i="3"/>
  <c r="H25" i="3"/>
  <c r="I25" i="3" s="1"/>
  <c r="F25" i="3"/>
  <c r="K24" i="3"/>
  <c r="H24" i="3"/>
  <c r="I24" i="3" s="1"/>
  <c r="F24" i="3"/>
  <c r="K23" i="3"/>
  <c r="H23" i="3"/>
  <c r="I23" i="3" s="1"/>
  <c r="F23" i="3"/>
  <c r="K22" i="3"/>
  <c r="H22" i="3"/>
  <c r="I22" i="3" s="1"/>
  <c r="F22" i="3"/>
  <c r="K21" i="3"/>
  <c r="H21" i="3"/>
  <c r="I21" i="3" s="1"/>
  <c r="F21" i="3"/>
  <c r="K20" i="3"/>
  <c r="I20" i="3"/>
  <c r="F20" i="3"/>
  <c r="K19" i="3"/>
  <c r="H19" i="3"/>
  <c r="I19" i="3" s="1"/>
  <c r="F19" i="3"/>
  <c r="K18" i="3"/>
  <c r="F18" i="3"/>
  <c r="K17" i="3"/>
  <c r="H17" i="3"/>
  <c r="I17" i="3" s="1"/>
  <c r="F17" i="3"/>
  <c r="K16" i="3"/>
  <c r="H16" i="3"/>
  <c r="I16" i="3" s="1"/>
  <c r="F16" i="3"/>
  <c r="K15" i="3"/>
  <c r="H15" i="3"/>
  <c r="I15" i="3" s="1"/>
  <c r="F15" i="3"/>
  <c r="K14" i="3"/>
  <c r="H14" i="3"/>
  <c r="I14" i="3" s="1"/>
  <c r="F14" i="3"/>
  <c r="K13" i="3"/>
  <c r="H13" i="3"/>
  <c r="I13" i="3" s="1"/>
  <c r="F13" i="3"/>
  <c r="K12" i="3"/>
  <c r="F12" i="3"/>
  <c r="K11" i="3"/>
  <c r="F11" i="3"/>
  <c r="K10" i="3"/>
  <c r="F10" i="3"/>
  <c r="K9" i="3"/>
  <c r="F9" i="3"/>
  <c r="K8" i="3"/>
  <c r="F8" i="3"/>
  <c r="K7" i="3"/>
  <c r="H7" i="3"/>
  <c r="I7" i="3" s="1"/>
  <c r="F7" i="3"/>
  <c r="K6" i="3"/>
  <c r="F6" i="3"/>
  <c r="F5" i="3"/>
  <c r="K4" i="3"/>
  <c r="H4" i="3"/>
  <c r="F4" i="3"/>
  <c r="K3" i="3"/>
  <c r="F3" i="3"/>
</calcChain>
</file>

<file path=xl/sharedStrings.xml><?xml version="1.0" encoding="utf-8"?>
<sst xmlns="http://schemas.openxmlformats.org/spreadsheetml/2006/main" count="173" uniqueCount="54">
  <si>
    <r>
      <rPr>
        <b/>
        <sz val="11"/>
        <color rgb="FF000000"/>
        <rFont val="Arial"/>
        <family val="2"/>
      </rPr>
      <t>Supplementary Data 1:</t>
    </r>
    <r>
      <rPr>
        <sz val="11"/>
        <color rgb="FF000000"/>
        <rFont val="Arial"/>
        <family val="2"/>
      </rPr>
      <t xml:space="preserve"> Menstrual blood sample collection parameters and cellular yields during MenSC isolation (source data for Figure 1).</t>
    </r>
  </si>
  <si>
    <t>Sample ID</t>
  </si>
  <si>
    <t>Group</t>
  </si>
  <si>
    <t>Protocol</t>
  </si>
  <si>
    <t>MB volume collected  (mL)</t>
  </si>
  <si>
    <t>Duration of MB collection (h)</t>
  </si>
  <si>
    <t>MB flow rate (mL / h)</t>
  </si>
  <si>
    <t>Mononuclear cells (n)</t>
  </si>
  <si>
    <r>
      <rPr>
        <b/>
        <sz val="10"/>
        <color rgb="FF000000"/>
        <rFont val="Arial"/>
        <family val="2"/>
      </rPr>
      <t>Mononuclear cells (x10</t>
    </r>
    <r>
      <rPr>
        <b/>
        <vertAlign val="superscript"/>
        <sz val="10"/>
        <color rgb="FF000000"/>
        <rFont val="Arial"/>
        <family val="2"/>
      </rPr>
      <t>6</t>
    </r>
    <r>
      <rPr>
        <b/>
        <sz val="10"/>
        <color rgb="FF000000"/>
        <rFont val="Arial"/>
        <family val="2"/>
      </rPr>
      <t>)</t>
    </r>
  </si>
  <si>
    <r>
      <t>Mononuclear cells per mL of MB     (x10</t>
    </r>
    <r>
      <rPr>
        <b/>
        <vertAlign val="superscript"/>
        <sz val="10"/>
        <color theme="1"/>
        <rFont val="Arial"/>
        <family val="2"/>
      </rPr>
      <t xml:space="preserve">6 </t>
    </r>
    <r>
      <rPr>
        <b/>
        <sz val="10"/>
        <color theme="1"/>
        <rFont val="Arial"/>
        <family val="2"/>
      </rPr>
      <t>/ mL)</t>
    </r>
  </si>
  <si>
    <t>Sorted MenSCs (n)</t>
  </si>
  <si>
    <t>Sorted MenSCs per mL of MB              (n / mL)</t>
  </si>
  <si>
    <t>Frequency of MenSCs (% of live)</t>
  </si>
  <si>
    <t>0210</t>
  </si>
  <si>
    <t>Control</t>
  </si>
  <si>
    <t>HCB</t>
  </si>
  <si>
    <t>NA</t>
  </si>
  <si>
    <t>0215</t>
  </si>
  <si>
    <t>0214</t>
  </si>
  <si>
    <t>0213</t>
  </si>
  <si>
    <t>0233</t>
  </si>
  <si>
    <t>0206</t>
  </si>
  <si>
    <t>0203</t>
  </si>
  <si>
    <t>0201</t>
  </si>
  <si>
    <t>0204</t>
  </si>
  <si>
    <t>0202</t>
  </si>
  <si>
    <t>0209-3</t>
  </si>
  <si>
    <t>0218-2</t>
  </si>
  <si>
    <t>0104</t>
  </si>
  <si>
    <t>CHUIMI</t>
  </si>
  <si>
    <t>0106</t>
  </si>
  <si>
    <t>0103</t>
  </si>
  <si>
    <t>0102</t>
  </si>
  <si>
    <t>0111</t>
  </si>
  <si>
    <t>0112</t>
  </si>
  <si>
    <t>0115</t>
  </si>
  <si>
    <t>0113</t>
  </si>
  <si>
    <t>0105</t>
  </si>
  <si>
    <t>0108-2</t>
  </si>
  <si>
    <t>0114-2</t>
  </si>
  <si>
    <t>0247</t>
  </si>
  <si>
    <t>Endometriosis</t>
  </si>
  <si>
    <t>0244</t>
  </si>
  <si>
    <t>0222</t>
  </si>
  <si>
    <t>0243</t>
  </si>
  <si>
    <t>0235</t>
  </si>
  <si>
    <t>0226</t>
  </si>
  <si>
    <t>0229</t>
  </si>
  <si>
    <t>0249</t>
  </si>
  <si>
    <t>0108</t>
  </si>
  <si>
    <t>0110</t>
  </si>
  <si>
    <t>0107</t>
  </si>
  <si>
    <t>0109</t>
  </si>
  <si>
    <r>
      <rPr>
        <i/>
        <sz val="10"/>
        <color rgb="FF000000"/>
        <rFont val="Arial"/>
        <family val="2"/>
      </rPr>
      <t xml:space="preserve">MenSC menstrual blood-derived stem cell; HCB </t>
    </r>
    <r>
      <rPr>
        <sz val="10"/>
        <color rgb="FF000000"/>
        <rFont val="Arial"/>
        <family val="2"/>
      </rPr>
      <t>Hospital Clínico de Barcelona</t>
    </r>
    <r>
      <rPr>
        <i/>
        <sz val="10"/>
        <color rgb="FF000000"/>
        <rFont val="Arial"/>
        <family val="2"/>
      </rPr>
      <t xml:space="preserve">; CHUIMI </t>
    </r>
    <r>
      <rPr>
        <sz val="10"/>
        <color rgb="FF000000"/>
        <rFont val="Arial"/>
        <family val="2"/>
      </rPr>
      <t xml:space="preserve">Complejo Hospitalario Universitario Insular Materno Infantil; </t>
    </r>
    <r>
      <rPr>
        <i/>
        <sz val="10"/>
        <color rgb="FF000000"/>
        <rFont val="Arial"/>
        <family val="2"/>
      </rPr>
      <t>MB</t>
    </r>
    <r>
      <rPr>
        <sz val="10"/>
        <color rgb="FF000000"/>
        <rFont val="Arial"/>
        <family val="2"/>
      </rPr>
      <t xml:space="preserve"> menstrual blood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</si>
</sst>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1"/>
      <color theme="1"/>
      <name val="Arial"/>
      <family val="2"/>
    </font>
    <font>
      <sz val="10"/>
      <color theme="1"/>
      <name val="Liberation Sans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1"/>
      <color rgb="FF242424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 applyNumberFormat="0" applyFont="0" applyFill="0" applyBorder="0" applyAlignment="0" applyProtection="0"/>
  </cellStyleXfs>
  <cellXfs count="30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2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center" vertical="center" wrapText="1"/>
    </xf>
    <xf numFmtId="49" fontId="5" fillId="0" borderId="0" xfId="1" applyNumberFormat="1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right" vertical="center"/>
    </xf>
    <xf numFmtId="11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165" fontId="5" fillId="0" borderId="0" xfId="3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0" fillId="0" borderId="0" xfId="1" applyFont="1" applyAlignment="1">
      <alignment vertical="center"/>
    </xf>
    <xf numFmtId="49" fontId="11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center" vertical="center" wrapText="1"/>
    </xf>
  </cellXfs>
  <cellStyles count="5">
    <cellStyle name="Default" xfId="4" xr:uid="{74E71BE2-7DD2-C742-B4EF-19842A52E8B7}"/>
    <cellStyle name="Normal" xfId="0" builtinId="0"/>
    <cellStyle name="Normal 2" xfId="1" xr:uid="{14C9E3F9-77D7-F246-B9A7-D60F96B4FB22}"/>
    <cellStyle name="Normal 2 2" xfId="2" xr:uid="{214E4DFA-283E-FE4C-B91D-CEEE0D96BA83}"/>
    <cellStyle name="Normal 3" xfId="3" xr:uid="{D6DD722D-2B5B-DB47-BF56-F50A56042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A69B-9169-6948-A2F8-3157C6879F25}">
  <dimension ref="A1:S73"/>
  <sheetViews>
    <sheetView tabSelected="1" topLeftCell="A21" zoomScale="112" zoomScaleNormal="112" workbookViewId="0">
      <selection activeCell="A2" sqref="A2:XFD2"/>
    </sheetView>
  </sheetViews>
  <sheetFormatPr baseColWidth="10" defaultColWidth="10.83203125" defaultRowHeight="13"/>
  <cols>
    <col min="1" max="1" width="10.1640625" style="8" customWidth="1"/>
    <col min="2" max="2" width="13.6640625" style="8" customWidth="1"/>
    <col min="3" max="3" width="12.5" style="8" customWidth="1"/>
    <col min="4" max="4" width="11.83203125" style="10" customWidth="1"/>
    <col min="5" max="5" width="12.1640625" style="10" customWidth="1"/>
    <col min="6" max="6" width="11.1640625" style="10" customWidth="1"/>
    <col min="7" max="7" width="17.33203125" style="11" customWidth="1"/>
    <col min="8" max="8" width="17.33203125" style="12" customWidth="1"/>
    <col min="9" max="9" width="16.5" style="12" customWidth="1"/>
    <col min="10" max="10" width="13.33203125" style="13" customWidth="1"/>
    <col min="11" max="11" width="14" style="13" customWidth="1"/>
    <col min="12" max="12" width="10.83203125" style="18" customWidth="1"/>
    <col min="13" max="16384" width="10.83203125" style="9"/>
  </cols>
  <sheetData>
    <row r="1" spans="1:12" s="7" customFormat="1" ht="25" customHeight="1">
      <c r="A1" s="27" t="s">
        <v>0</v>
      </c>
      <c r="B1" s="24"/>
      <c r="C1" s="1"/>
      <c r="D1" s="6"/>
      <c r="E1" s="6"/>
      <c r="F1" s="6"/>
      <c r="G1" s="2"/>
      <c r="H1" s="4"/>
      <c r="I1" s="4"/>
      <c r="J1" s="3"/>
      <c r="K1" s="3"/>
      <c r="L1" s="5"/>
    </row>
    <row r="2" spans="1:12" s="15" customFormat="1" ht="53" customHeight="1">
      <c r="A2" s="14" t="s">
        <v>1</v>
      </c>
      <c r="B2" s="14" t="s">
        <v>2</v>
      </c>
      <c r="C2" s="14" t="s">
        <v>3</v>
      </c>
      <c r="D2" s="16" t="s">
        <v>4</v>
      </c>
      <c r="E2" s="16" t="s">
        <v>5</v>
      </c>
      <c r="F2" s="16" t="s">
        <v>6</v>
      </c>
      <c r="G2" s="14" t="s">
        <v>7</v>
      </c>
      <c r="H2" s="29" t="s">
        <v>8</v>
      </c>
      <c r="I2" s="14" t="s">
        <v>9</v>
      </c>
      <c r="J2" s="14" t="s">
        <v>10</v>
      </c>
      <c r="K2" s="14" t="s">
        <v>11</v>
      </c>
      <c r="L2" s="16" t="s">
        <v>12</v>
      </c>
    </row>
    <row r="3" spans="1:12">
      <c r="A3" s="17" t="s">
        <v>13</v>
      </c>
      <c r="B3" s="18" t="s">
        <v>14</v>
      </c>
      <c r="C3" s="18" t="s">
        <v>15</v>
      </c>
      <c r="D3" s="11">
        <v>15</v>
      </c>
      <c r="E3" s="10">
        <v>7</v>
      </c>
      <c r="F3" s="20">
        <f>D3/E3</f>
        <v>2.1428571428571428</v>
      </c>
      <c r="G3" s="21" t="s">
        <v>16</v>
      </c>
      <c r="H3" s="12" t="s">
        <v>16</v>
      </c>
      <c r="I3" s="12" t="s">
        <v>16</v>
      </c>
      <c r="J3" s="13">
        <v>30000</v>
      </c>
      <c r="K3" s="22">
        <f t="shared" ref="K3:K25" si="0">J3/D3</f>
        <v>2000</v>
      </c>
      <c r="L3" s="26">
        <v>4.1500000000000004</v>
      </c>
    </row>
    <row r="4" spans="1:12">
      <c r="A4" s="17" t="s">
        <v>17</v>
      </c>
      <c r="B4" s="18" t="s">
        <v>14</v>
      </c>
      <c r="C4" s="18" t="s">
        <v>15</v>
      </c>
      <c r="D4" s="11">
        <v>7</v>
      </c>
      <c r="E4" s="10">
        <v>4</v>
      </c>
      <c r="F4" s="20">
        <f t="shared" ref="F4:F45" si="1">D4/E4</f>
        <v>1.75</v>
      </c>
      <c r="G4" s="21">
        <v>61300000</v>
      </c>
      <c r="H4" s="12">
        <f>G4/1000000</f>
        <v>61.3</v>
      </c>
      <c r="I4" s="12">
        <f>H4/D4</f>
        <v>8.7571428571428562</v>
      </c>
      <c r="J4" s="13">
        <v>2304</v>
      </c>
      <c r="K4" s="22">
        <f t="shared" si="0"/>
        <v>329.14285714285717</v>
      </c>
      <c r="L4" s="26">
        <v>0.52</v>
      </c>
    </row>
    <row r="5" spans="1:12">
      <c r="A5" s="17" t="s">
        <v>18</v>
      </c>
      <c r="B5" s="18" t="s">
        <v>14</v>
      </c>
      <c r="C5" s="18" t="s">
        <v>15</v>
      </c>
      <c r="D5" s="11">
        <v>10</v>
      </c>
      <c r="E5" s="10">
        <v>11</v>
      </c>
      <c r="F5" s="20">
        <f t="shared" si="1"/>
        <v>0.90909090909090906</v>
      </c>
      <c r="G5" s="21" t="s">
        <v>16</v>
      </c>
      <c r="H5" s="12" t="s">
        <v>16</v>
      </c>
      <c r="I5" s="12" t="s">
        <v>16</v>
      </c>
      <c r="J5" s="13">
        <v>23314</v>
      </c>
      <c r="K5" s="22">
        <f>J5/D5</f>
        <v>2331.4</v>
      </c>
      <c r="L5" s="26">
        <v>3.99</v>
      </c>
    </row>
    <row r="6" spans="1:12">
      <c r="A6" s="17" t="s">
        <v>19</v>
      </c>
      <c r="B6" s="18" t="s">
        <v>14</v>
      </c>
      <c r="C6" s="18" t="s">
        <v>15</v>
      </c>
      <c r="D6" s="11">
        <v>0.5</v>
      </c>
      <c r="E6" s="10">
        <v>12</v>
      </c>
      <c r="F6" s="20">
        <f t="shared" si="1"/>
        <v>4.1666666666666664E-2</v>
      </c>
      <c r="G6" s="21" t="s">
        <v>16</v>
      </c>
      <c r="H6" s="12" t="s">
        <v>16</v>
      </c>
      <c r="I6" s="12" t="s">
        <v>16</v>
      </c>
      <c r="J6" s="13">
        <v>703</v>
      </c>
      <c r="K6" s="22">
        <f t="shared" si="0"/>
        <v>1406</v>
      </c>
      <c r="L6" s="26">
        <v>0.05</v>
      </c>
    </row>
    <row r="7" spans="1:12">
      <c r="A7" s="17" t="s">
        <v>20</v>
      </c>
      <c r="B7" s="18" t="s">
        <v>14</v>
      </c>
      <c r="C7" s="18" t="s">
        <v>15</v>
      </c>
      <c r="D7" s="11">
        <v>7</v>
      </c>
      <c r="E7" s="10">
        <v>12</v>
      </c>
      <c r="F7" s="20">
        <f t="shared" si="1"/>
        <v>0.58333333333333337</v>
      </c>
      <c r="G7" s="21">
        <v>593000000</v>
      </c>
      <c r="H7" s="12">
        <f t="shared" ref="H7:H14" si="2">G7/1000000</f>
        <v>593</v>
      </c>
      <c r="I7" s="12">
        <f>H7/D7</f>
        <v>84.714285714285708</v>
      </c>
      <c r="J7" s="13">
        <v>1738</v>
      </c>
      <c r="K7" s="22">
        <f t="shared" si="0"/>
        <v>248.28571428571428</v>
      </c>
      <c r="L7" s="26">
        <v>0.21</v>
      </c>
    </row>
    <row r="8" spans="1:12">
      <c r="A8" s="17" t="s">
        <v>21</v>
      </c>
      <c r="B8" s="18" t="s">
        <v>14</v>
      </c>
      <c r="C8" s="18" t="s">
        <v>15</v>
      </c>
      <c r="D8" s="11">
        <v>2.5</v>
      </c>
      <c r="E8" s="10">
        <v>12</v>
      </c>
      <c r="F8" s="20">
        <f t="shared" si="1"/>
        <v>0.20833333333333334</v>
      </c>
      <c r="G8" s="21" t="s">
        <v>16</v>
      </c>
      <c r="H8" s="12" t="s">
        <v>16</v>
      </c>
      <c r="I8" s="12" t="s">
        <v>16</v>
      </c>
      <c r="J8" s="13">
        <v>921</v>
      </c>
      <c r="K8" s="22">
        <f t="shared" si="0"/>
        <v>368.4</v>
      </c>
      <c r="L8" s="26">
        <v>0.01</v>
      </c>
    </row>
    <row r="9" spans="1:12">
      <c r="A9" s="17" t="s">
        <v>22</v>
      </c>
      <c r="B9" s="18" t="s">
        <v>14</v>
      </c>
      <c r="C9" s="18" t="s">
        <v>15</v>
      </c>
      <c r="D9" s="11">
        <v>5</v>
      </c>
      <c r="E9" s="10">
        <v>11</v>
      </c>
      <c r="F9" s="20">
        <f t="shared" si="1"/>
        <v>0.45454545454545453</v>
      </c>
      <c r="G9" s="21" t="s">
        <v>16</v>
      </c>
      <c r="H9" s="12" t="s">
        <v>16</v>
      </c>
      <c r="I9" s="12" t="s">
        <v>16</v>
      </c>
      <c r="J9" s="13">
        <v>1572</v>
      </c>
      <c r="K9" s="22">
        <f t="shared" si="0"/>
        <v>314.39999999999998</v>
      </c>
      <c r="L9" s="26">
        <v>0.25</v>
      </c>
    </row>
    <row r="10" spans="1:12">
      <c r="A10" s="17" t="s">
        <v>23</v>
      </c>
      <c r="B10" s="18" t="s">
        <v>14</v>
      </c>
      <c r="C10" s="18" t="s">
        <v>15</v>
      </c>
      <c r="D10" s="11">
        <v>4</v>
      </c>
      <c r="E10" s="10">
        <v>12</v>
      </c>
      <c r="F10" s="20">
        <f t="shared" si="1"/>
        <v>0.33333333333333331</v>
      </c>
      <c r="G10" s="21" t="s">
        <v>16</v>
      </c>
      <c r="H10" s="12" t="s">
        <v>16</v>
      </c>
      <c r="I10" s="12" t="s">
        <v>16</v>
      </c>
      <c r="J10" s="13">
        <v>1270</v>
      </c>
      <c r="K10" s="22">
        <f t="shared" si="0"/>
        <v>317.5</v>
      </c>
      <c r="L10" s="26">
        <v>0.75</v>
      </c>
    </row>
    <row r="11" spans="1:12">
      <c r="A11" s="17" t="s">
        <v>24</v>
      </c>
      <c r="B11" s="18" t="s">
        <v>14</v>
      </c>
      <c r="C11" s="18" t="s">
        <v>15</v>
      </c>
      <c r="D11" s="11">
        <v>5</v>
      </c>
      <c r="E11" s="10">
        <v>9</v>
      </c>
      <c r="F11" s="20">
        <f t="shared" si="1"/>
        <v>0.55555555555555558</v>
      </c>
      <c r="G11" s="21" t="s">
        <v>16</v>
      </c>
      <c r="H11" s="12" t="s">
        <v>16</v>
      </c>
      <c r="I11" s="12" t="s">
        <v>16</v>
      </c>
      <c r="J11" s="13">
        <v>7628</v>
      </c>
      <c r="K11" s="22">
        <f t="shared" si="0"/>
        <v>1525.6</v>
      </c>
      <c r="L11" s="26">
        <v>0.43</v>
      </c>
    </row>
    <row r="12" spans="1:12">
      <c r="A12" s="17" t="s">
        <v>25</v>
      </c>
      <c r="B12" s="18" t="s">
        <v>14</v>
      </c>
      <c r="C12" s="18" t="s">
        <v>15</v>
      </c>
      <c r="D12" s="11">
        <v>10</v>
      </c>
      <c r="E12" s="10">
        <v>10</v>
      </c>
      <c r="F12" s="20">
        <f t="shared" si="1"/>
        <v>1</v>
      </c>
      <c r="G12" s="21" t="s">
        <v>16</v>
      </c>
      <c r="H12" s="12" t="s">
        <v>16</v>
      </c>
      <c r="I12" s="12" t="s">
        <v>16</v>
      </c>
      <c r="J12" s="13">
        <v>5059</v>
      </c>
      <c r="K12" s="22">
        <f t="shared" si="0"/>
        <v>505.9</v>
      </c>
      <c r="L12" s="26">
        <v>0.52</v>
      </c>
    </row>
    <row r="13" spans="1:12">
      <c r="A13" s="17" t="s">
        <v>26</v>
      </c>
      <c r="B13" s="18" t="s">
        <v>14</v>
      </c>
      <c r="C13" s="18" t="s">
        <v>15</v>
      </c>
      <c r="D13" s="11">
        <v>2.5</v>
      </c>
      <c r="E13" s="10">
        <v>12</v>
      </c>
      <c r="F13" s="20">
        <f t="shared" si="1"/>
        <v>0.20833333333333334</v>
      </c>
      <c r="G13" s="21">
        <v>53250000</v>
      </c>
      <c r="H13" s="12">
        <f t="shared" si="2"/>
        <v>53.25</v>
      </c>
      <c r="I13" s="12">
        <f>H13/D13</f>
        <v>21.3</v>
      </c>
      <c r="J13" s="13">
        <v>2008</v>
      </c>
      <c r="K13" s="22">
        <f t="shared" si="0"/>
        <v>803.2</v>
      </c>
      <c r="L13" s="26">
        <v>0.13</v>
      </c>
    </row>
    <row r="14" spans="1:12">
      <c r="A14" s="17" t="s">
        <v>27</v>
      </c>
      <c r="B14" s="18" t="s">
        <v>14</v>
      </c>
      <c r="C14" s="18" t="s">
        <v>15</v>
      </c>
      <c r="D14" s="11">
        <v>15</v>
      </c>
      <c r="E14" s="10">
        <v>12</v>
      </c>
      <c r="F14" s="20">
        <f t="shared" si="1"/>
        <v>1.25</v>
      </c>
      <c r="G14" s="21">
        <v>370500000</v>
      </c>
      <c r="H14" s="12">
        <f t="shared" si="2"/>
        <v>370.5</v>
      </c>
      <c r="I14" s="12">
        <f>H14/D14</f>
        <v>24.7</v>
      </c>
      <c r="J14" s="13">
        <v>16676</v>
      </c>
      <c r="K14" s="22">
        <f t="shared" si="0"/>
        <v>1111.7333333333333</v>
      </c>
      <c r="L14" s="26">
        <v>0.53</v>
      </c>
    </row>
    <row r="15" spans="1:12">
      <c r="A15" s="17" t="s">
        <v>28</v>
      </c>
      <c r="B15" s="18" t="s">
        <v>14</v>
      </c>
      <c r="C15" s="18" t="s">
        <v>29</v>
      </c>
      <c r="D15" s="11">
        <v>1</v>
      </c>
      <c r="E15" s="10">
        <v>10</v>
      </c>
      <c r="F15" s="20">
        <f t="shared" si="1"/>
        <v>0.1</v>
      </c>
      <c r="G15" s="21">
        <v>19200000</v>
      </c>
      <c r="H15" s="12">
        <f>G15/1000000</f>
        <v>19.2</v>
      </c>
      <c r="I15" s="12">
        <f>H15/D15</f>
        <v>19.2</v>
      </c>
      <c r="J15" s="13">
        <v>4736</v>
      </c>
      <c r="K15" s="22">
        <f t="shared" si="0"/>
        <v>4736</v>
      </c>
      <c r="L15" s="26">
        <v>0.54</v>
      </c>
    </row>
    <row r="16" spans="1:12">
      <c r="A16" s="17" t="s">
        <v>30</v>
      </c>
      <c r="B16" s="18" t="s">
        <v>14</v>
      </c>
      <c r="C16" s="18" t="s">
        <v>29</v>
      </c>
      <c r="D16" s="11">
        <v>5</v>
      </c>
      <c r="E16" s="10">
        <v>8</v>
      </c>
      <c r="F16" s="20">
        <f t="shared" si="1"/>
        <v>0.625</v>
      </c>
      <c r="G16" s="21">
        <v>15000000</v>
      </c>
      <c r="H16" s="12">
        <f t="shared" ref="H16:H25" si="3">G16/1000000</f>
        <v>15</v>
      </c>
      <c r="I16" s="12">
        <f>H16/D16</f>
        <v>3</v>
      </c>
      <c r="J16" s="13">
        <v>2255</v>
      </c>
      <c r="K16" s="22">
        <f t="shared" si="0"/>
        <v>451</v>
      </c>
      <c r="L16" s="26">
        <v>0.37</v>
      </c>
    </row>
    <row r="17" spans="1:12">
      <c r="A17" s="17" t="s">
        <v>31</v>
      </c>
      <c r="B17" s="18" t="s">
        <v>14</v>
      </c>
      <c r="C17" s="18" t="s">
        <v>29</v>
      </c>
      <c r="D17" s="11">
        <v>2.5</v>
      </c>
      <c r="E17" s="10">
        <v>8</v>
      </c>
      <c r="F17" s="20">
        <f t="shared" si="1"/>
        <v>0.3125</v>
      </c>
      <c r="G17" s="21">
        <v>4000000</v>
      </c>
      <c r="H17" s="12">
        <f t="shared" si="3"/>
        <v>4</v>
      </c>
      <c r="I17" s="12">
        <f>H17/D17</f>
        <v>1.6</v>
      </c>
      <c r="J17" s="13">
        <v>3868</v>
      </c>
      <c r="K17" s="22">
        <f t="shared" si="0"/>
        <v>1547.2</v>
      </c>
      <c r="L17" s="26">
        <v>0.28999999999999998</v>
      </c>
    </row>
    <row r="18" spans="1:12">
      <c r="A18" s="17" t="s">
        <v>32</v>
      </c>
      <c r="B18" s="18" t="s">
        <v>14</v>
      </c>
      <c r="C18" s="18" t="s">
        <v>29</v>
      </c>
      <c r="D18" s="11">
        <v>9</v>
      </c>
      <c r="E18" s="10">
        <v>10</v>
      </c>
      <c r="F18" s="20">
        <f t="shared" si="1"/>
        <v>0.9</v>
      </c>
      <c r="G18" s="21" t="s">
        <v>16</v>
      </c>
      <c r="H18" s="12" t="s">
        <v>16</v>
      </c>
      <c r="I18" s="12" t="s">
        <v>16</v>
      </c>
      <c r="J18" s="13">
        <v>6424</v>
      </c>
      <c r="K18" s="22">
        <f t="shared" si="0"/>
        <v>713.77777777777783</v>
      </c>
      <c r="L18" s="26">
        <v>0.01</v>
      </c>
    </row>
    <row r="19" spans="1:12">
      <c r="A19" s="17" t="s">
        <v>33</v>
      </c>
      <c r="B19" s="18" t="s">
        <v>14</v>
      </c>
      <c r="C19" s="18" t="s">
        <v>29</v>
      </c>
      <c r="D19" s="11">
        <v>2.5</v>
      </c>
      <c r="E19" s="10">
        <v>9</v>
      </c>
      <c r="F19" s="20">
        <f t="shared" si="1"/>
        <v>0.27777777777777779</v>
      </c>
      <c r="G19" s="21">
        <v>10000000</v>
      </c>
      <c r="H19" s="12">
        <f t="shared" si="3"/>
        <v>10</v>
      </c>
      <c r="I19" s="12">
        <f t="shared" ref="I19:I25" si="4">H19/D19</f>
        <v>4</v>
      </c>
      <c r="J19" s="13">
        <v>436</v>
      </c>
      <c r="K19" s="22">
        <f t="shared" si="0"/>
        <v>174.4</v>
      </c>
      <c r="L19" s="26">
        <v>0.34</v>
      </c>
    </row>
    <row r="20" spans="1:12">
      <c r="A20" s="17" t="s">
        <v>34</v>
      </c>
      <c r="B20" s="18" t="s">
        <v>14</v>
      </c>
      <c r="C20" s="18" t="s">
        <v>29</v>
      </c>
      <c r="D20" s="11">
        <v>5</v>
      </c>
      <c r="E20" s="10">
        <v>10</v>
      </c>
      <c r="F20" s="20">
        <f t="shared" si="1"/>
        <v>0.5</v>
      </c>
      <c r="G20" s="21">
        <v>5000000</v>
      </c>
      <c r="H20" s="12">
        <v>5</v>
      </c>
      <c r="I20" s="12">
        <f t="shared" si="4"/>
        <v>1</v>
      </c>
      <c r="J20" s="13">
        <v>147</v>
      </c>
      <c r="K20" s="22">
        <f t="shared" si="0"/>
        <v>29.4</v>
      </c>
      <c r="L20" s="26">
        <v>0.03</v>
      </c>
    </row>
    <row r="21" spans="1:12">
      <c r="A21" s="17" t="s">
        <v>35</v>
      </c>
      <c r="B21" s="18" t="s">
        <v>14</v>
      </c>
      <c r="C21" s="18" t="s">
        <v>29</v>
      </c>
      <c r="D21" s="11">
        <v>5</v>
      </c>
      <c r="E21" s="10">
        <v>10</v>
      </c>
      <c r="F21" s="20">
        <f t="shared" si="1"/>
        <v>0.5</v>
      </c>
      <c r="G21" s="21">
        <v>15000000</v>
      </c>
      <c r="H21" s="12">
        <f t="shared" si="3"/>
        <v>15</v>
      </c>
      <c r="I21" s="12">
        <f t="shared" si="4"/>
        <v>3</v>
      </c>
      <c r="J21" s="13">
        <v>8665</v>
      </c>
      <c r="K21" s="22">
        <f t="shared" si="0"/>
        <v>1733</v>
      </c>
      <c r="L21" s="26">
        <v>0.18</v>
      </c>
    </row>
    <row r="22" spans="1:12">
      <c r="A22" s="17" t="s">
        <v>36</v>
      </c>
      <c r="B22" s="18" t="s">
        <v>14</v>
      </c>
      <c r="C22" s="18" t="s">
        <v>29</v>
      </c>
      <c r="D22" s="11">
        <v>10</v>
      </c>
      <c r="E22" s="10">
        <v>12</v>
      </c>
      <c r="F22" s="20">
        <f t="shared" si="1"/>
        <v>0.83333333333333337</v>
      </c>
      <c r="G22" s="21">
        <v>10000000</v>
      </c>
      <c r="H22" s="12">
        <f t="shared" si="3"/>
        <v>10</v>
      </c>
      <c r="I22" s="12">
        <f t="shared" si="4"/>
        <v>1</v>
      </c>
      <c r="J22" s="13">
        <v>18900</v>
      </c>
      <c r="K22" s="22">
        <f t="shared" si="0"/>
        <v>1890</v>
      </c>
      <c r="L22" s="26">
        <v>0.47</v>
      </c>
    </row>
    <row r="23" spans="1:12">
      <c r="A23" s="17" t="s">
        <v>37</v>
      </c>
      <c r="B23" s="18" t="s">
        <v>14</v>
      </c>
      <c r="C23" s="18" t="s">
        <v>29</v>
      </c>
      <c r="D23" s="11">
        <v>2</v>
      </c>
      <c r="E23" s="10">
        <v>9</v>
      </c>
      <c r="F23" s="20">
        <f t="shared" si="1"/>
        <v>0.22222222222222221</v>
      </c>
      <c r="G23" s="21">
        <v>13600000</v>
      </c>
      <c r="H23" s="12">
        <f t="shared" si="3"/>
        <v>13.6</v>
      </c>
      <c r="I23" s="12">
        <f t="shared" si="4"/>
        <v>6.8</v>
      </c>
      <c r="J23" s="13">
        <v>6852</v>
      </c>
      <c r="K23" s="22">
        <f t="shared" si="0"/>
        <v>3426</v>
      </c>
      <c r="L23" s="26">
        <v>0.37</v>
      </c>
    </row>
    <row r="24" spans="1:12">
      <c r="A24" s="17" t="s">
        <v>38</v>
      </c>
      <c r="B24" s="18" t="s">
        <v>14</v>
      </c>
      <c r="C24" s="18" t="s">
        <v>29</v>
      </c>
      <c r="D24" s="11">
        <v>9.5</v>
      </c>
      <c r="E24" s="10">
        <v>9</v>
      </c>
      <c r="F24" s="20">
        <f t="shared" si="1"/>
        <v>1.0555555555555556</v>
      </c>
      <c r="G24" s="21">
        <v>15000000</v>
      </c>
      <c r="H24" s="12">
        <f t="shared" si="3"/>
        <v>15</v>
      </c>
      <c r="I24" s="12">
        <f t="shared" si="4"/>
        <v>1.5789473684210527</v>
      </c>
      <c r="J24" s="13">
        <v>19970</v>
      </c>
      <c r="K24" s="22">
        <f t="shared" si="0"/>
        <v>2102.1052631578946</v>
      </c>
      <c r="L24" s="26">
        <v>2.12</v>
      </c>
    </row>
    <row r="25" spans="1:12">
      <c r="A25" s="17" t="s">
        <v>39</v>
      </c>
      <c r="B25" s="18" t="s">
        <v>14</v>
      </c>
      <c r="C25" s="18" t="s">
        <v>29</v>
      </c>
      <c r="D25" s="11">
        <v>2.5</v>
      </c>
      <c r="E25" s="10">
        <v>9</v>
      </c>
      <c r="F25" s="20">
        <f t="shared" si="1"/>
        <v>0.27777777777777779</v>
      </c>
      <c r="G25" s="21">
        <v>10000000</v>
      </c>
      <c r="H25" s="12">
        <f t="shared" si="3"/>
        <v>10</v>
      </c>
      <c r="I25" s="12">
        <f t="shared" si="4"/>
        <v>4</v>
      </c>
      <c r="J25" s="13">
        <v>4293</v>
      </c>
      <c r="K25" s="22">
        <f t="shared" si="0"/>
        <v>1717.2</v>
      </c>
      <c r="L25" s="26">
        <v>0.12</v>
      </c>
    </row>
    <row r="26" spans="1:12" ht="12" customHeight="1">
      <c r="A26" s="17"/>
      <c r="B26" s="23"/>
      <c r="C26" s="19"/>
      <c r="D26" s="11"/>
      <c r="F26" s="20"/>
      <c r="G26" s="21"/>
      <c r="K26" s="22"/>
      <c r="L26" s="25"/>
    </row>
    <row r="27" spans="1:12">
      <c r="A27" s="17" t="s">
        <v>40</v>
      </c>
      <c r="B27" s="18" t="s">
        <v>41</v>
      </c>
      <c r="C27" s="18" t="s">
        <v>15</v>
      </c>
      <c r="D27" s="11">
        <v>14</v>
      </c>
      <c r="E27" s="10">
        <v>12</v>
      </c>
      <c r="F27" s="20">
        <f t="shared" si="1"/>
        <v>1.1666666666666667</v>
      </c>
      <c r="G27" s="21">
        <v>29900000</v>
      </c>
      <c r="H27" s="12">
        <f t="shared" ref="H27:H45" si="5">G27/1000000</f>
        <v>29.9</v>
      </c>
      <c r="I27" s="12">
        <f>H27/D27</f>
        <v>2.1357142857142857</v>
      </c>
      <c r="J27" s="13">
        <v>4904</v>
      </c>
      <c r="K27" s="22">
        <f t="shared" ref="K27:K45" si="6">J27/D27</f>
        <v>350.28571428571428</v>
      </c>
      <c r="L27" s="26">
        <v>0.25</v>
      </c>
    </row>
    <row r="28" spans="1:12">
      <c r="A28" s="17" t="s">
        <v>42</v>
      </c>
      <c r="B28" s="18" t="s">
        <v>41</v>
      </c>
      <c r="C28" s="18" t="s">
        <v>15</v>
      </c>
      <c r="D28" s="11">
        <v>7</v>
      </c>
      <c r="E28" s="10">
        <v>13</v>
      </c>
      <c r="F28" s="20">
        <f t="shared" si="1"/>
        <v>0.53846153846153844</v>
      </c>
      <c r="G28" s="21">
        <v>37400000</v>
      </c>
      <c r="H28" s="12">
        <f t="shared" si="5"/>
        <v>37.4</v>
      </c>
      <c r="I28" s="12">
        <f>H28/D28</f>
        <v>5.3428571428571425</v>
      </c>
      <c r="J28" s="13">
        <v>636</v>
      </c>
      <c r="K28" s="22">
        <f t="shared" si="6"/>
        <v>90.857142857142861</v>
      </c>
      <c r="L28" s="26">
        <v>0.56999999999999995</v>
      </c>
    </row>
    <row r="29" spans="1:12">
      <c r="A29" s="17" t="s">
        <v>43</v>
      </c>
      <c r="B29" s="18" t="s">
        <v>41</v>
      </c>
      <c r="C29" s="18" t="s">
        <v>15</v>
      </c>
      <c r="D29" s="11">
        <v>5</v>
      </c>
      <c r="E29" s="10">
        <v>12</v>
      </c>
      <c r="F29" s="20">
        <f t="shared" si="1"/>
        <v>0.41666666666666669</v>
      </c>
      <c r="G29" s="21" t="s">
        <v>16</v>
      </c>
      <c r="H29" s="21" t="s">
        <v>16</v>
      </c>
      <c r="I29" s="21" t="s">
        <v>16</v>
      </c>
      <c r="J29" s="13">
        <v>1664</v>
      </c>
      <c r="K29" s="22">
        <f t="shared" si="6"/>
        <v>332.8</v>
      </c>
      <c r="L29" s="26">
        <v>0.17</v>
      </c>
    </row>
    <row r="30" spans="1:12">
      <c r="A30" s="17" t="s">
        <v>44</v>
      </c>
      <c r="B30" s="18" t="s">
        <v>41</v>
      </c>
      <c r="C30" s="18" t="s">
        <v>15</v>
      </c>
      <c r="D30" s="11">
        <v>5</v>
      </c>
      <c r="E30" s="10">
        <v>12</v>
      </c>
      <c r="F30" s="20">
        <f t="shared" si="1"/>
        <v>0.41666666666666669</v>
      </c>
      <c r="G30" s="21">
        <v>116500000</v>
      </c>
      <c r="H30" s="12">
        <f t="shared" si="5"/>
        <v>116.5</v>
      </c>
      <c r="I30" s="12">
        <f>H30/D30</f>
        <v>23.3</v>
      </c>
      <c r="J30" s="13">
        <v>3941</v>
      </c>
      <c r="K30" s="22">
        <f t="shared" si="6"/>
        <v>788.2</v>
      </c>
      <c r="L30" s="26">
        <v>0.03</v>
      </c>
    </row>
    <row r="31" spans="1:12">
      <c r="A31" s="17" t="s">
        <v>45</v>
      </c>
      <c r="B31" s="18" t="s">
        <v>41</v>
      </c>
      <c r="C31" s="18" t="s">
        <v>15</v>
      </c>
      <c r="D31" s="11">
        <v>9</v>
      </c>
      <c r="E31" s="10">
        <v>12</v>
      </c>
      <c r="F31" s="20">
        <f t="shared" si="1"/>
        <v>0.75</v>
      </c>
      <c r="G31" s="21">
        <v>248000000</v>
      </c>
      <c r="H31" s="12">
        <f t="shared" si="5"/>
        <v>248</v>
      </c>
      <c r="I31" s="12">
        <f>H31/D31</f>
        <v>27.555555555555557</v>
      </c>
      <c r="J31" s="13">
        <v>14751</v>
      </c>
      <c r="K31" s="22">
        <f t="shared" si="6"/>
        <v>1639</v>
      </c>
      <c r="L31" s="26">
        <v>0.62</v>
      </c>
    </row>
    <row r="32" spans="1:12">
      <c r="A32" s="17" t="s">
        <v>46</v>
      </c>
      <c r="B32" s="18" t="s">
        <v>41</v>
      </c>
      <c r="C32" s="18" t="s">
        <v>15</v>
      </c>
      <c r="D32" s="11">
        <v>10</v>
      </c>
      <c r="E32" s="10">
        <v>12</v>
      </c>
      <c r="F32" s="20">
        <f t="shared" si="1"/>
        <v>0.83333333333333337</v>
      </c>
      <c r="G32" s="21" t="s">
        <v>16</v>
      </c>
      <c r="H32" s="21" t="s">
        <v>16</v>
      </c>
      <c r="I32" s="21" t="s">
        <v>16</v>
      </c>
      <c r="J32" s="13">
        <v>548</v>
      </c>
      <c r="K32" s="22">
        <f t="shared" si="6"/>
        <v>54.8</v>
      </c>
      <c r="L32" s="26">
        <v>0.64</v>
      </c>
    </row>
    <row r="33" spans="1:19">
      <c r="A33" s="17" t="s">
        <v>47</v>
      </c>
      <c r="B33" s="18" t="s">
        <v>41</v>
      </c>
      <c r="C33" s="18" t="s">
        <v>15</v>
      </c>
      <c r="D33" s="11">
        <v>12</v>
      </c>
      <c r="E33" s="10">
        <v>12</v>
      </c>
      <c r="F33" s="20">
        <f t="shared" si="1"/>
        <v>1</v>
      </c>
      <c r="G33" s="21">
        <v>5380000</v>
      </c>
      <c r="H33" s="12">
        <f t="shared" si="5"/>
        <v>5.38</v>
      </c>
      <c r="I33" s="12">
        <f t="shared" ref="I33:I45" si="7">H33/D33</f>
        <v>0.44833333333333331</v>
      </c>
      <c r="J33" s="13">
        <v>1762</v>
      </c>
      <c r="K33" s="22">
        <f t="shared" si="6"/>
        <v>146.83333333333334</v>
      </c>
      <c r="L33" s="26">
        <v>0.69</v>
      </c>
    </row>
    <row r="34" spans="1:19">
      <c r="A34" s="17" t="s">
        <v>48</v>
      </c>
      <c r="B34" s="18" t="s">
        <v>41</v>
      </c>
      <c r="C34" s="18" t="s">
        <v>15</v>
      </c>
      <c r="D34" s="11">
        <v>7</v>
      </c>
      <c r="E34" s="10">
        <v>9</v>
      </c>
      <c r="F34" s="20">
        <f t="shared" si="1"/>
        <v>0.77777777777777779</v>
      </c>
      <c r="G34" s="21">
        <v>15300000</v>
      </c>
      <c r="H34" s="12">
        <f t="shared" si="5"/>
        <v>15.3</v>
      </c>
      <c r="I34" s="12">
        <f t="shared" si="7"/>
        <v>2.1857142857142859</v>
      </c>
      <c r="J34" s="13">
        <v>6204</v>
      </c>
      <c r="K34" s="22">
        <f t="shared" si="6"/>
        <v>886.28571428571433</v>
      </c>
      <c r="L34" s="26">
        <v>1.26</v>
      </c>
    </row>
    <row r="35" spans="1:19">
      <c r="A35" s="17" t="s">
        <v>28</v>
      </c>
      <c r="B35" s="18" t="s">
        <v>41</v>
      </c>
      <c r="C35" s="18" t="s">
        <v>29</v>
      </c>
      <c r="D35" s="11">
        <v>5</v>
      </c>
      <c r="E35" s="10">
        <v>9</v>
      </c>
      <c r="F35" s="20">
        <f t="shared" si="1"/>
        <v>0.55555555555555558</v>
      </c>
      <c r="G35" s="21">
        <v>20000000</v>
      </c>
      <c r="H35" s="12">
        <f t="shared" si="5"/>
        <v>20</v>
      </c>
      <c r="I35" s="12">
        <f t="shared" si="7"/>
        <v>4</v>
      </c>
      <c r="J35" s="13">
        <v>4027</v>
      </c>
      <c r="K35" s="22">
        <f t="shared" si="6"/>
        <v>805.4</v>
      </c>
      <c r="L35" s="26">
        <v>0.08</v>
      </c>
    </row>
    <row r="36" spans="1:19">
      <c r="A36" s="17" t="s">
        <v>37</v>
      </c>
      <c r="B36" s="18" t="s">
        <v>41</v>
      </c>
      <c r="C36" s="18" t="s">
        <v>29</v>
      </c>
      <c r="D36" s="11">
        <v>2</v>
      </c>
      <c r="E36" s="10">
        <v>9</v>
      </c>
      <c r="F36" s="20">
        <f t="shared" si="1"/>
        <v>0.22222222222222221</v>
      </c>
      <c r="G36" s="21">
        <v>20000000</v>
      </c>
      <c r="H36" s="12">
        <f t="shared" si="5"/>
        <v>20</v>
      </c>
      <c r="I36" s="12">
        <f t="shared" si="7"/>
        <v>10</v>
      </c>
      <c r="J36" s="13">
        <v>6778</v>
      </c>
      <c r="K36" s="22">
        <f t="shared" si="6"/>
        <v>3389</v>
      </c>
      <c r="L36" s="26">
        <v>0.32</v>
      </c>
    </row>
    <row r="37" spans="1:19">
      <c r="A37" s="17" t="s">
        <v>32</v>
      </c>
      <c r="B37" s="18" t="s">
        <v>41</v>
      </c>
      <c r="C37" s="18" t="s">
        <v>29</v>
      </c>
      <c r="D37" s="11">
        <v>7.5</v>
      </c>
      <c r="E37" s="10">
        <v>8</v>
      </c>
      <c r="F37" s="20">
        <f t="shared" si="1"/>
        <v>0.9375</v>
      </c>
      <c r="G37" s="21">
        <v>1000000</v>
      </c>
      <c r="H37" s="12">
        <f t="shared" si="5"/>
        <v>1</v>
      </c>
      <c r="I37" s="12">
        <f t="shared" si="7"/>
        <v>0.13333333333333333</v>
      </c>
      <c r="J37" s="13">
        <v>297</v>
      </c>
      <c r="K37" s="22">
        <f t="shared" si="6"/>
        <v>39.6</v>
      </c>
      <c r="L37" s="26">
        <v>0.17</v>
      </c>
    </row>
    <row r="38" spans="1:19">
      <c r="A38" s="17" t="s">
        <v>49</v>
      </c>
      <c r="B38" s="18" t="s">
        <v>41</v>
      </c>
      <c r="C38" s="18" t="s">
        <v>29</v>
      </c>
      <c r="D38" s="11">
        <v>4</v>
      </c>
      <c r="E38" s="10">
        <v>11</v>
      </c>
      <c r="F38" s="20">
        <f t="shared" si="1"/>
        <v>0.36363636363636365</v>
      </c>
      <c r="G38" s="21">
        <v>10000000</v>
      </c>
      <c r="H38" s="12">
        <f t="shared" si="5"/>
        <v>10</v>
      </c>
      <c r="I38" s="12">
        <f t="shared" si="7"/>
        <v>2.5</v>
      </c>
      <c r="J38" s="13">
        <v>8396</v>
      </c>
      <c r="K38" s="22">
        <f t="shared" si="6"/>
        <v>2099</v>
      </c>
      <c r="L38" s="26">
        <v>0.12</v>
      </c>
    </row>
    <row r="39" spans="1:19">
      <c r="A39" s="17" t="s">
        <v>34</v>
      </c>
      <c r="B39" s="18" t="s">
        <v>41</v>
      </c>
      <c r="C39" s="18" t="s">
        <v>29</v>
      </c>
      <c r="D39" s="11">
        <v>0.2</v>
      </c>
      <c r="E39" s="10">
        <v>10</v>
      </c>
      <c r="F39" s="20">
        <f t="shared" si="1"/>
        <v>0.02</v>
      </c>
      <c r="G39" s="21">
        <v>10000000</v>
      </c>
      <c r="H39" s="12">
        <f t="shared" si="5"/>
        <v>10</v>
      </c>
      <c r="I39" s="12">
        <f t="shared" si="7"/>
        <v>50</v>
      </c>
      <c r="J39" s="13">
        <v>3432</v>
      </c>
      <c r="K39" s="22">
        <f t="shared" si="6"/>
        <v>17160</v>
      </c>
      <c r="L39" s="26">
        <v>0.35</v>
      </c>
    </row>
    <row r="40" spans="1:19">
      <c r="A40" s="17" t="s">
        <v>50</v>
      </c>
      <c r="B40" s="18" t="s">
        <v>41</v>
      </c>
      <c r="C40" s="18" t="s">
        <v>29</v>
      </c>
      <c r="D40" s="11">
        <v>10</v>
      </c>
      <c r="E40" s="10">
        <v>8</v>
      </c>
      <c r="F40" s="20">
        <f t="shared" si="1"/>
        <v>1.25</v>
      </c>
      <c r="G40" s="21">
        <v>20000000</v>
      </c>
      <c r="H40" s="12">
        <f t="shared" si="5"/>
        <v>20</v>
      </c>
      <c r="I40" s="12">
        <f t="shared" si="7"/>
        <v>2</v>
      </c>
      <c r="J40" s="13">
        <v>29908</v>
      </c>
      <c r="K40" s="22">
        <f t="shared" si="6"/>
        <v>2990.8</v>
      </c>
      <c r="L40" s="26">
        <v>0.23</v>
      </c>
    </row>
    <row r="41" spans="1:19">
      <c r="A41" s="17" t="s">
        <v>51</v>
      </c>
      <c r="B41" s="18" t="s">
        <v>41</v>
      </c>
      <c r="C41" s="18" t="s">
        <v>29</v>
      </c>
      <c r="D41" s="11">
        <v>4</v>
      </c>
      <c r="E41" s="10">
        <v>8</v>
      </c>
      <c r="F41" s="20">
        <f t="shared" si="1"/>
        <v>0.5</v>
      </c>
      <c r="G41" s="21">
        <v>20000000</v>
      </c>
      <c r="H41" s="12">
        <f t="shared" si="5"/>
        <v>20</v>
      </c>
      <c r="I41" s="12">
        <f t="shared" si="7"/>
        <v>5</v>
      </c>
      <c r="J41" s="13">
        <v>25350</v>
      </c>
      <c r="K41" s="22">
        <f t="shared" si="6"/>
        <v>6337.5</v>
      </c>
      <c r="L41" s="26">
        <v>0.49</v>
      </c>
    </row>
    <row r="42" spans="1:19">
      <c r="A42" s="17" t="s">
        <v>30</v>
      </c>
      <c r="B42" s="18" t="s">
        <v>41</v>
      </c>
      <c r="C42" s="18" t="s">
        <v>29</v>
      </c>
      <c r="D42" s="11">
        <v>5</v>
      </c>
      <c r="E42" s="10">
        <v>8</v>
      </c>
      <c r="F42" s="20">
        <f t="shared" si="1"/>
        <v>0.625</v>
      </c>
      <c r="G42" s="21">
        <v>10000000</v>
      </c>
      <c r="H42" s="12">
        <f t="shared" si="5"/>
        <v>10</v>
      </c>
      <c r="I42" s="12">
        <f t="shared" si="7"/>
        <v>2</v>
      </c>
      <c r="J42" s="13">
        <v>15710</v>
      </c>
      <c r="K42" s="22">
        <f t="shared" si="6"/>
        <v>3142</v>
      </c>
      <c r="L42" s="26">
        <v>0.32</v>
      </c>
    </row>
    <row r="43" spans="1:19">
      <c r="A43" s="17" t="s">
        <v>36</v>
      </c>
      <c r="B43" s="18" t="s">
        <v>41</v>
      </c>
      <c r="C43" s="18" t="s">
        <v>29</v>
      </c>
      <c r="D43" s="11">
        <v>5</v>
      </c>
      <c r="E43" s="10">
        <v>11</v>
      </c>
      <c r="F43" s="20">
        <f t="shared" si="1"/>
        <v>0.45454545454545453</v>
      </c>
      <c r="G43" s="21">
        <v>10000000</v>
      </c>
      <c r="H43" s="12">
        <f t="shared" si="5"/>
        <v>10</v>
      </c>
      <c r="I43" s="12">
        <f t="shared" si="7"/>
        <v>2</v>
      </c>
      <c r="J43" s="13">
        <v>9117</v>
      </c>
      <c r="K43" s="22">
        <f t="shared" si="6"/>
        <v>1823.4</v>
      </c>
      <c r="L43" s="26">
        <v>0.19</v>
      </c>
    </row>
    <row r="44" spans="1:19">
      <c r="A44" s="17" t="s">
        <v>52</v>
      </c>
      <c r="B44" s="18" t="s">
        <v>41</v>
      </c>
      <c r="C44" s="18" t="s">
        <v>29</v>
      </c>
      <c r="D44" s="11">
        <v>0.25</v>
      </c>
      <c r="E44" s="10">
        <v>9</v>
      </c>
      <c r="F44" s="20">
        <f t="shared" si="1"/>
        <v>2.7777777777777776E-2</v>
      </c>
      <c r="G44" s="21">
        <v>5000000</v>
      </c>
      <c r="H44" s="12">
        <v>5</v>
      </c>
      <c r="I44" s="12">
        <f t="shared" si="7"/>
        <v>20</v>
      </c>
      <c r="J44" s="13">
        <v>4686</v>
      </c>
      <c r="K44" s="22">
        <f t="shared" si="6"/>
        <v>18744</v>
      </c>
      <c r="L44" s="26">
        <v>0.22</v>
      </c>
    </row>
    <row r="45" spans="1:19">
      <c r="A45" s="17" t="s">
        <v>31</v>
      </c>
      <c r="B45" s="18" t="s">
        <v>41</v>
      </c>
      <c r="C45" s="18" t="s">
        <v>29</v>
      </c>
      <c r="D45" s="11">
        <v>2.8</v>
      </c>
      <c r="E45" s="10">
        <v>10</v>
      </c>
      <c r="F45" s="20">
        <f t="shared" si="1"/>
        <v>0.27999999999999997</v>
      </c>
      <c r="G45" s="21">
        <v>69000000</v>
      </c>
      <c r="H45" s="12">
        <f t="shared" si="5"/>
        <v>69</v>
      </c>
      <c r="I45" s="12">
        <f t="shared" si="7"/>
        <v>24.642857142857146</v>
      </c>
      <c r="J45" s="13">
        <v>59950</v>
      </c>
      <c r="K45" s="22">
        <f t="shared" si="6"/>
        <v>21410.714285714286</v>
      </c>
      <c r="L45" s="26">
        <v>2.62</v>
      </c>
    </row>
    <row r="46" spans="1:19" s="12" customFormat="1">
      <c r="A46" s="17"/>
      <c r="B46" s="18"/>
      <c r="C46" s="23"/>
      <c r="D46" s="10"/>
      <c r="E46" s="10"/>
      <c r="F46" s="10"/>
      <c r="G46" s="21"/>
      <c r="J46" s="13"/>
      <c r="K46" s="13"/>
      <c r="L46" s="25"/>
      <c r="M46" s="9"/>
      <c r="N46" s="9"/>
      <c r="O46" s="9"/>
      <c r="P46" s="9"/>
      <c r="Q46" s="9"/>
      <c r="R46" s="9"/>
      <c r="S46" s="9"/>
    </row>
    <row r="47" spans="1:19" s="12" customFormat="1">
      <c r="A47" s="28" t="s">
        <v>53</v>
      </c>
      <c r="B47" s="23"/>
      <c r="C47" s="23"/>
      <c r="D47" s="10"/>
      <c r="E47" s="10"/>
      <c r="F47" s="10"/>
      <c r="G47" s="21"/>
      <c r="J47" s="13"/>
      <c r="K47" s="13"/>
      <c r="L47" s="18"/>
      <c r="M47" s="9"/>
      <c r="N47" s="9"/>
      <c r="O47" s="9"/>
      <c r="P47" s="9"/>
      <c r="Q47" s="9"/>
      <c r="R47" s="9"/>
      <c r="S47" s="9"/>
    </row>
    <row r="48" spans="1:19">
      <c r="A48" s="17"/>
      <c r="B48" s="23"/>
      <c r="C48" s="23"/>
    </row>
    <row r="49" spans="1:3">
      <c r="A49" s="17"/>
      <c r="B49" s="23"/>
      <c r="C49" s="23"/>
    </row>
    <row r="50" spans="1:3">
      <c r="A50" s="17"/>
      <c r="B50" s="23"/>
      <c r="C50" s="23"/>
    </row>
    <row r="51" spans="1:3">
      <c r="A51" s="17"/>
      <c r="B51" s="23"/>
      <c r="C51" s="23"/>
    </row>
    <row r="52" spans="1:3">
      <c r="A52" s="17"/>
      <c r="B52" s="23"/>
      <c r="C52" s="23"/>
    </row>
    <row r="53" spans="1:3">
      <c r="A53" s="17"/>
      <c r="B53" s="23"/>
      <c r="C53" s="23"/>
    </row>
    <row r="54" spans="1:3">
      <c r="A54" s="17"/>
      <c r="B54" s="23"/>
      <c r="C54" s="23"/>
    </row>
    <row r="55" spans="1:3">
      <c r="A55" s="17"/>
      <c r="B55" s="23"/>
      <c r="C55" s="23"/>
    </row>
    <row r="56" spans="1:3">
      <c r="A56" s="17"/>
      <c r="B56" s="23"/>
      <c r="C56" s="23"/>
    </row>
    <row r="57" spans="1:3">
      <c r="A57" s="17"/>
      <c r="B57" s="23"/>
      <c r="C57" s="23"/>
    </row>
    <row r="58" spans="1:3">
      <c r="A58" s="17"/>
      <c r="B58" s="23"/>
      <c r="C58" s="23"/>
    </row>
    <row r="59" spans="1:3">
      <c r="A59" s="17"/>
      <c r="B59" s="23"/>
      <c r="C59" s="23"/>
    </row>
    <row r="60" spans="1:3">
      <c r="A60" s="17"/>
      <c r="B60" s="23"/>
      <c r="C60" s="23"/>
    </row>
    <row r="61" spans="1:3">
      <c r="A61" s="17"/>
      <c r="B61" s="23"/>
      <c r="C61" s="23"/>
    </row>
    <row r="62" spans="1:3">
      <c r="A62" s="17"/>
      <c r="B62" s="23"/>
      <c r="C62" s="23"/>
    </row>
    <row r="63" spans="1:3">
      <c r="A63" s="17"/>
      <c r="B63" s="23"/>
      <c r="C63" s="23"/>
    </row>
    <row r="64" spans="1:3">
      <c r="A64" s="17"/>
      <c r="B64" s="23"/>
      <c r="C64" s="23"/>
    </row>
    <row r="65" spans="1:3">
      <c r="A65" s="17"/>
      <c r="B65" s="23"/>
      <c r="C65" s="23"/>
    </row>
    <row r="66" spans="1:3">
      <c r="A66" s="17"/>
      <c r="B66" s="23"/>
      <c r="C66" s="23"/>
    </row>
    <row r="67" spans="1:3">
      <c r="A67" s="17"/>
      <c r="B67" s="23"/>
      <c r="C67" s="23"/>
    </row>
    <row r="68" spans="1:3">
      <c r="A68" s="17"/>
      <c r="B68" s="23"/>
      <c r="C68" s="23"/>
    </row>
    <row r="69" spans="1:3">
      <c r="A69" s="17"/>
      <c r="B69" s="23"/>
      <c r="C69" s="23"/>
    </row>
    <row r="70" spans="1:3">
      <c r="A70" s="23"/>
      <c r="B70" s="23"/>
      <c r="C70" s="23"/>
    </row>
    <row r="71" spans="1:3">
      <c r="A71" s="23"/>
      <c r="B71" s="23"/>
      <c r="C71" s="23"/>
    </row>
    <row r="72" spans="1:3">
      <c r="A72" s="23"/>
      <c r="B72" s="23"/>
      <c r="C72" s="23"/>
    </row>
    <row r="73" spans="1:3">
      <c r="A73" s="23"/>
      <c r="B73" s="23"/>
      <c r="C73" s="2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A40BF9-7E2E-478B-9354-637FFB014A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F81F9-4F2C-43CE-80EE-460DA6B80290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35a911f8-d7e8-4511-a15f-489859217eca"/>
    <ds:schemaRef ds:uri="694558e9-0b85-4f2f-ba93-4e71a83074cd"/>
  </ds:schemaRefs>
</ds:datastoreItem>
</file>

<file path=customXml/itemProps3.xml><?xml version="1.0" encoding="utf-8"?>
<ds:datastoreItem xmlns:ds="http://schemas.openxmlformats.org/officeDocument/2006/customXml" ds:itemID="{82DBFACD-8476-42F3-9988-3DEE0095B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4558e9-0b85-4f2f-ba93-4e71a83074cd"/>
    <ds:schemaRef ds:uri="35a911f8-d7e8-4511-a15f-489859217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Fig.1 Source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Ioanna Tiniakou</dc:creator>
  <cp:keywords/>
  <dc:description/>
  <cp:lastModifiedBy>Ioanna Tiniakou</cp:lastModifiedBy>
  <cp:revision/>
  <dcterms:created xsi:type="dcterms:W3CDTF">2026-01-31T15:15:59Z</dcterms:created>
  <dcterms:modified xsi:type="dcterms:W3CDTF">2026-04-10T10:37:53Z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