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king/Dropbox/______UCSD/Manuscripts/a2022_BZ_DaveNika/_ BZ_NCVR_Revision/_BZ_NCVR_Revision_2/__BZ_Revision3/"/>
    </mc:Choice>
  </mc:AlternateContent>
  <xr:revisionPtr revIDLastSave="0" documentId="8_{7055BBCA-948E-2C44-8B3C-4D6AA4850E69}" xr6:coauthVersionLast="47" xr6:coauthVersionMax="47" xr10:uidLastSave="{00000000-0000-0000-0000-000000000000}"/>
  <bookViews>
    <workbookView xWindow="14060" yWindow="500" windowWidth="17460" windowHeight="21900" activeTab="2" xr2:uid="{8EBC2C46-087E-0F47-B488-467546A88902}"/>
  </bookViews>
  <sheets>
    <sheet name="TABLE S1.1 - CM" sheetId="3" r:id="rId1"/>
    <sheet name="TABLE S1.2 - Immune" sheetId="1" r:id="rId2"/>
    <sheet name="TABLE S1.3 - stromal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3" i="2" l="1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H4" i="2"/>
  <c r="H5" i="2" s="1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H87" i="2" s="1"/>
  <c r="H88" i="2" s="1"/>
  <c r="H89" i="2" s="1"/>
  <c r="H90" i="2" s="1"/>
  <c r="H91" i="2" s="1"/>
  <c r="H92" i="2" s="1"/>
  <c r="H93" i="2" s="1"/>
  <c r="H94" i="2" s="1"/>
  <c r="H95" i="2" s="1"/>
  <c r="H96" i="2" s="1"/>
  <c r="H97" i="2" s="1"/>
  <c r="H98" i="2" s="1"/>
  <c r="H99" i="2" s="1"/>
  <c r="H100" i="2" s="1"/>
  <c r="H101" i="2" s="1"/>
  <c r="H102" i="2" s="1"/>
  <c r="H103" i="2" s="1"/>
  <c r="H104" i="2" s="1"/>
  <c r="H105" i="2" s="1"/>
  <c r="H106" i="2" s="1"/>
  <c r="H107" i="2" s="1"/>
  <c r="H108" i="2" s="1"/>
  <c r="H109" i="2" s="1"/>
  <c r="H110" i="2" s="1"/>
  <c r="H111" i="2" s="1"/>
  <c r="H112" i="2" s="1"/>
  <c r="H113" i="2" s="1"/>
  <c r="H114" i="2" s="1"/>
  <c r="H115" i="2" s="1"/>
  <c r="H116" i="2" s="1"/>
  <c r="H117" i="2" s="1"/>
  <c r="H118" i="2" s="1"/>
  <c r="H119" i="2" s="1"/>
  <c r="H120" i="2" s="1"/>
  <c r="H121" i="2" s="1"/>
  <c r="H122" i="2" s="1"/>
  <c r="H123" i="2" s="1"/>
  <c r="H124" i="2" s="1"/>
  <c r="H125" i="2" s="1"/>
  <c r="H126" i="2" s="1"/>
  <c r="H127" i="2" s="1"/>
  <c r="H128" i="2" s="1"/>
  <c r="H129" i="2" s="1"/>
  <c r="H130" i="2" s="1"/>
  <c r="H131" i="2" s="1"/>
  <c r="H132" i="2" s="1"/>
  <c r="H133" i="2" s="1"/>
  <c r="H134" i="2" s="1"/>
  <c r="H135" i="2" s="1"/>
  <c r="H136" i="2" s="1"/>
  <c r="H137" i="2" s="1"/>
  <c r="H138" i="2" s="1"/>
  <c r="H139" i="2" s="1"/>
  <c r="H140" i="2" s="1"/>
  <c r="H141" i="2" s="1"/>
  <c r="H142" i="2" s="1"/>
  <c r="H143" i="2" s="1"/>
  <c r="H3" i="2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H3" i="1"/>
  <c r="H3" i="3"/>
  <c r="H4" i="1" l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4" i="3"/>
  <c r="H5" i="3" l="1"/>
  <c r="H6" i="3" l="1"/>
  <c r="H7" i="3" l="1"/>
  <c r="H8" i="3" l="1"/>
  <c r="H9" i="3" l="1"/>
  <c r="H10" i="3" l="1"/>
  <c r="H11" i="3" l="1"/>
  <c r="H12" i="3" l="1"/>
  <c r="H13" i="3" l="1"/>
  <c r="H14" i="3" l="1"/>
  <c r="H15" i="3" l="1"/>
  <c r="H16" i="3" l="1"/>
  <c r="H17" i="3" l="1"/>
  <c r="H18" i="3" l="1"/>
  <c r="H19" i="3" l="1"/>
  <c r="H20" i="3" l="1"/>
  <c r="H21" i="3" l="1"/>
  <c r="H22" i="3" l="1"/>
  <c r="H23" i="3" l="1"/>
  <c r="H24" i="3" l="1"/>
  <c r="H25" i="3" l="1"/>
  <c r="H26" i="3" l="1"/>
  <c r="H27" i="3" l="1"/>
  <c r="H28" i="3" l="1"/>
  <c r="H29" i="3" l="1"/>
  <c r="H30" i="3" l="1"/>
  <c r="H31" i="3" l="1"/>
  <c r="H32" i="3" l="1"/>
</calcChain>
</file>

<file path=xl/sharedStrings.xml><?xml version="1.0" encoding="utf-8"?>
<sst xmlns="http://schemas.openxmlformats.org/spreadsheetml/2006/main" count="530" uniqueCount="264">
  <si>
    <t>Sigf</t>
  </si>
  <si>
    <t>Tnf</t>
  </si>
  <si>
    <t>Il1b</t>
  </si>
  <si>
    <t>Ccl3</t>
  </si>
  <si>
    <t>Nfkbia</t>
  </si>
  <si>
    <t>Ccrl2</t>
  </si>
  <si>
    <t>Clec4e</t>
  </si>
  <si>
    <t>Ptgs2</t>
  </si>
  <si>
    <t>Cxcr2</t>
  </si>
  <si>
    <t>Zfp36</t>
  </si>
  <si>
    <t>Mmp9</t>
  </si>
  <si>
    <t>Retnlg</t>
  </si>
  <si>
    <t>S100a8</t>
  </si>
  <si>
    <t>S100a9</t>
  </si>
  <si>
    <t>G0s2</t>
  </si>
  <si>
    <t>Slpi</t>
  </si>
  <si>
    <t>Ifitm1</t>
  </si>
  <si>
    <t>Gm5483</t>
  </si>
  <si>
    <t>Cxcl2</t>
  </si>
  <si>
    <t>Ccl4</t>
  </si>
  <si>
    <t>DC</t>
  </si>
  <si>
    <t>H2-Ab1</t>
  </si>
  <si>
    <t>H2-Eb1</t>
  </si>
  <si>
    <t>H2-Aa</t>
  </si>
  <si>
    <t>Cd74</t>
  </si>
  <si>
    <t>Cd209a</t>
  </si>
  <si>
    <t>H2-DMb1</t>
  </si>
  <si>
    <t>Rps11</t>
  </si>
  <si>
    <t>Napsa</t>
  </si>
  <si>
    <t>H2-DMa</t>
  </si>
  <si>
    <t>Lyve1</t>
  </si>
  <si>
    <t>F13a1</t>
  </si>
  <si>
    <t>Mrc1</t>
  </si>
  <si>
    <t>C1qc</t>
  </si>
  <si>
    <t>C1qa</t>
  </si>
  <si>
    <t>Apoe</t>
  </si>
  <si>
    <t>Slc9a9</t>
  </si>
  <si>
    <t>Sepp1</t>
  </si>
  <si>
    <t>Rbpj</t>
  </si>
  <si>
    <t>C1qb</t>
  </si>
  <si>
    <t>Maf</t>
  </si>
  <si>
    <t>NSG</t>
  </si>
  <si>
    <t>Hmox1</t>
  </si>
  <si>
    <t>Prdx1</t>
  </si>
  <si>
    <t>Slc40a1</t>
  </si>
  <si>
    <t>Gclm</t>
  </si>
  <si>
    <t>Clec4n</t>
  </si>
  <si>
    <t>Fabp5</t>
  </si>
  <si>
    <t>Fth1</t>
  </si>
  <si>
    <t>Ctsd</t>
  </si>
  <si>
    <t>Creg1</t>
  </si>
  <si>
    <t>Sqstm1</t>
  </si>
  <si>
    <t>Arg1</t>
  </si>
  <si>
    <t>Thbs1</t>
  </si>
  <si>
    <t>Ccl2</t>
  </si>
  <si>
    <t>Spp1</t>
  </si>
  <si>
    <t>Fn1</t>
  </si>
  <si>
    <t>Alcam</t>
  </si>
  <si>
    <t>Pid1</t>
  </si>
  <si>
    <t>Ccl6</t>
  </si>
  <si>
    <t>Tgfbi</t>
  </si>
  <si>
    <t>Mono</t>
  </si>
  <si>
    <t>Plac8</t>
  </si>
  <si>
    <t>Chil3</t>
  </si>
  <si>
    <t>Tmsb10</t>
  </si>
  <si>
    <t>Lyz2</t>
  </si>
  <si>
    <t>Ccr2</t>
  </si>
  <si>
    <t>Coro1a</t>
  </si>
  <si>
    <t>Hp</t>
  </si>
  <si>
    <t>Rps28</t>
  </si>
  <si>
    <t>Rps29</t>
  </si>
  <si>
    <t>p_val</t>
  </si>
  <si>
    <t>avg_log2FC</t>
  </si>
  <si>
    <t>pct.1</t>
  </si>
  <si>
    <t>pct.2</t>
  </si>
  <si>
    <t>p_val_adj</t>
  </si>
  <si>
    <t>cluster</t>
  </si>
  <si>
    <t>gene</t>
  </si>
  <si>
    <t>ISG</t>
  </si>
  <si>
    <t>Cxcl10</t>
  </si>
  <si>
    <t>Isg15</t>
  </si>
  <si>
    <t>Ifit1</t>
  </si>
  <si>
    <t>Ifit3</t>
  </si>
  <si>
    <t>Ifit2</t>
  </si>
  <si>
    <t>Irf7</t>
  </si>
  <si>
    <t>Ms4a4c</t>
  </si>
  <si>
    <t>Mx1</t>
  </si>
  <si>
    <t>Rsad2</t>
  </si>
  <si>
    <t>Fabp4</t>
  </si>
  <si>
    <t>Gpihbp1</t>
  </si>
  <si>
    <t>Ly6c1</t>
  </si>
  <si>
    <t>Cxcl12</t>
  </si>
  <si>
    <t>Mgll</t>
  </si>
  <si>
    <t>Aqp1</t>
  </si>
  <si>
    <t>Kdr</t>
  </si>
  <si>
    <t>Rgcc</t>
  </si>
  <si>
    <t>Gng11</t>
  </si>
  <si>
    <t>Cav1</t>
  </si>
  <si>
    <t>EC_Fbln5</t>
  </si>
  <si>
    <t>Rbp7</t>
  </si>
  <si>
    <t>Tm4sf1</t>
  </si>
  <si>
    <t>Arl15</t>
  </si>
  <si>
    <t>Vegfc</t>
  </si>
  <si>
    <t>Ldb2</t>
  </si>
  <si>
    <t>Efnb2</t>
  </si>
  <si>
    <t>Ly6a</t>
  </si>
  <si>
    <t>Epas1</t>
  </si>
  <si>
    <t>EC_Kit</t>
  </si>
  <si>
    <t>Cdh13</t>
  </si>
  <si>
    <t>Adamts9</t>
  </si>
  <si>
    <t>Magi1</t>
  </si>
  <si>
    <t>Mecom</t>
  </si>
  <si>
    <t>Plcb4</t>
  </si>
  <si>
    <t>Col4a1</t>
  </si>
  <si>
    <t>Apbb2</t>
  </si>
  <si>
    <t>Ptprm</t>
  </si>
  <si>
    <t>Col4a2</t>
  </si>
  <si>
    <t>Tshz2</t>
  </si>
  <si>
    <t>EC_Npr3</t>
  </si>
  <si>
    <t>Tmem108</t>
  </si>
  <si>
    <t>Nrg1</t>
  </si>
  <si>
    <t>Npr3</t>
  </si>
  <si>
    <t>Chrm3</t>
  </si>
  <si>
    <t>Hmcn1</t>
  </si>
  <si>
    <t>Cdh11</t>
  </si>
  <si>
    <t>Cgnl1</t>
  </si>
  <si>
    <t>Vwf</t>
  </si>
  <si>
    <t>Cfh</t>
  </si>
  <si>
    <t>Tmem2</t>
  </si>
  <si>
    <t>EC_Cyyr1</t>
  </si>
  <si>
    <t>EC_ccl21a</t>
  </si>
  <si>
    <t>Ccl21a</t>
  </si>
  <si>
    <t>Mmrn1</t>
  </si>
  <si>
    <t>Flt4</t>
  </si>
  <si>
    <t>Sema3a</t>
  </si>
  <si>
    <t>Reln</t>
  </si>
  <si>
    <t>Prox1</t>
  </si>
  <si>
    <t>Adamtsl1</t>
  </si>
  <si>
    <t>Igfbp5</t>
  </si>
  <si>
    <t>Galnt18</t>
  </si>
  <si>
    <t>D5Ertd615e</t>
  </si>
  <si>
    <t>Rep</t>
  </si>
  <si>
    <t>Stmn1</t>
  </si>
  <si>
    <t>Top2a</t>
  </si>
  <si>
    <t>Tuba1b</t>
  </si>
  <si>
    <t>Hmgb2</t>
  </si>
  <si>
    <t>Tubb5</t>
  </si>
  <si>
    <t>Mki67</t>
  </si>
  <si>
    <t>Tk1</t>
  </si>
  <si>
    <t>Birc5</t>
  </si>
  <si>
    <t>Diaph3</t>
  </si>
  <si>
    <t>H2afz</t>
  </si>
  <si>
    <t>Gsn</t>
  </si>
  <si>
    <t>Htra3</t>
  </si>
  <si>
    <t>Tnxb</t>
  </si>
  <si>
    <t>Fmo2</t>
  </si>
  <si>
    <t>Abca8a</t>
  </si>
  <si>
    <t>Cxcl5</t>
  </si>
  <si>
    <t>Tnc</t>
  </si>
  <si>
    <t>Adam12</t>
  </si>
  <si>
    <t>Cxcl1</t>
  </si>
  <si>
    <t>Serpine1</t>
  </si>
  <si>
    <t>Abi1</t>
  </si>
  <si>
    <t>Pdpn</t>
  </si>
  <si>
    <t>Itga5</t>
  </si>
  <si>
    <t>Pak1</t>
  </si>
  <si>
    <t>Postn</t>
  </si>
  <si>
    <t>Kif26b</t>
  </si>
  <si>
    <t>Col1a1</t>
  </si>
  <si>
    <t>Col1a2</t>
  </si>
  <si>
    <t>Sparc</t>
  </si>
  <si>
    <t>Col3a1</t>
  </si>
  <si>
    <t>Ltbp2</t>
  </si>
  <si>
    <t>Ptn</t>
  </si>
  <si>
    <t>Kalrn</t>
  </si>
  <si>
    <t>Hsd11b1</t>
  </si>
  <si>
    <t>Kcnip1</t>
  </si>
  <si>
    <t>Rora</t>
  </si>
  <si>
    <t>Lama2</t>
  </si>
  <si>
    <t>D630003M21Rik</t>
  </si>
  <si>
    <t>Gsta3</t>
  </si>
  <si>
    <t>Prex2</t>
  </si>
  <si>
    <t>Fap</t>
  </si>
  <si>
    <t>Lncpint</t>
  </si>
  <si>
    <t>Myrip</t>
  </si>
  <si>
    <t>Scara5</t>
  </si>
  <si>
    <t>Kcnt2</t>
  </si>
  <si>
    <t>Celf2</t>
  </si>
  <si>
    <t>Ebf2</t>
  </si>
  <si>
    <t>Pcsk6</t>
  </si>
  <si>
    <t>Stxbp6</t>
  </si>
  <si>
    <t>Dkk3</t>
  </si>
  <si>
    <t>Acss3</t>
  </si>
  <si>
    <t>Sgcd</t>
  </si>
  <si>
    <t>Col6a6</t>
  </si>
  <si>
    <t>Slit3</t>
  </si>
  <si>
    <t>Gfra1</t>
  </si>
  <si>
    <t>Gm2163</t>
  </si>
  <si>
    <t>Thsd7a</t>
  </si>
  <si>
    <t>Arhgap24</t>
  </si>
  <si>
    <t>4930578G10Rik</t>
  </si>
  <si>
    <t>Pi16</t>
  </si>
  <si>
    <t>Gfpt2</t>
  </si>
  <si>
    <t>Adgrd1</t>
  </si>
  <si>
    <t>Ugdh</t>
  </si>
  <si>
    <t>Uap1</t>
  </si>
  <si>
    <t>Sdk1</t>
  </si>
  <si>
    <t>Pde10a</t>
  </si>
  <si>
    <t>Cd55</t>
  </si>
  <si>
    <t>Limch1</t>
  </si>
  <si>
    <t>Ackr3</t>
  </si>
  <si>
    <t>Myh11</t>
  </si>
  <si>
    <t>Lmod1</t>
  </si>
  <si>
    <t>Ccdc3</t>
  </si>
  <si>
    <t>Slc38a11</t>
  </si>
  <si>
    <t>Kcnab1</t>
  </si>
  <si>
    <t>Olfr78</t>
  </si>
  <si>
    <t>Stac</t>
  </si>
  <si>
    <t>Map3k7cl</t>
  </si>
  <si>
    <t>Acta2</t>
  </si>
  <si>
    <t>Olfr558</t>
  </si>
  <si>
    <t>Tagln</t>
  </si>
  <si>
    <t>SMC</t>
  </si>
  <si>
    <t>Myo1b</t>
  </si>
  <si>
    <t>Plcl1</t>
  </si>
  <si>
    <t>Rgs5</t>
  </si>
  <si>
    <t>Cacnb4</t>
  </si>
  <si>
    <t>Klhl23</t>
  </si>
  <si>
    <t>Chn1</t>
  </si>
  <si>
    <t>Lrrc4c</t>
  </si>
  <si>
    <t>Slc24a3</t>
  </si>
  <si>
    <t>Trpc3</t>
  </si>
  <si>
    <t>Serpini1</t>
  </si>
  <si>
    <t>Xirp2</t>
  </si>
  <si>
    <t>Flnc</t>
  </si>
  <si>
    <t>Rtn4</t>
  </si>
  <si>
    <t>Lmcd1</t>
  </si>
  <si>
    <t>Rras2</t>
  </si>
  <si>
    <t>1110002E22Rik</t>
  </si>
  <si>
    <t>Cd44</t>
  </si>
  <si>
    <t>Erc2</t>
  </si>
  <si>
    <t>Klhl41</t>
  </si>
  <si>
    <t>Enah</t>
  </si>
  <si>
    <t>Ankrd1</t>
  </si>
  <si>
    <t>Shroom3</t>
  </si>
  <si>
    <t>Uck2</t>
  </si>
  <si>
    <t>Ppm1e</t>
  </si>
  <si>
    <t>Sorbs2</t>
  </si>
  <si>
    <t>Airn</t>
  </si>
  <si>
    <t>Nppb</t>
  </si>
  <si>
    <t>Lrrfip1</t>
  </si>
  <si>
    <t>Tox3</t>
  </si>
  <si>
    <t>Myh6</t>
  </si>
  <si>
    <t>Hs3st5</t>
  </si>
  <si>
    <t>Gm20619</t>
  </si>
  <si>
    <t>Angpt1</t>
  </si>
  <si>
    <t>Kcnj3</t>
  </si>
  <si>
    <t>Gm30382</t>
  </si>
  <si>
    <t>Pln</t>
  </si>
  <si>
    <t>Gpcpd1</t>
  </si>
  <si>
    <t>Mhrt</t>
  </si>
  <si>
    <t>Asb14</t>
  </si>
  <si>
    <t>9530026P05Rik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</si>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</sst>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888C01-05AF-6F45-A505-B040CAA2278A}" name="Table3" displayName="Table3" ref="A1:H32" totalsRowShown="0" headerRowDxfId="29" dataDxfId="28">
  <autoFilter ref="A1:H32" xr:uid="{FA888C01-05AF-6F45-A505-B040CAA2278A}"/>
  <tableColumns count="8">
    <tableColumn id="1" xr3:uid="{B90EB51A-8849-9F46-BD89-68E461C681B1}" name="p_val" dataDxfId="27"/>
    <tableColumn id="2" xr3:uid="{BCF9B211-CE37-7343-9178-20F23BF9284C}" name="avg_log2FC" dataDxfId="26"/>
    <tableColumn id="3" xr3:uid="{3A0D01FE-8D06-8943-BD01-E087B4698D9A}" name="pct.1" dataDxfId="25"/>
    <tableColumn id="4" xr3:uid="{4A20397A-39F8-F049-8C0E-67DBF1185219}" name="pct.2" dataDxfId="24"/>
    <tableColumn id="5" xr3:uid="{778AD406-800A-094B-848D-3E28BCD9495F}" name="p_val_adj" dataDxfId="1">
      <calculatedColumnFormula>+Table3[[#This Row],[p_val]]*COUNT(Table3[Rank])/Table3[[#This Row],[Rank]]</calculatedColumnFormula>
    </tableColumn>
    <tableColumn id="6" xr3:uid="{D7A6128C-1986-0749-82EF-149939471096}" name="cluster" dataDxfId="23"/>
    <tableColumn id="7" xr3:uid="{7CCE6E15-D0B0-2641-8DA5-10655A333E6E}" name="gene" dataDxfId="22"/>
    <tableColumn id="8" xr3:uid="{5DF0EC71-BE1F-E24B-B19F-E898397F7FBB}" name="Rank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07E2CF-DA6A-B947-ADFD-5DFAB3C45852}" name="Table1" displayName="Table1" ref="A1:H81" totalsRowShown="0" headerRowDxfId="21" dataDxfId="20">
  <autoFilter ref="A1:H81" xr:uid="{4907E2CF-DA6A-B947-ADFD-5DFAB3C45852}"/>
  <tableColumns count="8">
    <tableColumn id="1" xr3:uid="{5E4B24A2-695F-F748-B4C8-B46CA1A744E3}" name="p_val" dataDxfId="19"/>
    <tableColumn id="2" xr3:uid="{20727EFB-8C7A-794F-A901-433D4DFB106D}" name="avg_log2FC" dataDxfId="18"/>
    <tableColumn id="3" xr3:uid="{0048EB5B-8EBF-4849-9E4A-63F45666EB55}" name="pct.1" dataDxfId="17"/>
    <tableColumn id="4" xr3:uid="{EBDD1430-B074-474C-9CDB-96753C5D72A6}" name="pct.2" dataDxfId="16"/>
    <tableColumn id="5" xr3:uid="{69DFC49E-ABB3-0349-85DB-8EF12D6F93A1}" name="p_val_adj" dataDxfId="3">
      <calculatedColumnFormula>+Table3[[#This Row],[p_val]]*COUNT(Table3[Rank])/Table3[[#This Row],[Rank]]</calculatedColumnFormula>
    </tableColumn>
    <tableColumn id="6" xr3:uid="{67E19005-FE2C-FC40-AD73-C322D2A2603F}" name="cluster" dataDxfId="15"/>
    <tableColumn id="7" xr3:uid="{74E08EF8-2CAD-674F-8AAD-EDB33EF48465}" name="gene" dataDxfId="14"/>
    <tableColumn id="8" xr3:uid="{423C023B-AFD3-704F-93AF-E4F8136387D6}" name="Rank" dataDxfId="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FC3DB30-80BD-FF43-BE96-D53639CB482E}" name="Table2" displayName="Table2" ref="A1:H143" totalsRowShown="0" headerRowDxfId="13" dataDxfId="12">
  <autoFilter ref="A1:H143" xr:uid="{1FC3DB30-80BD-FF43-BE96-D53639CB482E}"/>
  <tableColumns count="8">
    <tableColumn id="1" xr3:uid="{B9A0B4D4-6653-5047-B684-67058E860828}" name="p_val" dataDxfId="11"/>
    <tableColumn id="2" xr3:uid="{1962A6C9-7D89-334E-B5C6-B5779C0325F4}" name="avg_log2FC" dataDxfId="10"/>
    <tableColumn id="3" xr3:uid="{1E07F76E-CF24-C941-A539-5F0C4388C6C9}" name="pct.1" dataDxfId="9"/>
    <tableColumn id="4" xr3:uid="{8C6BF3F0-EC7A-6345-A21A-98FBEAF05E6B}" name="pct.2" dataDxfId="8"/>
    <tableColumn id="5" xr3:uid="{4DAE3FE8-983E-1549-9023-8C21A935EC75}" name="p_val_adj" dataDxfId="7"/>
    <tableColumn id="6" xr3:uid="{27DF5160-309D-4447-B91B-08D9F221A9FA}" name="cluster" dataDxfId="6"/>
    <tableColumn id="7" xr3:uid="{CEFFF63D-96E2-784B-890A-2F1D8FD506CA}" name="gene" dataDxfId="5"/>
    <tableColumn id="8" xr3:uid="{49BCDB08-415E-0645-B6A6-62A5F6526622}" name="Ran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510E-1757-8443-82E0-3DA3DA4DEAD1}">
  <dimension ref="A1:H32"/>
  <sheetViews>
    <sheetView workbookViewId="0">
      <selection activeCell="E4" sqref="E4"/>
    </sheetView>
  </sheetViews>
  <sheetFormatPr baseColWidth="10" defaultRowHeight="16" x14ac:dyDescent="0.2"/>
  <cols>
    <col min="1" max="1" width="10.83203125" style="1"/>
    <col min="2" max="2" width="13" style="1" customWidth="1"/>
    <col min="3" max="4" width="10.83203125" style="1"/>
    <col min="5" max="5" width="17.1640625" style="1" customWidth="1"/>
    <col min="6" max="7" width="10.83203125" style="1"/>
  </cols>
  <sheetData>
    <row r="1" spans="1:8" x14ac:dyDescent="0.2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263</v>
      </c>
    </row>
    <row r="2" spans="1:8" x14ac:dyDescent="0.2">
      <c r="A2" s="1">
        <v>0</v>
      </c>
      <c r="B2" s="1">
        <v>3.39834689240754</v>
      </c>
      <c r="C2" s="1">
        <v>0.99299999999999999</v>
      </c>
      <c r="D2" s="1">
        <v>0.82199999999999995</v>
      </c>
      <c r="E2" s="1">
        <f>+Table3[[#This Row],[p_val]]*COUNT(Table3[Rank])/Table3[[#This Row],[Rank]]</f>
        <v>0</v>
      </c>
      <c r="F2" s="1" t="s">
        <v>233</v>
      </c>
      <c r="G2" s="1" t="s">
        <v>233</v>
      </c>
      <c r="H2" s="1">
        <v>1</v>
      </c>
    </row>
    <row r="3" spans="1:8" x14ac:dyDescent="0.2">
      <c r="A3" s="1">
        <v>0</v>
      </c>
      <c r="B3" s="1">
        <v>3.0198285210941398</v>
      </c>
      <c r="C3" s="1">
        <v>0.94399999999999995</v>
      </c>
      <c r="D3" s="1">
        <v>0.46</v>
      </c>
      <c r="E3" s="1">
        <f>+Table3[[#This Row],[p_val]]*COUNT(Table3[Rank])/Table3[[#This Row],[Rank]]</f>
        <v>0</v>
      </c>
      <c r="F3" s="1" t="s">
        <v>233</v>
      </c>
      <c r="G3" s="1" t="s">
        <v>234</v>
      </c>
      <c r="H3" s="1">
        <f>+H2+1</f>
        <v>2</v>
      </c>
    </row>
    <row r="4" spans="1:8" x14ac:dyDescent="0.2">
      <c r="A4" s="1">
        <v>0</v>
      </c>
      <c r="B4" s="1">
        <v>2.6581430975867302</v>
      </c>
      <c r="C4" s="1">
        <v>0.91400000000000003</v>
      </c>
      <c r="D4" s="1">
        <v>0.40200000000000002</v>
      </c>
      <c r="E4" s="1">
        <f>+Table3[[#This Row],[p_val]]*COUNT(Table3[Rank])/Table3[[#This Row],[Rank]]</f>
        <v>0</v>
      </c>
      <c r="F4" s="1" t="s">
        <v>233</v>
      </c>
      <c r="G4" s="1" t="s">
        <v>235</v>
      </c>
      <c r="H4" s="1">
        <f t="shared" ref="H4:H32" si="0">+H3+1</f>
        <v>3</v>
      </c>
    </row>
    <row r="5" spans="1:8" x14ac:dyDescent="0.2">
      <c r="A5" s="1">
        <v>0</v>
      </c>
      <c r="B5" s="1">
        <v>2.5706361035304299</v>
      </c>
      <c r="C5" s="1">
        <v>0.748</v>
      </c>
      <c r="D5" s="1">
        <v>0.20799999999999999</v>
      </c>
      <c r="E5" s="1">
        <f>+Table3[[#This Row],[p_val]]*COUNT(Table3[Rank])/Table3[[#This Row],[Rank]]</f>
        <v>0</v>
      </c>
      <c r="F5" s="1" t="s">
        <v>233</v>
      </c>
      <c r="G5" s="1" t="s">
        <v>236</v>
      </c>
      <c r="H5" s="1">
        <f t="shared" si="0"/>
        <v>4</v>
      </c>
    </row>
    <row r="6" spans="1:8" x14ac:dyDescent="0.2">
      <c r="A6" s="1">
        <v>0</v>
      </c>
      <c r="B6" s="1">
        <v>2.4183488806459801</v>
      </c>
      <c r="C6" s="1">
        <v>0.89100000000000001</v>
      </c>
      <c r="D6" s="1">
        <v>0.40799999999999997</v>
      </c>
      <c r="E6" s="1">
        <f>+Table3[[#This Row],[p_val]]*COUNT(Table3[Rank])/Table3[[#This Row],[Rank]]</f>
        <v>0</v>
      </c>
      <c r="F6" s="1" t="s">
        <v>233</v>
      </c>
      <c r="G6" s="1" t="s">
        <v>237</v>
      </c>
      <c r="H6" s="1">
        <f t="shared" si="0"/>
        <v>5</v>
      </c>
    </row>
    <row r="7" spans="1:8" x14ac:dyDescent="0.2">
      <c r="A7" s="1">
        <v>0</v>
      </c>
      <c r="B7" s="1">
        <v>2.31494840162607</v>
      </c>
      <c r="C7" s="1">
        <v>0.76100000000000001</v>
      </c>
      <c r="D7" s="1">
        <v>0.28399999999999997</v>
      </c>
      <c r="E7" s="1">
        <f>+Table3[[#This Row],[p_val]]*COUNT(Table3[Rank])/Table3[[#This Row],[Rank]]</f>
        <v>0</v>
      </c>
      <c r="F7" s="1" t="s">
        <v>233</v>
      </c>
      <c r="G7" s="1" t="s">
        <v>238</v>
      </c>
      <c r="H7" s="1">
        <f t="shared" si="0"/>
        <v>6</v>
      </c>
    </row>
    <row r="8" spans="1:8" x14ac:dyDescent="0.2">
      <c r="A8" s="1">
        <v>0</v>
      </c>
      <c r="B8" s="1">
        <v>2.1899684894056302</v>
      </c>
      <c r="C8" s="1">
        <v>0.77200000000000002</v>
      </c>
      <c r="D8" s="1">
        <v>0.24399999999999999</v>
      </c>
      <c r="E8" s="1">
        <f>+Table3[[#This Row],[p_val]]*COUNT(Table3[Rank])/Table3[[#This Row],[Rank]]</f>
        <v>0</v>
      </c>
      <c r="F8" s="1" t="s">
        <v>233</v>
      </c>
      <c r="G8" s="1" t="s">
        <v>239</v>
      </c>
      <c r="H8" s="1">
        <f t="shared" si="0"/>
        <v>7</v>
      </c>
    </row>
    <row r="9" spans="1:8" x14ac:dyDescent="0.2">
      <c r="A9" s="1">
        <v>0</v>
      </c>
      <c r="B9" s="1">
        <v>2.1308663428954602</v>
      </c>
      <c r="C9" s="1">
        <v>0.86199999999999999</v>
      </c>
      <c r="D9" s="1">
        <v>0.314</v>
      </c>
      <c r="E9" s="1">
        <f>+Table3[[#This Row],[p_val]]*COUNT(Table3[Rank])/Table3[[#This Row],[Rank]]</f>
        <v>0</v>
      </c>
      <c r="F9" s="1" t="s">
        <v>233</v>
      </c>
      <c r="G9" s="1" t="s">
        <v>161</v>
      </c>
      <c r="H9" s="1">
        <f t="shared" si="0"/>
        <v>8</v>
      </c>
    </row>
    <row r="10" spans="1:8" x14ac:dyDescent="0.2">
      <c r="A10" s="1">
        <v>0</v>
      </c>
      <c r="B10" s="1">
        <v>2.11890065417214</v>
      </c>
      <c r="C10" s="1">
        <v>0.61099999999999999</v>
      </c>
      <c r="D10" s="1">
        <v>0.182</v>
      </c>
      <c r="E10" s="1">
        <f>+Table3[[#This Row],[p_val]]*COUNT(Table3[Rank])/Table3[[#This Row],[Rank]]</f>
        <v>0</v>
      </c>
      <c r="F10" s="1" t="s">
        <v>233</v>
      </c>
      <c r="G10" s="1" t="s">
        <v>240</v>
      </c>
      <c r="H10" s="1">
        <f t="shared" si="0"/>
        <v>9</v>
      </c>
    </row>
    <row r="11" spans="1:8" x14ac:dyDescent="0.2">
      <c r="A11" s="1">
        <v>0</v>
      </c>
      <c r="B11" s="1">
        <v>2.0905189437234499</v>
      </c>
      <c r="C11" s="1">
        <v>0.59</v>
      </c>
      <c r="D11" s="1">
        <v>0.11899999999999999</v>
      </c>
      <c r="E11" s="1">
        <f>+Table3[[#This Row],[p_val]]*COUNT(Table3[Rank])/Table3[[#This Row],[Rank]]</f>
        <v>0</v>
      </c>
      <c r="F11" s="1" t="s">
        <v>233</v>
      </c>
      <c r="G11" s="1" t="s">
        <v>241</v>
      </c>
      <c r="H11" s="1">
        <f t="shared" si="0"/>
        <v>10</v>
      </c>
    </row>
    <row r="12" spans="1:8" x14ac:dyDescent="0.2">
      <c r="A12" s="1">
        <v>0</v>
      </c>
      <c r="B12" s="1">
        <v>2.0819530819847198</v>
      </c>
      <c r="C12" s="1">
        <v>0.97599999999999998</v>
      </c>
      <c r="D12" s="1">
        <v>0.75900000000000001</v>
      </c>
      <c r="E12" s="1">
        <f>+Table3[[#This Row],[p_val]]*COUNT(Table3[Rank])/Table3[[#This Row],[Rank]]</f>
        <v>0</v>
      </c>
      <c r="F12" s="1" t="s">
        <v>233</v>
      </c>
      <c r="G12" s="1" t="s">
        <v>242</v>
      </c>
      <c r="H12" s="1">
        <f t="shared" si="0"/>
        <v>11</v>
      </c>
    </row>
    <row r="13" spans="1:8" x14ac:dyDescent="0.2">
      <c r="A13" s="1">
        <v>0</v>
      </c>
      <c r="B13" s="1">
        <v>1.1784315223989701</v>
      </c>
      <c r="C13" s="1">
        <v>0.86499999999999999</v>
      </c>
      <c r="D13" s="1">
        <v>0.56699999999999995</v>
      </c>
      <c r="E13" s="1">
        <f>+Table3[[#This Row],[p_val]]*COUNT(Table3[Rank])/Table3[[#This Row],[Rank]]</f>
        <v>0</v>
      </c>
      <c r="F13" s="1" t="s">
        <v>243</v>
      </c>
      <c r="G13" s="1" t="s">
        <v>243</v>
      </c>
      <c r="H13" s="1">
        <f t="shared" si="0"/>
        <v>12</v>
      </c>
    </row>
    <row r="14" spans="1:8" x14ac:dyDescent="0.2">
      <c r="A14" s="1">
        <v>0</v>
      </c>
      <c r="B14" s="1">
        <v>1.1253636432633201</v>
      </c>
      <c r="C14" s="1">
        <v>0.88700000000000001</v>
      </c>
      <c r="D14" s="1">
        <v>0.73099999999999998</v>
      </c>
      <c r="E14" s="1">
        <f>+Table3[[#This Row],[p_val]]*COUNT(Table3[Rank])/Table3[[#This Row],[Rank]]</f>
        <v>0</v>
      </c>
      <c r="F14" s="1" t="s">
        <v>243</v>
      </c>
      <c r="G14" s="1" t="s">
        <v>244</v>
      </c>
      <c r="H14" s="1">
        <f t="shared" si="0"/>
        <v>13</v>
      </c>
    </row>
    <row r="15" spans="1:8" x14ac:dyDescent="0.2">
      <c r="A15" s="1">
        <v>0</v>
      </c>
      <c r="B15" s="1">
        <v>0.929706556557513</v>
      </c>
      <c r="C15" s="1">
        <v>0.73199999999999998</v>
      </c>
      <c r="D15" s="1">
        <v>0.41099999999999998</v>
      </c>
      <c r="E15" s="1">
        <f>+Table3[[#This Row],[p_val]]*COUNT(Table3[Rank])/Table3[[#This Row],[Rank]]</f>
        <v>0</v>
      </c>
      <c r="F15" s="1" t="s">
        <v>243</v>
      </c>
      <c r="G15" s="1" t="s">
        <v>245</v>
      </c>
      <c r="H15" s="1">
        <f t="shared" si="0"/>
        <v>14</v>
      </c>
    </row>
    <row r="16" spans="1:8" x14ac:dyDescent="0.2">
      <c r="A16" s="1">
        <v>0</v>
      </c>
      <c r="B16" s="1">
        <v>0.92850619245917898</v>
      </c>
      <c r="C16" s="1">
        <v>0.70199999999999996</v>
      </c>
      <c r="D16" s="1">
        <v>0.42899999999999999</v>
      </c>
      <c r="E16" s="1">
        <f>+Table3[[#This Row],[p_val]]*COUNT(Table3[Rank])/Table3[[#This Row],[Rank]]</f>
        <v>0</v>
      </c>
      <c r="F16" s="1" t="s">
        <v>243</v>
      </c>
      <c r="G16" s="1" t="s">
        <v>246</v>
      </c>
      <c r="H16" s="1">
        <f t="shared" si="0"/>
        <v>15</v>
      </c>
    </row>
    <row r="17" spans="1:8" x14ac:dyDescent="0.2">
      <c r="A17" s="1">
        <v>0</v>
      </c>
      <c r="B17" s="1">
        <v>0.91573176563932501</v>
      </c>
      <c r="C17" s="1">
        <v>0.98799999999999999</v>
      </c>
      <c r="D17" s="1">
        <v>0.95099999999999996</v>
      </c>
      <c r="E17" s="1">
        <f>+Table3[[#This Row],[p_val]]*COUNT(Table3[Rank])/Table3[[#This Row],[Rank]]</f>
        <v>0</v>
      </c>
      <c r="F17" s="1" t="s">
        <v>243</v>
      </c>
      <c r="G17" s="1" t="s">
        <v>247</v>
      </c>
      <c r="H17" s="1">
        <f t="shared" si="0"/>
        <v>16</v>
      </c>
    </row>
    <row r="18" spans="1:8" x14ac:dyDescent="0.2">
      <c r="A18" s="1">
        <v>0</v>
      </c>
      <c r="B18" s="1">
        <v>0.86728606472779202</v>
      </c>
      <c r="C18" s="1">
        <v>0.65300000000000002</v>
      </c>
      <c r="D18" s="1">
        <v>0.38400000000000001</v>
      </c>
      <c r="E18" s="1">
        <f>+Table3[[#This Row],[p_val]]*COUNT(Table3[Rank])/Table3[[#This Row],[Rank]]</f>
        <v>0</v>
      </c>
      <c r="F18" s="1" t="s">
        <v>243</v>
      </c>
      <c r="G18" s="1" t="s">
        <v>113</v>
      </c>
      <c r="H18" s="1">
        <f t="shared" si="0"/>
        <v>17</v>
      </c>
    </row>
    <row r="19" spans="1:8" x14ac:dyDescent="0.2">
      <c r="A19" s="1">
        <v>0</v>
      </c>
      <c r="B19" s="1">
        <v>0.86251555317703099</v>
      </c>
      <c r="C19" s="1">
        <v>0.97099999999999997</v>
      </c>
      <c r="D19" s="1">
        <v>0.91500000000000004</v>
      </c>
      <c r="E19" s="1">
        <f>+Table3[[#This Row],[p_val]]*COUNT(Table3[Rank])/Table3[[#This Row],[Rank]]</f>
        <v>0</v>
      </c>
      <c r="F19" s="1" t="s">
        <v>243</v>
      </c>
      <c r="G19" s="1" t="s">
        <v>248</v>
      </c>
      <c r="H19" s="1">
        <f t="shared" si="0"/>
        <v>18</v>
      </c>
    </row>
    <row r="20" spans="1:8" x14ac:dyDescent="0.2">
      <c r="A20" s="1">
        <v>0</v>
      </c>
      <c r="B20" s="1">
        <v>0.77735482320104499</v>
      </c>
      <c r="C20" s="1">
        <v>0.502</v>
      </c>
      <c r="D20" s="1">
        <v>0.23899999999999999</v>
      </c>
      <c r="E20" s="1">
        <f>+Table3[[#This Row],[p_val]]*COUNT(Table3[Rank])/Table3[[#This Row],[Rank]]</f>
        <v>0</v>
      </c>
      <c r="F20" s="1" t="s">
        <v>243</v>
      </c>
      <c r="G20" s="1" t="s">
        <v>249</v>
      </c>
      <c r="H20" s="1">
        <f t="shared" si="0"/>
        <v>19</v>
      </c>
    </row>
    <row r="21" spans="1:8" x14ac:dyDescent="0.2">
      <c r="A21" s="1">
        <v>0</v>
      </c>
      <c r="B21" s="1">
        <v>0.70999629095336303</v>
      </c>
      <c r="C21" s="1">
        <v>0.876</v>
      </c>
      <c r="D21" s="1">
        <v>0.78200000000000003</v>
      </c>
      <c r="E21" s="1">
        <f>+Table3[[#This Row],[p_val]]*COUNT(Table3[Rank])/Table3[[#This Row],[Rank]]</f>
        <v>0</v>
      </c>
      <c r="F21" s="1" t="s">
        <v>243</v>
      </c>
      <c r="G21" s="1" t="s">
        <v>250</v>
      </c>
      <c r="H21" s="1">
        <f t="shared" si="0"/>
        <v>20</v>
      </c>
    </row>
    <row r="22" spans="1:8" x14ac:dyDescent="0.2">
      <c r="A22" s="2">
        <v>1.6085213868631201E-290</v>
      </c>
      <c r="B22" s="1">
        <v>0.89596770063861397</v>
      </c>
      <c r="C22" s="1">
        <v>0.41799999999999998</v>
      </c>
      <c r="D22" s="1">
        <v>0.188</v>
      </c>
      <c r="E22" s="2">
        <f>Table3[[#This Row],[p_val]]*COUNT(Table3[Rank])/Table3[[#This Row],[Rank]]</f>
        <v>2.3744839520360344E-290</v>
      </c>
      <c r="F22" s="1" t="s">
        <v>243</v>
      </c>
      <c r="G22" s="1" t="s">
        <v>251</v>
      </c>
      <c r="H22" s="1">
        <f t="shared" si="0"/>
        <v>21</v>
      </c>
    </row>
    <row r="23" spans="1:8" x14ac:dyDescent="0.2">
      <c r="A23" s="1">
        <v>0</v>
      </c>
      <c r="B23" s="1">
        <v>1.64677105375113</v>
      </c>
      <c r="C23" s="1">
        <v>0.72499999999999998</v>
      </c>
      <c r="D23" s="1">
        <v>0.33200000000000002</v>
      </c>
      <c r="E23" s="1">
        <f>+Table3[[#This Row],[p_val]]*COUNT(Table3[Rank])/Table3[[#This Row],[Rank]]</f>
        <v>0</v>
      </c>
      <c r="F23" s="1" t="s">
        <v>252</v>
      </c>
      <c r="G23" s="1" t="s">
        <v>253</v>
      </c>
      <c r="H23" s="1">
        <f t="shared" si="0"/>
        <v>22</v>
      </c>
    </row>
    <row r="24" spans="1:8" x14ac:dyDescent="0.2">
      <c r="A24" s="1">
        <v>0</v>
      </c>
      <c r="B24" s="1">
        <v>1.5562450102191601</v>
      </c>
      <c r="C24" s="1">
        <v>0.63</v>
      </c>
      <c r="D24" s="1">
        <v>0.24099999999999999</v>
      </c>
      <c r="E24" s="1">
        <f>+Table3[[#This Row],[p_val]]*COUNT(Table3[Rank])/Table3[[#This Row],[Rank]]</f>
        <v>0</v>
      </c>
      <c r="F24" s="1" t="s">
        <v>252</v>
      </c>
      <c r="G24" s="1" t="s">
        <v>254</v>
      </c>
      <c r="H24" s="1">
        <f t="shared" si="0"/>
        <v>23</v>
      </c>
    </row>
    <row r="25" spans="1:8" x14ac:dyDescent="0.2">
      <c r="A25" s="1">
        <v>0</v>
      </c>
      <c r="B25" s="1">
        <v>1.5359411199761901</v>
      </c>
      <c r="C25" s="1">
        <v>0.53700000000000003</v>
      </c>
      <c r="D25" s="1">
        <v>0.249</v>
      </c>
      <c r="E25" s="1">
        <f>+Table3[[#This Row],[p_val]]*COUNT(Table3[Rank])/Table3[[#This Row],[Rank]]</f>
        <v>0</v>
      </c>
      <c r="F25" s="1" t="s">
        <v>252</v>
      </c>
      <c r="G25" s="1" t="s">
        <v>255</v>
      </c>
      <c r="H25" s="1">
        <f t="shared" si="0"/>
        <v>24</v>
      </c>
    </row>
    <row r="26" spans="1:8" x14ac:dyDescent="0.2">
      <c r="A26" s="1">
        <v>0</v>
      </c>
      <c r="B26" s="1">
        <v>1.4818223760033999</v>
      </c>
      <c r="C26" s="1">
        <v>0.71699999999999997</v>
      </c>
      <c r="D26" s="1">
        <v>0.40799999999999997</v>
      </c>
      <c r="E26" s="1">
        <f>+Table3[[#This Row],[p_val]]*COUNT(Table3[Rank])/Table3[[#This Row],[Rank]]</f>
        <v>0</v>
      </c>
      <c r="F26" s="1" t="s">
        <v>252</v>
      </c>
      <c r="G26" s="1" t="s">
        <v>256</v>
      </c>
      <c r="H26" s="1">
        <f t="shared" si="0"/>
        <v>25</v>
      </c>
    </row>
    <row r="27" spans="1:8" x14ac:dyDescent="0.2">
      <c r="A27" s="1">
        <v>0</v>
      </c>
      <c r="B27" s="1">
        <v>1.4790684120350699</v>
      </c>
      <c r="C27" s="1">
        <v>0.61499999999999999</v>
      </c>
      <c r="D27" s="1">
        <v>0.27600000000000002</v>
      </c>
      <c r="E27" s="1">
        <f>+Table3[[#This Row],[p_val]]*COUNT(Table3[Rank])/Table3[[#This Row],[Rank]]</f>
        <v>0</v>
      </c>
      <c r="F27" s="1" t="s">
        <v>252</v>
      </c>
      <c r="G27" s="1" t="s">
        <v>257</v>
      </c>
      <c r="H27" s="1">
        <f t="shared" si="0"/>
        <v>26</v>
      </c>
    </row>
    <row r="28" spans="1:8" x14ac:dyDescent="0.2">
      <c r="A28" s="1">
        <v>0</v>
      </c>
      <c r="B28" s="1">
        <v>1.43860338482766</v>
      </c>
      <c r="C28" s="1">
        <v>0.91300000000000003</v>
      </c>
      <c r="D28" s="1">
        <v>0.628</v>
      </c>
      <c r="E28" s="1">
        <f>+Table3[[#This Row],[p_val]]*COUNT(Table3[Rank])/Table3[[#This Row],[Rank]]</f>
        <v>0</v>
      </c>
      <c r="F28" s="1" t="s">
        <v>252</v>
      </c>
      <c r="G28" s="1" t="s">
        <v>258</v>
      </c>
      <c r="H28" s="1">
        <f t="shared" si="0"/>
        <v>27</v>
      </c>
    </row>
    <row r="29" spans="1:8" x14ac:dyDescent="0.2">
      <c r="A29" s="1">
        <v>0</v>
      </c>
      <c r="B29" s="1">
        <v>1.43094217250973</v>
      </c>
      <c r="C29" s="1">
        <v>0.79500000000000004</v>
      </c>
      <c r="D29" s="1">
        <v>0.58699999999999997</v>
      </c>
      <c r="E29" s="1">
        <f>+Table3[[#This Row],[p_val]]*COUNT(Table3[Rank])/Table3[[#This Row],[Rank]]</f>
        <v>0</v>
      </c>
      <c r="F29" s="1" t="s">
        <v>252</v>
      </c>
      <c r="G29" s="1" t="s">
        <v>259</v>
      </c>
      <c r="H29" s="1">
        <f t="shared" si="0"/>
        <v>28</v>
      </c>
    </row>
    <row r="30" spans="1:8" x14ac:dyDescent="0.2">
      <c r="A30" s="1">
        <v>0</v>
      </c>
      <c r="B30" s="1">
        <v>1.36875196945287</v>
      </c>
      <c r="C30" s="1">
        <v>0.82699999999999996</v>
      </c>
      <c r="D30" s="1">
        <v>0.51600000000000001</v>
      </c>
      <c r="E30" s="1">
        <f>+Table3[[#This Row],[p_val]]*COUNT(Table3[Rank])/Table3[[#This Row],[Rank]]</f>
        <v>0</v>
      </c>
      <c r="F30" s="1" t="s">
        <v>252</v>
      </c>
      <c r="G30" s="1" t="s">
        <v>260</v>
      </c>
      <c r="H30" s="1">
        <f t="shared" si="0"/>
        <v>29</v>
      </c>
    </row>
    <row r="31" spans="1:8" x14ac:dyDescent="0.2">
      <c r="A31" s="1">
        <v>0</v>
      </c>
      <c r="B31" s="1">
        <v>1.28613636489024</v>
      </c>
      <c r="C31" s="1">
        <v>0.55600000000000005</v>
      </c>
      <c r="D31" s="1">
        <v>0.187</v>
      </c>
      <c r="E31" s="1">
        <f>+Table3[[#This Row],[p_val]]*COUNT(Table3[Rank])/Table3[[#This Row],[Rank]]</f>
        <v>0</v>
      </c>
      <c r="F31" s="1" t="s">
        <v>252</v>
      </c>
      <c r="G31" s="1" t="s">
        <v>261</v>
      </c>
      <c r="H31" s="1">
        <f t="shared" si="0"/>
        <v>30</v>
      </c>
    </row>
    <row r="32" spans="1:8" x14ac:dyDescent="0.2">
      <c r="A32" s="1">
        <v>0</v>
      </c>
      <c r="B32" s="1">
        <v>1.2543741353414399</v>
      </c>
      <c r="C32" s="1">
        <v>0.72399999999999998</v>
      </c>
      <c r="D32" s="1">
        <v>0.50600000000000001</v>
      </c>
      <c r="E32" s="1">
        <f>+Table3[[#This Row],[p_val]]*COUNT(Table3[Rank])/Table3[[#This Row],[Rank]]</f>
        <v>0</v>
      </c>
      <c r="F32" s="1" t="s">
        <v>252</v>
      </c>
      <c r="G32" s="1" t="s">
        <v>262</v>
      </c>
      <c r="H32" s="1">
        <f t="shared" si="0"/>
        <v>31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7BFF-053C-6943-BCA8-383C4E316F93}">
  <dimension ref="A1:I81"/>
  <sheetViews>
    <sheetView topLeftCell="A36" workbookViewId="0">
      <selection activeCell="E45" sqref="E45"/>
    </sheetView>
  </sheetViews>
  <sheetFormatPr baseColWidth="10" defaultRowHeight="16" x14ac:dyDescent="0.2"/>
  <cols>
    <col min="2" max="2" width="13.6640625" customWidth="1"/>
    <col min="5" max="5" width="12" customWidth="1"/>
  </cols>
  <sheetData>
    <row r="1" spans="1:9" x14ac:dyDescent="0.2">
      <c r="A1" s="3" t="s">
        <v>71</v>
      </c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263</v>
      </c>
      <c r="I1" s="1"/>
    </row>
    <row r="2" spans="1:9" x14ac:dyDescent="0.2">
      <c r="A2" s="1">
        <v>0</v>
      </c>
      <c r="B2" s="1">
        <v>4.6425850410000002</v>
      </c>
      <c r="C2" s="1">
        <v>0.621</v>
      </c>
      <c r="D2" s="1">
        <v>8.3000000000000004E-2</v>
      </c>
      <c r="E2" s="1">
        <f>+Table1[[#This Row],[p_val]]*COUNT(Table1[Rank])/Table1[[#This Row],[Rank]]</f>
        <v>0</v>
      </c>
      <c r="F2" s="1" t="s">
        <v>0</v>
      </c>
      <c r="G2" s="1" t="s">
        <v>1</v>
      </c>
      <c r="H2" s="1">
        <v>1</v>
      </c>
      <c r="I2" s="1"/>
    </row>
    <row r="3" spans="1:9" x14ac:dyDescent="0.2">
      <c r="A3" s="1">
        <v>0</v>
      </c>
      <c r="B3" s="1">
        <v>4.5465637819999998</v>
      </c>
      <c r="C3" s="1">
        <v>0.97199999999999998</v>
      </c>
      <c r="D3" s="1">
        <v>0.19400000000000001</v>
      </c>
      <c r="E3" s="1">
        <f>+Table1[[#This Row],[p_val]]*COUNT(Table1[Rank])/Table1[[#This Row],[Rank]]</f>
        <v>0</v>
      </c>
      <c r="F3" s="1" t="s">
        <v>0</v>
      </c>
      <c r="G3" s="1" t="s">
        <v>2</v>
      </c>
      <c r="H3" s="1">
        <f>+H2+1</f>
        <v>2</v>
      </c>
      <c r="I3" s="1"/>
    </row>
    <row r="4" spans="1:9" x14ac:dyDescent="0.2">
      <c r="A4" s="1">
        <v>0</v>
      </c>
      <c r="B4" s="1">
        <v>4.2582738339999997</v>
      </c>
      <c r="C4" s="1">
        <v>0.64700000000000002</v>
      </c>
      <c r="D4" s="1">
        <v>0.111</v>
      </c>
      <c r="E4" s="1">
        <f>+Table1[[#This Row],[p_val]]*COUNT(Table1[Rank])/Table1[[#This Row],[Rank]]</f>
        <v>0</v>
      </c>
      <c r="F4" s="1" t="s">
        <v>0</v>
      </c>
      <c r="G4" s="1" t="s">
        <v>3</v>
      </c>
      <c r="H4" s="1">
        <f t="shared" ref="H4:H67" si="0">+H3+1</f>
        <v>3</v>
      </c>
      <c r="I4" s="1"/>
    </row>
    <row r="5" spans="1:9" x14ac:dyDescent="0.2">
      <c r="A5" s="1">
        <v>0</v>
      </c>
      <c r="B5" s="1">
        <v>4.2419070999999997</v>
      </c>
      <c r="C5" s="1">
        <v>0.94799999999999995</v>
      </c>
      <c r="D5" s="1">
        <v>0.36499999999999999</v>
      </c>
      <c r="E5" s="1">
        <f>+Table1[[#This Row],[p_val]]*COUNT(Table1[Rank])/Table1[[#This Row],[Rank]]</f>
        <v>0</v>
      </c>
      <c r="F5" s="1" t="s">
        <v>0</v>
      </c>
      <c r="G5" s="1" t="s">
        <v>4</v>
      </c>
      <c r="H5" s="1">
        <f t="shared" si="0"/>
        <v>4</v>
      </c>
      <c r="I5" s="1"/>
    </row>
    <row r="6" spans="1:9" x14ac:dyDescent="0.2">
      <c r="A6" s="1">
        <v>0</v>
      </c>
      <c r="B6" s="1">
        <v>4.181948792</v>
      </c>
      <c r="C6" s="1">
        <v>0.75</v>
      </c>
      <c r="D6" s="1">
        <v>0.128</v>
      </c>
      <c r="E6" s="1">
        <f>+Table1[[#This Row],[p_val]]*COUNT(Table1[Rank])/Table1[[#This Row],[Rank]]</f>
        <v>0</v>
      </c>
      <c r="F6" s="1" t="s">
        <v>0</v>
      </c>
      <c r="G6" s="1" t="s">
        <v>5</v>
      </c>
      <c r="H6" s="1">
        <f t="shared" si="0"/>
        <v>5</v>
      </c>
      <c r="I6" s="1"/>
    </row>
    <row r="7" spans="1:9" x14ac:dyDescent="0.2">
      <c r="A7" s="1">
        <v>0</v>
      </c>
      <c r="B7" s="1">
        <v>4.1452922980000002</v>
      </c>
      <c r="C7" s="1">
        <v>0.71899999999999997</v>
      </c>
      <c r="D7" s="1">
        <v>0.10199999999999999</v>
      </c>
      <c r="E7" s="1">
        <f>+Table1[[#This Row],[p_val]]*COUNT(Table1[Rank])/Table1[[#This Row],[Rank]]</f>
        <v>0</v>
      </c>
      <c r="F7" s="1" t="s">
        <v>0</v>
      </c>
      <c r="G7" s="1" t="s">
        <v>6</v>
      </c>
      <c r="H7" s="1">
        <f t="shared" si="0"/>
        <v>6</v>
      </c>
      <c r="I7" s="1"/>
    </row>
    <row r="8" spans="1:9" x14ac:dyDescent="0.2">
      <c r="A8" s="1">
        <v>0</v>
      </c>
      <c r="B8" s="1">
        <v>3.9115613200000001</v>
      </c>
      <c r="C8" s="1">
        <v>0.63700000000000001</v>
      </c>
      <c r="D8" s="1">
        <v>0.115</v>
      </c>
      <c r="E8" s="1">
        <f>+Table1[[#This Row],[p_val]]*COUNT(Table1[Rank])/Table1[[#This Row],[Rank]]</f>
        <v>0</v>
      </c>
      <c r="F8" s="1" t="s">
        <v>0</v>
      </c>
      <c r="G8" s="1" t="s">
        <v>7</v>
      </c>
      <c r="H8" s="1">
        <f t="shared" si="0"/>
        <v>7</v>
      </c>
      <c r="I8" s="1"/>
    </row>
    <row r="9" spans="1:9" x14ac:dyDescent="0.2">
      <c r="A9" s="1">
        <v>0</v>
      </c>
      <c r="B9" s="1">
        <v>3.8783286549999998</v>
      </c>
      <c r="C9" s="1">
        <v>0.624</v>
      </c>
      <c r="D9" s="1">
        <v>1.7999999999999999E-2</v>
      </c>
      <c r="E9" s="1">
        <f>+Table1[[#This Row],[p_val]]*COUNT(Table1[Rank])/Table1[[#This Row],[Rank]]</f>
        <v>0</v>
      </c>
      <c r="F9" s="1" t="s">
        <v>0</v>
      </c>
      <c r="G9" s="1" t="s">
        <v>8</v>
      </c>
      <c r="H9" s="1">
        <f t="shared" si="0"/>
        <v>8</v>
      </c>
      <c r="I9" s="1"/>
    </row>
    <row r="10" spans="1:9" x14ac:dyDescent="0.2">
      <c r="A10" s="1">
        <v>0</v>
      </c>
      <c r="B10" s="1">
        <v>3.8523931679999999</v>
      </c>
      <c r="C10" s="1">
        <v>0.874</v>
      </c>
      <c r="D10" s="1">
        <v>0.29799999999999999</v>
      </c>
      <c r="E10" s="1">
        <f>+Table1[[#This Row],[p_val]]*COUNT(Table1[Rank])/Table1[[#This Row],[Rank]]</f>
        <v>0</v>
      </c>
      <c r="F10" s="1" t="s">
        <v>0</v>
      </c>
      <c r="G10" s="1" t="s">
        <v>9</v>
      </c>
      <c r="H10" s="1">
        <f t="shared" si="0"/>
        <v>9</v>
      </c>
      <c r="I10" s="1"/>
    </row>
    <row r="11" spans="1:9" x14ac:dyDescent="0.2">
      <c r="A11" s="1">
        <v>0</v>
      </c>
      <c r="B11" s="1">
        <v>3.8312479380000002</v>
      </c>
      <c r="C11" s="1">
        <v>0.61499999999999999</v>
      </c>
      <c r="D11" s="1">
        <v>2.3E-2</v>
      </c>
      <c r="E11" s="1">
        <f>+Table1[[#This Row],[p_val]]*COUNT(Table1[Rank])/Table1[[#This Row],[Rank]]</f>
        <v>0</v>
      </c>
      <c r="F11" s="1" t="s">
        <v>0</v>
      </c>
      <c r="G11" s="1" t="s">
        <v>10</v>
      </c>
      <c r="H11" s="1">
        <f t="shared" si="0"/>
        <v>10</v>
      </c>
      <c r="I11" s="1"/>
    </row>
    <row r="12" spans="1:9" x14ac:dyDescent="0.2">
      <c r="A12" s="1">
        <v>0</v>
      </c>
      <c r="B12" s="1">
        <v>7.0352205440000004</v>
      </c>
      <c r="C12" s="1">
        <v>0.95399999999999996</v>
      </c>
      <c r="D12" s="1">
        <v>5.0999999999999997E-2</v>
      </c>
      <c r="E12" s="1">
        <f>+Table1[[#This Row],[p_val]]*COUNT(Table1[Rank])/Table1[[#This Row],[Rank]]</f>
        <v>0</v>
      </c>
      <c r="F12" s="1" t="s">
        <v>11</v>
      </c>
      <c r="G12" s="1" t="s">
        <v>12</v>
      </c>
      <c r="H12" s="1">
        <f t="shared" si="0"/>
        <v>11</v>
      </c>
      <c r="I12" s="1"/>
    </row>
    <row r="13" spans="1:9" x14ac:dyDescent="0.2">
      <c r="A13" s="1">
        <v>0</v>
      </c>
      <c r="B13" s="1">
        <v>6.8653299780000001</v>
      </c>
      <c r="C13" s="1">
        <v>0.96599999999999997</v>
      </c>
      <c r="D13" s="1">
        <v>0.04</v>
      </c>
      <c r="E13" s="1">
        <f>+Table1[[#This Row],[p_val]]*COUNT(Table1[Rank])/Table1[[#This Row],[Rank]]</f>
        <v>0</v>
      </c>
      <c r="F13" s="1" t="s">
        <v>11</v>
      </c>
      <c r="G13" s="1" t="s">
        <v>13</v>
      </c>
      <c r="H13" s="1">
        <f t="shared" si="0"/>
        <v>12</v>
      </c>
      <c r="I13" s="1"/>
    </row>
    <row r="14" spans="1:9" x14ac:dyDescent="0.2">
      <c r="A14" s="1">
        <v>0</v>
      </c>
      <c r="B14" s="1">
        <v>5.4959729949999998</v>
      </c>
      <c r="C14" s="1">
        <v>0.59899999999999998</v>
      </c>
      <c r="D14" s="1">
        <v>7.0000000000000001E-3</v>
      </c>
      <c r="E14" s="1">
        <f>+Table1[[#This Row],[p_val]]*COUNT(Table1[Rank])/Table1[[#This Row],[Rank]]</f>
        <v>0</v>
      </c>
      <c r="F14" s="1" t="s">
        <v>11</v>
      </c>
      <c r="G14" s="1" t="s">
        <v>11</v>
      </c>
      <c r="H14" s="1">
        <f t="shared" si="0"/>
        <v>13</v>
      </c>
      <c r="I14" s="1"/>
    </row>
    <row r="15" spans="1:9" x14ac:dyDescent="0.2">
      <c r="A15" s="1">
        <v>0</v>
      </c>
      <c r="B15" s="1">
        <v>4.8700838920000002</v>
      </c>
      <c r="C15" s="1">
        <v>0.63600000000000001</v>
      </c>
      <c r="D15" s="1">
        <v>4.3999999999999997E-2</v>
      </c>
      <c r="E15" s="1">
        <f>+Table1[[#This Row],[p_val]]*COUNT(Table1[Rank])/Table1[[#This Row],[Rank]]</f>
        <v>0</v>
      </c>
      <c r="F15" s="1" t="s">
        <v>11</v>
      </c>
      <c r="G15" s="1" t="s">
        <v>14</v>
      </c>
      <c r="H15" s="1">
        <f t="shared" si="0"/>
        <v>14</v>
      </c>
      <c r="I15" s="1"/>
    </row>
    <row r="16" spans="1:9" x14ac:dyDescent="0.2">
      <c r="A16" s="1">
        <v>0</v>
      </c>
      <c r="B16" s="1">
        <v>4.1770521929999997</v>
      </c>
      <c r="C16" s="1">
        <v>0.71099999999999997</v>
      </c>
      <c r="D16" s="1">
        <v>3.3000000000000002E-2</v>
      </c>
      <c r="E16" s="1">
        <f>+Table1[[#This Row],[p_val]]*COUNT(Table1[Rank])/Table1[[#This Row],[Rank]]</f>
        <v>0</v>
      </c>
      <c r="F16" s="1" t="s">
        <v>11</v>
      </c>
      <c r="G16" s="1" t="s">
        <v>15</v>
      </c>
      <c r="H16" s="1">
        <f t="shared" si="0"/>
        <v>15</v>
      </c>
      <c r="I16" s="1"/>
    </row>
    <row r="17" spans="1:9" x14ac:dyDescent="0.2">
      <c r="A17" s="1">
        <v>0</v>
      </c>
      <c r="B17" s="1">
        <v>4.0100733530000001</v>
      </c>
      <c r="C17" s="1">
        <v>0.65400000000000003</v>
      </c>
      <c r="D17" s="1">
        <v>5.8999999999999997E-2</v>
      </c>
      <c r="E17" s="1">
        <f>+Table1[[#This Row],[p_val]]*COUNT(Table1[Rank])/Table1[[#This Row],[Rank]]</f>
        <v>0</v>
      </c>
      <c r="F17" s="1" t="s">
        <v>11</v>
      </c>
      <c r="G17" s="1" t="s">
        <v>16</v>
      </c>
      <c r="H17" s="1">
        <f t="shared" si="0"/>
        <v>16</v>
      </c>
      <c r="I17" s="1"/>
    </row>
    <row r="18" spans="1:9" x14ac:dyDescent="0.2">
      <c r="A18" s="1">
        <v>0</v>
      </c>
      <c r="B18" s="1">
        <v>3.9877305820000002</v>
      </c>
      <c r="C18" s="1">
        <v>0.95799999999999996</v>
      </c>
      <c r="D18" s="1">
        <v>0.193</v>
      </c>
      <c r="E18" s="1">
        <f>+Table1[[#This Row],[p_val]]*COUNT(Table1[Rank])/Table1[[#This Row],[Rank]]</f>
        <v>0</v>
      </c>
      <c r="F18" s="1" t="s">
        <v>11</v>
      </c>
      <c r="G18" s="1" t="s">
        <v>2</v>
      </c>
      <c r="H18" s="1">
        <f t="shared" si="0"/>
        <v>17</v>
      </c>
      <c r="I18" s="1"/>
    </row>
    <row r="19" spans="1:9" x14ac:dyDescent="0.2">
      <c r="A19" s="1">
        <v>0</v>
      </c>
      <c r="B19" s="1">
        <v>3.959399796</v>
      </c>
      <c r="C19" s="1">
        <v>0.36899999999999999</v>
      </c>
      <c r="D19" s="1">
        <v>5.0000000000000001E-3</v>
      </c>
      <c r="E19" s="1">
        <f>+Table1[[#This Row],[p_val]]*COUNT(Table1[Rank])/Table1[[#This Row],[Rank]]</f>
        <v>0</v>
      </c>
      <c r="F19" s="1" t="s">
        <v>11</v>
      </c>
      <c r="G19" s="1" t="s">
        <v>17</v>
      </c>
      <c r="H19" s="1">
        <f t="shared" si="0"/>
        <v>18</v>
      </c>
      <c r="I19" s="1"/>
    </row>
    <row r="20" spans="1:9" x14ac:dyDescent="0.2">
      <c r="A20" s="1">
        <v>0</v>
      </c>
      <c r="B20" s="1">
        <v>3.9280220080000001</v>
      </c>
      <c r="C20" s="1">
        <v>0.86899999999999999</v>
      </c>
      <c r="D20" s="1">
        <v>0.247</v>
      </c>
      <c r="E20" s="1">
        <f>+Table1[[#This Row],[p_val]]*COUNT(Table1[Rank])/Table1[[#This Row],[Rank]]</f>
        <v>0</v>
      </c>
      <c r="F20" s="1" t="s">
        <v>11</v>
      </c>
      <c r="G20" s="1" t="s">
        <v>18</v>
      </c>
      <c r="H20" s="1">
        <f t="shared" si="0"/>
        <v>19</v>
      </c>
      <c r="I20" s="1"/>
    </row>
    <row r="21" spans="1:9" x14ac:dyDescent="0.2">
      <c r="A21" s="2">
        <v>4.1099999999999998E-226</v>
      </c>
      <c r="B21" s="1">
        <v>3.835845768</v>
      </c>
      <c r="C21" s="1">
        <v>0.53200000000000003</v>
      </c>
      <c r="D21" s="1">
        <v>0.14499999999999999</v>
      </c>
      <c r="E21" s="1">
        <f>+Table1[[#This Row],[p_val]]*COUNT(Table1[Rank])/Table1[[#This Row],[Rank]]</f>
        <v>1.6439999999999999E-225</v>
      </c>
      <c r="F21" s="1" t="s">
        <v>11</v>
      </c>
      <c r="G21" s="1" t="s">
        <v>19</v>
      </c>
      <c r="H21" s="1">
        <f t="shared" si="0"/>
        <v>20</v>
      </c>
      <c r="I21" s="1"/>
    </row>
    <row r="22" spans="1:9" x14ac:dyDescent="0.2">
      <c r="A22" s="1">
        <v>0</v>
      </c>
      <c r="B22" s="1">
        <v>4.2781924910000004</v>
      </c>
      <c r="C22" s="1">
        <v>0.66200000000000003</v>
      </c>
      <c r="D22" s="1">
        <v>9.9000000000000005E-2</v>
      </c>
      <c r="E22" s="1">
        <f>+Table1[[#This Row],[p_val]]*COUNT(Table1[Rank])/Table1[[#This Row],[Rank]]</f>
        <v>0</v>
      </c>
      <c r="F22" s="1" t="s">
        <v>20</v>
      </c>
      <c r="G22" s="1" t="s">
        <v>21</v>
      </c>
      <c r="H22" s="1">
        <f t="shared" si="0"/>
        <v>21</v>
      </c>
      <c r="I22" s="1"/>
    </row>
    <row r="23" spans="1:9" x14ac:dyDescent="0.2">
      <c r="A23" s="1">
        <v>0</v>
      </c>
      <c r="B23" s="1">
        <v>4.2689316240000004</v>
      </c>
      <c r="C23" s="1">
        <v>0.65400000000000003</v>
      </c>
      <c r="D23" s="1">
        <v>8.4000000000000005E-2</v>
      </c>
      <c r="E23" s="1">
        <f>+Table1[[#This Row],[p_val]]*COUNT(Table1[Rank])/Table1[[#This Row],[Rank]]</f>
        <v>0</v>
      </c>
      <c r="F23" s="1" t="s">
        <v>20</v>
      </c>
      <c r="G23" s="1" t="s">
        <v>22</v>
      </c>
      <c r="H23" s="1">
        <f t="shared" si="0"/>
        <v>22</v>
      </c>
      <c r="I23" s="1"/>
    </row>
    <row r="24" spans="1:9" x14ac:dyDescent="0.2">
      <c r="A24" s="1">
        <v>0</v>
      </c>
      <c r="B24" s="1">
        <v>4.1894853489999999</v>
      </c>
      <c r="C24" s="1">
        <v>0.66700000000000004</v>
      </c>
      <c r="D24" s="1">
        <v>9.6000000000000002E-2</v>
      </c>
      <c r="E24" s="1">
        <f>+Table1[[#This Row],[p_val]]*COUNT(Table1[Rank])/Table1[[#This Row],[Rank]]</f>
        <v>0</v>
      </c>
      <c r="F24" s="1" t="s">
        <v>20</v>
      </c>
      <c r="G24" s="1" t="s">
        <v>23</v>
      </c>
      <c r="H24" s="1">
        <f t="shared" si="0"/>
        <v>23</v>
      </c>
      <c r="I24" s="1"/>
    </row>
    <row r="25" spans="1:9" x14ac:dyDescent="0.2">
      <c r="A25" s="1">
        <v>0</v>
      </c>
      <c r="B25" s="1">
        <v>3.5098219199999998</v>
      </c>
      <c r="C25" s="1">
        <v>0.90700000000000003</v>
      </c>
      <c r="D25" s="1">
        <v>0.23699999999999999</v>
      </c>
      <c r="E25" s="1">
        <f>+Table1[[#This Row],[p_val]]*COUNT(Table1[Rank])/Table1[[#This Row],[Rank]]</f>
        <v>0</v>
      </c>
      <c r="F25" s="1" t="s">
        <v>20</v>
      </c>
      <c r="G25" s="1" t="s">
        <v>24</v>
      </c>
      <c r="H25" s="1">
        <f t="shared" si="0"/>
        <v>24</v>
      </c>
      <c r="I25" s="1"/>
    </row>
    <row r="26" spans="1:9" x14ac:dyDescent="0.2">
      <c r="A26" s="1">
        <v>0</v>
      </c>
      <c r="B26" s="1">
        <v>2.943687809</v>
      </c>
      <c r="C26" s="1">
        <v>0.46800000000000003</v>
      </c>
      <c r="D26" s="1">
        <v>4.0000000000000001E-3</v>
      </c>
      <c r="E26" s="1">
        <f>+Table1[[#This Row],[p_val]]*COUNT(Table1[Rank])/Table1[[#This Row],[Rank]]</f>
        <v>0</v>
      </c>
      <c r="F26" s="1" t="s">
        <v>20</v>
      </c>
      <c r="G26" s="1" t="s">
        <v>25</v>
      </c>
      <c r="H26" s="1">
        <f t="shared" si="0"/>
        <v>25</v>
      </c>
      <c r="I26" s="1"/>
    </row>
    <row r="27" spans="1:9" x14ac:dyDescent="0.2">
      <c r="A27" s="1">
        <v>0</v>
      </c>
      <c r="B27" s="1">
        <v>2.8210544290000001</v>
      </c>
      <c r="C27" s="1">
        <v>0.51300000000000001</v>
      </c>
      <c r="D27" s="1">
        <v>5.5E-2</v>
      </c>
      <c r="E27" s="1">
        <f>+Table1[[#This Row],[p_val]]*COUNT(Table1[Rank])/Table1[[#This Row],[Rank]]</f>
        <v>0</v>
      </c>
      <c r="F27" s="1" t="s">
        <v>20</v>
      </c>
      <c r="G27" s="1" t="s">
        <v>16</v>
      </c>
      <c r="H27" s="1">
        <f t="shared" si="0"/>
        <v>26</v>
      </c>
      <c r="I27" s="1"/>
    </row>
    <row r="28" spans="1:9" x14ac:dyDescent="0.2">
      <c r="A28" s="1">
        <v>0</v>
      </c>
      <c r="B28" s="1">
        <v>2.4253359350000001</v>
      </c>
      <c r="C28" s="1">
        <v>0.57699999999999996</v>
      </c>
      <c r="D28" s="1">
        <v>5.7000000000000002E-2</v>
      </c>
      <c r="E28" s="1">
        <f>+Table1[[#This Row],[p_val]]*COUNT(Table1[Rank])/Table1[[#This Row],[Rank]]</f>
        <v>0</v>
      </c>
      <c r="F28" s="1" t="s">
        <v>20</v>
      </c>
      <c r="G28" s="1" t="s">
        <v>26</v>
      </c>
      <c r="H28" s="1">
        <f t="shared" si="0"/>
        <v>27</v>
      </c>
      <c r="I28" s="1"/>
    </row>
    <row r="29" spans="1:9" x14ac:dyDescent="0.2">
      <c r="A29" s="1">
        <v>0</v>
      </c>
      <c r="B29" s="1">
        <v>2.3892481640000001</v>
      </c>
      <c r="C29" s="1">
        <v>0.60599999999999998</v>
      </c>
      <c r="D29" s="1">
        <v>0.20200000000000001</v>
      </c>
      <c r="E29" s="1">
        <f>+Table1[[#This Row],[p_val]]*COUNT(Table1[Rank])/Table1[[#This Row],[Rank]]</f>
        <v>0</v>
      </c>
      <c r="F29" s="1" t="s">
        <v>20</v>
      </c>
      <c r="G29" s="1" t="s">
        <v>27</v>
      </c>
      <c r="H29" s="1">
        <f t="shared" si="0"/>
        <v>28</v>
      </c>
      <c r="I29" s="1"/>
    </row>
    <row r="30" spans="1:9" x14ac:dyDescent="0.2">
      <c r="A30" s="1">
        <v>0</v>
      </c>
      <c r="B30" s="1">
        <v>2.3594921129999999</v>
      </c>
      <c r="C30" s="1">
        <v>0.623</v>
      </c>
      <c r="D30" s="1">
        <v>6.4000000000000001E-2</v>
      </c>
      <c r="E30" s="1">
        <f>+Table1[[#This Row],[p_val]]*COUNT(Table1[Rank])/Table1[[#This Row],[Rank]]</f>
        <v>0</v>
      </c>
      <c r="F30" s="1" t="s">
        <v>20</v>
      </c>
      <c r="G30" s="1" t="s">
        <v>28</v>
      </c>
      <c r="H30" s="1">
        <f t="shared" si="0"/>
        <v>29</v>
      </c>
      <c r="I30" s="1"/>
    </row>
    <row r="31" spans="1:9" x14ac:dyDescent="0.2">
      <c r="A31" s="1">
        <v>0</v>
      </c>
      <c r="B31" s="1">
        <v>2.306084061</v>
      </c>
      <c r="C31" s="1">
        <v>0.56499999999999995</v>
      </c>
      <c r="D31" s="1">
        <v>6.9000000000000006E-2</v>
      </c>
      <c r="E31" s="1">
        <f>+Table1[[#This Row],[p_val]]*COUNT(Table1[Rank])/Table1[[#This Row],[Rank]]</f>
        <v>0</v>
      </c>
      <c r="F31" s="1" t="s">
        <v>20</v>
      </c>
      <c r="G31" s="1" t="s">
        <v>29</v>
      </c>
      <c r="H31" s="1">
        <f t="shared" si="0"/>
        <v>30</v>
      </c>
      <c r="I31" s="1"/>
    </row>
    <row r="32" spans="1:9" x14ac:dyDescent="0.2">
      <c r="A32" s="1">
        <v>0</v>
      </c>
      <c r="B32" s="1">
        <v>2.764672891</v>
      </c>
      <c r="C32" s="1">
        <v>0.58499999999999996</v>
      </c>
      <c r="D32" s="1">
        <v>0.191</v>
      </c>
      <c r="E32" s="1">
        <f>+Table1[[#This Row],[p_val]]*COUNT(Table1[Rank])/Table1[[#This Row],[Rank]]</f>
        <v>0</v>
      </c>
      <c r="F32" s="1" t="s">
        <v>30</v>
      </c>
      <c r="G32" s="1" t="s">
        <v>31</v>
      </c>
      <c r="H32" s="1">
        <f t="shared" si="0"/>
        <v>31</v>
      </c>
      <c r="I32" s="1"/>
    </row>
    <row r="33" spans="1:8" x14ac:dyDescent="0.2">
      <c r="A33" s="1">
        <v>0</v>
      </c>
      <c r="B33" s="1">
        <v>2.5634160349999999</v>
      </c>
      <c r="C33" s="1">
        <v>0.65100000000000002</v>
      </c>
      <c r="D33" s="1">
        <v>0.151</v>
      </c>
      <c r="E33" s="1">
        <f>+Table1[[#This Row],[p_val]]*COUNT(Table1[Rank])/Table1[[#This Row],[Rank]]</f>
        <v>0</v>
      </c>
      <c r="F33" s="1" t="s">
        <v>30</v>
      </c>
      <c r="G33" s="1" t="s">
        <v>32</v>
      </c>
      <c r="H33" s="1">
        <f t="shared" si="0"/>
        <v>32</v>
      </c>
    </row>
    <row r="34" spans="1:8" x14ac:dyDescent="0.2">
      <c r="A34" s="1">
        <v>0</v>
      </c>
      <c r="B34" s="1">
        <v>2.4421861410000001</v>
      </c>
      <c r="C34" s="1">
        <v>0.64200000000000002</v>
      </c>
      <c r="D34" s="1">
        <v>0.17499999999999999</v>
      </c>
      <c r="E34" s="1">
        <f>+Table1[[#This Row],[p_val]]*COUNT(Table1[Rank])/Table1[[#This Row],[Rank]]</f>
        <v>0</v>
      </c>
      <c r="F34" s="1" t="s">
        <v>30</v>
      </c>
      <c r="G34" s="1" t="s">
        <v>33</v>
      </c>
      <c r="H34" s="1">
        <f t="shared" si="0"/>
        <v>33</v>
      </c>
    </row>
    <row r="35" spans="1:8" x14ac:dyDescent="0.2">
      <c r="A35" s="1">
        <v>0</v>
      </c>
      <c r="B35" s="1">
        <v>2.4168322350000002</v>
      </c>
      <c r="C35" s="1">
        <v>0.66400000000000003</v>
      </c>
      <c r="D35" s="1">
        <v>0.183</v>
      </c>
      <c r="E35" s="1">
        <f>+Table1[[#This Row],[p_val]]*COUNT(Table1[Rank])/Table1[[#This Row],[Rank]]</f>
        <v>0</v>
      </c>
      <c r="F35" s="1" t="s">
        <v>30</v>
      </c>
      <c r="G35" s="1" t="s">
        <v>34</v>
      </c>
      <c r="H35" s="1">
        <f t="shared" si="0"/>
        <v>34</v>
      </c>
    </row>
    <row r="36" spans="1:8" x14ac:dyDescent="0.2">
      <c r="A36" s="1">
        <v>0</v>
      </c>
      <c r="B36" s="1">
        <v>2.3749288540000002</v>
      </c>
      <c r="C36" s="1">
        <v>0.79</v>
      </c>
      <c r="D36" s="1">
        <v>0.38900000000000001</v>
      </c>
      <c r="E36" s="1">
        <f>+Table1[[#This Row],[p_val]]*COUNT(Table1[Rank])/Table1[[#This Row],[Rank]]</f>
        <v>0</v>
      </c>
      <c r="F36" s="1" t="s">
        <v>30</v>
      </c>
      <c r="G36" s="1" t="s">
        <v>35</v>
      </c>
      <c r="H36" s="1">
        <f t="shared" si="0"/>
        <v>35</v>
      </c>
    </row>
    <row r="37" spans="1:8" x14ac:dyDescent="0.2">
      <c r="A37" s="1">
        <v>0</v>
      </c>
      <c r="B37" s="1">
        <v>2.3551660600000002</v>
      </c>
      <c r="C37" s="1">
        <v>0.40300000000000002</v>
      </c>
      <c r="D37" s="1">
        <v>0.115</v>
      </c>
      <c r="E37" s="1">
        <f>+Table1[[#This Row],[p_val]]*COUNT(Table1[Rank])/Table1[[#This Row],[Rank]]</f>
        <v>0</v>
      </c>
      <c r="F37" s="1" t="s">
        <v>30</v>
      </c>
      <c r="G37" s="1" t="s">
        <v>36</v>
      </c>
      <c r="H37" s="1">
        <f t="shared" si="0"/>
        <v>36</v>
      </c>
    </row>
    <row r="38" spans="1:8" x14ac:dyDescent="0.2">
      <c r="A38" s="1">
        <v>0</v>
      </c>
      <c r="B38" s="1">
        <v>2.3239832150000002</v>
      </c>
      <c r="C38" s="1">
        <v>0.36599999999999999</v>
      </c>
      <c r="D38" s="1">
        <v>0.11700000000000001</v>
      </c>
      <c r="E38" s="1">
        <f>+Table1[[#This Row],[p_val]]*COUNT(Table1[Rank])/Table1[[#This Row],[Rank]]</f>
        <v>0</v>
      </c>
      <c r="F38" s="1" t="s">
        <v>30</v>
      </c>
      <c r="G38" s="1" t="s">
        <v>37</v>
      </c>
      <c r="H38" s="1">
        <f t="shared" si="0"/>
        <v>37</v>
      </c>
    </row>
    <row r="39" spans="1:8" x14ac:dyDescent="0.2">
      <c r="A39" s="2">
        <v>4.8000000000000001E-176</v>
      </c>
      <c r="B39" s="1">
        <v>2.2554876679999998</v>
      </c>
      <c r="C39" s="1">
        <v>0.42699999999999999</v>
      </c>
      <c r="D39" s="1">
        <v>0.29699999999999999</v>
      </c>
      <c r="E39" s="1">
        <f>+Table1[[#This Row],[p_val]]*COUNT(Table1[Rank])/Table1[[#This Row],[Rank]]</f>
        <v>1.0105263157894737E-175</v>
      </c>
      <c r="F39" s="1" t="s">
        <v>30</v>
      </c>
      <c r="G39" s="1" t="s">
        <v>38</v>
      </c>
      <c r="H39" s="1">
        <f t="shared" si="0"/>
        <v>38</v>
      </c>
    </row>
    <row r="40" spans="1:8" x14ac:dyDescent="0.2">
      <c r="A40" s="1">
        <v>0</v>
      </c>
      <c r="B40" s="1">
        <v>2.2119646190000002</v>
      </c>
      <c r="C40" s="1">
        <v>0.66900000000000004</v>
      </c>
      <c r="D40" s="1">
        <v>0.19800000000000001</v>
      </c>
      <c r="E40" s="1">
        <f>+Table1[[#This Row],[p_val]]*COUNT(Table1[Rank])/Table1[[#This Row],[Rank]]</f>
        <v>0</v>
      </c>
      <c r="F40" s="1" t="s">
        <v>30</v>
      </c>
      <c r="G40" s="1" t="s">
        <v>39</v>
      </c>
      <c r="H40" s="1">
        <f t="shared" si="0"/>
        <v>39</v>
      </c>
    </row>
    <row r="41" spans="1:8" x14ac:dyDescent="0.2">
      <c r="A41" s="1">
        <v>0</v>
      </c>
      <c r="B41" s="1">
        <v>2.1824444220000001</v>
      </c>
      <c r="C41" s="1">
        <v>0.61399999999999999</v>
      </c>
      <c r="D41" s="1">
        <v>0.16700000000000001</v>
      </c>
      <c r="E41" s="1">
        <f>+Table1[[#This Row],[p_val]]*COUNT(Table1[Rank])/Table1[[#This Row],[Rank]]</f>
        <v>0</v>
      </c>
      <c r="F41" s="1" t="s">
        <v>30</v>
      </c>
      <c r="G41" s="1" t="s">
        <v>40</v>
      </c>
      <c r="H41" s="1">
        <f t="shared" si="0"/>
        <v>40</v>
      </c>
    </row>
    <row r="42" spans="1:8" x14ac:dyDescent="0.2">
      <c r="A42" s="1">
        <v>0</v>
      </c>
      <c r="B42" s="1">
        <v>4.8143990199999998</v>
      </c>
      <c r="C42" s="1">
        <v>0.96699999999999997</v>
      </c>
      <c r="D42" s="1">
        <v>0.222</v>
      </c>
      <c r="E42" s="1">
        <f>+Table1[[#This Row],[p_val]]*COUNT(Table1[Rank])/Table1[[#This Row],[Rank]]</f>
        <v>0</v>
      </c>
      <c r="F42" s="1" t="s">
        <v>41</v>
      </c>
      <c r="G42" s="1" t="s">
        <v>42</v>
      </c>
      <c r="H42" s="1">
        <f t="shared" si="0"/>
        <v>41</v>
      </c>
    </row>
    <row r="43" spans="1:8" x14ac:dyDescent="0.2">
      <c r="A43" s="1">
        <v>0</v>
      </c>
      <c r="B43" s="1">
        <v>3.6488285139999999</v>
      </c>
      <c r="C43" s="1">
        <v>0.94499999999999995</v>
      </c>
      <c r="D43" s="1">
        <v>0.34799999999999998</v>
      </c>
      <c r="E43" s="1">
        <f>+Table1[[#This Row],[p_val]]*COUNT(Table1[Rank])/Table1[[#This Row],[Rank]]</f>
        <v>0</v>
      </c>
      <c r="F43" s="1" t="s">
        <v>41</v>
      </c>
      <c r="G43" s="1" t="s">
        <v>43</v>
      </c>
      <c r="H43" s="1">
        <f t="shared" si="0"/>
        <v>42</v>
      </c>
    </row>
    <row r="44" spans="1:8" x14ac:dyDescent="0.2">
      <c r="A44" s="1">
        <v>0</v>
      </c>
      <c r="B44" s="1">
        <v>3.4523202419999999</v>
      </c>
      <c r="C44" s="1">
        <v>0.77400000000000002</v>
      </c>
      <c r="D44" s="1">
        <v>3.3000000000000002E-2</v>
      </c>
      <c r="E44" s="1">
        <f>+Table1[[#This Row],[p_val]]*COUNT(Table1[Rank])/Table1[[#This Row],[Rank]]</f>
        <v>0</v>
      </c>
      <c r="F44" s="1" t="s">
        <v>41</v>
      </c>
      <c r="G44" s="1" t="s">
        <v>44</v>
      </c>
      <c r="H44" s="1">
        <f t="shared" si="0"/>
        <v>43</v>
      </c>
    </row>
    <row r="45" spans="1:8" x14ac:dyDescent="0.2">
      <c r="A45" s="1">
        <v>0</v>
      </c>
      <c r="B45" s="1">
        <v>3.2966051439999999</v>
      </c>
      <c r="C45" s="1">
        <v>0.86599999999999999</v>
      </c>
      <c r="D45" s="1">
        <v>0.10199999999999999</v>
      </c>
      <c r="E45" s="1">
        <f>+Table1[[#This Row],[p_val]]*COUNT(Table1[Rank])/Table1[[#This Row],[Rank]]</f>
        <v>0</v>
      </c>
      <c r="F45" s="1" t="s">
        <v>41</v>
      </c>
      <c r="G45" s="1" t="s">
        <v>45</v>
      </c>
      <c r="H45" s="1">
        <f t="shared" si="0"/>
        <v>44</v>
      </c>
    </row>
    <row r="46" spans="1:8" x14ac:dyDescent="0.2">
      <c r="A46" s="1">
        <v>0</v>
      </c>
      <c r="B46" s="1">
        <v>3.2080223659999998</v>
      </c>
      <c r="C46" s="1">
        <v>0.84899999999999998</v>
      </c>
      <c r="D46" s="1">
        <v>0.125</v>
      </c>
      <c r="E46" s="1">
        <f>+Table1[[#This Row],[p_val]]*COUNT(Table1[Rank])/Table1[[#This Row],[Rank]]</f>
        <v>0</v>
      </c>
      <c r="F46" s="1" t="s">
        <v>41</v>
      </c>
      <c r="G46" s="1" t="s">
        <v>46</v>
      </c>
      <c r="H46" s="1">
        <f t="shared" si="0"/>
        <v>45</v>
      </c>
    </row>
    <row r="47" spans="1:8" x14ac:dyDescent="0.2">
      <c r="A47" s="2">
        <v>2.86E-263</v>
      </c>
      <c r="B47" s="1">
        <v>3.1336122</v>
      </c>
      <c r="C47" s="1">
        <v>0.78200000000000003</v>
      </c>
      <c r="D47" s="1">
        <v>0.216</v>
      </c>
      <c r="E47" s="1">
        <f>+Table1[[#This Row],[p_val]]*COUNT(Table1[Rank])/Table1[[#This Row],[Rank]]</f>
        <v>4.9739130434782611E-263</v>
      </c>
      <c r="F47" s="1" t="s">
        <v>41</v>
      </c>
      <c r="G47" s="1" t="s">
        <v>47</v>
      </c>
      <c r="H47" s="1">
        <f t="shared" si="0"/>
        <v>46</v>
      </c>
    </row>
    <row r="48" spans="1:8" x14ac:dyDescent="0.2">
      <c r="A48" s="2">
        <v>1.8E-257</v>
      </c>
      <c r="B48" s="1">
        <v>2.9676951329999999</v>
      </c>
      <c r="C48" s="1">
        <v>0.93500000000000005</v>
      </c>
      <c r="D48" s="1">
        <v>0.47299999999999998</v>
      </c>
      <c r="E48" s="1">
        <f>+Table1[[#This Row],[p_val]]*COUNT(Table1[Rank])/Table1[[#This Row],[Rank]]</f>
        <v>3.0638297872340426E-257</v>
      </c>
      <c r="F48" s="1" t="s">
        <v>41</v>
      </c>
      <c r="G48" s="1" t="s">
        <v>48</v>
      </c>
      <c r="H48" s="1">
        <f t="shared" si="0"/>
        <v>47</v>
      </c>
    </row>
    <row r="49" spans="1:8" x14ac:dyDescent="0.2">
      <c r="A49" s="2">
        <v>3.6499999999999998E-306</v>
      </c>
      <c r="B49" s="1">
        <v>2.9527531630000001</v>
      </c>
      <c r="C49" s="1">
        <v>0.96099999999999997</v>
      </c>
      <c r="D49" s="1">
        <v>0.36</v>
      </c>
      <c r="E49" s="1">
        <f>+Table1[[#This Row],[p_val]]*COUNT(Table1[Rank])/Table1[[#This Row],[Rank]]</f>
        <v>6.0833333333333336E-306</v>
      </c>
      <c r="F49" s="1" t="s">
        <v>41</v>
      </c>
      <c r="G49" s="1" t="s">
        <v>49</v>
      </c>
      <c r="H49" s="1">
        <f t="shared" si="0"/>
        <v>48</v>
      </c>
    </row>
    <row r="50" spans="1:8" x14ac:dyDescent="0.2">
      <c r="A50" s="1">
        <v>0</v>
      </c>
      <c r="B50" s="1">
        <v>2.9274394959999999</v>
      </c>
      <c r="C50" s="1">
        <v>0.874</v>
      </c>
      <c r="D50" s="1">
        <v>0.189</v>
      </c>
      <c r="E50" s="1">
        <f>+Table1[[#This Row],[p_val]]*COUNT(Table1[Rank])/Table1[[#This Row],[Rank]]</f>
        <v>0</v>
      </c>
      <c r="F50" s="1" t="s">
        <v>41</v>
      </c>
      <c r="G50" s="1" t="s">
        <v>50</v>
      </c>
      <c r="H50" s="1">
        <f t="shared" si="0"/>
        <v>49</v>
      </c>
    </row>
    <row r="51" spans="1:8" x14ac:dyDescent="0.2">
      <c r="A51" s="1">
        <v>0</v>
      </c>
      <c r="B51" s="1">
        <v>2.8934808279999999</v>
      </c>
      <c r="C51" s="1">
        <v>0.90800000000000003</v>
      </c>
      <c r="D51" s="1">
        <v>0.27400000000000002</v>
      </c>
      <c r="E51" s="1">
        <f>+Table1[[#This Row],[p_val]]*COUNT(Table1[Rank])/Table1[[#This Row],[Rank]]</f>
        <v>0</v>
      </c>
      <c r="F51" s="1" t="s">
        <v>41</v>
      </c>
      <c r="G51" s="1" t="s">
        <v>51</v>
      </c>
      <c r="H51" s="1">
        <f t="shared" si="0"/>
        <v>50</v>
      </c>
    </row>
    <row r="52" spans="1:8" x14ac:dyDescent="0.2">
      <c r="A52" s="1">
        <v>0</v>
      </c>
      <c r="B52" s="1">
        <v>3.7355196039999998</v>
      </c>
      <c r="C52" s="1">
        <v>0.48499999999999999</v>
      </c>
      <c r="D52" s="1">
        <v>5.1999999999999998E-2</v>
      </c>
      <c r="E52" s="1">
        <f>+Table1[[#This Row],[p_val]]*COUNT(Table1[Rank])/Table1[[#This Row],[Rank]]</f>
        <v>0</v>
      </c>
      <c r="F52" s="1" t="s">
        <v>52</v>
      </c>
      <c r="G52" s="1" t="s">
        <v>52</v>
      </c>
      <c r="H52" s="1">
        <f t="shared" si="0"/>
        <v>51</v>
      </c>
    </row>
    <row r="53" spans="1:8" x14ac:dyDescent="0.2">
      <c r="A53" s="1">
        <v>0</v>
      </c>
      <c r="B53" s="1">
        <v>2.5023400090000001</v>
      </c>
      <c r="C53" s="1">
        <v>0.52700000000000002</v>
      </c>
      <c r="D53" s="1">
        <v>0.16</v>
      </c>
      <c r="E53" s="1">
        <f>+Table1[[#This Row],[p_val]]*COUNT(Table1[Rank])/Table1[[#This Row],[Rank]]</f>
        <v>0</v>
      </c>
      <c r="F53" s="1" t="s">
        <v>52</v>
      </c>
      <c r="G53" s="1" t="s">
        <v>53</v>
      </c>
      <c r="H53" s="1">
        <f t="shared" si="0"/>
        <v>52</v>
      </c>
    </row>
    <row r="54" spans="1:8" x14ac:dyDescent="0.2">
      <c r="A54" s="1">
        <v>0</v>
      </c>
      <c r="B54" s="1">
        <v>2.3422674649999999</v>
      </c>
      <c r="C54" s="1">
        <v>0.44600000000000001</v>
      </c>
      <c r="D54" s="1">
        <v>0.14000000000000001</v>
      </c>
      <c r="E54" s="1">
        <f>+Table1[[#This Row],[p_val]]*COUNT(Table1[Rank])/Table1[[#This Row],[Rank]]</f>
        <v>0</v>
      </c>
      <c r="F54" s="1" t="s">
        <v>52</v>
      </c>
      <c r="G54" s="1" t="s">
        <v>54</v>
      </c>
      <c r="H54" s="1">
        <f t="shared" si="0"/>
        <v>53</v>
      </c>
    </row>
    <row r="55" spans="1:8" x14ac:dyDescent="0.2">
      <c r="A55" s="1">
        <v>0</v>
      </c>
      <c r="B55" s="1">
        <v>2.2968050209999999</v>
      </c>
      <c r="C55" s="1">
        <v>0.51500000000000001</v>
      </c>
      <c r="D55" s="1">
        <v>0.19400000000000001</v>
      </c>
      <c r="E55" s="1">
        <f>+Table1[[#This Row],[p_val]]*COUNT(Table1[Rank])/Table1[[#This Row],[Rank]]</f>
        <v>0</v>
      </c>
      <c r="F55" s="1" t="s">
        <v>52</v>
      </c>
      <c r="G55" s="1" t="s">
        <v>55</v>
      </c>
      <c r="H55" s="1">
        <f t="shared" si="0"/>
        <v>54</v>
      </c>
    </row>
    <row r="56" spans="1:8" x14ac:dyDescent="0.2">
      <c r="A56" s="1">
        <v>0</v>
      </c>
      <c r="B56" s="1">
        <v>2.1677079240000001</v>
      </c>
      <c r="C56" s="1">
        <v>0.72099999999999997</v>
      </c>
      <c r="D56" s="1">
        <v>0.25</v>
      </c>
      <c r="E56" s="1">
        <f>+Table1[[#This Row],[p_val]]*COUNT(Table1[Rank])/Table1[[#This Row],[Rank]]</f>
        <v>0</v>
      </c>
      <c r="F56" s="1" t="s">
        <v>52</v>
      </c>
      <c r="G56" s="1" t="s">
        <v>56</v>
      </c>
      <c r="H56" s="1">
        <f t="shared" si="0"/>
        <v>55</v>
      </c>
    </row>
    <row r="57" spans="1:8" x14ac:dyDescent="0.2">
      <c r="A57" s="1">
        <v>0</v>
      </c>
      <c r="B57" s="1">
        <v>2.122841142</v>
      </c>
      <c r="C57" s="1">
        <v>0.42199999999999999</v>
      </c>
      <c r="D57" s="1">
        <v>0.14399999999999999</v>
      </c>
      <c r="E57" s="1">
        <f>+Table1[[#This Row],[p_val]]*COUNT(Table1[Rank])/Table1[[#This Row],[Rank]]</f>
        <v>0</v>
      </c>
      <c r="F57" s="1" t="s">
        <v>52</v>
      </c>
      <c r="G57" s="1" t="s">
        <v>57</v>
      </c>
      <c r="H57" s="1">
        <f t="shared" si="0"/>
        <v>56</v>
      </c>
    </row>
    <row r="58" spans="1:8" x14ac:dyDescent="0.2">
      <c r="A58" s="1">
        <v>0</v>
      </c>
      <c r="B58" s="1">
        <v>2.078776355</v>
      </c>
      <c r="C58" s="1">
        <v>0.70799999999999996</v>
      </c>
      <c r="D58" s="1">
        <v>0.35099999999999998</v>
      </c>
      <c r="E58" s="1">
        <f>+Table1[[#This Row],[p_val]]*COUNT(Table1[Rank])/Table1[[#This Row],[Rank]]</f>
        <v>0</v>
      </c>
      <c r="F58" s="1" t="s">
        <v>52</v>
      </c>
      <c r="G58" s="1" t="s">
        <v>58</v>
      </c>
      <c r="H58" s="1">
        <f t="shared" si="0"/>
        <v>57</v>
      </c>
    </row>
    <row r="59" spans="1:8" x14ac:dyDescent="0.2">
      <c r="A59" s="1">
        <v>0</v>
      </c>
      <c r="B59" s="1">
        <v>2.0564735920000001</v>
      </c>
      <c r="C59" s="1">
        <v>0.53200000000000003</v>
      </c>
      <c r="D59" s="1">
        <v>0.19</v>
      </c>
      <c r="E59" s="1">
        <f>+Table1[[#This Row],[p_val]]*COUNT(Table1[Rank])/Table1[[#This Row],[Rank]]</f>
        <v>0</v>
      </c>
      <c r="F59" s="1" t="s">
        <v>52</v>
      </c>
      <c r="G59" s="1" t="s">
        <v>59</v>
      </c>
      <c r="H59" s="1">
        <f t="shared" si="0"/>
        <v>58</v>
      </c>
    </row>
    <row r="60" spans="1:8" x14ac:dyDescent="0.2">
      <c r="A60" s="1">
        <v>0</v>
      </c>
      <c r="B60" s="1">
        <v>2.0553407460000002</v>
      </c>
      <c r="C60" s="1">
        <v>0.73099999999999998</v>
      </c>
      <c r="D60" s="1">
        <v>0.26</v>
      </c>
      <c r="E60" s="1">
        <f>+Table1[[#This Row],[p_val]]*COUNT(Table1[Rank])/Table1[[#This Row],[Rank]]</f>
        <v>0</v>
      </c>
      <c r="F60" s="1" t="s">
        <v>52</v>
      </c>
      <c r="G60" s="1" t="s">
        <v>60</v>
      </c>
      <c r="H60" s="1">
        <f t="shared" si="0"/>
        <v>59</v>
      </c>
    </row>
    <row r="61" spans="1:8" x14ac:dyDescent="0.2">
      <c r="A61" s="1">
        <v>0</v>
      </c>
      <c r="B61" s="1">
        <v>1.8843665519999999</v>
      </c>
      <c r="C61" s="1">
        <v>0.497</v>
      </c>
      <c r="D61" s="1">
        <v>0.21199999999999999</v>
      </c>
      <c r="E61" s="1">
        <f>+Table1[[#This Row],[p_val]]*COUNT(Table1[Rank])/Table1[[#This Row],[Rank]]</f>
        <v>0</v>
      </c>
      <c r="F61" s="1" t="s">
        <v>52</v>
      </c>
      <c r="G61" s="1" t="s">
        <v>42</v>
      </c>
      <c r="H61" s="1">
        <f t="shared" si="0"/>
        <v>60</v>
      </c>
    </row>
    <row r="62" spans="1:8" x14ac:dyDescent="0.2">
      <c r="A62" s="1">
        <v>0</v>
      </c>
      <c r="B62" s="1">
        <v>3.8977996149999998</v>
      </c>
      <c r="C62" s="1">
        <v>0.81</v>
      </c>
      <c r="D62" s="1">
        <v>8.5000000000000006E-2</v>
      </c>
      <c r="E62" s="1">
        <f>+Table1[[#This Row],[p_val]]*COUNT(Table1[Rank])/Table1[[#This Row],[Rank]]</f>
        <v>0</v>
      </c>
      <c r="F62" s="1" t="s">
        <v>61</v>
      </c>
      <c r="G62" s="1" t="s">
        <v>62</v>
      </c>
      <c r="H62" s="1">
        <f t="shared" si="0"/>
        <v>61</v>
      </c>
    </row>
    <row r="63" spans="1:8" x14ac:dyDescent="0.2">
      <c r="A63" s="1">
        <v>0</v>
      </c>
      <c r="B63" s="1">
        <v>3.2156283970000001</v>
      </c>
      <c r="C63" s="1">
        <v>0.51400000000000001</v>
      </c>
      <c r="D63" s="1">
        <v>6.5000000000000002E-2</v>
      </c>
      <c r="E63" s="1">
        <f>+Table1[[#This Row],[p_val]]*COUNT(Table1[Rank])/Table1[[#This Row],[Rank]]</f>
        <v>0</v>
      </c>
      <c r="F63" s="1" t="s">
        <v>61</v>
      </c>
      <c r="G63" s="1" t="s">
        <v>63</v>
      </c>
      <c r="H63" s="1">
        <f t="shared" si="0"/>
        <v>62</v>
      </c>
    </row>
    <row r="64" spans="1:8" x14ac:dyDescent="0.2">
      <c r="A64" s="1">
        <v>0</v>
      </c>
      <c r="B64" s="1">
        <v>2.6192606569999999</v>
      </c>
      <c r="C64" s="1">
        <v>0.77</v>
      </c>
      <c r="D64" s="1">
        <v>0.27300000000000002</v>
      </c>
      <c r="E64" s="1">
        <f>+Table1[[#This Row],[p_val]]*COUNT(Table1[Rank])/Table1[[#This Row],[Rank]]</f>
        <v>0</v>
      </c>
      <c r="F64" s="1" t="s">
        <v>61</v>
      </c>
      <c r="G64" s="1" t="s">
        <v>64</v>
      </c>
      <c r="H64" s="1">
        <f t="shared" si="0"/>
        <v>63</v>
      </c>
    </row>
    <row r="65" spans="1:8" x14ac:dyDescent="0.2">
      <c r="A65" s="1">
        <v>0</v>
      </c>
      <c r="B65" s="1">
        <v>2.4762608350000002</v>
      </c>
      <c r="C65" s="1">
        <v>0.89</v>
      </c>
      <c r="D65" s="1">
        <v>0.35299999999999998</v>
      </c>
      <c r="E65" s="1">
        <f>+Table1[[#This Row],[p_val]]*COUNT(Table1[Rank])/Table1[[#This Row],[Rank]]</f>
        <v>0</v>
      </c>
      <c r="F65" s="1" t="s">
        <v>61</v>
      </c>
      <c r="G65" s="1" t="s">
        <v>65</v>
      </c>
      <c r="H65" s="1">
        <f t="shared" si="0"/>
        <v>64</v>
      </c>
    </row>
    <row r="66" spans="1:8" x14ac:dyDescent="0.2">
      <c r="A66" s="1">
        <v>0</v>
      </c>
      <c r="B66" s="1">
        <v>2.3527907969999999</v>
      </c>
      <c r="C66" s="1">
        <v>0.72499999999999998</v>
      </c>
      <c r="D66" s="1">
        <v>0.13600000000000001</v>
      </c>
      <c r="E66" s="1">
        <f>+Table1[[#This Row],[p_val]]*COUNT(Table1[Rank])/Table1[[#This Row],[Rank]]</f>
        <v>0</v>
      </c>
      <c r="F66" s="1" t="s">
        <v>61</v>
      </c>
      <c r="G66" s="1" t="s">
        <v>66</v>
      </c>
      <c r="H66" s="1">
        <f t="shared" si="0"/>
        <v>65</v>
      </c>
    </row>
    <row r="67" spans="1:8" x14ac:dyDescent="0.2">
      <c r="A67" s="1">
        <v>0</v>
      </c>
      <c r="B67" s="1">
        <v>2.2925681510000002</v>
      </c>
      <c r="C67" s="1">
        <v>0.80500000000000005</v>
      </c>
      <c r="D67" s="1">
        <v>0.20399999999999999</v>
      </c>
      <c r="E67" s="1">
        <f>+Table1[[#This Row],[p_val]]*COUNT(Table1[Rank])/Table1[[#This Row],[Rank]]</f>
        <v>0</v>
      </c>
      <c r="F67" s="1" t="s">
        <v>61</v>
      </c>
      <c r="G67" s="1" t="s">
        <v>67</v>
      </c>
      <c r="H67" s="1">
        <f t="shared" si="0"/>
        <v>66</v>
      </c>
    </row>
    <row r="68" spans="1:8" x14ac:dyDescent="0.2">
      <c r="A68" s="1">
        <v>0</v>
      </c>
      <c r="B68" s="1">
        <v>2.2588530069999999</v>
      </c>
      <c r="C68" s="1">
        <v>0.51100000000000001</v>
      </c>
      <c r="D68" s="1">
        <v>3.6999999999999998E-2</v>
      </c>
      <c r="E68" s="1">
        <f>+Table1[[#This Row],[p_val]]*COUNT(Table1[Rank])/Table1[[#This Row],[Rank]]</f>
        <v>0</v>
      </c>
      <c r="F68" s="1" t="s">
        <v>61</v>
      </c>
      <c r="G68" s="1" t="s">
        <v>68</v>
      </c>
      <c r="H68" s="1">
        <f t="shared" ref="H68:H81" si="1">+H67+1</f>
        <v>67</v>
      </c>
    </row>
    <row r="69" spans="1:8" x14ac:dyDescent="0.2">
      <c r="A69" s="1">
        <v>0</v>
      </c>
      <c r="B69" s="1">
        <v>2.245313399</v>
      </c>
      <c r="C69" s="1">
        <v>0.54100000000000004</v>
      </c>
      <c r="D69" s="1">
        <v>0.20499999999999999</v>
      </c>
      <c r="E69" s="1">
        <f>+Table1[[#This Row],[p_val]]*COUNT(Table1[Rank])/Table1[[#This Row],[Rank]]</f>
        <v>0</v>
      </c>
      <c r="F69" s="1" t="s">
        <v>61</v>
      </c>
      <c r="G69" s="1" t="s">
        <v>69</v>
      </c>
      <c r="H69" s="1">
        <f t="shared" si="1"/>
        <v>68</v>
      </c>
    </row>
    <row r="70" spans="1:8" x14ac:dyDescent="0.2">
      <c r="A70" s="2">
        <v>1.39E-288</v>
      </c>
      <c r="B70" s="1">
        <v>2.1589741490000001</v>
      </c>
      <c r="C70" s="1">
        <v>0.54700000000000004</v>
      </c>
      <c r="D70" s="1">
        <v>0.246</v>
      </c>
      <c r="E70" s="1">
        <f>+Table1[[#This Row],[p_val]]*COUNT(Table1[Rank])/Table1[[#This Row],[Rank]]</f>
        <v>1.6115942028985506E-288</v>
      </c>
      <c r="F70" s="1" t="s">
        <v>61</v>
      </c>
      <c r="G70" s="1" t="s">
        <v>70</v>
      </c>
      <c r="H70" s="1">
        <f t="shared" si="1"/>
        <v>69</v>
      </c>
    </row>
    <row r="71" spans="1:8" x14ac:dyDescent="0.2">
      <c r="A71" s="1">
        <v>0</v>
      </c>
      <c r="B71" s="1">
        <v>2.1578865199999999</v>
      </c>
      <c r="C71" s="1">
        <v>0.57399999999999995</v>
      </c>
      <c r="D71" s="1">
        <v>6.0999999999999999E-2</v>
      </c>
      <c r="E71" s="1">
        <f>+Table1[[#This Row],[p_val]]*COUNT(Table1[Rank])/Table1[[#This Row],[Rank]]</f>
        <v>0</v>
      </c>
      <c r="F71" s="1" t="s">
        <v>61</v>
      </c>
      <c r="G71" s="1" t="s">
        <v>28</v>
      </c>
      <c r="H71" s="1">
        <f t="shared" si="1"/>
        <v>70</v>
      </c>
    </row>
    <row r="72" spans="1:8" x14ac:dyDescent="0.2">
      <c r="A72" s="1">
        <v>0</v>
      </c>
      <c r="B72" s="1">
        <v>4.0605108924758397</v>
      </c>
      <c r="C72" s="1">
        <v>0.81499999999999995</v>
      </c>
      <c r="D72" s="1">
        <v>7.1999999999999995E-2</v>
      </c>
      <c r="E72" s="1">
        <f>+Table1[[#This Row],[p_val]]*COUNT(Table1[Rank])/Table1[[#This Row],[Rank]]</f>
        <v>0</v>
      </c>
      <c r="F72" s="1" t="s">
        <v>78</v>
      </c>
      <c r="G72" s="1" t="s">
        <v>87</v>
      </c>
      <c r="H72" s="1">
        <f t="shared" si="1"/>
        <v>71</v>
      </c>
    </row>
    <row r="73" spans="1:8" x14ac:dyDescent="0.2">
      <c r="A73" s="1">
        <v>0</v>
      </c>
      <c r="B73" s="1">
        <v>4.0337727019825804</v>
      </c>
      <c r="C73" s="1">
        <v>0.53</v>
      </c>
      <c r="D73" s="1">
        <v>3.5000000000000003E-2</v>
      </c>
      <c r="E73" s="1">
        <f>+Table1[[#This Row],[p_val]]*COUNT(Table1[Rank])/Table1[[#This Row],[Rank]]</f>
        <v>0</v>
      </c>
      <c r="F73" s="1" t="s">
        <v>78</v>
      </c>
      <c r="G73" s="1" t="s">
        <v>79</v>
      </c>
      <c r="H73" s="1">
        <f t="shared" si="1"/>
        <v>72</v>
      </c>
    </row>
    <row r="74" spans="1:8" x14ac:dyDescent="0.2">
      <c r="A74" s="1">
        <v>0</v>
      </c>
      <c r="B74" s="1">
        <v>3.8055481275653</v>
      </c>
      <c r="C74" s="1">
        <v>0.76</v>
      </c>
      <c r="D74" s="1">
        <v>9.2999999999999999E-2</v>
      </c>
      <c r="E74" s="1">
        <f>+Table1[[#This Row],[p_val]]*COUNT(Table1[Rank])/Table1[[#This Row],[Rank]]</f>
        <v>0</v>
      </c>
      <c r="F74" s="1" t="s">
        <v>78</v>
      </c>
      <c r="G74" s="1" t="s">
        <v>80</v>
      </c>
      <c r="H74" s="1">
        <f t="shared" si="1"/>
        <v>73</v>
      </c>
    </row>
    <row r="75" spans="1:8" x14ac:dyDescent="0.2">
      <c r="A75" s="1">
        <v>0</v>
      </c>
      <c r="B75" s="1">
        <v>3.3255992981598101</v>
      </c>
      <c r="C75" s="1">
        <v>0.63300000000000001</v>
      </c>
      <c r="D75" s="1">
        <v>2.9000000000000001E-2</v>
      </c>
      <c r="E75" s="1">
        <f>+Table1[[#This Row],[p_val]]*COUNT(Table1[Rank])/Table1[[#This Row],[Rank]]</f>
        <v>0</v>
      </c>
      <c r="F75" s="1" t="s">
        <v>78</v>
      </c>
      <c r="G75" s="1" t="s">
        <v>81</v>
      </c>
      <c r="H75" s="1">
        <f t="shared" si="1"/>
        <v>74</v>
      </c>
    </row>
    <row r="76" spans="1:8" x14ac:dyDescent="0.2">
      <c r="A76" s="1">
        <v>0</v>
      </c>
      <c r="B76" s="1">
        <v>3.2301682766808799</v>
      </c>
      <c r="C76" s="1">
        <v>0.67100000000000004</v>
      </c>
      <c r="D76" s="1">
        <v>2.8000000000000001E-2</v>
      </c>
      <c r="E76" s="1">
        <f>+Table1[[#This Row],[p_val]]*COUNT(Table1[Rank])/Table1[[#This Row],[Rank]]</f>
        <v>0</v>
      </c>
      <c r="F76" s="1" t="s">
        <v>78</v>
      </c>
      <c r="G76" s="1" t="s">
        <v>82</v>
      </c>
      <c r="H76" s="1">
        <f t="shared" si="1"/>
        <v>75</v>
      </c>
    </row>
    <row r="77" spans="1:8" x14ac:dyDescent="0.2">
      <c r="A77" s="1">
        <v>0</v>
      </c>
      <c r="B77" s="1">
        <v>2.8572626491867501</v>
      </c>
      <c r="C77" s="1">
        <v>0.61199999999999999</v>
      </c>
      <c r="D77" s="1">
        <v>3.4000000000000002E-2</v>
      </c>
      <c r="E77" s="1">
        <f>+Table1[[#This Row],[p_val]]*COUNT(Table1[Rank])/Table1[[#This Row],[Rank]]</f>
        <v>0</v>
      </c>
      <c r="F77" s="1" t="s">
        <v>78</v>
      </c>
      <c r="G77" s="1" t="s">
        <v>83</v>
      </c>
      <c r="H77" s="1">
        <f t="shared" si="1"/>
        <v>76</v>
      </c>
    </row>
    <row r="78" spans="1:8" x14ac:dyDescent="0.2">
      <c r="A78" s="1">
        <v>0</v>
      </c>
      <c r="B78" s="1">
        <v>2.8490627162739699</v>
      </c>
      <c r="C78" s="1">
        <v>0.67500000000000004</v>
      </c>
      <c r="D78" s="1">
        <v>8.5000000000000006E-2</v>
      </c>
      <c r="E78" s="1">
        <f>+Table1[[#This Row],[p_val]]*COUNT(Table1[Rank])/Table1[[#This Row],[Rank]]</f>
        <v>0</v>
      </c>
      <c r="F78" s="1" t="s">
        <v>78</v>
      </c>
      <c r="G78" s="1" t="s">
        <v>84</v>
      </c>
      <c r="H78" s="1">
        <f t="shared" si="1"/>
        <v>77</v>
      </c>
    </row>
    <row r="79" spans="1:8" x14ac:dyDescent="0.2">
      <c r="A79" s="1">
        <v>0</v>
      </c>
      <c r="B79" s="1">
        <v>2.79237871731819</v>
      </c>
      <c r="C79" s="1">
        <v>0.58199999999999996</v>
      </c>
      <c r="D79" s="1">
        <v>9.5000000000000001E-2</v>
      </c>
      <c r="E79" s="1">
        <f>+Table1[[#This Row],[p_val]]*COUNT(Table1[Rank])/Table1[[#This Row],[Rank]]</f>
        <v>0</v>
      </c>
      <c r="F79" s="1" t="s">
        <v>78</v>
      </c>
      <c r="G79" s="1" t="s">
        <v>85</v>
      </c>
      <c r="H79" s="1">
        <f t="shared" si="1"/>
        <v>78</v>
      </c>
    </row>
    <row r="80" spans="1:8" x14ac:dyDescent="0.2">
      <c r="A80" s="2">
        <v>8.4430337468724702E-224</v>
      </c>
      <c r="B80" s="1">
        <v>2.7635858208463899</v>
      </c>
      <c r="C80" s="1">
        <v>0.51800000000000002</v>
      </c>
      <c r="D80" s="1">
        <v>0.14399999999999999</v>
      </c>
      <c r="E80" s="1">
        <f>+Table1[[#This Row],[p_val]]*COUNT(Table1[Rank])/Table1[[#This Row],[Rank]]</f>
        <v>8.5499075917695903E-224</v>
      </c>
      <c r="F80" s="1" t="s">
        <v>78</v>
      </c>
      <c r="G80" s="1" t="s">
        <v>19</v>
      </c>
      <c r="H80" s="1">
        <f t="shared" si="1"/>
        <v>79</v>
      </c>
    </row>
    <row r="81" spans="1:8" x14ac:dyDescent="0.2">
      <c r="A81" s="1">
        <v>0</v>
      </c>
      <c r="B81" s="1">
        <v>2.7380965703315798</v>
      </c>
      <c r="C81" s="1">
        <v>0.50800000000000001</v>
      </c>
      <c r="D81" s="1">
        <v>0.02</v>
      </c>
      <c r="E81" s="1">
        <f>+Table1[[#This Row],[p_val]]*COUNT(Table1[Rank])/Table1[[#This Row],[Rank]]</f>
        <v>0</v>
      </c>
      <c r="F81" s="1" t="s">
        <v>78</v>
      </c>
      <c r="G81" s="1" t="s">
        <v>86</v>
      </c>
      <c r="H81" s="1">
        <f t="shared" si="1"/>
        <v>80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A44A-33CB-EF42-B280-33875B38D2A4}">
  <dimension ref="A1:H143"/>
  <sheetViews>
    <sheetView tabSelected="1" workbookViewId="0">
      <selection activeCell="I10" sqref="I10"/>
    </sheetView>
  </sheetViews>
  <sheetFormatPr baseColWidth="10" defaultRowHeight="16" x14ac:dyDescent="0.2"/>
  <cols>
    <col min="2" max="2" width="13" customWidth="1"/>
    <col min="5" max="5" width="11.5" customWidth="1"/>
  </cols>
  <sheetData>
    <row r="1" spans="1:8" x14ac:dyDescent="0.2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263</v>
      </c>
    </row>
    <row r="2" spans="1:8" x14ac:dyDescent="0.2">
      <c r="A2" s="4">
        <v>0</v>
      </c>
      <c r="B2" s="4">
        <v>3.51001561</v>
      </c>
      <c r="C2" s="4">
        <v>0.89100000000000001</v>
      </c>
      <c r="D2" s="4">
        <v>0.245</v>
      </c>
      <c r="E2" s="4">
        <f>+Table2[[#This Row],[p_val]]*COUNT(Table2[Rank])/Table2[[#This Row],[Rank]]</f>
        <v>0</v>
      </c>
      <c r="F2" s="1" t="s">
        <v>129</v>
      </c>
      <c r="G2" s="1" t="s">
        <v>88</v>
      </c>
      <c r="H2" s="5">
        <v>1</v>
      </c>
    </row>
    <row r="3" spans="1:8" x14ac:dyDescent="0.2">
      <c r="A3" s="4">
        <v>0</v>
      </c>
      <c r="B3" s="4">
        <v>2.9703262100000001</v>
      </c>
      <c r="C3" s="4">
        <v>0.56299999999999994</v>
      </c>
      <c r="D3" s="4">
        <v>6.8000000000000005E-2</v>
      </c>
      <c r="E3" s="4">
        <f>+Table2[[#This Row],[p_val]]*COUNT(Table2[Rank])/Table2[[#This Row],[Rank]]</f>
        <v>0</v>
      </c>
      <c r="F3" s="1" t="s">
        <v>129</v>
      </c>
      <c r="G3" s="1" t="s">
        <v>89</v>
      </c>
      <c r="H3" s="5">
        <f>+H2+1</f>
        <v>2</v>
      </c>
    </row>
    <row r="4" spans="1:8" x14ac:dyDescent="0.2">
      <c r="A4" s="4">
        <v>0</v>
      </c>
      <c r="B4" s="4">
        <v>2.9020986400000002</v>
      </c>
      <c r="C4" s="4">
        <v>0.56499999999999995</v>
      </c>
      <c r="D4" s="4">
        <v>8.4000000000000005E-2</v>
      </c>
      <c r="E4" s="4">
        <f>+Table2[[#This Row],[p_val]]*COUNT(Table2[Rank])/Table2[[#This Row],[Rank]]</f>
        <v>0</v>
      </c>
      <c r="F4" s="1" t="s">
        <v>129</v>
      </c>
      <c r="G4" s="1" t="s">
        <v>90</v>
      </c>
      <c r="H4" s="5">
        <f t="shared" ref="H4:H67" si="0">+H3+1</f>
        <v>3</v>
      </c>
    </row>
    <row r="5" spans="1:8" x14ac:dyDescent="0.2">
      <c r="A5" s="4">
        <v>0</v>
      </c>
      <c r="B5" s="4">
        <v>2.8550797800000001</v>
      </c>
      <c r="C5" s="4">
        <v>0.58699999999999997</v>
      </c>
      <c r="D5" s="4">
        <v>9.6000000000000002E-2</v>
      </c>
      <c r="E5" s="4">
        <f>+Table2[[#This Row],[p_val]]*COUNT(Table2[Rank])/Table2[[#This Row],[Rank]]</f>
        <v>0</v>
      </c>
      <c r="F5" s="1" t="s">
        <v>129</v>
      </c>
      <c r="G5" s="1" t="s">
        <v>91</v>
      </c>
      <c r="H5" s="5">
        <f t="shared" si="0"/>
        <v>4</v>
      </c>
    </row>
    <row r="6" spans="1:8" x14ac:dyDescent="0.2">
      <c r="A6" s="4">
        <v>0</v>
      </c>
      <c r="B6" s="4">
        <v>2.7637206499999998</v>
      </c>
      <c r="C6" s="4">
        <v>0.68799999999999994</v>
      </c>
      <c r="D6" s="4">
        <v>0.11600000000000001</v>
      </c>
      <c r="E6" s="4">
        <f>+Table2[[#This Row],[p_val]]*COUNT(Table2[Rank])/Table2[[#This Row],[Rank]]</f>
        <v>0</v>
      </c>
      <c r="F6" s="1" t="s">
        <v>129</v>
      </c>
      <c r="G6" s="1" t="s">
        <v>92</v>
      </c>
      <c r="H6" s="5">
        <f t="shared" si="0"/>
        <v>5</v>
      </c>
    </row>
    <row r="7" spans="1:8" x14ac:dyDescent="0.2">
      <c r="A7" s="4">
        <v>0</v>
      </c>
      <c r="B7" s="4">
        <v>2.6844408</v>
      </c>
      <c r="C7" s="4">
        <v>0.47</v>
      </c>
      <c r="D7" s="4">
        <v>7.3999999999999996E-2</v>
      </c>
      <c r="E7" s="4">
        <f>+Table2[[#This Row],[p_val]]*COUNT(Table2[Rank])/Table2[[#This Row],[Rank]]</f>
        <v>0</v>
      </c>
      <c r="F7" s="1" t="s">
        <v>129</v>
      </c>
      <c r="G7" s="1" t="s">
        <v>93</v>
      </c>
      <c r="H7" s="5">
        <f t="shared" si="0"/>
        <v>6</v>
      </c>
    </row>
    <row r="8" spans="1:8" x14ac:dyDescent="0.2">
      <c r="A8" s="4">
        <v>0</v>
      </c>
      <c r="B8" s="4">
        <v>2.5856221399999999</v>
      </c>
      <c r="C8" s="4">
        <v>0.57399999999999995</v>
      </c>
      <c r="D8" s="4">
        <v>8.5000000000000006E-2</v>
      </c>
      <c r="E8" s="4">
        <f>+Table2[[#This Row],[p_val]]*COUNT(Table2[Rank])/Table2[[#This Row],[Rank]]</f>
        <v>0</v>
      </c>
      <c r="F8" s="1" t="s">
        <v>129</v>
      </c>
      <c r="G8" s="1" t="s">
        <v>94</v>
      </c>
      <c r="H8" s="5">
        <f t="shared" si="0"/>
        <v>7</v>
      </c>
    </row>
    <row r="9" spans="1:8" x14ac:dyDescent="0.2">
      <c r="A9" s="4">
        <v>0</v>
      </c>
      <c r="B9" s="4">
        <v>2.53680058</v>
      </c>
      <c r="C9" s="4">
        <v>0.52300000000000002</v>
      </c>
      <c r="D9" s="4">
        <v>0.113</v>
      </c>
      <c r="E9" s="4">
        <f>+Table2[[#This Row],[p_val]]*COUNT(Table2[Rank])/Table2[[#This Row],[Rank]]</f>
        <v>0</v>
      </c>
      <c r="F9" s="1" t="s">
        <v>129</v>
      </c>
      <c r="G9" s="1" t="s">
        <v>95</v>
      </c>
      <c r="H9" s="5">
        <f t="shared" si="0"/>
        <v>8</v>
      </c>
    </row>
    <row r="10" spans="1:8" x14ac:dyDescent="0.2">
      <c r="A10" s="4">
        <v>0</v>
      </c>
      <c r="B10" s="4">
        <v>2.49341547</v>
      </c>
      <c r="C10" s="4">
        <v>0.48299999999999998</v>
      </c>
      <c r="D10" s="4">
        <v>9.6000000000000002E-2</v>
      </c>
      <c r="E10" s="4">
        <f>+Table2[[#This Row],[p_val]]*COUNT(Table2[Rank])/Table2[[#This Row],[Rank]]</f>
        <v>0</v>
      </c>
      <c r="F10" s="1" t="s">
        <v>129</v>
      </c>
      <c r="G10" s="1" t="s">
        <v>96</v>
      </c>
      <c r="H10" s="5">
        <f t="shared" si="0"/>
        <v>9</v>
      </c>
    </row>
    <row r="11" spans="1:8" x14ac:dyDescent="0.2">
      <c r="A11" s="4">
        <v>0</v>
      </c>
      <c r="B11" s="4">
        <v>2.4624609300000002</v>
      </c>
      <c r="C11" s="4">
        <v>0.67600000000000005</v>
      </c>
      <c r="D11" s="4">
        <v>0.127</v>
      </c>
      <c r="E11" s="4">
        <f>+Table2[[#This Row],[p_val]]*COUNT(Table2[Rank])/Table2[[#This Row],[Rank]]</f>
        <v>0</v>
      </c>
      <c r="F11" s="1" t="s">
        <v>129</v>
      </c>
      <c r="G11" s="1" t="s">
        <v>97</v>
      </c>
      <c r="H11" s="5">
        <f t="shared" si="0"/>
        <v>10</v>
      </c>
    </row>
    <row r="12" spans="1:8" x14ac:dyDescent="0.2">
      <c r="A12" s="1">
        <v>0</v>
      </c>
      <c r="B12" s="1">
        <v>2.9471362494427402</v>
      </c>
      <c r="C12" s="1">
        <v>0.34599999999999997</v>
      </c>
      <c r="D12" s="1">
        <v>4.2999999999999997E-2</v>
      </c>
      <c r="E12" s="4">
        <f>+Table2[[#This Row],[p_val]]*COUNT(Table2[Rank])/Table2[[#This Row],[Rank]]</f>
        <v>0</v>
      </c>
      <c r="F12" s="1" t="s">
        <v>98</v>
      </c>
      <c r="G12" s="1" t="s">
        <v>99</v>
      </c>
      <c r="H12" s="5">
        <f t="shared" si="0"/>
        <v>11</v>
      </c>
    </row>
    <row r="13" spans="1:8" x14ac:dyDescent="0.2">
      <c r="A13" s="1">
        <v>0</v>
      </c>
      <c r="B13" s="1">
        <v>2.90463003608909</v>
      </c>
      <c r="C13" s="1">
        <v>0.64200000000000002</v>
      </c>
      <c r="D13" s="1">
        <v>0.14000000000000001</v>
      </c>
      <c r="E13" s="4">
        <f>+Table2[[#This Row],[p_val]]*COUNT(Table2[Rank])/Table2[[#This Row],[Rank]]</f>
        <v>0</v>
      </c>
      <c r="F13" s="1" t="s">
        <v>98</v>
      </c>
      <c r="G13" s="1" t="s">
        <v>100</v>
      </c>
      <c r="H13" s="5">
        <f t="shared" si="0"/>
        <v>12</v>
      </c>
    </row>
    <row r="14" spans="1:8" x14ac:dyDescent="0.2">
      <c r="A14" s="2">
        <v>3.2597464973312198E-70</v>
      </c>
      <c r="B14" s="1">
        <v>2.7035395558280899</v>
      </c>
      <c r="C14" s="1">
        <v>0.44400000000000001</v>
      </c>
      <c r="D14" s="1">
        <v>0.26600000000000001</v>
      </c>
      <c r="E14" s="4">
        <f>+Table2[[#This Row],[p_val]]*COUNT(Table2[Rank])/Table2[[#This Row],[Rank]]</f>
        <v>3.5606461740079481E-69</v>
      </c>
      <c r="F14" s="1" t="s">
        <v>98</v>
      </c>
      <c r="G14" s="1" t="s">
        <v>101</v>
      </c>
      <c r="H14" s="5">
        <f t="shared" si="0"/>
        <v>13</v>
      </c>
    </row>
    <row r="15" spans="1:8" x14ac:dyDescent="0.2">
      <c r="A15" s="1">
        <v>0</v>
      </c>
      <c r="B15" s="1">
        <v>2.6838602291397802</v>
      </c>
      <c r="C15" s="1">
        <v>0.52600000000000002</v>
      </c>
      <c r="D15" s="1">
        <v>0.11799999999999999</v>
      </c>
      <c r="E15" s="4">
        <f>+Table2[[#This Row],[p_val]]*COUNT(Table2[Rank])/Table2[[#This Row],[Rank]]</f>
        <v>0</v>
      </c>
      <c r="F15" s="1" t="s">
        <v>98</v>
      </c>
      <c r="G15" s="1" t="s">
        <v>90</v>
      </c>
      <c r="H15" s="5">
        <f t="shared" si="0"/>
        <v>14</v>
      </c>
    </row>
    <row r="16" spans="1:8" x14ac:dyDescent="0.2">
      <c r="A16" s="1">
        <v>0</v>
      </c>
      <c r="B16" s="1">
        <v>2.6589875847028499</v>
      </c>
      <c r="C16" s="1">
        <v>0.52700000000000002</v>
      </c>
      <c r="D16" s="1">
        <v>0.13100000000000001</v>
      </c>
      <c r="E16" s="4">
        <f>+Table2[[#This Row],[p_val]]*COUNT(Table2[Rank])/Table2[[#This Row],[Rank]]</f>
        <v>0</v>
      </c>
      <c r="F16" s="1" t="s">
        <v>98</v>
      </c>
      <c r="G16" s="1" t="s">
        <v>91</v>
      </c>
      <c r="H16" s="5">
        <f t="shared" si="0"/>
        <v>15</v>
      </c>
    </row>
    <row r="17" spans="1:8" x14ac:dyDescent="0.2">
      <c r="A17" s="1">
        <v>0</v>
      </c>
      <c r="B17" s="1">
        <v>2.5358417446456798</v>
      </c>
      <c r="C17" s="1">
        <v>0.36699999999999999</v>
      </c>
      <c r="D17" s="1">
        <v>6.3E-2</v>
      </c>
      <c r="E17" s="4">
        <f>+Table2[[#This Row],[p_val]]*COUNT(Table2[Rank])/Table2[[#This Row],[Rank]]</f>
        <v>0</v>
      </c>
      <c r="F17" s="1" t="s">
        <v>98</v>
      </c>
      <c r="G17" s="1" t="s">
        <v>102</v>
      </c>
      <c r="H17" s="5">
        <f t="shared" si="0"/>
        <v>16</v>
      </c>
    </row>
    <row r="18" spans="1:8" x14ac:dyDescent="0.2">
      <c r="A18" s="2">
        <v>4.4929704154340798E-245</v>
      </c>
      <c r="B18" s="1">
        <v>2.45888353298675</v>
      </c>
      <c r="C18" s="1">
        <v>0.42299999999999999</v>
      </c>
      <c r="D18" s="1">
        <v>0.10299999999999999</v>
      </c>
      <c r="E18" s="4">
        <f>+Table2[[#This Row],[p_val]]*COUNT(Table2[Rank])/Table2[[#This Row],[Rank]]</f>
        <v>3.7529517587743493E-244</v>
      </c>
      <c r="F18" s="1" t="s">
        <v>98</v>
      </c>
      <c r="G18" s="1" t="s">
        <v>103</v>
      </c>
      <c r="H18" s="5">
        <f t="shared" si="0"/>
        <v>17</v>
      </c>
    </row>
    <row r="19" spans="1:8" x14ac:dyDescent="0.2">
      <c r="A19" s="1">
        <v>0</v>
      </c>
      <c r="B19" s="1">
        <v>2.34827389088389</v>
      </c>
      <c r="C19" s="1">
        <v>0.43099999999999999</v>
      </c>
      <c r="D19" s="1">
        <v>5.3999999999999999E-2</v>
      </c>
      <c r="E19" s="4">
        <f>+Table2[[#This Row],[p_val]]*COUNT(Table2[Rank])/Table2[[#This Row],[Rank]]</f>
        <v>0</v>
      </c>
      <c r="F19" s="1" t="s">
        <v>98</v>
      </c>
      <c r="G19" s="1" t="s">
        <v>104</v>
      </c>
      <c r="H19" s="5">
        <f t="shared" si="0"/>
        <v>18</v>
      </c>
    </row>
    <row r="20" spans="1:8" x14ac:dyDescent="0.2">
      <c r="A20" s="2">
        <v>3.29280071883559E-250</v>
      </c>
      <c r="B20" s="1">
        <v>2.3392053033877902</v>
      </c>
      <c r="C20" s="1">
        <v>0.56399999999999995</v>
      </c>
      <c r="D20" s="1">
        <v>0.183</v>
      </c>
      <c r="E20" s="4">
        <f>+Table2[[#This Row],[p_val]]*COUNT(Table2[Rank])/Table2[[#This Row],[Rank]]</f>
        <v>2.460935274077125E-249</v>
      </c>
      <c r="F20" s="1" t="s">
        <v>98</v>
      </c>
      <c r="G20" s="1" t="s">
        <v>105</v>
      </c>
      <c r="H20" s="5">
        <f t="shared" si="0"/>
        <v>19</v>
      </c>
    </row>
    <row r="21" spans="1:8" x14ac:dyDescent="0.2">
      <c r="A21" s="1">
        <v>0</v>
      </c>
      <c r="B21" s="1">
        <v>2.3259355275584799</v>
      </c>
      <c r="C21" s="1">
        <v>0.60799999999999998</v>
      </c>
      <c r="D21" s="1">
        <v>0.14199999999999999</v>
      </c>
      <c r="E21" s="4">
        <f>+Table2[[#This Row],[p_val]]*COUNT(Table2[Rank])/Table2[[#This Row],[Rank]]</f>
        <v>0</v>
      </c>
      <c r="F21" s="1" t="s">
        <v>98</v>
      </c>
      <c r="G21" s="1" t="s">
        <v>106</v>
      </c>
      <c r="H21" s="5">
        <f t="shared" si="0"/>
        <v>20</v>
      </c>
    </row>
    <row r="22" spans="1:8" x14ac:dyDescent="0.2">
      <c r="A22" s="1">
        <v>0</v>
      </c>
      <c r="B22" s="1">
        <v>2.5925818457355101</v>
      </c>
      <c r="C22" s="1">
        <v>0.67200000000000004</v>
      </c>
      <c r="D22" s="1">
        <v>0.23300000000000001</v>
      </c>
      <c r="E22" s="4">
        <f>+Table2[[#This Row],[p_val]]*COUNT(Table2[Rank])/Table2[[#This Row],[Rank]]</f>
        <v>0</v>
      </c>
      <c r="F22" s="1" t="s">
        <v>107</v>
      </c>
      <c r="G22" s="1" t="s">
        <v>108</v>
      </c>
      <c r="H22" s="5">
        <f t="shared" si="0"/>
        <v>21</v>
      </c>
    </row>
    <row r="23" spans="1:8" x14ac:dyDescent="0.2">
      <c r="A23" s="1">
        <v>0</v>
      </c>
      <c r="B23" s="1">
        <v>2.2530920984390801</v>
      </c>
      <c r="C23" s="1">
        <v>0.42299999999999999</v>
      </c>
      <c r="D23" s="1">
        <v>0.13500000000000001</v>
      </c>
      <c r="E23" s="4">
        <f>+Table2[[#This Row],[p_val]]*COUNT(Table2[Rank])/Table2[[#This Row],[Rank]]</f>
        <v>0</v>
      </c>
      <c r="F23" s="1" t="s">
        <v>107</v>
      </c>
      <c r="G23" s="1" t="s">
        <v>109</v>
      </c>
      <c r="H23" s="5">
        <f t="shared" si="0"/>
        <v>22</v>
      </c>
    </row>
    <row r="24" spans="1:8" x14ac:dyDescent="0.2">
      <c r="A24" s="1">
        <v>0</v>
      </c>
      <c r="B24" s="1">
        <v>2.0493685435521698</v>
      </c>
      <c r="C24" s="1">
        <v>0.55100000000000005</v>
      </c>
      <c r="D24" s="1">
        <v>0.252</v>
      </c>
      <c r="E24" s="4">
        <f>+Table2[[#This Row],[p_val]]*COUNT(Table2[Rank])/Table2[[#This Row],[Rank]]</f>
        <v>0</v>
      </c>
      <c r="F24" s="1" t="s">
        <v>107</v>
      </c>
      <c r="G24" s="1" t="s">
        <v>110</v>
      </c>
      <c r="H24" s="5">
        <f t="shared" si="0"/>
        <v>23</v>
      </c>
    </row>
    <row r="25" spans="1:8" x14ac:dyDescent="0.2">
      <c r="A25" s="1">
        <v>0</v>
      </c>
      <c r="B25" s="1">
        <v>2.0169244961317698</v>
      </c>
      <c r="C25" s="1">
        <v>0.57799999999999996</v>
      </c>
      <c r="D25" s="1">
        <v>0.26600000000000001</v>
      </c>
      <c r="E25" s="4">
        <f>+Table2[[#This Row],[p_val]]*COUNT(Table2[Rank])/Table2[[#This Row],[Rank]]</f>
        <v>0</v>
      </c>
      <c r="F25" s="1" t="s">
        <v>107</v>
      </c>
      <c r="G25" s="1" t="s">
        <v>111</v>
      </c>
      <c r="H25" s="5">
        <f t="shared" si="0"/>
        <v>24</v>
      </c>
    </row>
    <row r="26" spans="1:8" x14ac:dyDescent="0.2">
      <c r="A26" s="1">
        <v>0</v>
      </c>
      <c r="B26" s="1">
        <v>1.9678817939415501</v>
      </c>
      <c r="C26" s="1">
        <v>0.58199999999999996</v>
      </c>
      <c r="D26" s="1">
        <v>0.23899999999999999</v>
      </c>
      <c r="E26" s="4">
        <f>+Table2[[#This Row],[p_val]]*COUNT(Table2[Rank])/Table2[[#This Row],[Rank]]</f>
        <v>0</v>
      </c>
      <c r="F26" s="1" t="s">
        <v>107</v>
      </c>
      <c r="G26" s="1" t="s">
        <v>112</v>
      </c>
      <c r="H26" s="5">
        <f t="shared" si="0"/>
        <v>25</v>
      </c>
    </row>
    <row r="27" spans="1:8" x14ac:dyDescent="0.2">
      <c r="A27" s="1">
        <v>0</v>
      </c>
      <c r="B27" s="1">
        <v>1.94682792145718</v>
      </c>
      <c r="C27" s="1">
        <v>0.58599999999999997</v>
      </c>
      <c r="D27" s="1">
        <v>0.27200000000000002</v>
      </c>
      <c r="E27" s="4">
        <f>+Table2[[#This Row],[p_val]]*COUNT(Table2[Rank])/Table2[[#This Row],[Rank]]</f>
        <v>0</v>
      </c>
      <c r="F27" s="1" t="s">
        <v>107</v>
      </c>
      <c r="G27" s="1" t="s">
        <v>113</v>
      </c>
      <c r="H27" s="5">
        <f t="shared" si="0"/>
        <v>26</v>
      </c>
    </row>
    <row r="28" spans="1:8" x14ac:dyDescent="0.2">
      <c r="A28" s="1">
        <v>0</v>
      </c>
      <c r="B28" s="1">
        <v>1.93210366743202</v>
      </c>
      <c r="C28" s="1">
        <v>0.61899999999999999</v>
      </c>
      <c r="D28" s="1">
        <v>0.29599999999999999</v>
      </c>
      <c r="E28" s="4">
        <f>+Table2[[#This Row],[p_val]]*COUNT(Table2[Rank])/Table2[[#This Row],[Rank]]</f>
        <v>0</v>
      </c>
      <c r="F28" s="1" t="s">
        <v>107</v>
      </c>
      <c r="G28" s="1" t="s">
        <v>114</v>
      </c>
      <c r="H28" s="5">
        <f t="shared" si="0"/>
        <v>27</v>
      </c>
    </row>
    <row r="29" spans="1:8" x14ac:dyDescent="0.2">
      <c r="A29" s="1">
        <v>0</v>
      </c>
      <c r="B29" s="1">
        <v>1.8822320252825</v>
      </c>
      <c r="C29" s="1">
        <v>0.59199999999999997</v>
      </c>
      <c r="D29" s="1">
        <v>0.309</v>
      </c>
      <c r="E29" s="4">
        <f>+Table2[[#This Row],[p_val]]*COUNT(Table2[Rank])/Table2[[#This Row],[Rank]]</f>
        <v>0</v>
      </c>
      <c r="F29" s="1" t="s">
        <v>107</v>
      </c>
      <c r="G29" s="1" t="s">
        <v>115</v>
      </c>
      <c r="H29" s="5">
        <f t="shared" si="0"/>
        <v>28</v>
      </c>
    </row>
    <row r="30" spans="1:8" x14ac:dyDescent="0.2">
      <c r="A30" s="1">
        <v>0</v>
      </c>
      <c r="B30" s="1">
        <v>1.8569542024133601</v>
      </c>
      <c r="C30" s="1">
        <v>0.51100000000000001</v>
      </c>
      <c r="D30" s="1">
        <v>0.23200000000000001</v>
      </c>
      <c r="E30" s="4">
        <f>+Table2[[#This Row],[p_val]]*COUNT(Table2[Rank])/Table2[[#This Row],[Rank]]</f>
        <v>0</v>
      </c>
      <c r="F30" s="1" t="s">
        <v>107</v>
      </c>
      <c r="G30" s="1" t="s">
        <v>116</v>
      </c>
      <c r="H30" s="5">
        <f t="shared" si="0"/>
        <v>29</v>
      </c>
    </row>
    <row r="31" spans="1:8" x14ac:dyDescent="0.2">
      <c r="A31" s="1">
        <v>0</v>
      </c>
      <c r="B31" s="1">
        <v>1.85590583920177</v>
      </c>
      <c r="C31" s="1">
        <v>0.55100000000000005</v>
      </c>
      <c r="D31" s="1">
        <v>0.21</v>
      </c>
      <c r="E31" s="4">
        <f>+Table2[[#This Row],[p_val]]*COUNT(Table2[Rank])/Table2[[#This Row],[Rank]]</f>
        <v>0</v>
      </c>
      <c r="F31" s="1" t="s">
        <v>107</v>
      </c>
      <c r="G31" s="1" t="s">
        <v>117</v>
      </c>
      <c r="H31" s="5">
        <f t="shared" si="0"/>
        <v>30</v>
      </c>
    </row>
    <row r="32" spans="1:8" x14ac:dyDescent="0.2">
      <c r="A32" s="1">
        <v>0</v>
      </c>
      <c r="B32" s="1">
        <v>4.8926780174540596</v>
      </c>
      <c r="C32" s="1">
        <v>0.72299999999999998</v>
      </c>
      <c r="D32" s="1">
        <v>1.4999999999999999E-2</v>
      </c>
      <c r="E32" s="4">
        <f>+Table2[[#This Row],[p_val]]*COUNT(Table2[Rank])/Table2[[#This Row],[Rank]]</f>
        <v>0</v>
      </c>
      <c r="F32" s="1" t="s">
        <v>118</v>
      </c>
      <c r="G32" s="1" t="s">
        <v>119</v>
      </c>
      <c r="H32" s="5">
        <f t="shared" si="0"/>
        <v>31</v>
      </c>
    </row>
    <row r="33" spans="1:8" x14ac:dyDescent="0.2">
      <c r="A33" s="1">
        <v>0</v>
      </c>
      <c r="B33" s="1">
        <v>4.4660087723568997</v>
      </c>
      <c r="C33" s="1">
        <v>0.45800000000000002</v>
      </c>
      <c r="D33" s="1">
        <v>5.8999999999999997E-2</v>
      </c>
      <c r="E33" s="4">
        <f>+Table2[[#This Row],[p_val]]*COUNT(Table2[Rank])/Table2[[#This Row],[Rank]]</f>
        <v>0</v>
      </c>
      <c r="F33" s="1" t="s">
        <v>118</v>
      </c>
      <c r="G33" s="1" t="s">
        <v>120</v>
      </c>
      <c r="H33" s="5">
        <f t="shared" si="0"/>
        <v>32</v>
      </c>
    </row>
    <row r="34" spans="1:8" x14ac:dyDescent="0.2">
      <c r="A34" s="1">
        <v>0</v>
      </c>
      <c r="B34" s="1">
        <v>4.1582329261307303</v>
      </c>
      <c r="C34" s="1">
        <v>0.60099999999999998</v>
      </c>
      <c r="D34" s="1">
        <v>0.01</v>
      </c>
      <c r="E34" s="4">
        <f>+Table2[[#This Row],[p_val]]*COUNT(Table2[Rank])/Table2[[#This Row],[Rank]]</f>
        <v>0</v>
      </c>
      <c r="F34" s="1" t="s">
        <v>118</v>
      </c>
      <c r="G34" s="1" t="s">
        <v>121</v>
      </c>
      <c r="H34" s="5">
        <f t="shared" si="0"/>
        <v>33</v>
      </c>
    </row>
    <row r="35" spans="1:8" x14ac:dyDescent="0.2">
      <c r="A35" s="1">
        <v>0</v>
      </c>
      <c r="B35" s="1">
        <v>3.8547293787391599</v>
      </c>
      <c r="C35" s="1">
        <v>0.55900000000000005</v>
      </c>
      <c r="D35" s="1">
        <v>1.4999999999999999E-2</v>
      </c>
      <c r="E35" s="4">
        <f>+Table2[[#This Row],[p_val]]*COUNT(Table2[Rank])/Table2[[#This Row],[Rank]]</f>
        <v>0</v>
      </c>
      <c r="F35" s="1" t="s">
        <v>118</v>
      </c>
      <c r="G35" s="1" t="s">
        <v>122</v>
      </c>
      <c r="H35" s="5">
        <f t="shared" si="0"/>
        <v>34</v>
      </c>
    </row>
    <row r="36" spans="1:8" x14ac:dyDescent="0.2">
      <c r="A36" s="1">
        <v>0</v>
      </c>
      <c r="B36" s="1">
        <v>3.8476489871324699</v>
      </c>
      <c r="C36" s="1">
        <v>0.752</v>
      </c>
      <c r="D36" s="1">
        <v>0.122</v>
      </c>
      <c r="E36" s="4">
        <f>+Table2[[#This Row],[p_val]]*COUNT(Table2[Rank])/Table2[[#This Row],[Rank]]</f>
        <v>0</v>
      </c>
      <c r="F36" s="1" t="s">
        <v>118</v>
      </c>
      <c r="G36" s="1" t="s">
        <v>123</v>
      </c>
      <c r="H36" s="5">
        <f t="shared" si="0"/>
        <v>35</v>
      </c>
    </row>
    <row r="37" spans="1:8" x14ac:dyDescent="0.2">
      <c r="A37" s="1">
        <v>0</v>
      </c>
      <c r="B37" s="1">
        <v>3.5980247487375601</v>
      </c>
      <c r="C37" s="1">
        <v>0.53500000000000003</v>
      </c>
      <c r="D37" s="1">
        <v>3.2000000000000001E-2</v>
      </c>
      <c r="E37" s="4">
        <f>+Table2[[#This Row],[p_val]]*COUNT(Table2[Rank])/Table2[[#This Row],[Rank]]</f>
        <v>0</v>
      </c>
      <c r="F37" s="1" t="s">
        <v>118</v>
      </c>
      <c r="G37" s="1" t="s">
        <v>124</v>
      </c>
      <c r="H37" s="5">
        <f t="shared" si="0"/>
        <v>36</v>
      </c>
    </row>
    <row r="38" spans="1:8" x14ac:dyDescent="0.2">
      <c r="A38" s="1">
        <v>0</v>
      </c>
      <c r="B38" s="1">
        <v>3.4713597335408202</v>
      </c>
      <c r="C38" s="1">
        <v>0.67600000000000005</v>
      </c>
      <c r="D38" s="1">
        <v>0.06</v>
      </c>
      <c r="E38" s="4">
        <f>+Table2[[#This Row],[p_val]]*COUNT(Table2[Rank])/Table2[[#This Row],[Rank]]</f>
        <v>0</v>
      </c>
      <c r="F38" s="1" t="s">
        <v>118</v>
      </c>
      <c r="G38" s="1" t="s">
        <v>125</v>
      </c>
      <c r="H38" s="5">
        <f t="shared" si="0"/>
        <v>37</v>
      </c>
    </row>
    <row r="39" spans="1:8" x14ac:dyDescent="0.2">
      <c r="A39" s="1">
        <v>0</v>
      </c>
      <c r="B39" s="1">
        <v>3.4367033427022098</v>
      </c>
      <c r="C39" s="1">
        <v>0.58199999999999996</v>
      </c>
      <c r="D39" s="1">
        <v>3.1E-2</v>
      </c>
      <c r="E39" s="4">
        <f>+Table2[[#This Row],[p_val]]*COUNT(Table2[Rank])/Table2[[#This Row],[Rank]]</f>
        <v>0</v>
      </c>
      <c r="F39" s="1" t="s">
        <v>118</v>
      </c>
      <c r="G39" s="1" t="s">
        <v>126</v>
      </c>
      <c r="H39" s="5">
        <f t="shared" si="0"/>
        <v>38</v>
      </c>
    </row>
    <row r="40" spans="1:8" x14ac:dyDescent="0.2">
      <c r="A40" s="1">
        <v>0</v>
      </c>
      <c r="B40" s="1">
        <v>3.1406966823920199</v>
      </c>
      <c r="C40" s="1">
        <v>0.84699999999999998</v>
      </c>
      <c r="D40" s="1">
        <v>0.23200000000000001</v>
      </c>
      <c r="E40" s="4">
        <f>+Table2[[#This Row],[p_val]]*COUNT(Table2[Rank])/Table2[[#This Row],[Rank]]</f>
        <v>0</v>
      </c>
      <c r="F40" s="1" t="s">
        <v>118</v>
      </c>
      <c r="G40" s="1" t="s">
        <v>127</v>
      </c>
      <c r="H40" s="5">
        <f t="shared" si="0"/>
        <v>39</v>
      </c>
    </row>
    <row r="41" spans="1:8" x14ac:dyDescent="0.2">
      <c r="A41" s="1">
        <v>0</v>
      </c>
      <c r="B41" s="1">
        <v>3.0562826580570999</v>
      </c>
      <c r="C41" s="1">
        <v>0.54900000000000004</v>
      </c>
      <c r="D41" s="1">
        <v>9.4E-2</v>
      </c>
      <c r="E41" s="4">
        <f>+Table2[[#This Row],[p_val]]*COUNT(Table2[Rank])/Table2[[#This Row],[Rank]]</f>
        <v>0</v>
      </c>
      <c r="F41" s="1" t="s">
        <v>118</v>
      </c>
      <c r="G41" s="1" t="s">
        <v>128</v>
      </c>
      <c r="H41" s="5">
        <f t="shared" si="0"/>
        <v>40</v>
      </c>
    </row>
    <row r="42" spans="1:8" x14ac:dyDescent="0.2">
      <c r="A42" s="1">
        <v>0</v>
      </c>
      <c r="B42" s="1">
        <v>4.5673164347646402</v>
      </c>
      <c r="C42" s="1">
        <v>0.46899999999999997</v>
      </c>
      <c r="D42" s="1">
        <v>3.0000000000000001E-3</v>
      </c>
      <c r="E42" s="4">
        <f>+Table2[[#This Row],[p_val]]*COUNT(Table2[Rank])/Table2[[#This Row],[Rank]]</f>
        <v>0</v>
      </c>
      <c r="F42" s="1" t="s">
        <v>130</v>
      </c>
      <c r="G42" s="1" t="s">
        <v>131</v>
      </c>
      <c r="H42" s="5">
        <f t="shared" si="0"/>
        <v>41</v>
      </c>
    </row>
    <row r="43" spans="1:8" x14ac:dyDescent="0.2">
      <c r="A43" s="1">
        <v>0</v>
      </c>
      <c r="B43" s="1">
        <v>4.2854239898959099</v>
      </c>
      <c r="C43" s="1">
        <v>0.67</v>
      </c>
      <c r="D43" s="1">
        <v>3.0000000000000001E-3</v>
      </c>
      <c r="E43" s="4">
        <f>+Table2[[#This Row],[p_val]]*COUNT(Table2[Rank])/Table2[[#This Row],[Rank]]</f>
        <v>0</v>
      </c>
      <c r="F43" s="1" t="s">
        <v>130</v>
      </c>
      <c r="G43" s="1" t="s">
        <v>132</v>
      </c>
      <c r="H43" s="5">
        <f t="shared" si="0"/>
        <v>42</v>
      </c>
    </row>
    <row r="44" spans="1:8" x14ac:dyDescent="0.2">
      <c r="A44" s="1">
        <v>0</v>
      </c>
      <c r="B44" s="1">
        <v>3.3792982863409802</v>
      </c>
      <c r="C44" s="1">
        <v>0.628</v>
      </c>
      <c r="D44" s="1">
        <v>2.5000000000000001E-2</v>
      </c>
      <c r="E44" s="4">
        <f>+Table2[[#This Row],[p_val]]*COUNT(Table2[Rank])/Table2[[#This Row],[Rank]]</f>
        <v>0</v>
      </c>
      <c r="F44" s="1" t="s">
        <v>130</v>
      </c>
      <c r="G44" s="1" t="s">
        <v>133</v>
      </c>
      <c r="H44" s="5">
        <f t="shared" si="0"/>
        <v>43</v>
      </c>
    </row>
    <row r="45" spans="1:8" x14ac:dyDescent="0.2">
      <c r="A45" s="1">
        <v>0</v>
      </c>
      <c r="B45" s="1">
        <v>3.3421389451925099</v>
      </c>
      <c r="C45" s="1">
        <v>0.44500000000000001</v>
      </c>
      <c r="D45" s="1">
        <v>1.4E-2</v>
      </c>
      <c r="E45" s="4">
        <f>+Table2[[#This Row],[p_val]]*COUNT(Table2[Rank])/Table2[[#This Row],[Rank]]</f>
        <v>0</v>
      </c>
      <c r="F45" s="1" t="s">
        <v>130</v>
      </c>
      <c r="G45" s="1" t="s">
        <v>134</v>
      </c>
      <c r="H45" s="5">
        <f t="shared" si="0"/>
        <v>44</v>
      </c>
    </row>
    <row r="46" spans="1:8" x14ac:dyDescent="0.2">
      <c r="A46" s="1">
        <v>0</v>
      </c>
      <c r="B46" s="1">
        <v>3.2746757197487302</v>
      </c>
      <c r="C46" s="1">
        <v>0.60499999999999998</v>
      </c>
      <c r="D46" s="1">
        <v>7.1999999999999995E-2</v>
      </c>
      <c r="E46" s="4">
        <f>+Table2[[#This Row],[p_val]]*COUNT(Table2[Rank])/Table2[[#This Row],[Rank]]</f>
        <v>0</v>
      </c>
      <c r="F46" s="1" t="s">
        <v>130</v>
      </c>
      <c r="G46" s="1" t="s">
        <v>135</v>
      </c>
      <c r="H46" s="5">
        <f t="shared" si="0"/>
        <v>45</v>
      </c>
    </row>
    <row r="47" spans="1:8" x14ac:dyDescent="0.2">
      <c r="A47" s="1">
        <v>0</v>
      </c>
      <c r="B47" s="1">
        <v>3.2222532913487099</v>
      </c>
      <c r="C47" s="1">
        <v>0.57799999999999996</v>
      </c>
      <c r="D47" s="1">
        <v>5.2999999999999999E-2</v>
      </c>
      <c r="E47" s="4">
        <f>+Table2[[#This Row],[p_val]]*COUNT(Table2[Rank])/Table2[[#This Row],[Rank]]</f>
        <v>0</v>
      </c>
      <c r="F47" s="1" t="s">
        <v>130</v>
      </c>
      <c r="G47" s="1" t="s">
        <v>136</v>
      </c>
      <c r="H47" s="5">
        <f t="shared" si="0"/>
        <v>46</v>
      </c>
    </row>
    <row r="48" spans="1:8" x14ac:dyDescent="0.2">
      <c r="A48" s="1">
        <v>0</v>
      </c>
      <c r="B48" s="1">
        <v>3.0962813659287902</v>
      </c>
      <c r="C48" s="1">
        <v>0.41299999999999998</v>
      </c>
      <c r="D48" s="1">
        <v>1.4E-2</v>
      </c>
      <c r="E48" s="4">
        <f>+Table2[[#This Row],[p_val]]*COUNT(Table2[Rank])/Table2[[#This Row],[Rank]]</f>
        <v>0</v>
      </c>
      <c r="F48" s="1" t="s">
        <v>130</v>
      </c>
      <c r="G48" s="1" t="s">
        <v>137</v>
      </c>
      <c r="H48" s="5">
        <f t="shared" si="0"/>
        <v>47</v>
      </c>
    </row>
    <row r="49" spans="1:8" x14ac:dyDescent="0.2">
      <c r="A49" s="2">
        <v>1.5590680062378099E-130</v>
      </c>
      <c r="B49" s="1">
        <v>2.9369085853858898</v>
      </c>
      <c r="C49" s="1">
        <v>0.254</v>
      </c>
      <c r="D49" s="1">
        <v>2.9000000000000001E-2</v>
      </c>
      <c r="E49" s="4">
        <f>+Table2[[#This Row],[p_val]]*COUNT(Table2[Rank])/Table2[[#This Row],[Rank]]</f>
        <v>4.6122428517868542E-130</v>
      </c>
      <c r="F49" s="1" t="s">
        <v>130</v>
      </c>
      <c r="G49" s="1" t="s">
        <v>138</v>
      </c>
      <c r="H49" s="5">
        <f t="shared" si="0"/>
        <v>48</v>
      </c>
    </row>
    <row r="50" spans="1:8" x14ac:dyDescent="0.2">
      <c r="A50" s="2">
        <v>4.1568428812410502E-182</v>
      </c>
      <c r="B50" s="1">
        <v>2.8803137242483801</v>
      </c>
      <c r="C50" s="1">
        <v>0.56899999999999995</v>
      </c>
      <c r="D50" s="1">
        <v>0.106</v>
      </c>
      <c r="E50" s="4">
        <f>+Table2[[#This Row],[p_val]]*COUNT(Table2[Rank])/Table2[[#This Row],[Rank]]</f>
        <v>1.2046361002780187E-181</v>
      </c>
      <c r="F50" s="1" t="s">
        <v>130</v>
      </c>
      <c r="G50" s="1" t="s">
        <v>139</v>
      </c>
      <c r="H50" s="5">
        <f t="shared" si="0"/>
        <v>49</v>
      </c>
    </row>
    <row r="51" spans="1:8" x14ac:dyDescent="0.2">
      <c r="A51" s="1">
        <v>0</v>
      </c>
      <c r="B51" s="1">
        <v>2.82707415207922</v>
      </c>
      <c r="C51" s="1">
        <v>0.41</v>
      </c>
      <c r="D51" s="1">
        <v>2.8000000000000001E-2</v>
      </c>
      <c r="E51" s="4">
        <f>+Table2[[#This Row],[p_val]]*COUNT(Table2[Rank])/Table2[[#This Row],[Rank]]</f>
        <v>0</v>
      </c>
      <c r="F51" s="1" t="s">
        <v>130</v>
      </c>
      <c r="G51" s="1" t="s">
        <v>140</v>
      </c>
      <c r="H51" s="5">
        <f t="shared" si="0"/>
        <v>50</v>
      </c>
    </row>
    <row r="52" spans="1:8" x14ac:dyDescent="0.2">
      <c r="A52" s="1">
        <v>0</v>
      </c>
      <c r="B52" s="1">
        <v>2.8424437062186598</v>
      </c>
      <c r="C52" s="1">
        <v>0.63</v>
      </c>
      <c r="D52" s="1">
        <v>5.8999999999999997E-2</v>
      </c>
      <c r="E52" s="4">
        <f>+Table2[[#This Row],[p_val]]*COUNT(Table2[Rank])/Table2[[#This Row],[Rank]]</f>
        <v>0</v>
      </c>
      <c r="F52" s="1" t="s">
        <v>141</v>
      </c>
      <c r="G52" s="1" t="s">
        <v>142</v>
      </c>
      <c r="H52" s="5">
        <f t="shared" si="0"/>
        <v>51</v>
      </c>
    </row>
    <row r="53" spans="1:8" x14ac:dyDescent="0.2">
      <c r="A53" s="1">
        <v>0</v>
      </c>
      <c r="B53" s="1">
        <v>2.7347188874552502</v>
      </c>
      <c r="C53" s="1">
        <v>0.65200000000000002</v>
      </c>
      <c r="D53" s="1">
        <v>2.1999999999999999E-2</v>
      </c>
      <c r="E53" s="4">
        <f>+Table2[[#This Row],[p_val]]*COUNT(Table2[Rank])/Table2[[#This Row],[Rank]]</f>
        <v>0</v>
      </c>
      <c r="F53" s="1" t="s">
        <v>141</v>
      </c>
      <c r="G53" s="1" t="s">
        <v>143</v>
      </c>
      <c r="H53" s="5">
        <f t="shared" si="0"/>
        <v>52</v>
      </c>
    </row>
    <row r="54" spans="1:8" x14ac:dyDescent="0.2">
      <c r="A54" s="1">
        <v>0</v>
      </c>
      <c r="B54" s="1">
        <v>2.7205485391329001</v>
      </c>
      <c r="C54" s="1">
        <v>0.67500000000000004</v>
      </c>
      <c r="D54" s="1">
        <v>0.248</v>
      </c>
      <c r="E54" s="4">
        <f>+Table2[[#This Row],[p_val]]*COUNT(Table2[Rank])/Table2[[#This Row],[Rank]]</f>
        <v>0</v>
      </c>
      <c r="F54" s="1" t="s">
        <v>141</v>
      </c>
      <c r="G54" s="1" t="s">
        <v>144</v>
      </c>
      <c r="H54" s="5">
        <f t="shared" si="0"/>
        <v>53</v>
      </c>
    </row>
    <row r="55" spans="1:8" x14ac:dyDescent="0.2">
      <c r="A55" s="1">
        <v>0</v>
      </c>
      <c r="B55" s="1">
        <v>2.3560260105375699</v>
      </c>
      <c r="C55" s="1">
        <v>0.64100000000000001</v>
      </c>
      <c r="D55" s="1">
        <v>0.14299999999999999</v>
      </c>
      <c r="E55" s="4">
        <f>+Table2[[#This Row],[p_val]]*COUNT(Table2[Rank])/Table2[[#This Row],[Rank]]</f>
        <v>0</v>
      </c>
      <c r="F55" s="1" t="s">
        <v>141</v>
      </c>
      <c r="G55" s="1" t="s">
        <v>145</v>
      </c>
      <c r="H55" s="5">
        <f t="shared" si="0"/>
        <v>54</v>
      </c>
    </row>
    <row r="56" spans="1:8" x14ac:dyDescent="0.2">
      <c r="A56" s="1">
        <v>0</v>
      </c>
      <c r="B56" s="1">
        <v>2.3117829532713499</v>
      </c>
      <c r="C56" s="1">
        <v>0.66900000000000004</v>
      </c>
      <c r="D56" s="1">
        <v>0.24399999999999999</v>
      </c>
      <c r="E56" s="4">
        <f>+Table2[[#This Row],[p_val]]*COUNT(Table2[Rank])/Table2[[#This Row],[Rank]]</f>
        <v>0</v>
      </c>
      <c r="F56" s="1" t="s">
        <v>141</v>
      </c>
      <c r="G56" s="1" t="s">
        <v>146</v>
      </c>
      <c r="H56" s="5">
        <f t="shared" si="0"/>
        <v>55</v>
      </c>
    </row>
    <row r="57" spans="1:8" x14ac:dyDescent="0.2">
      <c r="A57" s="1">
        <v>0</v>
      </c>
      <c r="B57" s="1">
        <v>2.0531155901715299</v>
      </c>
      <c r="C57" s="1">
        <v>0.39700000000000002</v>
      </c>
      <c r="D57" s="1">
        <v>2.4E-2</v>
      </c>
      <c r="E57" s="4">
        <f>+Table2[[#This Row],[p_val]]*COUNT(Table2[Rank])/Table2[[#This Row],[Rank]]</f>
        <v>0</v>
      </c>
      <c r="F57" s="1" t="s">
        <v>141</v>
      </c>
      <c r="G57" s="1" t="s">
        <v>147</v>
      </c>
      <c r="H57" s="5">
        <f t="shared" si="0"/>
        <v>56</v>
      </c>
    </row>
    <row r="58" spans="1:8" x14ac:dyDescent="0.2">
      <c r="A58" s="1">
        <v>0</v>
      </c>
      <c r="B58" s="1">
        <v>1.9674692550453701</v>
      </c>
      <c r="C58" s="1">
        <v>0.4</v>
      </c>
      <c r="D58" s="1">
        <v>1.0999999999999999E-2</v>
      </c>
      <c r="E58" s="4">
        <f>+Table2[[#This Row],[p_val]]*COUNT(Table2[Rank])/Table2[[#This Row],[Rank]]</f>
        <v>0</v>
      </c>
      <c r="F58" s="1" t="s">
        <v>141</v>
      </c>
      <c r="G58" s="1" t="s">
        <v>148</v>
      </c>
      <c r="H58" s="5">
        <f t="shared" si="0"/>
        <v>57</v>
      </c>
    </row>
    <row r="59" spans="1:8" x14ac:dyDescent="0.2">
      <c r="A59" s="1">
        <v>0</v>
      </c>
      <c r="B59" s="1">
        <v>1.93701601360567</v>
      </c>
      <c r="C59" s="1">
        <v>0.46500000000000002</v>
      </c>
      <c r="D59" s="1">
        <v>1.4999999999999999E-2</v>
      </c>
      <c r="E59" s="4">
        <f>+Table2[[#This Row],[p_val]]*COUNT(Table2[Rank])/Table2[[#This Row],[Rank]]</f>
        <v>0</v>
      </c>
      <c r="F59" s="1" t="s">
        <v>141</v>
      </c>
      <c r="G59" s="1" t="s">
        <v>149</v>
      </c>
      <c r="H59" s="5">
        <f t="shared" si="0"/>
        <v>58</v>
      </c>
    </row>
    <row r="60" spans="1:8" x14ac:dyDescent="0.2">
      <c r="A60" s="1">
        <v>0</v>
      </c>
      <c r="B60" s="1">
        <v>1.9095400931056601</v>
      </c>
      <c r="C60" s="1">
        <v>0.35399999999999998</v>
      </c>
      <c r="D60" s="1">
        <v>2.7E-2</v>
      </c>
      <c r="E60" s="4">
        <f>+Table2[[#This Row],[p_val]]*COUNT(Table2[Rank])/Table2[[#This Row],[Rank]]</f>
        <v>0</v>
      </c>
      <c r="F60" s="1" t="s">
        <v>141</v>
      </c>
      <c r="G60" s="1" t="s">
        <v>150</v>
      </c>
      <c r="H60" s="5">
        <f t="shared" si="0"/>
        <v>59</v>
      </c>
    </row>
    <row r="61" spans="1:8" x14ac:dyDescent="0.2">
      <c r="A61" s="1">
        <v>0</v>
      </c>
      <c r="B61" s="1">
        <v>1.83585906040168</v>
      </c>
      <c r="C61" s="1">
        <v>0.70399999999999996</v>
      </c>
      <c r="D61" s="1">
        <v>0.28299999999999997</v>
      </c>
      <c r="E61" s="4">
        <f>+Table2[[#This Row],[p_val]]*COUNT(Table2[Rank])/Table2[[#This Row],[Rank]]</f>
        <v>0</v>
      </c>
      <c r="F61" s="1" t="s">
        <v>141</v>
      </c>
      <c r="G61" s="1" t="s">
        <v>151</v>
      </c>
      <c r="H61" s="5">
        <f t="shared" si="0"/>
        <v>60</v>
      </c>
    </row>
    <row r="62" spans="1:8" x14ac:dyDescent="0.2">
      <c r="A62" s="1">
        <v>0</v>
      </c>
      <c r="B62" s="1">
        <v>2.6149931319964002</v>
      </c>
      <c r="C62" s="1">
        <v>0.35899999999999999</v>
      </c>
      <c r="D62" s="1">
        <v>3.1E-2</v>
      </c>
      <c r="E62" s="4">
        <f>+Table2[[#This Row],[p_val]]*COUNT(Table2[Rank])/Table2[[#This Row],[Rank]]</f>
        <v>0</v>
      </c>
      <c r="F62" s="1" t="s">
        <v>157</v>
      </c>
      <c r="G62" s="1" t="s">
        <v>157</v>
      </c>
      <c r="H62" s="5">
        <f t="shared" si="0"/>
        <v>61</v>
      </c>
    </row>
    <row r="63" spans="1:8" x14ac:dyDescent="0.2">
      <c r="A63" s="1">
        <v>0</v>
      </c>
      <c r="B63" s="1">
        <v>2.3806707255394</v>
      </c>
      <c r="C63" s="1">
        <v>0.45100000000000001</v>
      </c>
      <c r="D63" s="1">
        <v>0.13900000000000001</v>
      </c>
      <c r="E63" s="4">
        <f>+Table2[[#This Row],[p_val]]*COUNT(Table2[Rank])/Table2[[#This Row],[Rank]]</f>
        <v>0</v>
      </c>
      <c r="F63" s="1" t="s">
        <v>157</v>
      </c>
      <c r="G63" s="1" t="s">
        <v>158</v>
      </c>
      <c r="H63" s="5">
        <f t="shared" si="0"/>
        <v>62</v>
      </c>
    </row>
    <row r="64" spans="1:8" x14ac:dyDescent="0.2">
      <c r="A64" s="1">
        <v>0</v>
      </c>
      <c r="B64" s="1">
        <v>2.2593099761722599</v>
      </c>
      <c r="C64" s="1">
        <v>0.67300000000000004</v>
      </c>
      <c r="D64" s="1">
        <v>0.23200000000000001</v>
      </c>
      <c r="E64" s="4">
        <f>+Table2[[#This Row],[p_val]]*COUNT(Table2[Rank])/Table2[[#This Row],[Rank]]</f>
        <v>0</v>
      </c>
      <c r="F64" s="1" t="s">
        <v>157</v>
      </c>
      <c r="G64" s="1" t="s">
        <v>159</v>
      </c>
      <c r="H64" s="5">
        <f t="shared" si="0"/>
        <v>63</v>
      </c>
    </row>
    <row r="65" spans="1:8" x14ac:dyDescent="0.2">
      <c r="A65" s="1">
        <v>0</v>
      </c>
      <c r="B65" s="1">
        <v>2.1745252434676798</v>
      </c>
      <c r="C65" s="1">
        <v>0.27600000000000002</v>
      </c>
      <c r="D65" s="1">
        <v>5.0999999999999997E-2</v>
      </c>
      <c r="E65" s="4">
        <f>+Table2[[#This Row],[p_val]]*COUNT(Table2[Rank])/Table2[[#This Row],[Rank]]</f>
        <v>0</v>
      </c>
      <c r="F65" s="1" t="s">
        <v>157</v>
      </c>
      <c r="G65" s="1" t="s">
        <v>54</v>
      </c>
      <c r="H65" s="5">
        <f t="shared" si="0"/>
        <v>64</v>
      </c>
    </row>
    <row r="66" spans="1:8" x14ac:dyDescent="0.2">
      <c r="A66" s="1">
        <v>0</v>
      </c>
      <c r="B66" s="1">
        <v>2.1184614649362801</v>
      </c>
      <c r="C66" s="1">
        <v>0.35199999999999998</v>
      </c>
      <c r="D66" s="1">
        <v>7.1999999999999995E-2</v>
      </c>
      <c r="E66" s="4">
        <f>+Table2[[#This Row],[p_val]]*COUNT(Table2[Rank])/Table2[[#This Row],[Rank]]</f>
        <v>0</v>
      </c>
      <c r="F66" s="1" t="s">
        <v>157</v>
      </c>
      <c r="G66" s="1" t="s">
        <v>160</v>
      </c>
      <c r="H66" s="5">
        <f t="shared" si="0"/>
        <v>65</v>
      </c>
    </row>
    <row r="67" spans="1:8" x14ac:dyDescent="0.2">
      <c r="A67" s="1">
        <v>0</v>
      </c>
      <c r="B67" s="1">
        <v>2.0154049611143598</v>
      </c>
      <c r="C67" s="1">
        <v>0.47099999999999997</v>
      </c>
      <c r="D67" s="1">
        <v>0.193</v>
      </c>
      <c r="E67" s="4">
        <f>+Table2[[#This Row],[p_val]]*COUNT(Table2[Rank])/Table2[[#This Row],[Rank]]</f>
        <v>0</v>
      </c>
      <c r="F67" s="1" t="s">
        <v>157</v>
      </c>
      <c r="G67" s="1" t="s">
        <v>161</v>
      </c>
      <c r="H67" s="5">
        <f t="shared" si="0"/>
        <v>66</v>
      </c>
    </row>
    <row r="68" spans="1:8" x14ac:dyDescent="0.2">
      <c r="A68" s="1">
        <v>0</v>
      </c>
      <c r="B68" s="1">
        <v>1.9846029457883201</v>
      </c>
      <c r="C68" s="1">
        <v>0.748</v>
      </c>
      <c r="D68" s="1">
        <v>0.57399999999999995</v>
      </c>
      <c r="E68" s="4">
        <f>+Table2[[#This Row],[p_val]]*COUNT(Table2[Rank])/Table2[[#This Row],[Rank]]</f>
        <v>0</v>
      </c>
      <c r="F68" s="1" t="s">
        <v>157</v>
      </c>
      <c r="G68" s="1" t="s">
        <v>162</v>
      </c>
      <c r="H68" s="5">
        <f t="shared" ref="H68:H131" si="1">+H67+1</f>
        <v>67</v>
      </c>
    </row>
    <row r="69" spans="1:8" x14ac:dyDescent="0.2">
      <c r="A69" s="1">
        <v>0</v>
      </c>
      <c r="B69" s="1">
        <v>1.8212775465948801</v>
      </c>
      <c r="C69" s="1">
        <v>0.36599999999999999</v>
      </c>
      <c r="D69" s="1">
        <v>0.127</v>
      </c>
      <c r="E69" s="4">
        <f>+Table2[[#This Row],[p_val]]*COUNT(Table2[Rank])/Table2[[#This Row],[Rank]]</f>
        <v>0</v>
      </c>
      <c r="F69" s="1" t="s">
        <v>157</v>
      </c>
      <c r="G69" s="1" t="s">
        <v>163</v>
      </c>
      <c r="H69" s="5">
        <f t="shared" si="1"/>
        <v>68</v>
      </c>
    </row>
    <row r="70" spans="1:8" x14ac:dyDescent="0.2">
      <c r="A70" s="1">
        <v>0</v>
      </c>
      <c r="B70" s="1">
        <v>1.66650389079338</v>
      </c>
      <c r="C70" s="1">
        <v>0.59899999999999998</v>
      </c>
      <c r="D70" s="1">
        <v>0.28999999999999998</v>
      </c>
      <c r="E70" s="4">
        <f>+Table2[[#This Row],[p_val]]*COUNT(Table2[Rank])/Table2[[#This Row],[Rank]]</f>
        <v>0</v>
      </c>
      <c r="F70" s="1" t="s">
        <v>157</v>
      </c>
      <c r="G70" s="1" t="s">
        <v>164</v>
      </c>
      <c r="H70" s="5">
        <f t="shared" si="1"/>
        <v>69</v>
      </c>
    </row>
    <row r="71" spans="1:8" x14ac:dyDescent="0.2">
      <c r="A71" s="1">
        <v>0</v>
      </c>
      <c r="B71" s="1">
        <v>1.55511683452486</v>
      </c>
      <c r="C71" s="1">
        <v>0.30399999999999999</v>
      </c>
      <c r="D71" s="1">
        <v>8.5999999999999993E-2</v>
      </c>
      <c r="E71" s="4">
        <f>+Table2[[#This Row],[p_val]]*COUNT(Table2[Rank])/Table2[[#This Row],[Rank]]</f>
        <v>0</v>
      </c>
      <c r="F71" s="1" t="s">
        <v>157</v>
      </c>
      <c r="G71" s="1" t="s">
        <v>165</v>
      </c>
      <c r="H71" s="5">
        <f t="shared" si="1"/>
        <v>70</v>
      </c>
    </row>
    <row r="72" spans="1:8" x14ac:dyDescent="0.2">
      <c r="A72" s="1">
        <v>0</v>
      </c>
      <c r="B72" s="1">
        <v>3.2008374743769399</v>
      </c>
      <c r="C72" s="1">
        <v>0.63300000000000001</v>
      </c>
      <c r="D72" s="1">
        <v>9.7000000000000003E-2</v>
      </c>
      <c r="E72" s="4">
        <f>+Table2[[#This Row],[p_val]]*COUNT(Table2[Rank])/Table2[[#This Row],[Rank]]</f>
        <v>0</v>
      </c>
      <c r="F72" s="1" t="s">
        <v>166</v>
      </c>
      <c r="G72" s="1" t="s">
        <v>166</v>
      </c>
      <c r="H72" s="5">
        <f t="shared" si="1"/>
        <v>71</v>
      </c>
    </row>
    <row r="73" spans="1:8" x14ac:dyDescent="0.2">
      <c r="A73" s="1">
        <v>0</v>
      </c>
      <c r="B73" s="1">
        <v>2.7877346390454298</v>
      </c>
      <c r="C73" s="1">
        <v>0.46600000000000003</v>
      </c>
      <c r="D73" s="1">
        <v>5.1999999999999998E-2</v>
      </c>
      <c r="E73" s="4">
        <f>+Table2[[#This Row],[p_val]]*COUNT(Table2[Rank])/Table2[[#This Row],[Rank]]</f>
        <v>0</v>
      </c>
      <c r="F73" s="1" t="s">
        <v>166</v>
      </c>
      <c r="G73" s="1" t="s">
        <v>167</v>
      </c>
      <c r="H73" s="5">
        <f t="shared" si="1"/>
        <v>72</v>
      </c>
    </row>
    <row r="74" spans="1:8" x14ac:dyDescent="0.2">
      <c r="A74" s="1">
        <v>0</v>
      </c>
      <c r="B74" s="1">
        <v>2.7221400003171801</v>
      </c>
      <c r="C74" s="1">
        <v>0.63400000000000001</v>
      </c>
      <c r="D74" s="1">
        <v>0.253</v>
      </c>
      <c r="E74" s="4">
        <f>+Table2[[#This Row],[p_val]]*COUNT(Table2[Rank])/Table2[[#This Row],[Rank]]</f>
        <v>0</v>
      </c>
      <c r="F74" s="1" t="s">
        <v>166</v>
      </c>
      <c r="G74" s="1" t="s">
        <v>168</v>
      </c>
      <c r="H74" s="5">
        <f t="shared" si="1"/>
        <v>73</v>
      </c>
    </row>
    <row r="75" spans="1:8" x14ac:dyDescent="0.2">
      <c r="A75" s="1">
        <v>0</v>
      </c>
      <c r="B75" s="1">
        <v>2.6142035862989599</v>
      </c>
      <c r="C75" s="1">
        <v>0.57599999999999996</v>
      </c>
      <c r="D75" s="1">
        <v>0.13300000000000001</v>
      </c>
      <c r="E75" s="4">
        <f>+Table2[[#This Row],[p_val]]*COUNT(Table2[Rank])/Table2[[#This Row],[Rank]]</f>
        <v>0</v>
      </c>
      <c r="F75" s="1" t="s">
        <v>166</v>
      </c>
      <c r="G75" s="1" t="s">
        <v>56</v>
      </c>
      <c r="H75" s="5">
        <f t="shared" si="1"/>
        <v>74</v>
      </c>
    </row>
    <row r="76" spans="1:8" x14ac:dyDescent="0.2">
      <c r="A76" s="1">
        <v>0</v>
      </c>
      <c r="B76" s="1">
        <v>2.4126011995209602</v>
      </c>
      <c r="C76" s="1">
        <v>0.77700000000000002</v>
      </c>
      <c r="D76" s="1">
        <v>0.42799999999999999</v>
      </c>
      <c r="E76" s="4">
        <f>+Table2[[#This Row],[p_val]]*COUNT(Table2[Rank])/Table2[[#This Row],[Rank]]</f>
        <v>0</v>
      </c>
      <c r="F76" s="1" t="s">
        <v>166</v>
      </c>
      <c r="G76" s="1" t="s">
        <v>169</v>
      </c>
      <c r="H76" s="5">
        <f t="shared" si="1"/>
        <v>75</v>
      </c>
    </row>
    <row r="77" spans="1:8" x14ac:dyDescent="0.2">
      <c r="A77" s="1">
        <v>0</v>
      </c>
      <c r="B77" s="1">
        <v>2.3836118527414398</v>
      </c>
      <c r="C77" s="1">
        <v>0.60399999999999998</v>
      </c>
      <c r="D77" s="1">
        <v>0.36599999999999999</v>
      </c>
      <c r="E77" s="4">
        <f>+Table2[[#This Row],[p_val]]*COUNT(Table2[Rank])/Table2[[#This Row],[Rank]]</f>
        <v>0</v>
      </c>
      <c r="F77" s="1" t="s">
        <v>166</v>
      </c>
      <c r="G77" s="1" t="s">
        <v>170</v>
      </c>
      <c r="H77" s="5">
        <f t="shared" si="1"/>
        <v>76</v>
      </c>
    </row>
    <row r="78" spans="1:8" x14ac:dyDescent="0.2">
      <c r="A78" s="1">
        <v>0</v>
      </c>
      <c r="B78" s="1">
        <v>2.1849191914665198</v>
      </c>
      <c r="C78" s="1">
        <v>0.79700000000000004</v>
      </c>
      <c r="D78" s="1">
        <v>0.45800000000000002</v>
      </c>
      <c r="E78" s="4">
        <f>+Table2[[#This Row],[p_val]]*COUNT(Table2[Rank])/Table2[[#This Row],[Rank]]</f>
        <v>0</v>
      </c>
      <c r="F78" s="1" t="s">
        <v>166</v>
      </c>
      <c r="G78" s="1" t="s">
        <v>171</v>
      </c>
      <c r="H78" s="5">
        <f t="shared" si="1"/>
        <v>77</v>
      </c>
    </row>
    <row r="79" spans="1:8" x14ac:dyDescent="0.2">
      <c r="A79" s="1">
        <v>0</v>
      </c>
      <c r="B79" s="1">
        <v>1.9135414672936399</v>
      </c>
      <c r="C79" s="1">
        <v>0.48099999999999998</v>
      </c>
      <c r="D79" s="1">
        <v>6.3E-2</v>
      </c>
      <c r="E79" s="4">
        <f>+Table2[[#This Row],[p_val]]*COUNT(Table2[Rank])/Table2[[#This Row],[Rank]]</f>
        <v>0</v>
      </c>
      <c r="F79" s="1" t="s">
        <v>166</v>
      </c>
      <c r="G79" s="1" t="s">
        <v>172</v>
      </c>
      <c r="H79" s="5">
        <f t="shared" si="1"/>
        <v>78</v>
      </c>
    </row>
    <row r="80" spans="1:8" x14ac:dyDescent="0.2">
      <c r="A80" s="1">
        <v>0</v>
      </c>
      <c r="B80" s="1">
        <v>1.78931399055713</v>
      </c>
      <c r="C80" s="1">
        <v>0.29699999999999999</v>
      </c>
      <c r="D80" s="1">
        <v>4.2000000000000003E-2</v>
      </c>
      <c r="E80" s="4">
        <f>+Table2[[#This Row],[p_val]]*COUNT(Table2[Rank])/Table2[[#This Row],[Rank]]</f>
        <v>0</v>
      </c>
      <c r="F80" s="1" t="s">
        <v>166</v>
      </c>
      <c r="G80" s="1" t="s">
        <v>173</v>
      </c>
      <c r="H80" s="5">
        <f t="shared" si="1"/>
        <v>79</v>
      </c>
    </row>
    <row r="81" spans="1:8" x14ac:dyDescent="0.2">
      <c r="A81" s="1">
        <v>0</v>
      </c>
      <c r="B81" s="1">
        <v>1.7463143078854999</v>
      </c>
      <c r="C81" s="1">
        <v>0.48599999999999999</v>
      </c>
      <c r="D81" s="1">
        <v>0.17100000000000001</v>
      </c>
      <c r="E81" s="4">
        <f>+Table2[[#This Row],[p_val]]*COUNT(Table2[Rank])/Table2[[#This Row],[Rank]]</f>
        <v>0</v>
      </c>
      <c r="F81" s="1" t="s">
        <v>166</v>
      </c>
      <c r="G81" s="1" t="s">
        <v>174</v>
      </c>
      <c r="H81" s="5">
        <f t="shared" si="1"/>
        <v>80</v>
      </c>
    </row>
    <row r="82" spans="1:8" x14ac:dyDescent="0.2">
      <c r="A82" s="1">
        <v>0</v>
      </c>
      <c r="B82" s="1">
        <v>1.84902587827918</v>
      </c>
      <c r="C82" s="1">
        <v>0.28999999999999998</v>
      </c>
      <c r="D82" s="1">
        <v>5.2999999999999999E-2</v>
      </c>
      <c r="E82" s="4">
        <f>+Table2[[#This Row],[p_val]]*COUNT(Table2[Rank])/Table2[[#This Row],[Rank]]</f>
        <v>0</v>
      </c>
      <c r="F82" s="1" t="s">
        <v>175</v>
      </c>
      <c r="G82" s="1" t="s">
        <v>176</v>
      </c>
      <c r="H82" s="5">
        <f t="shared" si="1"/>
        <v>81</v>
      </c>
    </row>
    <row r="83" spans="1:8" x14ac:dyDescent="0.2">
      <c r="A83" s="1">
        <v>0</v>
      </c>
      <c r="B83" s="1">
        <v>0.97330131300248102</v>
      </c>
      <c r="C83" s="1">
        <v>0.84699999999999998</v>
      </c>
      <c r="D83" s="1">
        <v>0.57999999999999996</v>
      </c>
      <c r="E83" s="4">
        <f>+Table2[[#This Row],[p_val]]*COUNT(Table2[Rank])/Table2[[#This Row],[Rank]]</f>
        <v>0</v>
      </c>
      <c r="F83" s="1" t="s">
        <v>175</v>
      </c>
      <c r="G83" s="1" t="s">
        <v>156</v>
      </c>
      <c r="H83" s="5">
        <f t="shared" si="1"/>
        <v>82</v>
      </c>
    </row>
    <row r="84" spans="1:8" x14ac:dyDescent="0.2">
      <c r="A84" s="1">
        <v>0</v>
      </c>
      <c r="B84" s="1">
        <v>0.689186655129019</v>
      </c>
      <c r="C84" s="1">
        <v>0.94899999999999995</v>
      </c>
      <c r="D84" s="1">
        <v>0.85099999999999998</v>
      </c>
      <c r="E84" s="4">
        <f>+Table2[[#This Row],[p_val]]*COUNT(Table2[Rank])/Table2[[#This Row],[Rank]]</f>
        <v>0</v>
      </c>
      <c r="F84" s="1" t="s">
        <v>175</v>
      </c>
      <c r="G84" s="1" t="s">
        <v>177</v>
      </c>
      <c r="H84" s="5">
        <f t="shared" si="1"/>
        <v>83</v>
      </c>
    </row>
    <row r="85" spans="1:8" x14ac:dyDescent="0.2">
      <c r="A85" s="2">
        <v>8.4682135304105504E-307</v>
      </c>
      <c r="B85" s="1">
        <v>0.63610676397537103</v>
      </c>
      <c r="C85" s="1">
        <v>0.91</v>
      </c>
      <c r="D85" s="1">
        <v>0.81299999999999994</v>
      </c>
      <c r="E85" s="4">
        <f>+Table2[[#This Row],[p_val]]*COUNT(Table2[Rank])/Table2[[#This Row],[Rank]]</f>
        <v>1.4315313349027359E-306</v>
      </c>
      <c r="F85" s="1" t="s">
        <v>175</v>
      </c>
      <c r="G85" s="1" t="s">
        <v>178</v>
      </c>
      <c r="H85" s="5">
        <f t="shared" si="1"/>
        <v>84</v>
      </c>
    </row>
    <row r="86" spans="1:8" x14ac:dyDescent="0.2">
      <c r="A86" s="2">
        <v>2.6954658746614298E-293</v>
      </c>
      <c r="B86" s="1">
        <v>1.1332069260047899</v>
      </c>
      <c r="C86" s="1">
        <v>0.31</v>
      </c>
      <c r="D86" s="1">
        <v>0.11600000000000001</v>
      </c>
      <c r="E86" s="4">
        <f>+Table2[[#This Row],[p_val]]*COUNT(Table2[Rank])/Table2[[#This Row],[Rank]]</f>
        <v>4.5030135788461535E-293</v>
      </c>
      <c r="F86" s="1" t="s">
        <v>175</v>
      </c>
      <c r="G86" s="1" t="s">
        <v>175</v>
      </c>
      <c r="H86" s="5">
        <f t="shared" si="1"/>
        <v>85</v>
      </c>
    </row>
    <row r="87" spans="1:8" x14ac:dyDescent="0.2">
      <c r="A87" s="2">
        <v>2.9097264489625301E-266</v>
      </c>
      <c r="B87" s="1">
        <v>1.0477805952966901</v>
      </c>
      <c r="C87" s="1">
        <v>0.33</v>
      </c>
      <c r="D87" s="1">
        <v>0.13900000000000001</v>
      </c>
      <c r="E87" s="4">
        <f>+Table2[[#This Row],[p_val]]*COUNT(Table2[Rank])/Table2[[#This Row],[Rank]]</f>
        <v>4.8044320436358049E-266</v>
      </c>
      <c r="F87" s="1" t="s">
        <v>175</v>
      </c>
      <c r="G87" s="1" t="s">
        <v>179</v>
      </c>
      <c r="H87" s="5">
        <f t="shared" si="1"/>
        <v>86</v>
      </c>
    </row>
    <row r="88" spans="1:8" x14ac:dyDescent="0.2">
      <c r="A88" s="2">
        <v>4.0331938391500999E-249</v>
      </c>
      <c r="B88" s="1">
        <v>1.06358987137011</v>
      </c>
      <c r="C88" s="1">
        <v>0.29099999999999998</v>
      </c>
      <c r="D88" s="1">
        <v>0.115</v>
      </c>
      <c r="E88" s="4">
        <f>+Table2[[#This Row],[p_val]]*COUNT(Table2[Rank])/Table2[[#This Row],[Rank]]</f>
        <v>6.5829140822909673E-249</v>
      </c>
      <c r="F88" s="1" t="s">
        <v>175</v>
      </c>
      <c r="G88" s="1" t="s">
        <v>180</v>
      </c>
      <c r="H88" s="5">
        <f t="shared" si="1"/>
        <v>87</v>
      </c>
    </row>
    <row r="89" spans="1:8" x14ac:dyDescent="0.2">
      <c r="A89" s="2">
        <v>7.8000313476059302E-233</v>
      </c>
      <c r="B89" s="1">
        <v>0.85865508243561794</v>
      </c>
      <c r="C89" s="1">
        <v>0.63500000000000001</v>
      </c>
      <c r="D89" s="1">
        <v>0.45500000000000002</v>
      </c>
      <c r="E89" s="4">
        <f>+Table2[[#This Row],[p_val]]*COUNT(Table2[Rank])/Table2[[#This Row],[Rank]]</f>
        <v>1.2586414220000479E-232</v>
      </c>
      <c r="F89" s="1" t="s">
        <v>175</v>
      </c>
      <c r="G89" s="1" t="s">
        <v>181</v>
      </c>
      <c r="H89" s="5">
        <f t="shared" si="1"/>
        <v>88</v>
      </c>
    </row>
    <row r="90" spans="1:8" x14ac:dyDescent="0.2">
      <c r="A90" s="2">
        <v>1.7936004570627499E-232</v>
      </c>
      <c r="B90" s="1">
        <v>1.1735458579878799</v>
      </c>
      <c r="C90" s="1">
        <v>0.39100000000000001</v>
      </c>
      <c r="D90" s="1">
        <v>0.20899999999999999</v>
      </c>
      <c r="E90" s="4">
        <f>+Table2[[#This Row],[p_val]]*COUNT(Table2[Rank])/Table2[[#This Row],[Rank]]</f>
        <v>2.8616996056506795E-232</v>
      </c>
      <c r="F90" s="1" t="s">
        <v>175</v>
      </c>
      <c r="G90" s="1" t="s">
        <v>182</v>
      </c>
      <c r="H90" s="5">
        <f t="shared" si="1"/>
        <v>89</v>
      </c>
    </row>
    <row r="91" spans="1:8" x14ac:dyDescent="0.2">
      <c r="A91" s="2">
        <v>1.9412381091433599E-206</v>
      </c>
      <c r="B91" s="1">
        <v>0.63942406439707999</v>
      </c>
      <c r="C91" s="1">
        <v>0.76700000000000002</v>
      </c>
      <c r="D91" s="1">
        <v>0.64100000000000001</v>
      </c>
      <c r="E91" s="4">
        <f>+Table2[[#This Row],[p_val]]*COUNT(Table2[Rank])/Table2[[#This Row],[Rank]]</f>
        <v>3.0628423499817452E-206</v>
      </c>
      <c r="F91" s="1" t="s">
        <v>175</v>
      </c>
      <c r="G91" s="1" t="s">
        <v>183</v>
      </c>
      <c r="H91" s="5">
        <f t="shared" si="1"/>
        <v>90</v>
      </c>
    </row>
    <row r="92" spans="1:8" x14ac:dyDescent="0.2">
      <c r="A92" s="1">
        <v>0</v>
      </c>
      <c r="B92" s="1">
        <v>1.3863873044072399</v>
      </c>
      <c r="C92" s="1">
        <v>0.79600000000000004</v>
      </c>
      <c r="D92" s="1">
        <v>0.51100000000000001</v>
      </c>
      <c r="E92" s="4">
        <f>+Table2[[#This Row],[p_val]]*COUNT(Table2[Rank])/Table2[[#This Row],[Rank]]</f>
        <v>0</v>
      </c>
      <c r="F92" s="1" t="s">
        <v>152</v>
      </c>
      <c r="G92" s="1" t="s">
        <v>152</v>
      </c>
      <c r="H92" s="5">
        <f t="shared" si="1"/>
        <v>91</v>
      </c>
    </row>
    <row r="93" spans="1:8" x14ac:dyDescent="0.2">
      <c r="A93" s="1">
        <v>0</v>
      </c>
      <c r="B93" s="1">
        <v>1.35080786078285</v>
      </c>
      <c r="C93" s="1">
        <v>0.30099999999999999</v>
      </c>
      <c r="D93" s="1">
        <v>5.8999999999999997E-2</v>
      </c>
      <c r="E93" s="4">
        <f>+Table2[[#This Row],[p_val]]*COUNT(Table2[Rank])/Table2[[#This Row],[Rank]]</f>
        <v>0</v>
      </c>
      <c r="F93" s="1" t="s">
        <v>152</v>
      </c>
      <c r="G93" s="1" t="s">
        <v>184</v>
      </c>
      <c r="H93" s="5">
        <f t="shared" si="1"/>
        <v>92</v>
      </c>
    </row>
    <row r="94" spans="1:8" x14ac:dyDescent="0.2">
      <c r="A94" s="1">
        <v>0</v>
      </c>
      <c r="B94" s="1">
        <v>0.97829195802786095</v>
      </c>
      <c r="C94" s="1">
        <v>0.47399999999999998</v>
      </c>
      <c r="D94" s="1">
        <v>0.19800000000000001</v>
      </c>
      <c r="E94" s="4">
        <f>+Table2[[#This Row],[p_val]]*COUNT(Table2[Rank])/Table2[[#This Row],[Rank]]</f>
        <v>0</v>
      </c>
      <c r="F94" s="1" t="s">
        <v>152</v>
      </c>
      <c r="G94" s="1" t="s">
        <v>185</v>
      </c>
      <c r="H94" s="5">
        <f t="shared" si="1"/>
        <v>93</v>
      </c>
    </row>
    <row r="95" spans="1:8" x14ac:dyDescent="0.2">
      <c r="A95" s="1">
        <v>0</v>
      </c>
      <c r="B95" s="1">
        <v>0.76559826843163103</v>
      </c>
      <c r="C95" s="1">
        <v>0.86699999999999999</v>
      </c>
      <c r="D95" s="1">
        <v>0.68799999999999994</v>
      </c>
      <c r="E95" s="4">
        <f>+Table2[[#This Row],[p_val]]*COUNT(Table2[Rank])/Table2[[#This Row],[Rank]]</f>
        <v>0</v>
      </c>
      <c r="F95" s="1" t="s">
        <v>152</v>
      </c>
      <c r="G95" s="1" t="s">
        <v>186</v>
      </c>
      <c r="H95" s="5">
        <f t="shared" si="1"/>
        <v>94</v>
      </c>
    </row>
    <row r="96" spans="1:8" x14ac:dyDescent="0.2">
      <c r="A96" s="1">
        <v>0</v>
      </c>
      <c r="B96" s="1">
        <v>0.743878057448768</v>
      </c>
      <c r="C96" s="1">
        <v>0.86099999999999999</v>
      </c>
      <c r="D96" s="1">
        <v>0.58899999999999997</v>
      </c>
      <c r="E96" s="4">
        <f>+Table2[[#This Row],[p_val]]*COUNT(Table2[Rank])/Table2[[#This Row],[Rank]]</f>
        <v>0</v>
      </c>
      <c r="F96" s="1" t="s">
        <v>152</v>
      </c>
      <c r="G96" s="1" t="s">
        <v>156</v>
      </c>
      <c r="H96" s="5">
        <f t="shared" si="1"/>
        <v>95</v>
      </c>
    </row>
    <row r="97" spans="1:8" x14ac:dyDescent="0.2">
      <c r="A97" s="1">
        <v>0</v>
      </c>
      <c r="B97" s="1">
        <v>0.71645374680724605</v>
      </c>
      <c r="C97" s="1">
        <v>0.97699999999999998</v>
      </c>
      <c r="D97" s="1">
        <v>0.91200000000000003</v>
      </c>
      <c r="E97" s="4">
        <f>+Table2[[#This Row],[p_val]]*COUNT(Table2[Rank])/Table2[[#This Row],[Rank]]</f>
        <v>0</v>
      </c>
      <c r="F97" s="1" t="s">
        <v>152</v>
      </c>
      <c r="G97" s="1" t="s">
        <v>187</v>
      </c>
      <c r="H97" s="5">
        <f t="shared" si="1"/>
        <v>96</v>
      </c>
    </row>
    <row r="98" spans="1:8" x14ac:dyDescent="0.2">
      <c r="A98" s="2">
        <v>3.44445134180392E-268</v>
      </c>
      <c r="B98" s="1">
        <v>0.78075930270558103</v>
      </c>
      <c r="C98" s="1">
        <v>0.64100000000000001</v>
      </c>
      <c r="D98" s="1">
        <v>0.36699999999999999</v>
      </c>
      <c r="E98" s="4">
        <f>+Table2[[#This Row],[p_val]]*COUNT(Table2[Rank])/Table2[[#This Row],[Rank]]</f>
        <v>5.0423926859397586E-268</v>
      </c>
      <c r="F98" s="1" t="s">
        <v>152</v>
      </c>
      <c r="G98" s="1" t="s">
        <v>154</v>
      </c>
      <c r="H98" s="5">
        <f t="shared" si="1"/>
        <v>97</v>
      </c>
    </row>
    <row r="99" spans="1:8" x14ac:dyDescent="0.2">
      <c r="A99" s="2">
        <v>2.4701232763712499E-259</v>
      </c>
      <c r="B99" s="1">
        <v>0.74993023691564797</v>
      </c>
      <c r="C99" s="1">
        <v>0.83199999999999996</v>
      </c>
      <c r="D99" s="1">
        <v>0.65700000000000003</v>
      </c>
      <c r="E99" s="4">
        <f>+Table2[[#This Row],[p_val]]*COUNT(Table2[Rank])/Table2[[#This Row],[Rank]]</f>
        <v>3.5791582167828316E-259</v>
      </c>
      <c r="F99" s="1" t="s">
        <v>152</v>
      </c>
      <c r="G99" s="1" t="s">
        <v>188</v>
      </c>
      <c r="H99" s="5">
        <f t="shared" si="1"/>
        <v>98</v>
      </c>
    </row>
    <row r="100" spans="1:8" x14ac:dyDescent="0.2">
      <c r="A100" s="2">
        <v>5.42752849395802E-255</v>
      </c>
      <c r="B100" s="1">
        <v>0.83967005605359502</v>
      </c>
      <c r="C100" s="1">
        <v>0.68899999999999995</v>
      </c>
      <c r="D100" s="1">
        <v>0.443</v>
      </c>
      <c r="E100" s="4">
        <f>+Table2[[#This Row],[p_val]]*COUNT(Table2[Rank])/Table2[[#This Row],[Rank]]</f>
        <v>7.7849398600205937E-255</v>
      </c>
      <c r="F100" s="1" t="s">
        <v>152</v>
      </c>
      <c r="G100" s="1" t="s">
        <v>189</v>
      </c>
      <c r="H100" s="5">
        <f t="shared" si="1"/>
        <v>99</v>
      </c>
    </row>
    <row r="101" spans="1:8" x14ac:dyDescent="0.2">
      <c r="A101" s="2">
        <v>7.6512542873912896E-251</v>
      </c>
      <c r="B101" s="1">
        <v>0.81953457403337904</v>
      </c>
      <c r="C101" s="1">
        <v>0.58199999999999996</v>
      </c>
      <c r="D101" s="1">
        <v>0.32700000000000001</v>
      </c>
      <c r="E101" s="4">
        <f>+Table2[[#This Row],[p_val]]*COUNT(Table2[Rank])/Table2[[#This Row],[Rank]]</f>
        <v>1.0864781088095631E-250</v>
      </c>
      <c r="F101" s="1" t="s">
        <v>152</v>
      </c>
      <c r="G101" s="1" t="s">
        <v>153</v>
      </c>
      <c r="H101" s="5">
        <f t="shared" si="1"/>
        <v>100</v>
      </c>
    </row>
    <row r="102" spans="1:8" x14ac:dyDescent="0.2">
      <c r="A102" s="2">
        <v>8.1114350768146503E-246</v>
      </c>
      <c r="B102" s="1">
        <v>0.906999779097034</v>
      </c>
      <c r="C102" s="1">
        <v>0.42699999999999999</v>
      </c>
      <c r="D102" s="1">
        <v>0.19600000000000001</v>
      </c>
      <c r="E102" s="4">
        <f>+Table2[[#This Row],[p_val]]*COUNT(Table2[Rank])/Table2[[#This Row],[Rank]]</f>
        <v>1.1404195850571093E-245</v>
      </c>
      <c r="F102" s="1" t="s">
        <v>152</v>
      </c>
      <c r="G102" s="1" t="s">
        <v>190</v>
      </c>
      <c r="H102" s="5">
        <f t="shared" si="1"/>
        <v>101</v>
      </c>
    </row>
    <row r="103" spans="1:8" x14ac:dyDescent="0.2">
      <c r="A103" s="1">
        <v>0</v>
      </c>
      <c r="B103" s="1">
        <v>1.6987515266333</v>
      </c>
      <c r="C103" s="1">
        <v>0.34699999999999998</v>
      </c>
      <c r="D103" s="1">
        <v>5.5E-2</v>
      </c>
      <c r="E103" s="4">
        <f>+Table2[[#This Row],[p_val]]*COUNT(Table2[Rank])/Table2[[#This Row],[Rank]]</f>
        <v>0</v>
      </c>
      <c r="F103" s="1" t="s">
        <v>191</v>
      </c>
      <c r="G103" s="1" t="s">
        <v>192</v>
      </c>
      <c r="H103" s="5">
        <f t="shared" si="1"/>
        <v>102</v>
      </c>
    </row>
    <row r="104" spans="1:8" x14ac:dyDescent="0.2">
      <c r="A104" s="1">
        <v>0</v>
      </c>
      <c r="B104" s="1">
        <v>1.69258423856531</v>
      </c>
      <c r="C104" s="1">
        <v>0.85299999999999998</v>
      </c>
      <c r="D104" s="1">
        <v>0.57999999999999996</v>
      </c>
      <c r="E104" s="4">
        <f>+Table2[[#This Row],[p_val]]*COUNT(Table2[Rank])/Table2[[#This Row],[Rank]]</f>
        <v>0</v>
      </c>
      <c r="F104" s="1" t="s">
        <v>191</v>
      </c>
      <c r="G104" s="1" t="s">
        <v>193</v>
      </c>
      <c r="H104" s="5">
        <f t="shared" si="1"/>
        <v>103</v>
      </c>
    </row>
    <row r="105" spans="1:8" x14ac:dyDescent="0.2">
      <c r="A105" s="1">
        <v>0</v>
      </c>
      <c r="B105" s="1">
        <v>1.4074880483907</v>
      </c>
      <c r="C105" s="1">
        <v>0.50800000000000001</v>
      </c>
      <c r="D105" s="1">
        <v>0.182</v>
      </c>
      <c r="E105" s="4">
        <f>+Table2[[#This Row],[p_val]]*COUNT(Table2[Rank])/Table2[[#This Row],[Rank]]</f>
        <v>0</v>
      </c>
      <c r="F105" s="1" t="s">
        <v>191</v>
      </c>
      <c r="G105" s="1" t="s">
        <v>155</v>
      </c>
      <c r="H105" s="5">
        <f t="shared" si="1"/>
        <v>104</v>
      </c>
    </row>
    <row r="106" spans="1:8" x14ac:dyDescent="0.2">
      <c r="A106" s="1">
        <v>0</v>
      </c>
      <c r="B106" s="1">
        <v>1.3984995215812901</v>
      </c>
      <c r="C106" s="1">
        <v>0.42599999999999999</v>
      </c>
      <c r="D106" s="1">
        <v>0.11899999999999999</v>
      </c>
      <c r="E106" s="4">
        <f>+Table2[[#This Row],[p_val]]*COUNT(Table2[Rank])/Table2[[#This Row],[Rank]]</f>
        <v>0</v>
      </c>
      <c r="F106" s="1" t="s">
        <v>191</v>
      </c>
      <c r="G106" s="1" t="s">
        <v>194</v>
      </c>
      <c r="H106" s="5">
        <f t="shared" si="1"/>
        <v>105</v>
      </c>
    </row>
    <row r="107" spans="1:8" x14ac:dyDescent="0.2">
      <c r="A107" s="1">
        <v>0</v>
      </c>
      <c r="B107" s="1">
        <v>1.3662194024627401</v>
      </c>
      <c r="C107" s="1">
        <v>0.89100000000000001</v>
      </c>
      <c r="D107" s="1">
        <v>0.56100000000000005</v>
      </c>
      <c r="E107" s="4">
        <f>+Table2[[#This Row],[p_val]]*COUNT(Table2[Rank])/Table2[[#This Row],[Rank]]</f>
        <v>0</v>
      </c>
      <c r="F107" s="1" t="s">
        <v>191</v>
      </c>
      <c r="G107" s="1" t="s">
        <v>195</v>
      </c>
      <c r="H107" s="5">
        <f t="shared" si="1"/>
        <v>106</v>
      </c>
    </row>
    <row r="108" spans="1:8" x14ac:dyDescent="0.2">
      <c r="A108" s="1">
        <v>0</v>
      </c>
      <c r="B108" s="1">
        <v>1.34753303179895</v>
      </c>
      <c r="C108" s="1">
        <v>0.48</v>
      </c>
      <c r="D108" s="1">
        <v>0.17699999999999999</v>
      </c>
      <c r="E108" s="4">
        <f>+Table2[[#This Row],[p_val]]*COUNT(Table2[Rank])/Table2[[#This Row],[Rank]]</f>
        <v>0</v>
      </c>
      <c r="F108" s="1" t="s">
        <v>191</v>
      </c>
      <c r="G108" s="1" t="s">
        <v>196</v>
      </c>
      <c r="H108" s="5">
        <f t="shared" si="1"/>
        <v>107</v>
      </c>
    </row>
    <row r="109" spans="1:8" x14ac:dyDescent="0.2">
      <c r="A109" s="1">
        <v>0</v>
      </c>
      <c r="B109" s="1">
        <v>1.3170308640052699</v>
      </c>
      <c r="C109" s="1">
        <v>0.61199999999999999</v>
      </c>
      <c r="D109" s="1">
        <v>0.27900000000000003</v>
      </c>
      <c r="E109" s="4">
        <f>+Table2[[#This Row],[p_val]]*COUNT(Table2[Rank])/Table2[[#This Row],[Rank]]</f>
        <v>0</v>
      </c>
      <c r="F109" s="1" t="s">
        <v>191</v>
      </c>
      <c r="G109" s="1" t="s">
        <v>197</v>
      </c>
      <c r="H109" s="5">
        <f t="shared" si="1"/>
        <v>108</v>
      </c>
    </row>
    <row r="110" spans="1:8" x14ac:dyDescent="0.2">
      <c r="A110" s="1">
        <v>0</v>
      </c>
      <c r="B110" s="1">
        <v>1.2572965908996001</v>
      </c>
      <c r="C110" s="1">
        <v>0.84899999999999998</v>
      </c>
      <c r="D110" s="1">
        <v>0.59799999999999998</v>
      </c>
      <c r="E110" s="4">
        <f>+Table2[[#This Row],[p_val]]*COUNT(Table2[Rank])/Table2[[#This Row],[Rank]]</f>
        <v>0</v>
      </c>
      <c r="F110" s="1" t="s">
        <v>191</v>
      </c>
      <c r="G110" s="1" t="s">
        <v>198</v>
      </c>
      <c r="H110" s="5">
        <f t="shared" si="1"/>
        <v>109</v>
      </c>
    </row>
    <row r="111" spans="1:8" x14ac:dyDescent="0.2">
      <c r="A111" s="1">
        <v>0</v>
      </c>
      <c r="B111" s="1">
        <v>1.14838177736563</v>
      </c>
      <c r="C111" s="1">
        <v>0.89400000000000002</v>
      </c>
      <c r="D111" s="1">
        <v>0.66500000000000004</v>
      </c>
      <c r="E111" s="4">
        <f>+Table2[[#This Row],[p_val]]*COUNT(Table2[Rank])/Table2[[#This Row],[Rank]]</f>
        <v>0</v>
      </c>
      <c r="F111" s="1" t="s">
        <v>191</v>
      </c>
      <c r="G111" s="1" t="s">
        <v>199</v>
      </c>
      <c r="H111" s="5">
        <f t="shared" si="1"/>
        <v>110</v>
      </c>
    </row>
    <row r="112" spans="1:8" x14ac:dyDescent="0.2">
      <c r="A112" s="2">
        <v>3.1075643693779602E-306</v>
      </c>
      <c r="B112" s="1">
        <v>1.1771369074336699</v>
      </c>
      <c r="C112" s="1">
        <v>0.68500000000000005</v>
      </c>
      <c r="D112" s="1">
        <v>0.35099999999999998</v>
      </c>
      <c r="E112" s="4">
        <f>+Table2[[#This Row],[p_val]]*COUNT(Table2[Rank])/Table2[[#This Row],[Rank]]</f>
        <v>3.9754427067718049E-306</v>
      </c>
      <c r="F112" s="1" t="s">
        <v>191</v>
      </c>
      <c r="G112" s="1" t="s">
        <v>200</v>
      </c>
      <c r="H112" s="5">
        <f t="shared" si="1"/>
        <v>111</v>
      </c>
    </row>
    <row r="113" spans="1:8" x14ac:dyDescent="0.2">
      <c r="A113" s="1">
        <v>0</v>
      </c>
      <c r="B113" s="1">
        <v>2.50251754382914</v>
      </c>
      <c r="C113" s="1">
        <v>0.65200000000000002</v>
      </c>
      <c r="D113" s="1">
        <v>0.17499999999999999</v>
      </c>
      <c r="E113" s="4">
        <f>+Table2[[#This Row],[p_val]]*COUNT(Table2[Rank])/Table2[[#This Row],[Rank]]</f>
        <v>0</v>
      </c>
      <c r="F113" s="1" t="s">
        <v>201</v>
      </c>
      <c r="G113" s="1" t="s">
        <v>201</v>
      </c>
      <c r="H113" s="5">
        <f t="shared" si="1"/>
        <v>112</v>
      </c>
    </row>
    <row r="114" spans="1:8" x14ac:dyDescent="0.2">
      <c r="A114" s="1">
        <v>0</v>
      </c>
      <c r="B114" s="1">
        <v>2.3484849937508101</v>
      </c>
      <c r="C114" s="1">
        <v>0.83099999999999996</v>
      </c>
      <c r="D114" s="1">
        <v>0.32400000000000001</v>
      </c>
      <c r="E114" s="4">
        <f>+Table2[[#This Row],[p_val]]*COUNT(Table2[Rank])/Table2[[#This Row],[Rank]]</f>
        <v>0</v>
      </c>
      <c r="F114" s="1" t="s">
        <v>201</v>
      </c>
      <c r="G114" s="1" t="s">
        <v>202</v>
      </c>
      <c r="H114" s="5">
        <f t="shared" si="1"/>
        <v>113</v>
      </c>
    </row>
    <row r="115" spans="1:8" x14ac:dyDescent="0.2">
      <c r="A115" s="1">
        <v>0</v>
      </c>
      <c r="B115" s="1">
        <v>2.29983189398415</v>
      </c>
      <c r="C115" s="1">
        <v>0.72599999999999998</v>
      </c>
      <c r="D115" s="1">
        <v>0.217</v>
      </c>
      <c r="E115" s="4">
        <f>+Table2[[#This Row],[p_val]]*COUNT(Table2[Rank])/Table2[[#This Row],[Rank]]</f>
        <v>0</v>
      </c>
      <c r="F115" s="1" t="s">
        <v>201</v>
      </c>
      <c r="G115" s="1" t="s">
        <v>203</v>
      </c>
      <c r="H115" s="5">
        <f t="shared" si="1"/>
        <v>114</v>
      </c>
    </row>
    <row r="116" spans="1:8" x14ac:dyDescent="0.2">
      <c r="A116" s="1">
        <v>0</v>
      </c>
      <c r="B116" s="1">
        <v>2.1490470372778598</v>
      </c>
      <c r="C116" s="1">
        <v>0.47199999999999998</v>
      </c>
      <c r="D116" s="1">
        <v>0.16</v>
      </c>
      <c r="E116" s="4">
        <f>+Table2[[#This Row],[p_val]]*COUNT(Table2[Rank])/Table2[[#This Row],[Rank]]</f>
        <v>0</v>
      </c>
      <c r="F116" s="1" t="s">
        <v>201</v>
      </c>
      <c r="G116" s="1" t="s">
        <v>204</v>
      </c>
      <c r="H116" s="5">
        <f t="shared" si="1"/>
        <v>115</v>
      </c>
    </row>
    <row r="117" spans="1:8" x14ac:dyDescent="0.2">
      <c r="A117" s="1">
        <v>0</v>
      </c>
      <c r="B117" s="1">
        <v>2.00723255691002</v>
      </c>
      <c r="C117" s="1">
        <v>0.66600000000000004</v>
      </c>
      <c r="D117" s="1">
        <v>0.247</v>
      </c>
      <c r="E117" s="4">
        <f>+Table2[[#This Row],[p_val]]*COUNT(Table2[Rank])/Table2[[#This Row],[Rank]]</f>
        <v>0</v>
      </c>
      <c r="F117" s="1" t="s">
        <v>201</v>
      </c>
      <c r="G117" s="1" t="s">
        <v>205</v>
      </c>
      <c r="H117" s="5">
        <f t="shared" si="1"/>
        <v>116</v>
      </c>
    </row>
    <row r="118" spans="1:8" x14ac:dyDescent="0.2">
      <c r="A118" s="1">
        <v>0</v>
      </c>
      <c r="B118" s="1">
        <v>1.89153094952798</v>
      </c>
      <c r="C118" s="1">
        <v>0.67100000000000004</v>
      </c>
      <c r="D118" s="1">
        <v>0.22900000000000001</v>
      </c>
      <c r="E118" s="4">
        <f>+Table2[[#This Row],[p_val]]*COUNT(Table2[Rank])/Table2[[#This Row],[Rank]]</f>
        <v>0</v>
      </c>
      <c r="F118" s="1" t="s">
        <v>201</v>
      </c>
      <c r="G118" s="1" t="s">
        <v>206</v>
      </c>
      <c r="H118" s="5">
        <f t="shared" si="1"/>
        <v>117</v>
      </c>
    </row>
    <row r="119" spans="1:8" x14ac:dyDescent="0.2">
      <c r="A119" s="1">
        <v>0</v>
      </c>
      <c r="B119" s="1">
        <v>1.7931188568588601</v>
      </c>
      <c r="C119" s="1">
        <v>0.60299999999999998</v>
      </c>
      <c r="D119" s="1">
        <v>0.25700000000000001</v>
      </c>
      <c r="E119" s="4">
        <f>+Table2[[#This Row],[p_val]]*COUNT(Table2[Rank])/Table2[[#This Row],[Rank]]</f>
        <v>0</v>
      </c>
      <c r="F119" s="1" t="s">
        <v>201</v>
      </c>
      <c r="G119" s="1" t="s">
        <v>207</v>
      </c>
      <c r="H119" s="5">
        <f t="shared" si="1"/>
        <v>118</v>
      </c>
    </row>
    <row r="120" spans="1:8" x14ac:dyDescent="0.2">
      <c r="A120" s="1">
        <v>0</v>
      </c>
      <c r="B120" s="1">
        <v>1.76884915647907</v>
      </c>
      <c r="C120" s="1">
        <v>0.46700000000000003</v>
      </c>
      <c r="D120" s="1">
        <v>0.13</v>
      </c>
      <c r="E120" s="4">
        <f>+Table2[[#This Row],[p_val]]*COUNT(Table2[Rank])/Table2[[#This Row],[Rank]]</f>
        <v>0</v>
      </c>
      <c r="F120" s="1" t="s">
        <v>201</v>
      </c>
      <c r="G120" s="1" t="s">
        <v>208</v>
      </c>
      <c r="H120" s="5">
        <f t="shared" si="1"/>
        <v>119</v>
      </c>
    </row>
    <row r="121" spans="1:8" x14ac:dyDescent="0.2">
      <c r="A121" s="1">
        <v>0</v>
      </c>
      <c r="B121" s="1">
        <v>1.7629357060917299</v>
      </c>
      <c r="C121" s="1">
        <v>0.54100000000000004</v>
      </c>
      <c r="D121" s="1">
        <v>0.17899999999999999</v>
      </c>
      <c r="E121" s="4">
        <f>+Table2[[#This Row],[p_val]]*COUNT(Table2[Rank])/Table2[[#This Row],[Rank]]</f>
        <v>0</v>
      </c>
      <c r="F121" s="1" t="s">
        <v>201</v>
      </c>
      <c r="G121" s="1" t="s">
        <v>209</v>
      </c>
      <c r="H121" s="5">
        <f t="shared" si="1"/>
        <v>120</v>
      </c>
    </row>
    <row r="122" spans="1:8" x14ac:dyDescent="0.2">
      <c r="A122" s="1">
        <v>0</v>
      </c>
      <c r="B122" s="1">
        <v>1.67863573643912</v>
      </c>
      <c r="C122" s="1">
        <v>0.44</v>
      </c>
      <c r="D122" s="1">
        <v>9.7000000000000003E-2</v>
      </c>
      <c r="E122" s="4">
        <f>+Table2[[#This Row],[p_val]]*COUNT(Table2[Rank])/Table2[[#This Row],[Rank]]</f>
        <v>0</v>
      </c>
      <c r="F122" s="1" t="s">
        <v>201</v>
      </c>
      <c r="G122" s="1" t="s">
        <v>210</v>
      </c>
      <c r="H122" s="5">
        <f t="shared" si="1"/>
        <v>121</v>
      </c>
    </row>
    <row r="123" spans="1:8" x14ac:dyDescent="0.2">
      <c r="A123" s="5">
        <v>0</v>
      </c>
      <c r="B123" s="5">
        <v>2.6945085450000001</v>
      </c>
      <c r="C123" s="5">
        <v>0.48399999999999999</v>
      </c>
      <c r="D123" s="5">
        <v>5.0000000000000001E-3</v>
      </c>
      <c r="E123" s="4">
        <f>+Table2[[#This Row],[p_val]]*COUNT(Table2[Rank])/Table2[[#This Row],[Rank]]</f>
        <v>0</v>
      </c>
      <c r="F123" s="5" t="s">
        <v>211</v>
      </c>
      <c r="G123" s="5" t="s">
        <v>212</v>
      </c>
      <c r="H123" s="5">
        <f t="shared" si="1"/>
        <v>122</v>
      </c>
    </row>
    <row r="124" spans="1:8" x14ac:dyDescent="0.2">
      <c r="A124" s="5">
        <v>0</v>
      </c>
      <c r="B124" s="5">
        <v>1.8490575979999999</v>
      </c>
      <c r="C124" s="5">
        <v>0.26300000000000001</v>
      </c>
      <c r="D124" s="5">
        <v>2E-3</v>
      </c>
      <c r="E124" s="4">
        <f>+Table2[[#This Row],[p_val]]*COUNT(Table2[Rank])/Table2[[#This Row],[Rank]]</f>
        <v>0</v>
      </c>
      <c r="F124" s="5" t="s">
        <v>211</v>
      </c>
      <c r="G124" s="5" t="s">
        <v>213</v>
      </c>
      <c r="H124" s="5">
        <f t="shared" si="1"/>
        <v>123</v>
      </c>
    </row>
    <row r="125" spans="1:8" x14ac:dyDescent="0.2">
      <c r="A125" s="5">
        <v>0</v>
      </c>
      <c r="B125" s="5">
        <v>2.634075385</v>
      </c>
      <c r="C125" s="5">
        <v>0.44700000000000001</v>
      </c>
      <c r="D125" s="5">
        <v>3.0000000000000001E-3</v>
      </c>
      <c r="E125" s="4">
        <f>+Table2[[#This Row],[p_val]]*COUNT(Table2[Rank])/Table2[[#This Row],[Rank]]</f>
        <v>0</v>
      </c>
      <c r="F125" s="5" t="s">
        <v>211</v>
      </c>
      <c r="G125" s="5" t="s">
        <v>214</v>
      </c>
      <c r="H125" s="5">
        <f t="shared" si="1"/>
        <v>124</v>
      </c>
    </row>
    <row r="126" spans="1:8" x14ac:dyDescent="0.2">
      <c r="A126" s="5">
        <v>0</v>
      </c>
      <c r="B126" s="5">
        <v>3.3963942930000002</v>
      </c>
      <c r="C126" s="5">
        <v>0.60499999999999998</v>
      </c>
      <c r="D126" s="5">
        <v>0.02</v>
      </c>
      <c r="E126" s="4">
        <f>+Table2[[#This Row],[p_val]]*COUNT(Table2[Rank])/Table2[[#This Row],[Rank]]</f>
        <v>0</v>
      </c>
      <c r="F126" s="5" t="s">
        <v>211</v>
      </c>
      <c r="G126" s="5" t="s">
        <v>215</v>
      </c>
      <c r="H126" s="5">
        <f t="shared" si="1"/>
        <v>125</v>
      </c>
    </row>
    <row r="127" spans="1:8" x14ac:dyDescent="0.2">
      <c r="A127" s="5">
        <v>0</v>
      </c>
      <c r="B127" s="5">
        <v>2.3010610420000002</v>
      </c>
      <c r="C127" s="5">
        <v>0.38900000000000001</v>
      </c>
      <c r="D127" s="5">
        <v>1E-3</v>
      </c>
      <c r="E127" s="4">
        <f>+Table2[[#This Row],[p_val]]*COUNT(Table2[Rank])/Table2[[#This Row],[Rank]]</f>
        <v>0</v>
      </c>
      <c r="F127" s="5" t="s">
        <v>211</v>
      </c>
      <c r="G127" s="5" t="s">
        <v>216</v>
      </c>
      <c r="H127" s="5">
        <f t="shared" si="1"/>
        <v>126</v>
      </c>
    </row>
    <row r="128" spans="1:8" x14ac:dyDescent="0.2">
      <c r="A128" s="5">
        <v>0</v>
      </c>
      <c r="B128" s="5">
        <v>1.6193215649999999</v>
      </c>
      <c r="C128" s="5">
        <v>0.26300000000000001</v>
      </c>
      <c r="D128" s="5">
        <v>5.0000000000000001E-3</v>
      </c>
      <c r="E128" s="4">
        <f>+Table2[[#This Row],[p_val]]*COUNT(Table2[Rank])/Table2[[#This Row],[Rank]]</f>
        <v>0</v>
      </c>
      <c r="F128" s="5" t="s">
        <v>211</v>
      </c>
      <c r="G128" s="5" t="s">
        <v>217</v>
      </c>
      <c r="H128" s="5">
        <f t="shared" si="1"/>
        <v>127</v>
      </c>
    </row>
    <row r="129" spans="1:8" x14ac:dyDescent="0.2">
      <c r="A129" s="5">
        <v>0</v>
      </c>
      <c r="B129" s="5">
        <v>4.1772844500000001</v>
      </c>
      <c r="C129" s="5">
        <v>0.75800000000000001</v>
      </c>
      <c r="D129" s="5">
        <v>0.01</v>
      </c>
      <c r="E129" s="4">
        <f>+Table2[[#This Row],[p_val]]*COUNT(Table2[Rank])/Table2[[#This Row],[Rank]]</f>
        <v>0</v>
      </c>
      <c r="F129" s="5" t="s">
        <v>211</v>
      </c>
      <c r="G129" s="5" t="s">
        <v>211</v>
      </c>
      <c r="H129" s="5">
        <f t="shared" si="1"/>
        <v>128</v>
      </c>
    </row>
    <row r="130" spans="1:8" x14ac:dyDescent="0.2">
      <c r="A130" s="5">
        <v>0</v>
      </c>
      <c r="B130" s="5">
        <v>1.4555596749999999</v>
      </c>
      <c r="C130" s="5">
        <v>0.26300000000000001</v>
      </c>
      <c r="D130" s="5">
        <v>5.0000000000000001E-3</v>
      </c>
      <c r="E130" s="4">
        <f>+Table2[[#This Row],[p_val]]*COUNT(Table2[Rank])/Table2[[#This Row],[Rank]]</f>
        <v>0</v>
      </c>
      <c r="F130" s="5" t="s">
        <v>211</v>
      </c>
      <c r="G130" s="5" t="s">
        <v>218</v>
      </c>
      <c r="H130" s="5">
        <f t="shared" si="1"/>
        <v>129</v>
      </c>
    </row>
    <row r="131" spans="1:8" x14ac:dyDescent="0.2">
      <c r="A131" s="5">
        <v>0</v>
      </c>
      <c r="B131" s="5">
        <v>3.2698976599999998</v>
      </c>
      <c r="C131" s="5">
        <v>0.621</v>
      </c>
      <c r="D131" s="5">
        <v>3.7999999999999999E-2</v>
      </c>
      <c r="E131" s="4">
        <f>+Table2[[#This Row],[p_val]]*COUNT(Table2[Rank])/Table2[[#This Row],[Rank]]</f>
        <v>0</v>
      </c>
      <c r="F131" s="5" t="s">
        <v>211</v>
      </c>
      <c r="G131" s="5" t="s">
        <v>219</v>
      </c>
      <c r="H131" s="5">
        <f t="shared" si="1"/>
        <v>130</v>
      </c>
    </row>
    <row r="132" spans="1:8" x14ac:dyDescent="0.2">
      <c r="A132" s="5">
        <v>0</v>
      </c>
      <c r="B132" s="5">
        <v>1.55507369</v>
      </c>
      <c r="C132" s="5">
        <v>0.27400000000000002</v>
      </c>
      <c r="D132" s="5">
        <v>7.0000000000000001E-3</v>
      </c>
      <c r="E132" s="4">
        <f>+Table2[[#This Row],[p_val]]*COUNT(Table2[Rank])/Table2[[#This Row],[Rank]]</f>
        <v>0</v>
      </c>
      <c r="F132" s="5" t="s">
        <v>211</v>
      </c>
      <c r="G132" s="5" t="s">
        <v>220</v>
      </c>
      <c r="H132" s="5">
        <f t="shared" ref="H132:H143" si="2">+H131+1</f>
        <v>131</v>
      </c>
    </row>
    <row r="133" spans="1:8" x14ac:dyDescent="0.2">
      <c r="A133" s="5">
        <v>0</v>
      </c>
      <c r="B133" s="5">
        <v>2.7034616279999999</v>
      </c>
      <c r="C133" s="5">
        <v>0.47399999999999998</v>
      </c>
      <c r="D133" s="5">
        <v>2.4E-2</v>
      </c>
      <c r="E133" s="4">
        <f>+Table2[[#This Row],[p_val]]*COUNT(Table2[Rank])/Table2[[#This Row],[Rank]]</f>
        <v>0</v>
      </c>
      <c r="F133" s="5" t="s">
        <v>211</v>
      </c>
      <c r="G133" s="5" t="s">
        <v>221</v>
      </c>
      <c r="H133" s="5">
        <f t="shared" si="2"/>
        <v>132</v>
      </c>
    </row>
    <row r="134" spans="1:8" x14ac:dyDescent="0.2">
      <c r="A134" s="5">
        <v>0</v>
      </c>
      <c r="B134" s="5">
        <v>2.6711589359999999</v>
      </c>
      <c r="C134" s="5">
        <v>0.73299999999999998</v>
      </c>
      <c r="D134" s="5">
        <v>0.17299999999999999</v>
      </c>
      <c r="E134" s="4">
        <f>+Table2[[#This Row],[p_val]]*COUNT(Table2[Rank])/Table2[[#This Row],[Rank]]</f>
        <v>0</v>
      </c>
      <c r="F134" s="5" t="s">
        <v>222</v>
      </c>
      <c r="G134" s="5" t="s">
        <v>223</v>
      </c>
      <c r="H134" s="5">
        <f t="shared" si="2"/>
        <v>133</v>
      </c>
    </row>
    <row r="135" spans="1:8" x14ac:dyDescent="0.2">
      <c r="A135" s="5">
        <v>0</v>
      </c>
      <c r="B135" s="5">
        <v>3.316591989</v>
      </c>
      <c r="C135" s="5">
        <v>0.88500000000000001</v>
      </c>
      <c r="D135" s="5">
        <v>0.27300000000000002</v>
      </c>
      <c r="E135" s="4">
        <f>+Table2[[#This Row],[p_val]]*COUNT(Table2[Rank])/Table2[[#This Row],[Rank]]</f>
        <v>0</v>
      </c>
      <c r="F135" s="5" t="s">
        <v>222</v>
      </c>
      <c r="G135" s="5" t="s">
        <v>224</v>
      </c>
      <c r="H135" s="5">
        <f t="shared" si="2"/>
        <v>134</v>
      </c>
    </row>
    <row r="136" spans="1:8" x14ac:dyDescent="0.2">
      <c r="A136" s="5">
        <v>0</v>
      </c>
      <c r="B136" s="5">
        <v>3.4072377290000002</v>
      </c>
      <c r="C136" s="5">
        <v>0.65200000000000002</v>
      </c>
      <c r="D136" s="5">
        <v>7.6999999999999999E-2</v>
      </c>
      <c r="E136" s="4">
        <f>+Table2[[#This Row],[p_val]]*COUNT(Table2[Rank])/Table2[[#This Row],[Rank]]</f>
        <v>0</v>
      </c>
      <c r="F136" s="5" t="s">
        <v>222</v>
      </c>
      <c r="G136" s="5" t="s">
        <v>225</v>
      </c>
      <c r="H136" s="5">
        <f t="shared" si="2"/>
        <v>135</v>
      </c>
    </row>
    <row r="137" spans="1:8" x14ac:dyDescent="0.2">
      <c r="A137" s="5">
        <v>0</v>
      </c>
      <c r="B137" s="5">
        <v>2.4525574319999999</v>
      </c>
      <c r="C137" s="5">
        <v>0.42</v>
      </c>
      <c r="D137" s="5">
        <v>2.5000000000000001E-2</v>
      </c>
      <c r="E137" s="4">
        <f>+Table2[[#This Row],[p_val]]*COUNT(Table2[Rank])/Table2[[#This Row],[Rank]]</f>
        <v>0</v>
      </c>
      <c r="F137" s="5" t="s">
        <v>222</v>
      </c>
      <c r="G137" s="5" t="s">
        <v>226</v>
      </c>
      <c r="H137" s="5">
        <f t="shared" si="2"/>
        <v>136</v>
      </c>
    </row>
    <row r="138" spans="1:8" x14ac:dyDescent="0.2">
      <c r="A138" s="5">
        <v>0</v>
      </c>
      <c r="B138" s="5">
        <v>1.7794958830000001</v>
      </c>
      <c r="C138" s="5">
        <v>0.27700000000000002</v>
      </c>
      <c r="D138" s="5">
        <v>2.1000000000000001E-2</v>
      </c>
      <c r="E138" s="4">
        <f>+Table2[[#This Row],[p_val]]*COUNT(Table2[Rank])/Table2[[#This Row],[Rank]]</f>
        <v>0</v>
      </c>
      <c r="F138" s="5" t="s">
        <v>222</v>
      </c>
      <c r="G138" s="5" t="s">
        <v>227</v>
      </c>
      <c r="H138" s="5">
        <f t="shared" si="2"/>
        <v>137</v>
      </c>
    </row>
    <row r="139" spans="1:8" x14ac:dyDescent="0.2">
      <c r="A139" s="5">
        <v>0</v>
      </c>
      <c r="B139" s="5">
        <v>2.3854274229999999</v>
      </c>
      <c r="C139" s="5">
        <v>0.55200000000000005</v>
      </c>
      <c r="D139" s="5">
        <v>0.125</v>
      </c>
      <c r="E139" s="4">
        <f>+Table2[[#This Row],[p_val]]*COUNT(Table2[Rank])/Table2[[#This Row],[Rank]]</f>
        <v>0</v>
      </c>
      <c r="F139" s="5" t="s">
        <v>222</v>
      </c>
      <c r="G139" s="5" t="s">
        <v>228</v>
      </c>
      <c r="H139" s="5">
        <f t="shared" si="2"/>
        <v>138</v>
      </c>
    </row>
    <row r="140" spans="1:8" x14ac:dyDescent="0.2">
      <c r="A140" s="5">
        <v>0</v>
      </c>
      <c r="B140" s="5">
        <v>2.0183245109999999</v>
      </c>
      <c r="C140" s="5">
        <v>0.254</v>
      </c>
      <c r="D140" s="5">
        <v>1.7000000000000001E-2</v>
      </c>
      <c r="E140" s="4">
        <f>+Table2[[#This Row],[p_val]]*COUNT(Table2[Rank])/Table2[[#This Row],[Rank]]</f>
        <v>0</v>
      </c>
      <c r="F140" s="5" t="s">
        <v>222</v>
      </c>
      <c r="G140" s="5" t="s">
        <v>229</v>
      </c>
      <c r="H140" s="5">
        <f t="shared" si="2"/>
        <v>139</v>
      </c>
    </row>
    <row r="141" spans="1:8" x14ac:dyDescent="0.2">
      <c r="A141" s="5">
        <v>0</v>
      </c>
      <c r="B141" s="5">
        <v>2.294142887</v>
      </c>
      <c r="C141" s="5">
        <v>0.441</v>
      </c>
      <c r="D141" s="5">
        <v>6.0999999999999999E-2</v>
      </c>
      <c r="E141" s="4">
        <f>+Table2[[#This Row],[p_val]]*COUNT(Table2[Rank])/Table2[[#This Row],[Rank]]</f>
        <v>0</v>
      </c>
      <c r="F141" s="5" t="s">
        <v>222</v>
      </c>
      <c r="G141" s="5" t="s">
        <v>230</v>
      </c>
      <c r="H141" s="5">
        <f t="shared" si="2"/>
        <v>140</v>
      </c>
    </row>
    <row r="142" spans="1:8" x14ac:dyDescent="0.2">
      <c r="A142" s="5">
        <v>0</v>
      </c>
      <c r="B142" s="5">
        <v>3.8748877419999999</v>
      </c>
      <c r="C142" s="5">
        <v>0.67700000000000005</v>
      </c>
      <c r="D142" s="5">
        <v>2.5999999999999999E-2</v>
      </c>
      <c r="E142" s="4">
        <f>+Table2[[#This Row],[p_val]]*COUNT(Table2[Rank])/Table2[[#This Row],[Rank]]</f>
        <v>0</v>
      </c>
      <c r="F142" s="5" t="s">
        <v>222</v>
      </c>
      <c r="G142" s="5" t="s">
        <v>231</v>
      </c>
      <c r="H142" s="5">
        <f t="shared" si="2"/>
        <v>141</v>
      </c>
    </row>
    <row r="143" spans="1:8" x14ac:dyDescent="0.2">
      <c r="A143" s="5">
        <v>0</v>
      </c>
      <c r="B143" s="5">
        <v>3.1662026939999999</v>
      </c>
      <c r="C143" s="5">
        <v>0.56799999999999995</v>
      </c>
      <c r="D143" s="5">
        <v>3.1E-2</v>
      </c>
      <c r="E143" s="4">
        <f>+Table2[[#This Row],[p_val]]*COUNT(Table2[Rank])/Table2[[#This Row],[Rank]]</f>
        <v>0</v>
      </c>
      <c r="F143" s="5" t="s">
        <v>222</v>
      </c>
      <c r="G143" s="5" t="s">
        <v>232</v>
      </c>
      <c r="H143" s="5">
        <f t="shared" si="2"/>
        <v>142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S1.1 - CM</vt:lpstr>
      <vt:lpstr>TABLE S1.2 - Immune</vt:lpstr>
      <vt:lpstr>TABLE S1.3 - stromal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 Taghdiri</dc:creator>
  <cp:lastModifiedBy>Kevin King</cp:lastModifiedBy>
  <dcterms:created xsi:type="dcterms:W3CDTF">2022-09-02T19:54:52Z</dcterms:created>
  <dcterms:modified xsi:type="dcterms:W3CDTF">2022-10-02T19:32:22Z</dcterms:modified>
</cp:coreProperties>
</file>