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xj_xu\Download\"/>
    </mc:Choice>
  </mc:AlternateContent>
  <xr:revisionPtr revIDLastSave="0" documentId="8_{7017ED72-F4D0-4EDF-AC2C-FEE6C531863A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Data Set S5" sheetId="2" r:id="rId1"/>
  </sheets>
  <calcPr calcId="191029"/>
</workbook>
</file>

<file path=xl/calcChain.xml><?xml version="1.0" encoding="utf-8"?>
<calcChain xmlns="http://schemas.openxmlformats.org/spreadsheetml/2006/main">
  <c r="R277" i="2" l="1"/>
  <c r="S14" i="2"/>
  <c r="S17" i="2"/>
  <c r="S346" i="2" l="1"/>
  <c r="R346" i="2"/>
  <c r="S345" i="2"/>
  <c r="R345" i="2"/>
  <c r="S344" i="2"/>
  <c r="R344" i="2"/>
  <c r="S343" i="2"/>
  <c r="R343" i="2"/>
  <c r="S278" i="2"/>
  <c r="R278" i="2"/>
  <c r="S277" i="2"/>
  <c r="S276" i="2"/>
  <c r="R276" i="2"/>
  <c r="S275" i="2"/>
  <c r="R275" i="2"/>
  <c r="S207" i="2"/>
  <c r="R207" i="2"/>
  <c r="S206" i="2"/>
  <c r="R206" i="2"/>
  <c r="S205" i="2"/>
  <c r="R205" i="2"/>
  <c r="S204" i="2"/>
  <c r="R204" i="2"/>
  <c r="S166" i="2"/>
  <c r="R166" i="2"/>
  <c r="S165" i="2"/>
  <c r="R165" i="2"/>
  <c r="S88" i="2"/>
  <c r="R88" i="2"/>
  <c r="S87" i="2"/>
  <c r="R87" i="2"/>
  <c r="S16" i="2"/>
  <c r="R16" i="2"/>
  <c r="R14" i="2"/>
  <c r="S15" i="2"/>
  <c r="R15" i="2"/>
  <c r="S86" i="2"/>
  <c r="R86" i="2"/>
  <c r="S85" i="2"/>
  <c r="R85" i="2"/>
  <c r="R17" i="2"/>
  <c r="M399" i="2" l="1"/>
  <c r="M398" i="2"/>
  <c r="M397" i="2"/>
  <c r="M396" i="2"/>
  <c r="M395" i="2"/>
  <c r="M394" i="2"/>
  <c r="M393" i="2"/>
  <c r="M392" i="2"/>
  <c r="M391" i="2"/>
  <c r="M390" i="2"/>
  <c r="M389" i="2"/>
  <c r="M388" i="2"/>
  <c r="M387" i="2"/>
  <c r="M385" i="2"/>
  <c r="M384" i="2"/>
  <c r="M383" i="2"/>
  <c r="M381" i="2"/>
  <c r="M380" i="2"/>
  <c r="M379" i="2"/>
  <c r="M378" i="2"/>
  <c r="M377" i="2"/>
  <c r="M376" i="2"/>
  <c r="M375" i="2"/>
  <c r="M374" i="2"/>
  <c r="M373" i="2"/>
  <c r="M372" i="2"/>
  <c r="M371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3" i="2"/>
  <c r="M332" i="2"/>
  <c r="M331" i="2"/>
  <c r="M330" i="2"/>
  <c r="M329" i="2"/>
  <c r="M328" i="2"/>
  <c r="M324" i="2"/>
  <c r="M323" i="2"/>
  <c r="M322" i="2"/>
  <c r="M321" i="2"/>
  <c r="M320" i="2"/>
  <c r="M319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1" i="2"/>
  <c r="M300" i="2"/>
  <c r="M299" i="2"/>
  <c r="M298" i="2"/>
  <c r="M297" i="2"/>
  <c r="M296" i="2"/>
  <c r="M292" i="2"/>
  <c r="M291" i="2"/>
  <c r="M290" i="2"/>
  <c r="M289" i="2"/>
  <c r="M288" i="2"/>
  <c r="M287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48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4" i="2"/>
  <c r="O213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3" i="2"/>
  <c r="M162" i="2"/>
  <c r="M161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0" i="2"/>
  <c r="M119" i="2"/>
  <c r="M118" i="2"/>
  <c r="M117" i="2"/>
  <c r="M116" i="2"/>
  <c r="M115" i="2"/>
  <c r="M108" i="2"/>
  <c r="M107" i="2"/>
  <c r="M106" i="2"/>
  <c r="M105" i="2"/>
  <c r="M104" i="2"/>
  <c r="M103" i="2"/>
  <c r="M102" i="2"/>
  <c r="M101" i="2"/>
  <c r="M100" i="2"/>
  <c r="M98" i="2"/>
  <c r="M97" i="2"/>
  <c r="M96" i="2"/>
  <c r="M95" i="2"/>
  <c r="M94" i="2"/>
  <c r="M93" i="2"/>
  <c r="M89" i="2"/>
  <c r="M88" i="2"/>
  <c r="M87" i="2"/>
  <c r="M83" i="2"/>
  <c r="M82" i="2"/>
  <c r="M81" i="2"/>
  <c r="P80" i="2"/>
  <c r="M75" i="2"/>
  <c r="M74" i="2"/>
  <c r="M73" i="2"/>
  <c r="M72" i="2"/>
  <c r="M71" i="2"/>
  <c r="M70" i="2"/>
  <c r="M69" i="2"/>
  <c r="M68" i="2"/>
  <c r="M67" i="2"/>
  <c r="M66" i="2"/>
  <c r="M65" i="2"/>
  <c r="M64" i="2"/>
  <c r="M62" i="2"/>
  <c r="M61" i="2"/>
  <c r="M59" i="2"/>
  <c r="M58" i="2"/>
  <c r="M57" i="2"/>
  <c r="M56" i="2"/>
  <c r="M55" i="2"/>
  <c r="M54" i="2"/>
  <c r="M53" i="2"/>
  <c r="M52" i="2"/>
  <c r="M51" i="2"/>
  <c r="M50" i="2"/>
  <c r="O49" i="2"/>
  <c r="M49" i="2"/>
  <c r="M48" i="2"/>
  <c r="M47" i="2"/>
  <c r="M46" i="2"/>
  <c r="M45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K402" i="2"/>
  <c r="J402" i="2"/>
  <c r="I402" i="2"/>
  <c r="H402" i="2"/>
  <c r="G402" i="2"/>
  <c r="F402" i="2"/>
  <c r="E402" i="2"/>
  <c r="D402" i="2"/>
  <c r="C402" i="2"/>
  <c r="L399" i="2"/>
  <c r="L398" i="2"/>
  <c r="L397" i="2"/>
  <c r="L396" i="2"/>
  <c r="L395" i="2"/>
  <c r="N395" i="2" s="1"/>
  <c r="L394" i="2"/>
  <c r="L393" i="2"/>
  <c r="L392" i="2"/>
  <c r="L391" i="2"/>
  <c r="N391" i="2" s="1"/>
  <c r="L390" i="2"/>
  <c r="L389" i="2"/>
  <c r="L388" i="2"/>
  <c r="L387" i="2"/>
  <c r="K386" i="2"/>
  <c r="J386" i="2"/>
  <c r="I386" i="2"/>
  <c r="H386" i="2"/>
  <c r="G386" i="2"/>
  <c r="F386" i="2"/>
  <c r="E386" i="2"/>
  <c r="D386" i="2"/>
  <c r="C386" i="2"/>
  <c r="L385" i="2"/>
  <c r="L384" i="2"/>
  <c r="L383" i="2"/>
  <c r="L381" i="2"/>
  <c r="L380" i="2"/>
  <c r="L379" i="2"/>
  <c r="L378" i="2"/>
  <c r="P378" i="2" s="1"/>
  <c r="L377" i="2"/>
  <c r="L376" i="2"/>
  <c r="O376" i="2" s="1"/>
  <c r="L375" i="2"/>
  <c r="L374" i="2"/>
  <c r="L373" i="2"/>
  <c r="P373" i="2" s="1"/>
  <c r="L372" i="2"/>
  <c r="L371" i="2"/>
  <c r="K370" i="2"/>
  <c r="J370" i="2"/>
  <c r="I370" i="2"/>
  <c r="H370" i="2"/>
  <c r="G370" i="2"/>
  <c r="F370" i="2"/>
  <c r="E370" i="2"/>
  <c r="D370" i="2"/>
  <c r="C370" i="2"/>
  <c r="L369" i="2"/>
  <c r="L368" i="2"/>
  <c r="L367" i="2"/>
  <c r="L366" i="2"/>
  <c r="L365" i="2"/>
  <c r="L364" i="2"/>
  <c r="P364" i="2" s="1"/>
  <c r="L363" i="2"/>
  <c r="L362" i="2"/>
  <c r="L361" i="2"/>
  <c r="L360" i="2"/>
  <c r="P360" i="2" s="1"/>
  <c r="L359" i="2"/>
  <c r="L358" i="2"/>
  <c r="P358" i="2" s="1"/>
  <c r="L357" i="2"/>
  <c r="L356" i="2"/>
  <c r="L355" i="2"/>
  <c r="K354" i="2"/>
  <c r="J354" i="2"/>
  <c r="I354" i="2"/>
  <c r="H354" i="2"/>
  <c r="G354" i="2"/>
  <c r="F354" i="2"/>
  <c r="E354" i="2"/>
  <c r="D354" i="2"/>
  <c r="C354" i="2"/>
  <c r="L353" i="2"/>
  <c r="L352" i="2"/>
  <c r="L351" i="2"/>
  <c r="L350" i="2"/>
  <c r="P350" i="2" s="1"/>
  <c r="L349" i="2"/>
  <c r="L348" i="2"/>
  <c r="O348" i="2" s="1"/>
  <c r="L347" i="2"/>
  <c r="L346" i="2"/>
  <c r="L345" i="2"/>
  <c r="L344" i="2"/>
  <c r="L343" i="2"/>
  <c r="L342" i="2"/>
  <c r="P342" i="2" s="1"/>
  <c r="L341" i="2"/>
  <c r="L340" i="2"/>
  <c r="O340" i="2" s="1"/>
  <c r="L339" i="2"/>
  <c r="K334" i="2"/>
  <c r="J334" i="2"/>
  <c r="I334" i="2"/>
  <c r="H334" i="2"/>
  <c r="G334" i="2"/>
  <c r="F334" i="2"/>
  <c r="E334" i="2"/>
  <c r="D334" i="2"/>
  <c r="C334" i="2"/>
  <c r="L333" i="2"/>
  <c r="O333" i="2" s="1"/>
  <c r="L332" i="2"/>
  <c r="P332" i="2" s="1"/>
  <c r="L331" i="2"/>
  <c r="L330" i="2"/>
  <c r="L329" i="2"/>
  <c r="L328" i="2"/>
  <c r="L324" i="2"/>
  <c r="L323" i="2"/>
  <c r="P323" i="2" s="1"/>
  <c r="L322" i="2"/>
  <c r="O322" i="2" s="1"/>
  <c r="L321" i="2"/>
  <c r="P321" i="2" s="1"/>
  <c r="L320" i="2"/>
  <c r="L319" i="2"/>
  <c r="K318" i="2"/>
  <c r="J318" i="2"/>
  <c r="I318" i="2"/>
  <c r="H318" i="2"/>
  <c r="G318" i="2"/>
  <c r="F318" i="2"/>
  <c r="E318" i="2"/>
  <c r="D318" i="2"/>
  <c r="C318" i="2"/>
  <c r="L317" i="2"/>
  <c r="L316" i="2"/>
  <c r="L315" i="2"/>
  <c r="L314" i="2"/>
  <c r="L313" i="2"/>
  <c r="L312" i="2"/>
  <c r="L311" i="2"/>
  <c r="P311" i="2" s="1"/>
  <c r="L310" i="2"/>
  <c r="L309" i="2"/>
  <c r="L308" i="2"/>
  <c r="L307" i="2"/>
  <c r="P307" i="2" s="1"/>
  <c r="L306" i="2"/>
  <c r="L305" i="2"/>
  <c r="P305" i="2" s="1"/>
  <c r="L304" i="2"/>
  <c r="L303" i="2"/>
  <c r="K302" i="2"/>
  <c r="J302" i="2"/>
  <c r="I302" i="2"/>
  <c r="H302" i="2"/>
  <c r="G302" i="2"/>
  <c r="F302" i="2"/>
  <c r="E302" i="2"/>
  <c r="D302" i="2"/>
  <c r="C302" i="2"/>
  <c r="L301" i="2"/>
  <c r="L300" i="2"/>
  <c r="L299" i="2"/>
  <c r="L298" i="2"/>
  <c r="L297" i="2"/>
  <c r="L296" i="2"/>
  <c r="L292" i="2"/>
  <c r="L291" i="2"/>
  <c r="L290" i="2"/>
  <c r="L289" i="2"/>
  <c r="L288" i="2"/>
  <c r="L287" i="2"/>
  <c r="N287" i="2" s="1"/>
  <c r="K286" i="2"/>
  <c r="J286" i="2"/>
  <c r="I286" i="2"/>
  <c r="H286" i="2"/>
  <c r="G286" i="2"/>
  <c r="F286" i="2"/>
  <c r="E286" i="2"/>
  <c r="D286" i="2"/>
  <c r="C286" i="2"/>
  <c r="L285" i="2"/>
  <c r="L284" i="2"/>
  <c r="L283" i="2"/>
  <c r="L282" i="2"/>
  <c r="P282" i="2" s="1"/>
  <c r="L281" i="2"/>
  <c r="L280" i="2"/>
  <c r="L279" i="2"/>
  <c r="O279" i="2" s="1"/>
  <c r="L278" i="2"/>
  <c r="O278" i="2" s="1"/>
  <c r="L277" i="2"/>
  <c r="L276" i="2"/>
  <c r="L275" i="2"/>
  <c r="L274" i="2"/>
  <c r="P274" i="2" s="1"/>
  <c r="L273" i="2"/>
  <c r="L272" i="2"/>
  <c r="L271" i="2"/>
  <c r="K266" i="2"/>
  <c r="J266" i="2"/>
  <c r="I266" i="2"/>
  <c r="H266" i="2"/>
  <c r="G266" i="2"/>
  <c r="F266" i="2"/>
  <c r="E266" i="2"/>
  <c r="D266" i="2"/>
  <c r="C266" i="2"/>
  <c r="L263" i="2"/>
  <c r="L262" i="2"/>
  <c r="P262" i="2" s="1"/>
  <c r="L261" i="2"/>
  <c r="L260" i="2"/>
  <c r="L259" i="2"/>
  <c r="L258" i="2"/>
  <c r="P258" i="2" s="1"/>
  <c r="L257" i="2"/>
  <c r="O257" i="2" s="1"/>
  <c r="L256" i="2"/>
  <c r="L255" i="2"/>
  <c r="L254" i="2"/>
  <c r="L253" i="2"/>
  <c r="L252" i="2"/>
  <c r="L251" i="2"/>
  <c r="L248" i="2"/>
  <c r="P248" i="2" s="1"/>
  <c r="K247" i="2"/>
  <c r="J247" i="2"/>
  <c r="I247" i="2"/>
  <c r="H247" i="2"/>
  <c r="G247" i="2"/>
  <c r="F247" i="2"/>
  <c r="E247" i="2"/>
  <c r="D247" i="2"/>
  <c r="C247" i="2"/>
  <c r="L243" i="2"/>
  <c r="O243" i="2" s="1"/>
  <c r="L242" i="2"/>
  <c r="L241" i="2"/>
  <c r="O241" i="2" s="1"/>
  <c r="L240" i="2"/>
  <c r="L239" i="2"/>
  <c r="O239" i="2" s="1"/>
  <c r="L238" i="2"/>
  <c r="L237" i="2"/>
  <c r="O237" i="2" s="1"/>
  <c r="L236" i="2"/>
  <c r="L235" i="2"/>
  <c r="O235" i="2" s="1"/>
  <c r="L234" i="2"/>
  <c r="L233" i="2"/>
  <c r="O233" i="2" s="1"/>
  <c r="L232" i="2"/>
  <c r="K231" i="2"/>
  <c r="J231" i="2"/>
  <c r="I231" i="2"/>
  <c r="H231" i="2"/>
  <c r="G231" i="2"/>
  <c r="F231" i="2"/>
  <c r="E231" i="2"/>
  <c r="D231" i="2"/>
  <c r="C231" i="2"/>
  <c r="L230" i="2"/>
  <c r="L229" i="2"/>
  <c r="L228" i="2"/>
  <c r="P228" i="2" s="1"/>
  <c r="L227" i="2"/>
  <c r="O227" i="2" s="1"/>
  <c r="L226" i="2"/>
  <c r="L225" i="2"/>
  <c r="L224" i="2"/>
  <c r="L223" i="2"/>
  <c r="L222" i="2"/>
  <c r="L221" i="2"/>
  <c r="O221" i="2" s="1"/>
  <c r="L220" i="2"/>
  <c r="P220" i="2" s="1"/>
  <c r="L219" i="2"/>
  <c r="L218" i="2"/>
  <c r="L217" i="2"/>
  <c r="O217" i="2" s="1"/>
  <c r="L216" i="2"/>
  <c r="K215" i="2"/>
  <c r="J215" i="2"/>
  <c r="I215" i="2"/>
  <c r="H215" i="2"/>
  <c r="G215" i="2"/>
  <c r="F215" i="2"/>
  <c r="E215" i="2"/>
  <c r="D215" i="2"/>
  <c r="C215" i="2"/>
  <c r="L214" i="2"/>
  <c r="L213" i="2"/>
  <c r="P213" i="2" s="1"/>
  <c r="L212" i="2"/>
  <c r="L211" i="2"/>
  <c r="P211" i="2" s="1"/>
  <c r="L210" i="2"/>
  <c r="L209" i="2"/>
  <c r="P209" i="2" s="1"/>
  <c r="L208" i="2"/>
  <c r="L207" i="2"/>
  <c r="O207" i="2" s="1"/>
  <c r="L206" i="2"/>
  <c r="L205" i="2"/>
  <c r="P205" i="2" s="1"/>
  <c r="L204" i="2"/>
  <c r="L203" i="2"/>
  <c r="P203" i="2" s="1"/>
  <c r="L202" i="2"/>
  <c r="L201" i="2"/>
  <c r="P201" i="2" s="1"/>
  <c r="L200" i="2"/>
  <c r="K195" i="2"/>
  <c r="J195" i="2"/>
  <c r="I195" i="2"/>
  <c r="H195" i="2"/>
  <c r="G195" i="2"/>
  <c r="F195" i="2"/>
  <c r="E195" i="2"/>
  <c r="D195" i="2"/>
  <c r="C195" i="2"/>
  <c r="L194" i="2"/>
  <c r="L193" i="2"/>
  <c r="O193" i="2" s="1"/>
  <c r="L192" i="2"/>
  <c r="L191" i="2"/>
  <c r="O191" i="2" s="1"/>
  <c r="L190" i="2"/>
  <c r="L189" i="2"/>
  <c r="O189" i="2" s="1"/>
  <c r="L188" i="2"/>
  <c r="L187" i="2"/>
  <c r="O187" i="2" s="1"/>
  <c r="L186" i="2"/>
  <c r="L185" i="2"/>
  <c r="O185" i="2" s="1"/>
  <c r="L184" i="2"/>
  <c r="P184" i="2" s="1"/>
  <c r="L183" i="2"/>
  <c r="O183" i="2" s="1"/>
  <c r="L182" i="2"/>
  <c r="L181" i="2"/>
  <c r="O181" i="2" s="1"/>
  <c r="L180" i="2"/>
  <c r="K179" i="2"/>
  <c r="J179" i="2"/>
  <c r="I179" i="2"/>
  <c r="H179" i="2"/>
  <c r="G179" i="2"/>
  <c r="F179" i="2"/>
  <c r="E179" i="2"/>
  <c r="D179" i="2"/>
  <c r="C179" i="2"/>
  <c r="L178" i="2"/>
  <c r="L177" i="2"/>
  <c r="N177" i="2" s="1"/>
  <c r="L176" i="2"/>
  <c r="P176" i="2" s="1"/>
  <c r="L175" i="2"/>
  <c r="N175" i="2" s="1"/>
  <c r="L174" i="2"/>
  <c r="L173" i="2"/>
  <c r="N173" i="2" s="1"/>
  <c r="L172" i="2"/>
  <c r="L171" i="2"/>
  <c r="L170" i="2"/>
  <c r="L169" i="2"/>
  <c r="N169" i="2" s="1"/>
  <c r="L168" i="2"/>
  <c r="P168" i="2" s="1"/>
  <c r="L167" i="2"/>
  <c r="L163" i="2"/>
  <c r="L162" i="2"/>
  <c r="L161" i="2"/>
  <c r="K156" i="2"/>
  <c r="J156" i="2"/>
  <c r="I156" i="2"/>
  <c r="H156" i="2"/>
  <c r="G156" i="2"/>
  <c r="F156" i="2"/>
  <c r="E156" i="2"/>
  <c r="D156" i="2"/>
  <c r="C156" i="2"/>
  <c r="L155" i="2"/>
  <c r="L154" i="2"/>
  <c r="O154" i="2" s="1"/>
  <c r="L153" i="2"/>
  <c r="P153" i="2" s="1"/>
  <c r="L152" i="2"/>
  <c r="P152" i="2" s="1"/>
  <c r="L151" i="2"/>
  <c r="L150" i="2"/>
  <c r="P150" i="2" s="1"/>
  <c r="L149" i="2"/>
  <c r="L148" i="2"/>
  <c r="P148" i="2" s="1"/>
  <c r="L147" i="2"/>
  <c r="L146" i="2"/>
  <c r="P146" i="2" s="1"/>
  <c r="L145" i="2"/>
  <c r="O145" i="2" s="1"/>
  <c r="L144" i="2"/>
  <c r="P144" i="2" s="1"/>
  <c r="K140" i="2"/>
  <c r="J140" i="2"/>
  <c r="I140" i="2"/>
  <c r="H140" i="2"/>
  <c r="G140" i="2"/>
  <c r="F140" i="2"/>
  <c r="E140" i="2"/>
  <c r="D140" i="2"/>
  <c r="C140" i="2"/>
  <c r="L139" i="2"/>
  <c r="P139" i="2" s="1"/>
  <c r="L138" i="2"/>
  <c r="L137" i="2"/>
  <c r="P137" i="2" s="1"/>
  <c r="L136" i="2"/>
  <c r="L135" i="2"/>
  <c r="P135" i="2" s="1"/>
  <c r="L134" i="2"/>
  <c r="P134" i="2" s="1"/>
  <c r="L133" i="2"/>
  <c r="P133" i="2" s="1"/>
  <c r="L132" i="2"/>
  <c r="L131" i="2"/>
  <c r="P131" i="2" s="1"/>
  <c r="L130" i="2"/>
  <c r="L129" i="2"/>
  <c r="P129" i="2" s="1"/>
  <c r="L128" i="2"/>
  <c r="L127" i="2"/>
  <c r="P127" i="2" s="1"/>
  <c r="L126" i="2"/>
  <c r="P126" i="2" s="1"/>
  <c r="L125" i="2"/>
  <c r="P125" i="2" s="1"/>
  <c r="L124" i="2"/>
  <c r="L123" i="2"/>
  <c r="P123" i="2" s="1"/>
  <c r="L122" i="2"/>
  <c r="G121" i="2"/>
  <c r="F121" i="2"/>
  <c r="E121" i="2"/>
  <c r="D121" i="2"/>
  <c r="C121" i="2"/>
  <c r="L120" i="2"/>
  <c r="L119" i="2"/>
  <c r="O119" i="2" s="1"/>
  <c r="L118" i="2"/>
  <c r="L117" i="2"/>
  <c r="O117" i="2" s="1"/>
  <c r="L116" i="2"/>
  <c r="L115" i="2"/>
  <c r="O115" i="2" s="1"/>
  <c r="L108" i="2"/>
  <c r="P108" i="2" s="1"/>
  <c r="L107" i="2"/>
  <c r="O107" i="2" s="1"/>
  <c r="L106" i="2"/>
  <c r="L105" i="2"/>
  <c r="L104" i="2"/>
  <c r="L103" i="2"/>
  <c r="O103" i="2" s="1"/>
  <c r="L102" i="2"/>
  <c r="L101" i="2"/>
  <c r="P101" i="2" s="1"/>
  <c r="L100" i="2"/>
  <c r="P100" i="2" s="1"/>
  <c r="K99" i="2"/>
  <c r="J99" i="2"/>
  <c r="I99" i="2"/>
  <c r="H99" i="2"/>
  <c r="G99" i="2"/>
  <c r="F99" i="2"/>
  <c r="E99" i="2"/>
  <c r="D99" i="2"/>
  <c r="C99" i="2"/>
  <c r="L98" i="2"/>
  <c r="L97" i="2"/>
  <c r="L96" i="2"/>
  <c r="L95" i="2"/>
  <c r="O95" i="2" s="1"/>
  <c r="L94" i="2"/>
  <c r="L93" i="2"/>
  <c r="O93" i="2" s="1"/>
  <c r="L89" i="2"/>
  <c r="P89" i="2" s="1"/>
  <c r="L88" i="2"/>
  <c r="O88" i="2" s="1"/>
  <c r="L87" i="2"/>
  <c r="L83" i="2"/>
  <c r="L82" i="2"/>
  <c r="L81" i="2"/>
  <c r="P81" i="2" s="1"/>
  <c r="K76" i="2"/>
  <c r="J76" i="2"/>
  <c r="I76" i="2"/>
  <c r="H76" i="2"/>
  <c r="G76" i="2"/>
  <c r="F76" i="2"/>
  <c r="E76" i="2"/>
  <c r="D76" i="2"/>
  <c r="C76" i="2"/>
  <c r="L75" i="2"/>
  <c r="P75" i="2" s="1"/>
  <c r="L74" i="2"/>
  <c r="P74" i="2" s="1"/>
  <c r="L73" i="2"/>
  <c r="O73" i="2" s="1"/>
  <c r="L72" i="2"/>
  <c r="L71" i="2"/>
  <c r="L70" i="2"/>
  <c r="L69" i="2"/>
  <c r="P69" i="2" s="1"/>
  <c r="L68" i="2"/>
  <c r="L67" i="2"/>
  <c r="P67" i="2" s="1"/>
  <c r="L66" i="2"/>
  <c r="P66" i="2" s="1"/>
  <c r="L65" i="2"/>
  <c r="O65" i="2" s="1"/>
  <c r="L64" i="2"/>
  <c r="L62" i="2"/>
  <c r="L61" i="2"/>
  <c r="K60" i="2"/>
  <c r="J60" i="2"/>
  <c r="I60" i="2"/>
  <c r="H60" i="2"/>
  <c r="G60" i="2"/>
  <c r="F60" i="2"/>
  <c r="E60" i="2"/>
  <c r="D60" i="2"/>
  <c r="C60" i="2"/>
  <c r="L59" i="2"/>
  <c r="L58" i="2"/>
  <c r="P58" i="2" s="1"/>
  <c r="L57" i="2"/>
  <c r="P57" i="2" s="1"/>
  <c r="L56" i="2"/>
  <c r="P56" i="2" s="1"/>
  <c r="L55" i="2"/>
  <c r="L54" i="2"/>
  <c r="L53" i="2"/>
  <c r="L52" i="2"/>
  <c r="P52" i="2" s="1"/>
  <c r="L51" i="2"/>
  <c r="L50" i="2"/>
  <c r="P50" i="2" s="1"/>
  <c r="L49" i="2"/>
  <c r="P49" i="2" s="1"/>
  <c r="L48" i="2"/>
  <c r="P48" i="2" s="1"/>
  <c r="L47" i="2"/>
  <c r="L46" i="2"/>
  <c r="L45" i="2"/>
  <c r="K41" i="2"/>
  <c r="J41" i="2"/>
  <c r="I41" i="2"/>
  <c r="H41" i="2"/>
  <c r="G41" i="2"/>
  <c r="F41" i="2"/>
  <c r="E41" i="2"/>
  <c r="D41" i="2"/>
  <c r="C41" i="2"/>
  <c r="L40" i="2"/>
  <c r="L39" i="2"/>
  <c r="O39" i="2" s="1"/>
  <c r="L38" i="2"/>
  <c r="P38" i="2" s="1"/>
  <c r="L37" i="2"/>
  <c r="O37" i="2" s="1"/>
  <c r="L36" i="2"/>
  <c r="L35" i="2"/>
  <c r="L34" i="2"/>
  <c r="L33" i="2"/>
  <c r="O33" i="2" s="1"/>
  <c r="L32" i="2"/>
  <c r="L31" i="2"/>
  <c r="O31" i="2" s="1"/>
  <c r="L30" i="2"/>
  <c r="P30" i="2" s="1"/>
  <c r="L29" i="2"/>
  <c r="O29" i="2" s="1"/>
  <c r="L28" i="2"/>
  <c r="N28" i="2" s="1"/>
  <c r="L27" i="2"/>
  <c r="L26" i="2"/>
  <c r="K25" i="2"/>
  <c r="J25" i="2"/>
  <c r="I25" i="2"/>
  <c r="H25" i="2"/>
  <c r="G25" i="2"/>
  <c r="F25" i="2"/>
  <c r="E25" i="2"/>
  <c r="D25" i="2"/>
  <c r="C25" i="2"/>
  <c r="L24" i="2"/>
  <c r="L23" i="2"/>
  <c r="P23" i="2" s="1"/>
  <c r="L22" i="2"/>
  <c r="P22" i="2" s="1"/>
  <c r="L21" i="2"/>
  <c r="O21" i="2" s="1"/>
  <c r="L20" i="2"/>
  <c r="P20" i="2" s="1"/>
  <c r="L19" i="2"/>
  <c r="L18" i="2"/>
  <c r="L17" i="2"/>
  <c r="O17" i="2" s="1"/>
  <c r="L16" i="2"/>
  <c r="P16" i="2" s="1"/>
  <c r="L15" i="2"/>
  <c r="P15" i="2" s="1"/>
  <c r="L14" i="2"/>
  <c r="P14" i="2" s="1"/>
  <c r="L13" i="2"/>
  <c r="O13" i="2" s="1"/>
  <c r="L12" i="2"/>
  <c r="P12" i="2" s="1"/>
  <c r="L11" i="2"/>
  <c r="L10" i="2"/>
  <c r="N75" i="2" l="1"/>
  <c r="O75" i="2"/>
  <c r="N137" i="2"/>
  <c r="N33" i="2"/>
  <c r="O14" i="2"/>
  <c r="N15" i="2"/>
  <c r="N32" i="2"/>
  <c r="O15" i="2"/>
  <c r="N39" i="2"/>
  <c r="N162" i="2"/>
  <c r="N167" i="2"/>
  <c r="N154" i="2"/>
  <c r="N69" i="2"/>
  <c r="N129" i="2"/>
  <c r="P29" i="2"/>
  <c r="N30" i="2"/>
  <c r="P93" i="2"/>
  <c r="O100" i="2"/>
  <c r="O23" i="2"/>
  <c r="N31" i="2"/>
  <c r="O108" i="2"/>
  <c r="N387" i="2"/>
  <c r="N95" i="2"/>
  <c r="N38" i="2"/>
  <c r="P95" i="2"/>
  <c r="P33" i="2"/>
  <c r="P39" i="2"/>
  <c r="N50" i="2"/>
  <c r="O74" i="2"/>
  <c r="P154" i="2"/>
  <c r="O20" i="2"/>
  <c r="P65" i="2"/>
  <c r="O57" i="2"/>
  <c r="P88" i="2"/>
  <c r="N17" i="2"/>
  <c r="P31" i="2"/>
  <c r="N58" i="2"/>
  <c r="O66" i="2"/>
  <c r="N184" i="2"/>
  <c r="N11" i="2"/>
  <c r="P21" i="2"/>
  <c r="P17" i="2"/>
  <c r="O22" i="2"/>
  <c r="N37" i="2"/>
  <c r="N67" i="2"/>
  <c r="N81" i="2"/>
  <c r="O126" i="2"/>
  <c r="N145" i="2"/>
  <c r="P279" i="2"/>
  <c r="N353" i="2"/>
  <c r="N171" i="2"/>
  <c r="P13" i="2"/>
  <c r="N23" i="2"/>
  <c r="N29" i="2"/>
  <c r="P37" i="2"/>
  <c r="O67" i="2"/>
  <c r="P73" i="2"/>
  <c r="N93" i="2"/>
  <c r="O134" i="2"/>
  <c r="P145" i="2"/>
  <c r="O152" i="2"/>
  <c r="N193" i="2"/>
  <c r="O205" i="2"/>
  <c r="P237" i="2"/>
  <c r="O342" i="2"/>
  <c r="P18" i="2"/>
  <c r="O18" i="2"/>
  <c r="P34" i="2"/>
  <c r="O34" i="2"/>
  <c r="P53" i="2"/>
  <c r="O53" i="2"/>
  <c r="N53" i="2"/>
  <c r="P61" i="2"/>
  <c r="O61" i="2"/>
  <c r="P96" i="2"/>
  <c r="O96" i="2"/>
  <c r="N96" i="2"/>
  <c r="P118" i="2"/>
  <c r="O118" i="2"/>
  <c r="N118" i="2"/>
  <c r="O130" i="2"/>
  <c r="P130" i="2"/>
  <c r="P149" i="2"/>
  <c r="O149" i="2"/>
  <c r="P172" i="2"/>
  <c r="N172" i="2"/>
  <c r="O172" i="2"/>
  <c r="L195" i="2"/>
  <c r="P195" i="2" s="1"/>
  <c r="P180" i="2"/>
  <c r="O180" i="2"/>
  <c r="N180" i="2"/>
  <c r="L215" i="2"/>
  <c r="P215" i="2" s="1"/>
  <c r="O200" i="2"/>
  <c r="P200" i="2"/>
  <c r="P240" i="2"/>
  <c r="O240" i="2"/>
  <c r="N240" i="2"/>
  <c r="N253" i="2"/>
  <c r="P253" i="2"/>
  <c r="O253" i="2"/>
  <c r="O275" i="2"/>
  <c r="P275" i="2"/>
  <c r="P329" i="2"/>
  <c r="N329" i="2"/>
  <c r="O329" i="2"/>
  <c r="P11" i="2"/>
  <c r="O11" i="2"/>
  <c r="P19" i="2"/>
  <c r="O19" i="2"/>
  <c r="P27" i="2"/>
  <c r="O27" i="2"/>
  <c r="N27" i="2"/>
  <c r="P35" i="2"/>
  <c r="O35" i="2"/>
  <c r="N35" i="2"/>
  <c r="P46" i="2"/>
  <c r="O46" i="2"/>
  <c r="N46" i="2"/>
  <c r="P54" i="2"/>
  <c r="O54" i="2"/>
  <c r="N54" i="2"/>
  <c r="P62" i="2"/>
  <c r="O62" i="2"/>
  <c r="P71" i="2"/>
  <c r="O71" i="2"/>
  <c r="P83" i="2"/>
  <c r="O83" i="2"/>
  <c r="N83" i="2"/>
  <c r="P97" i="2"/>
  <c r="O97" i="2"/>
  <c r="N97" i="2"/>
  <c r="O105" i="2"/>
  <c r="N105" i="2"/>
  <c r="P105" i="2"/>
  <c r="P36" i="2"/>
  <c r="N36" i="2"/>
  <c r="O36" i="2"/>
  <c r="P47" i="2"/>
  <c r="O47" i="2"/>
  <c r="N47" i="2"/>
  <c r="P64" i="2"/>
  <c r="O64" i="2"/>
  <c r="O72" i="2"/>
  <c r="P72" i="2"/>
  <c r="P87" i="2"/>
  <c r="O87" i="2"/>
  <c r="N87" i="2"/>
  <c r="P98" i="2"/>
  <c r="O98" i="2"/>
  <c r="N98" i="2"/>
  <c r="P106" i="2"/>
  <c r="O106" i="2"/>
  <c r="N106" i="2"/>
  <c r="P120" i="2"/>
  <c r="O120" i="2"/>
  <c r="N120" i="2"/>
  <c r="P124" i="2"/>
  <c r="O124" i="2"/>
  <c r="P132" i="2"/>
  <c r="O132" i="2"/>
  <c r="O151" i="2"/>
  <c r="P151" i="2"/>
  <c r="P163" i="2"/>
  <c r="O163" i="2"/>
  <c r="N163" i="2"/>
  <c r="P174" i="2"/>
  <c r="O174" i="2"/>
  <c r="N174" i="2"/>
  <c r="P182" i="2"/>
  <c r="O182" i="2"/>
  <c r="N182" i="2"/>
  <c r="P190" i="2"/>
  <c r="O190" i="2"/>
  <c r="N190" i="2"/>
  <c r="P202" i="2"/>
  <c r="O202" i="2"/>
  <c r="P210" i="2"/>
  <c r="O210" i="2"/>
  <c r="P218" i="2"/>
  <c r="O218" i="2"/>
  <c r="N218" i="2"/>
  <c r="P226" i="2"/>
  <c r="O226" i="2"/>
  <c r="N226" i="2"/>
  <c r="P234" i="2"/>
  <c r="O234" i="2"/>
  <c r="N234" i="2"/>
  <c r="P242" i="2"/>
  <c r="O242" i="2"/>
  <c r="N242" i="2"/>
  <c r="N255" i="2"/>
  <c r="P255" i="2"/>
  <c r="O255" i="2"/>
  <c r="O263" i="2"/>
  <c r="N263" i="2"/>
  <c r="P263" i="2"/>
  <c r="P277" i="2"/>
  <c r="O277" i="2"/>
  <c r="P285" i="2"/>
  <c r="O285" i="2"/>
  <c r="P296" i="2"/>
  <c r="O296" i="2"/>
  <c r="N296" i="2"/>
  <c r="O304" i="2"/>
  <c r="N304" i="2"/>
  <c r="P304" i="2"/>
  <c r="O312" i="2"/>
  <c r="N312" i="2"/>
  <c r="P312" i="2"/>
  <c r="P320" i="2"/>
  <c r="N320" i="2"/>
  <c r="O320" i="2"/>
  <c r="P331" i="2"/>
  <c r="N331" i="2"/>
  <c r="O331" i="2"/>
  <c r="P343" i="2"/>
  <c r="O343" i="2"/>
  <c r="P351" i="2"/>
  <c r="O351" i="2"/>
  <c r="O359" i="2"/>
  <c r="N359" i="2"/>
  <c r="P359" i="2"/>
  <c r="O367" i="2"/>
  <c r="N367" i="2"/>
  <c r="P367" i="2"/>
  <c r="O375" i="2"/>
  <c r="P375" i="2"/>
  <c r="P384" i="2"/>
  <c r="O384" i="2"/>
  <c r="P392" i="2"/>
  <c r="N392" i="2"/>
  <c r="O392" i="2"/>
  <c r="N19" i="2"/>
  <c r="P28" i="2"/>
  <c r="O28" i="2"/>
  <c r="P55" i="2"/>
  <c r="O55" i="2"/>
  <c r="N55" i="2"/>
  <c r="L41" i="2"/>
  <c r="P41" i="2" s="1"/>
  <c r="P26" i="2"/>
  <c r="O26" i="2"/>
  <c r="P45" i="2"/>
  <c r="O45" i="2"/>
  <c r="N45" i="2"/>
  <c r="P104" i="2"/>
  <c r="O104" i="2"/>
  <c r="N104" i="2"/>
  <c r="L179" i="2"/>
  <c r="P179" i="2" s="1"/>
  <c r="P161" i="2"/>
  <c r="O161" i="2"/>
  <c r="N161" i="2"/>
  <c r="P224" i="2"/>
  <c r="O224" i="2"/>
  <c r="N224" i="2"/>
  <c r="O310" i="2"/>
  <c r="N310" i="2"/>
  <c r="P310" i="2"/>
  <c r="L25" i="2"/>
  <c r="P25" i="2" s="1"/>
  <c r="P10" i="2"/>
  <c r="O10" i="2"/>
  <c r="P82" i="2"/>
  <c r="O82" i="2"/>
  <c r="N82" i="2"/>
  <c r="P70" i="2"/>
  <c r="O70" i="2"/>
  <c r="L140" i="2"/>
  <c r="P140" i="2" s="1"/>
  <c r="O122" i="2"/>
  <c r="P122" i="2"/>
  <c r="O138" i="2"/>
  <c r="P138" i="2"/>
  <c r="P188" i="2"/>
  <c r="O188" i="2"/>
  <c r="N188" i="2"/>
  <c r="O208" i="2"/>
  <c r="P208" i="2"/>
  <c r="L231" i="2"/>
  <c r="P231" i="2" s="1"/>
  <c r="P216" i="2"/>
  <c r="O216" i="2"/>
  <c r="N216" i="2"/>
  <c r="L247" i="2"/>
  <c r="P247" i="2" s="1"/>
  <c r="P232" i="2"/>
  <c r="O232" i="2"/>
  <c r="N232" i="2"/>
  <c r="O261" i="2"/>
  <c r="N261" i="2"/>
  <c r="P261" i="2"/>
  <c r="O283" i="2"/>
  <c r="P283" i="2"/>
  <c r="P291" i="2"/>
  <c r="O291" i="2"/>
  <c r="N291" i="2"/>
  <c r="N26" i="2"/>
  <c r="P24" i="2"/>
  <c r="O24" i="2"/>
  <c r="P32" i="2"/>
  <c r="O32" i="2"/>
  <c r="P40" i="2"/>
  <c r="N40" i="2"/>
  <c r="O40" i="2"/>
  <c r="P51" i="2"/>
  <c r="O51" i="2"/>
  <c r="N51" i="2"/>
  <c r="P59" i="2"/>
  <c r="O59" i="2"/>
  <c r="N59" i="2"/>
  <c r="P68" i="2"/>
  <c r="O68" i="2"/>
  <c r="P94" i="2"/>
  <c r="O94" i="2"/>
  <c r="N94" i="2"/>
  <c r="P102" i="2"/>
  <c r="O102" i="2"/>
  <c r="N102" i="2"/>
  <c r="P116" i="2"/>
  <c r="O116" i="2"/>
  <c r="N116" i="2"/>
  <c r="P128" i="2"/>
  <c r="O128" i="2"/>
  <c r="P136" i="2"/>
  <c r="O136" i="2"/>
  <c r="P147" i="2"/>
  <c r="O147" i="2"/>
  <c r="P155" i="2"/>
  <c r="O155" i="2"/>
  <c r="P170" i="2"/>
  <c r="O170" i="2"/>
  <c r="N170" i="2"/>
  <c r="P178" i="2"/>
  <c r="O178" i="2"/>
  <c r="N178" i="2"/>
  <c r="P186" i="2"/>
  <c r="N186" i="2"/>
  <c r="O186" i="2"/>
  <c r="P194" i="2"/>
  <c r="O194" i="2"/>
  <c r="N194" i="2"/>
  <c r="O206" i="2"/>
  <c r="P206" i="2"/>
  <c r="O214" i="2"/>
  <c r="P214" i="2"/>
  <c r="P222" i="2"/>
  <c r="O222" i="2"/>
  <c r="N222" i="2"/>
  <c r="P230" i="2"/>
  <c r="O230" i="2"/>
  <c r="N230" i="2"/>
  <c r="P238" i="2"/>
  <c r="O238" i="2"/>
  <c r="N238" i="2"/>
  <c r="N251" i="2"/>
  <c r="P251" i="2"/>
  <c r="O251" i="2"/>
  <c r="N259" i="2"/>
  <c r="P259" i="2"/>
  <c r="O259" i="2"/>
  <c r="P273" i="2"/>
  <c r="O273" i="2"/>
  <c r="P281" i="2"/>
  <c r="O281" i="2"/>
  <c r="P289" i="2"/>
  <c r="O289" i="2"/>
  <c r="N289" i="2"/>
  <c r="P300" i="2"/>
  <c r="O300" i="2"/>
  <c r="N300" i="2"/>
  <c r="O308" i="2"/>
  <c r="N308" i="2"/>
  <c r="P308" i="2"/>
  <c r="O316" i="2"/>
  <c r="N316" i="2"/>
  <c r="P316" i="2"/>
  <c r="P324" i="2"/>
  <c r="N324" i="2"/>
  <c r="O324" i="2"/>
  <c r="L354" i="2"/>
  <c r="P354" i="2" s="1"/>
  <c r="O339" i="2"/>
  <c r="P339" i="2"/>
  <c r="O347" i="2"/>
  <c r="P347" i="2"/>
  <c r="L370" i="2"/>
  <c r="P370" i="2" s="1"/>
  <c r="O355" i="2"/>
  <c r="N355" i="2"/>
  <c r="P355" i="2"/>
  <c r="O363" i="2"/>
  <c r="N363" i="2"/>
  <c r="P363" i="2"/>
  <c r="L386" i="2"/>
  <c r="P386" i="2" s="1"/>
  <c r="P371" i="2"/>
  <c r="O371" i="2"/>
  <c r="P379" i="2"/>
  <c r="O379" i="2"/>
  <c r="P388" i="2"/>
  <c r="N388" i="2"/>
  <c r="O388" i="2"/>
  <c r="P396" i="2"/>
  <c r="N396" i="2"/>
  <c r="O396" i="2"/>
  <c r="O12" i="2"/>
  <c r="O16" i="2"/>
  <c r="N34" i="2"/>
  <c r="N62" i="2"/>
  <c r="N71" i="2"/>
  <c r="L76" i="2"/>
  <c r="P76" i="2" s="1"/>
  <c r="L99" i="2"/>
  <c r="P99" i="2" s="1"/>
  <c r="P223" i="2"/>
  <c r="N223" i="2"/>
  <c r="O252" i="2"/>
  <c r="N252" i="2"/>
  <c r="O260" i="2"/>
  <c r="N260" i="2"/>
  <c r="P290" i="2"/>
  <c r="O290" i="2"/>
  <c r="N290" i="2"/>
  <c r="P301" i="2"/>
  <c r="O301" i="2"/>
  <c r="N301" i="2"/>
  <c r="O309" i="2"/>
  <c r="N309" i="2"/>
  <c r="O317" i="2"/>
  <c r="N317" i="2"/>
  <c r="N328" i="2"/>
  <c r="O328" i="2"/>
  <c r="O356" i="2"/>
  <c r="N356" i="2"/>
  <c r="O364" i="2"/>
  <c r="N364" i="2"/>
  <c r="P372" i="2"/>
  <c r="O372" i="2"/>
  <c r="N372" i="2"/>
  <c r="P380" i="2"/>
  <c r="O380" i="2"/>
  <c r="P389" i="2"/>
  <c r="O389" i="2"/>
  <c r="P397" i="2"/>
  <c r="O397" i="2"/>
  <c r="N14" i="2"/>
  <c r="N22" i="2"/>
  <c r="N49" i="2"/>
  <c r="N57" i="2"/>
  <c r="N66" i="2"/>
  <c r="N74" i="2"/>
  <c r="P103" i="2"/>
  <c r="P107" i="2"/>
  <c r="P115" i="2"/>
  <c r="P117" i="2"/>
  <c r="P119" i="2"/>
  <c r="O125" i="2"/>
  <c r="N128" i="2"/>
  <c r="O133" i="2"/>
  <c r="N136" i="2"/>
  <c r="N147" i="2"/>
  <c r="O167" i="2"/>
  <c r="O175" i="2"/>
  <c r="N181" i="2"/>
  <c r="P189" i="2"/>
  <c r="N205" i="2"/>
  <c r="N213" i="2"/>
  <c r="O220" i="2"/>
  <c r="N237" i="2"/>
  <c r="P243" i="2"/>
  <c r="N284" i="2"/>
  <c r="P328" i="2"/>
  <c r="N380" i="2"/>
  <c r="P341" i="2"/>
  <c r="O341" i="2"/>
  <c r="P349" i="2"/>
  <c r="O349" i="2"/>
  <c r="O357" i="2"/>
  <c r="N357" i="2"/>
  <c r="P357" i="2"/>
  <c r="O365" i="2"/>
  <c r="N365" i="2"/>
  <c r="P365" i="2"/>
  <c r="P381" i="2"/>
  <c r="O381" i="2"/>
  <c r="P390" i="2"/>
  <c r="N390" i="2"/>
  <c r="P398" i="2"/>
  <c r="O398" i="2"/>
  <c r="N398" i="2"/>
  <c r="N88" i="2"/>
  <c r="N123" i="2"/>
  <c r="N131" i="2"/>
  <c r="N139" i="2"/>
  <c r="O162" i="2"/>
  <c r="P167" i="2"/>
  <c r="P175" i="2"/>
  <c r="P181" i="2"/>
  <c r="O201" i="2"/>
  <c r="O209" i="2"/>
  <c r="N285" i="2"/>
  <c r="N371" i="2"/>
  <c r="N381" i="2"/>
  <c r="P217" i="2"/>
  <c r="N217" i="2"/>
  <c r="P225" i="2"/>
  <c r="N225" i="2"/>
  <c r="O254" i="2"/>
  <c r="N254" i="2"/>
  <c r="O262" i="2"/>
  <c r="N262" i="2"/>
  <c r="P276" i="2"/>
  <c r="O276" i="2"/>
  <c r="P284" i="2"/>
  <c r="O284" i="2"/>
  <c r="P292" i="2"/>
  <c r="O292" i="2"/>
  <c r="N292" i="2"/>
  <c r="L318" i="2"/>
  <c r="P318" i="2" s="1"/>
  <c r="O303" i="2"/>
  <c r="N303" i="2"/>
  <c r="O311" i="2"/>
  <c r="N311" i="2"/>
  <c r="L334" i="2"/>
  <c r="P334" i="2" s="1"/>
  <c r="N319" i="2"/>
  <c r="O319" i="2"/>
  <c r="N330" i="2"/>
  <c r="O330" i="2"/>
  <c r="O358" i="2"/>
  <c r="N358" i="2"/>
  <c r="O366" i="2"/>
  <c r="N366" i="2"/>
  <c r="P374" i="2"/>
  <c r="O374" i="2"/>
  <c r="P383" i="2"/>
  <c r="N383" i="2"/>
  <c r="P391" i="2"/>
  <c r="O391" i="2"/>
  <c r="P399" i="2"/>
  <c r="O399" i="2"/>
  <c r="N399" i="2"/>
  <c r="N12" i="2"/>
  <c r="N20" i="2"/>
  <c r="N64" i="2"/>
  <c r="O69" i="2"/>
  <c r="N72" i="2"/>
  <c r="O81" i="2"/>
  <c r="N100" i="2"/>
  <c r="N108" i="2"/>
  <c r="O123" i="2"/>
  <c r="N126" i="2"/>
  <c r="O131" i="2"/>
  <c r="N134" i="2"/>
  <c r="O139" i="2"/>
  <c r="N152" i="2"/>
  <c r="P162" i="2"/>
  <c r="O173" i="2"/>
  <c r="O184" i="2"/>
  <c r="N187" i="2"/>
  <c r="P193" i="2"/>
  <c r="N206" i="2"/>
  <c r="N214" i="2"/>
  <c r="N241" i="2"/>
  <c r="P254" i="2"/>
  <c r="O274" i="2"/>
  <c r="P317" i="2"/>
  <c r="P348" i="2"/>
  <c r="N150" i="2"/>
  <c r="N168" i="2"/>
  <c r="P173" i="2"/>
  <c r="N176" i="2"/>
  <c r="P187" i="2"/>
  <c r="N228" i="2"/>
  <c r="N235" i="2"/>
  <c r="P241" i="2"/>
  <c r="O383" i="2"/>
  <c r="L156" i="2"/>
  <c r="P156" i="2" s="1"/>
  <c r="P227" i="2"/>
  <c r="N227" i="2"/>
  <c r="O256" i="2"/>
  <c r="N256" i="2"/>
  <c r="P297" i="2"/>
  <c r="O297" i="2"/>
  <c r="N297" i="2"/>
  <c r="O305" i="2"/>
  <c r="N305" i="2"/>
  <c r="O313" i="2"/>
  <c r="N313" i="2"/>
  <c r="N321" i="2"/>
  <c r="O321" i="2"/>
  <c r="N332" i="2"/>
  <c r="O332" i="2"/>
  <c r="O344" i="2"/>
  <c r="P344" i="2"/>
  <c r="O352" i="2"/>
  <c r="P352" i="2"/>
  <c r="O360" i="2"/>
  <c r="N360" i="2"/>
  <c r="O368" i="2"/>
  <c r="N368" i="2"/>
  <c r="P376" i="2"/>
  <c r="N376" i="2"/>
  <c r="N385" i="2"/>
  <c r="O385" i="2"/>
  <c r="P393" i="2"/>
  <c r="O393" i="2"/>
  <c r="N10" i="2"/>
  <c r="N18" i="2"/>
  <c r="O30" i="2"/>
  <c r="O38" i="2"/>
  <c r="N48" i="2"/>
  <c r="N52" i="2"/>
  <c r="N56" i="2"/>
  <c r="N61" i="2"/>
  <c r="N70" i="2"/>
  <c r="N124" i="2"/>
  <c r="O129" i="2"/>
  <c r="N132" i="2"/>
  <c r="O137" i="2"/>
  <c r="N148" i="2"/>
  <c r="O150" i="2"/>
  <c r="N155" i="2"/>
  <c r="O168" i="2"/>
  <c r="O171" i="2"/>
  <c r="O176" i="2"/>
  <c r="N185" i="2"/>
  <c r="N191" i="2"/>
  <c r="O225" i="2"/>
  <c r="O228" i="2"/>
  <c r="P235" i="2"/>
  <c r="N276" i="2"/>
  <c r="P313" i="2"/>
  <c r="P319" i="2"/>
  <c r="P330" i="2"/>
  <c r="P366" i="2"/>
  <c r="O373" i="2"/>
  <c r="P219" i="2"/>
  <c r="N219" i="2"/>
  <c r="P192" i="2"/>
  <c r="O192" i="2"/>
  <c r="P204" i="2"/>
  <c r="O204" i="2"/>
  <c r="P212" i="2"/>
  <c r="O212" i="2"/>
  <c r="P236" i="2"/>
  <c r="O236" i="2"/>
  <c r="N257" i="2"/>
  <c r="P257" i="2"/>
  <c r="L286" i="2"/>
  <c r="P286" i="2" s="1"/>
  <c r="O271" i="2"/>
  <c r="L302" i="2"/>
  <c r="P302" i="2" s="1"/>
  <c r="P287" i="2"/>
  <c r="O287" i="2"/>
  <c r="P298" i="2"/>
  <c r="O298" i="2"/>
  <c r="O306" i="2"/>
  <c r="N306" i="2"/>
  <c r="P306" i="2"/>
  <c r="O314" i="2"/>
  <c r="N314" i="2"/>
  <c r="P314" i="2"/>
  <c r="P322" i="2"/>
  <c r="N322" i="2"/>
  <c r="P333" i="2"/>
  <c r="N333" i="2"/>
  <c r="P345" i="2"/>
  <c r="O345" i="2"/>
  <c r="P353" i="2"/>
  <c r="O353" i="2"/>
  <c r="O361" i="2"/>
  <c r="N361" i="2"/>
  <c r="P361" i="2"/>
  <c r="P369" i="2"/>
  <c r="O369" i="2"/>
  <c r="O377" i="2"/>
  <c r="P377" i="2"/>
  <c r="P394" i="2"/>
  <c r="N394" i="2"/>
  <c r="N13" i="2"/>
  <c r="N21" i="2"/>
  <c r="O48" i="2"/>
  <c r="O50" i="2"/>
  <c r="O52" i="2"/>
  <c r="O56" i="2"/>
  <c r="O58" i="2"/>
  <c r="N65" i="2"/>
  <c r="N73" i="2"/>
  <c r="N89" i="2"/>
  <c r="N127" i="2"/>
  <c r="N135" i="2"/>
  <c r="N146" i="2"/>
  <c r="O148" i="2"/>
  <c r="N153" i="2"/>
  <c r="P171" i="2"/>
  <c r="P185" i="2"/>
  <c r="P191" i="2"/>
  <c r="P207" i="2"/>
  <c r="O219" i="2"/>
  <c r="N239" i="2"/>
  <c r="P271" i="2"/>
  <c r="N277" i="2"/>
  <c r="P303" i="2"/>
  <c r="N345" i="2"/>
  <c r="O350" i="2"/>
  <c r="P356" i="2"/>
  <c r="N389" i="2"/>
  <c r="N393" i="2"/>
  <c r="N397" i="2"/>
  <c r="L121" i="2"/>
  <c r="P121" i="2" s="1"/>
  <c r="P221" i="2"/>
  <c r="N221" i="2"/>
  <c r="P229" i="2"/>
  <c r="N229" i="2"/>
  <c r="L266" i="2"/>
  <c r="P266" i="2" s="1"/>
  <c r="O248" i="2"/>
  <c r="N248" i="2"/>
  <c r="O258" i="2"/>
  <c r="N258" i="2"/>
  <c r="P272" i="2"/>
  <c r="O272" i="2"/>
  <c r="P280" i="2"/>
  <c r="O280" i="2"/>
  <c r="P288" i="2"/>
  <c r="O288" i="2"/>
  <c r="N288" i="2"/>
  <c r="P299" i="2"/>
  <c r="O299" i="2"/>
  <c r="N299" i="2"/>
  <c r="O307" i="2"/>
  <c r="N307" i="2"/>
  <c r="O315" i="2"/>
  <c r="N315" i="2"/>
  <c r="N323" i="2"/>
  <c r="O323" i="2"/>
  <c r="P346" i="2"/>
  <c r="O346" i="2"/>
  <c r="O362" i="2"/>
  <c r="N362" i="2"/>
  <c r="O378" i="2"/>
  <c r="N378" i="2"/>
  <c r="L402" i="2"/>
  <c r="P402" i="2" s="1"/>
  <c r="P387" i="2"/>
  <c r="O387" i="2"/>
  <c r="P395" i="2"/>
  <c r="O395" i="2"/>
  <c r="N16" i="2"/>
  <c r="N24" i="2"/>
  <c r="N68" i="2"/>
  <c r="O89" i="2"/>
  <c r="N101" i="2"/>
  <c r="N103" i="2"/>
  <c r="N107" i="2"/>
  <c r="N115" i="2"/>
  <c r="N117" i="2"/>
  <c r="N119" i="2"/>
  <c r="N122" i="2"/>
  <c r="O127" i="2"/>
  <c r="N130" i="2"/>
  <c r="O135" i="2"/>
  <c r="N138" i="2"/>
  <c r="N144" i="2"/>
  <c r="O146" i="2"/>
  <c r="N151" i="2"/>
  <c r="O153" i="2"/>
  <c r="O169" i="2"/>
  <c r="O177" i="2"/>
  <c r="N183" i="2"/>
  <c r="N200" i="2"/>
  <c r="O203" i="2"/>
  <c r="N208" i="2"/>
  <c r="O211" i="2"/>
  <c r="O229" i="2"/>
  <c r="N233" i="2"/>
  <c r="N236" i="2"/>
  <c r="P239" i="2"/>
  <c r="P252" i="2"/>
  <c r="P256" i="2"/>
  <c r="P260" i="2"/>
  <c r="N272" i="2"/>
  <c r="O282" i="2"/>
  <c r="P309" i="2"/>
  <c r="P340" i="2"/>
  <c r="N346" i="2"/>
  <c r="P362" i="2"/>
  <c r="N374" i="2"/>
  <c r="O101" i="2"/>
  <c r="N125" i="2"/>
  <c r="N133" i="2"/>
  <c r="O144" i="2"/>
  <c r="N149" i="2"/>
  <c r="P169" i="2"/>
  <c r="P177" i="2"/>
  <c r="P183" i="2"/>
  <c r="N189" i="2"/>
  <c r="N192" i="2"/>
  <c r="N204" i="2"/>
  <c r="N212" i="2"/>
  <c r="N220" i="2"/>
  <c r="O223" i="2"/>
  <c r="P233" i="2"/>
  <c r="N243" i="2"/>
  <c r="P278" i="2"/>
  <c r="N298" i="2"/>
  <c r="P315" i="2"/>
  <c r="P368" i="2"/>
  <c r="P385" i="2"/>
  <c r="O390" i="2"/>
  <c r="O394" i="2"/>
  <c r="N201" i="2"/>
  <c r="N209" i="2"/>
  <c r="N273" i="2"/>
  <c r="N281" i="2"/>
  <c r="N342" i="2"/>
  <c r="N350" i="2"/>
  <c r="N373" i="2"/>
  <c r="N207" i="2"/>
  <c r="N271" i="2"/>
  <c r="N279" i="2"/>
  <c r="N340" i="2"/>
  <c r="N348" i="2"/>
  <c r="N202" i="2"/>
  <c r="N210" i="2"/>
  <c r="N274" i="2"/>
  <c r="N282" i="2"/>
  <c r="N343" i="2"/>
  <c r="N351" i="2"/>
  <c r="N384" i="2"/>
  <c r="N280" i="2"/>
  <c r="N341" i="2"/>
  <c r="N349" i="2"/>
  <c r="N369" i="2"/>
  <c r="N379" i="2"/>
  <c r="N203" i="2"/>
  <c r="N211" i="2"/>
  <c r="N275" i="2"/>
  <c r="N283" i="2"/>
  <c r="N344" i="2"/>
  <c r="N352" i="2"/>
  <c r="N377" i="2"/>
  <c r="N278" i="2"/>
  <c r="N339" i="2"/>
  <c r="N347" i="2"/>
  <c r="N375" i="2"/>
  <c r="L60" i="2"/>
  <c r="P60" i="2" s="1"/>
</calcChain>
</file>

<file path=xl/sharedStrings.xml><?xml version="1.0" encoding="utf-8"?>
<sst xmlns="http://schemas.openxmlformats.org/spreadsheetml/2006/main" count="781" uniqueCount="122">
  <si>
    <t>♀ = female</t>
  </si>
  <si>
    <t>G = EGFP phenotype</t>
  </si>
  <si>
    <t>* = grandparent drive carriers were females</t>
  </si>
  <si>
    <t>♂ = male</t>
  </si>
  <si>
    <t>WT = wild type</t>
  </si>
  <si>
    <t>SEM = standard error of the mean</t>
  </si>
  <si>
    <t>D = drive allele</t>
  </si>
  <si>
    <t>+/+ = wild type</t>
  </si>
  <si>
    <t>D/+ = drive heterozygote</t>
  </si>
  <si>
    <t>Drive Inheritance = DsRed offspring / total offspring</t>
  </si>
  <si>
    <t>Drive Conversion Rate = 2 * (Drive Inheritance - 0.5)</t>
  </si>
  <si>
    <t>Rate</t>
  </si>
  <si>
    <t>Standard error of the mean</t>
  </si>
  <si>
    <t>Comparison</t>
  </si>
  <si>
    <r>
      <rPr>
        <b/>
        <sz val="12"/>
        <color rgb="FFFF0000"/>
        <rFont val="Times New Roman"/>
        <family val="1"/>
      </rPr>
      <t xml:space="preserve">Target gene: </t>
    </r>
    <r>
      <rPr>
        <b/>
        <i/>
        <sz val="12"/>
        <color rgb="FFFF0000"/>
        <rFont val="Times New Roman"/>
        <family val="1"/>
      </rPr>
      <t>ndl</t>
    </r>
  </si>
  <si>
    <r>
      <rPr>
        <b/>
        <sz val="12"/>
        <color rgb="FFFF0000"/>
        <rFont val="Times New Roman"/>
        <family val="1"/>
      </rPr>
      <t xml:space="preserve">Target gene: </t>
    </r>
    <r>
      <rPr>
        <b/>
        <i/>
        <sz val="12"/>
        <color rgb="FFFF0000"/>
        <rFont val="Times New Roman"/>
        <family val="1"/>
      </rPr>
      <t>nox</t>
    </r>
  </si>
  <si>
    <r>
      <rPr>
        <b/>
        <sz val="12"/>
        <color rgb="FFFF0000"/>
        <rFont val="Times New Roman"/>
        <family val="1"/>
      </rPr>
      <t xml:space="preserve">Target gene: </t>
    </r>
    <r>
      <rPr>
        <b/>
        <i/>
        <sz val="12"/>
        <color rgb="FFFF0000"/>
        <rFont val="Times New Roman"/>
        <family val="1"/>
      </rPr>
      <t>oct</t>
    </r>
  </si>
  <si>
    <r>
      <rPr>
        <b/>
        <sz val="12"/>
        <color rgb="FFFF0000"/>
        <rFont val="Times New Roman"/>
        <family val="1"/>
      </rPr>
      <t xml:space="preserve">Target gene: </t>
    </r>
    <r>
      <rPr>
        <b/>
        <i/>
        <sz val="12"/>
        <color rgb="FFFF0000"/>
        <rFont val="Times New Roman"/>
        <family val="1"/>
      </rPr>
      <t>stl</t>
    </r>
  </si>
  <si>
    <r>
      <rPr>
        <b/>
        <sz val="12"/>
        <color rgb="FFFF0000"/>
        <rFont val="Times New Roman"/>
        <family val="1"/>
      </rPr>
      <t xml:space="preserve">Target gene: </t>
    </r>
    <r>
      <rPr>
        <b/>
        <i/>
        <sz val="12"/>
        <color rgb="FFFF0000"/>
        <rFont val="Times New Roman"/>
        <family val="1"/>
      </rPr>
      <t>dec</t>
    </r>
  </si>
  <si>
    <t>Parental genotype</t>
  </si>
  <si>
    <t xml:space="preserve">Vial # </t>
  </si>
  <si>
    <t>Eggs</t>
  </si>
  <si>
    <t>Total adult</t>
  </si>
  <si>
    <t>RG.♂</t>
  </si>
  <si>
    <t>Egg to Adult Survival (Drive Male)</t>
  </si>
  <si>
    <t>Egg to Adult Survival (Drive Female)</t>
  </si>
  <si>
    <t>Egg to Adult Survival (Non-drive Male)</t>
  </si>
  <si>
    <t>Egg to Adult Survival (Non-drive Female)</t>
  </si>
  <si>
    <t>RG.♀</t>
  </si>
  <si>
    <t>Average Egg Number Per Day (Drive Male)</t>
  </si>
  <si>
    <t>Average Egg Number Per Day (Drive Female)</t>
  </si>
  <si>
    <t>Average Egg Number Per Day (Non-drive Male)</t>
  </si>
  <si>
    <t>Average Egg Number Per Day (Non-drive Female)</t>
  </si>
  <si>
    <t>G.♂</t>
  </si>
  <si>
    <r>
      <rPr>
        <b/>
        <i/>
        <sz val="12"/>
        <color theme="1"/>
        <rFont val="Times New Roman"/>
        <family val="1"/>
      </rPr>
      <t xml:space="preserve">p </t>
    </r>
    <r>
      <rPr>
        <b/>
        <sz val="12"/>
        <color theme="1"/>
        <rFont val="Times New Roman"/>
        <family val="1"/>
      </rPr>
      <t>value</t>
    </r>
  </si>
  <si>
    <t>RG.♂ vs G.♂</t>
  </si>
  <si>
    <t>Egg to Adult Survival</t>
  </si>
  <si>
    <t>RG.♀ vs G.♀</t>
  </si>
  <si>
    <t>Compared to reciprocal grandparental cross</t>
  </si>
  <si>
    <t>G.♀</t>
  </si>
  <si>
    <t>p value</t>
  </si>
  <si>
    <t>#1-day1</t>
  </si>
  <si>
    <t>#1-day2</t>
  </si>
  <si>
    <t>#1-day3</t>
  </si>
  <si>
    <t>#2-day1</t>
  </si>
  <si>
    <t>#2-day2</t>
  </si>
  <si>
    <t>#2-day3</t>
  </si>
  <si>
    <t>#3-day1</t>
  </si>
  <si>
    <t>#3-day2</t>
  </si>
  <si>
    <t>#3-day3</t>
  </si>
  <si>
    <t>#4-day1</t>
  </si>
  <si>
    <t>#4-day2</t>
  </si>
  <si>
    <t>#4-day3</t>
  </si>
  <si>
    <t>#5-day1</t>
  </si>
  <si>
    <t>#5-day2</t>
  </si>
  <si>
    <t>#5-day3</t>
  </si>
  <si>
    <r>
      <rPr>
        <b/>
        <sz val="12"/>
        <color theme="1"/>
        <rFont val="Times New Roman"/>
        <family val="1"/>
      </rPr>
      <t>RG</t>
    </r>
    <r>
      <rPr>
        <sz val="12"/>
        <color theme="1"/>
        <rFont val="Times New Roman"/>
        <family val="1"/>
      </rPr>
      <t>♂</t>
    </r>
  </si>
  <si>
    <r>
      <rPr>
        <b/>
        <sz val="12"/>
        <color theme="1"/>
        <rFont val="Times New Roman"/>
        <family val="1"/>
      </rPr>
      <t>RG</t>
    </r>
    <r>
      <rPr>
        <sz val="12"/>
        <color theme="1"/>
        <rFont val="Times New Roman"/>
        <family val="1"/>
      </rPr>
      <t>♀</t>
    </r>
  </si>
  <si>
    <r>
      <rPr>
        <b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♂</t>
    </r>
  </si>
  <si>
    <r>
      <rPr>
        <b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♀</t>
    </r>
  </si>
  <si>
    <r>
      <rPr>
        <b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>♂</t>
    </r>
  </si>
  <si>
    <r>
      <rPr>
        <b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>♀</t>
    </r>
  </si>
  <si>
    <r>
      <rPr>
        <b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>♂</t>
    </r>
  </si>
  <si>
    <r>
      <rPr>
        <b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>♀</t>
    </r>
  </si>
  <si>
    <t>#6-day1</t>
  </si>
  <si>
    <t>#6-day2</t>
  </si>
  <si>
    <t>#6-day3</t>
  </si>
  <si>
    <t>#7-day1</t>
  </si>
  <si>
    <t>#7-day2</t>
  </si>
  <si>
    <t>#7-day3</t>
  </si>
  <si>
    <t>not available</t>
  </si>
  <si>
    <r>
      <rPr>
        <b/>
        <sz val="12"/>
        <color rgb="FFFF0000"/>
        <rFont val="Times New Roman"/>
        <family val="1"/>
      </rPr>
      <t xml:space="preserve">Target gene: </t>
    </r>
    <r>
      <rPr>
        <b/>
        <i/>
        <sz val="12"/>
        <color rgb="FFFF0000"/>
        <rFont val="Times New Roman"/>
        <family val="1"/>
      </rPr>
      <t>tra-v2</t>
    </r>
  </si>
  <si>
    <t>Egg to Adult Survival (Drive Male)</t>
    <phoneticPr fontId="9" type="noConversion"/>
  </si>
  <si>
    <t>Total</t>
    <phoneticPr fontId="9" type="noConversion"/>
  </si>
  <si>
    <t>Total R</t>
    <phoneticPr fontId="9" type="noConversion"/>
  </si>
  <si>
    <t>Total NR</t>
    <phoneticPr fontId="9" type="noConversion"/>
  </si>
  <si>
    <t>&lt;.0001***</t>
    <phoneticPr fontId="9" type="noConversion"/>
  </si>
  <si>
    <t>Total unhatched eggs</t>
    <phoneticPr fontId="9" type="noConversion"/>
  </si>
  <si>
    <t>z-test is used for statistical comparisons: n.s. non-significant, *p&lt;0.05, **p&lt;0.01, ***p&lt;0.001</t>
  </si>
  <si>
    <t>Egg number per day</t>
    <phoneticPr fontId="9" type="noConversion"/>
  </si>
  <si>
    <t>Drive males were crossed to Cas9 females(SNc9NG line) to generate flies heterozygous for both drive and Cas9, which were subsequently crossed to w1118 to assess fecundity and fertility</t>
    <phoneticPr fontId="9" type="noConversion"/>
  </si>
  <si>
    <t>not available</t>
    <phoneticPr fontId="11" type="noConversion"/>
  </si>
  <si>
    <t>Average Egg Number Per Day (Drive Female)</t>
    <phoneticPr fontId="9" type="noConversion"/>
  </si>
  <si>
    <t>0.0002***</t>
    <phoneticPr fontId="9" type="noConversion"/>
  </si>
  <si>
    <t>0.5782n.s.</t>
    <phoneticPr fontId="9" type="noConversion"/>
  </si>
  <si>
    <t>0.0348*</t>
    <phoneticPr fontId="9" type="noConversion"/>
  </si>
  <si>
    <t>0.6132n.s.</t>
    <phoneticPr fontId="9" type="noConversion"/>
  </si>
  <si>
    <t>0.0579n.s.</t>
    <phoneticPr fontId="9" type="noConversion"/>
  </si>
  <si>
    <t>0.4222n.s.</t>
    <phoneticPr fontId="9" type="noConversion"/>
  </si>
  <si>
    <t xml:space="preserve"> 0.2487n.s.</t>
    <phoneticPr fontId="9" type="noConversion"/>
  </si>
  <si>
    <t>1.0000n.s.</t>
    <phoneticPr fontId="9" type="noConversion"/>
  </si>
  <si>
    <t>0.1701n.s.</t>
    <phoneticPr fontId="9" type="noConversion"/>
  </si>
  <si>
    <t>0.8957n.s.</t>
    <phoneticPr fontId="9" type="noConversion"/>
  </si>
  <si>
    <t>0.3938n.s.</t>
    <phoneticPr fontId="9" type="noConversion"/>
  </si>
  <si>
    <t>0.7266n.s.</t>
    <phoneticPr fontId="9" type="noConversion"/>
  </si>
  <si>
    <t>0.0009***</t>
    <phoneticPr fontId="9" type="noConversion"/>
  </si>
  <si>
    <t>0.1273n.s.</t>
    <phoneticPr fontId="9" type="noConversion"/>
  </si>
  <si>
    <t>0.9279n.s.</t>
    <phoneticPr fontId="9" type="noConversion"/>
  </si>
  <si>
    <t>0.6008n.s.</t>
    <phoneticPr fontId="9" type="noConversion"/>
  </si>
  <si>
    <t>0.6514n.s</t>
    <phoneticPr fontId="9" type="noConversion"/>
  </si>
  <si>
    <t>0.1918n.s.</t>
    <phoneticPr fontId="9" type="noConversion"/>
  </si>
  <si>
    <t>0.8221n.s.</t>
    <phoneticPr fontId="9" type="noConversion"/>
  </si>
  <si>
    <t>0.3652n.s.</t>
    <phoneticPr fontId="9" type="noConversion"/>
  </si>
  <si>
    <t>0.3417n.s.</t>
    <phoneticPr fontId="9" type="noConversion"/>
  </si>
  <si>
    <t>0.4028n.s.</t>
    <phoneticPr fontId="9" type="noConversion"/>
  </si>
  <si>
    <t>0.0005***</t>
    <phoneticPr fontId="9" type="noConversion"/>
  </si>
  <si>
    <t>0.134n.s.</t>
    <phoneticPr fontId="9" type="noConversion"/>
  </si>
  <si>
    <t>0.4807n.s.</t>
    <phoneticPr fontId="9" type="noConversion"/>
  </si>
  <si>
    <t>0.0003***</t>
    <phoneticPr fontId="9" type="noConversion"/>
  </si>
  <si>
    <t>0.2978n.s.</t>
    <phoneticPr fontId="9" type="noConversion"/>
  </si>
  <si>
    <t>0.3077n.s.</t>
    <phoneticPr fontId="9" type="noConversion"/>
  </si>
  <si>
    <t>0.8468n.s.</t>
    <phoneticPr fontId="9" type="noConversion"/>
  </si>
  <si>
    <t>0.1957n.s.</t>
    <phoneticPr fontId="9" type="noConversion"/>
  </si>
  <si>
    <t>0.7333n.s.</t>
    <phoneticPr fontId="9" type="noConversion"/>
  </si>
  <si>
    <t>0.7331n.s.</t>
    <phoneticPr fontId="9" type="noConversion"/>
  </si>
  <si>
    <t>0.8492n.s.</t>
    <phoneticPr fontId="9" type="noConversion"/>
  </si>
  <si>
    <t xml:space="preserve"> 0.6906n.s.</t>
    <phoneticPr fontId="9" type="noConversion"/>
  </si>
  <si>
    <t>0.1888n.s.</t>
    <phoneticPr fontId="9" type="noConversion"/>
  </si>
  <si>
    <t>0.7380n.s.</t>
    <phoneticPr fontId="9" type="noConversion"/>
  </si>
  <si>
    <t>0.7735n.s.</t>
    <phoneticPr fontId="9" type="noConversion"/>
  </si>
  <si>
    <t>0.2182n.s.</t>
    <phoneticPr fontId="9" type="noConversion"/>
  </si>
  <si>
    <t>Dataset EV5 Fertility test with maternal Cas9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</si>
</sst>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000_ "/>
    <numFmt numFmtId="178" formatCode="0.000_ "/>
  </numFmts>
  <fonts count="12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FF0000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10" fontId="2" fillId="0" borderId="0" xfId="0" applyNumberFormat="1" applyFont="1" applyAlignment="1"/>
    <xf numFmtId="0" fontId="2" fillId="0" borderId="0" xfId="0" applyFont="1">
      <alignment vertical="center"/>
    </xf>
    <xf numFmtId="9" fontId="1" fillId="0" borderId="0" xfId="1" applyFont="1" applyFill="1" applyAlignment="1"/>
    <xf numFmtId="0" fontId="1" fillId="0" borderId="0" xfId="0" quotePrefix="1" applyFont="1" applyAlignment="1"/>
    <xf numFmtId="9" fontId="1" fillId="0" borderId="0" xfId="1" applyFont="1" applyFill="1">
      <alignment vertical="center"/>
    </xf>
    <xf numFmtId="10" fontId="1" fillId="0" borderId="0" xfId="1" applyNumberFormat="1" applyFont="1" applyFill="1">
      <alignment vertical="center"/>
    </xf>
    <xf numFmtId="10" fontId="1" fillId="0" borderId="0" xfId="1" applyNumberFormat="1" applyFont="1" applyFill="1" applyAlignment="1"/>
    <xf numFmtId="178" fontId="1" fillId="0" borderId="0" xfId="1" applyNumberFormat="1" applyFont="1" applyFill="1" applyAlignment="1"/>
    <xf numFmtId="0" fontId="1" fillId="0" borderId="0" xfId="1" applyNumberFormat="1" applyFont="1" applyFill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10" fontId="1" fillId="0" borderId="0" xfId="1" applyNumberFormat="1" applyFont="1" applyFill="1" applyBorder="1">
      <alignment vertical="center"/>
    </xf>
    <xf numFmtId="49" fontId="1" fillId="0" borderId="0" xfId="0" applyNumberFormat="1" applyFont="1">
      <alignment vertical="center"/>
    </xf>
    <xf numFmtId="176" fontId="1" fillId="0" borderId="0" xfId="1" applyNumberFormat="1" applyFont="1" applyFill="1" applyAlignment="1"/>
    <xf numFmtId="176" fontId="1" fillId="0" borderId="0" xfId="0" applyNumberFormat="1" applyFont="1" applyAlignment="1"/>
    <xf numFmtId="10" fontId="1" fillId="0" borderId="0" xfId="1" applyNumberFormat="1" applyFont="1">
      <alignment vertical="center"/>
    </xf>
  </cellXfs>
  <cellStyles count="2">
    <cellStyle name="常规" xfId="0" builtinId="0"/>
    <cellStyle name="百分比" xfId="1" builtinId="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402"/>
  <sheetViews>
    <sheetView tabSelected="1" zoomScale="70" zoomScaleNormal="70" workbookViewId="0">
      <selection activeCell="AH34" sqref="AH34"/>
    </sheetView>
  </sheetViews>
  <sheetFormatPr defaultColWidth="8.69140625" defaultRowHeight="15.45" x14ac:dyDescent="0.3"/>
  <cols>
    <col min="1" max="1" width="11.53515625" style="3" customWidth="1"/>
    <col min="2" max="2" width="8.3828125" style="3" customWidth="1"/>
    <col min="3" max="10" width="8.69140625" style="3"/>
    <col min="11" max="11" width="16.3828125" style="3"/>
    <col min="12" max="12" width="15.3046875" style="3"/>
    <col min="13" max="13" width="8.69140625" style="3"/>
    <col min="14" max="15" width="9.15234375" style="3"/>
    <col min="16" max="17" width="8.69140625" style="3"/>
    <col min="18" max="18" width="12.84375" style="3" customWidth="1"/>
    <col min="19" max="19" width="12.3828125" style="3" customWidth="1"/>
    <col min="20" max="23" width="8.69140625" style="3"/>
    <col min="24" max="24" width="14.15234375" style="3"/>
    <col min="25" max="25" width="13.15234375" style="3" customWidth="1"/>
    <col min="26" max="26" width="12.15234375" style="3" customWidth="1"/>
    <col min="27" max="27" width="15.53515625" style="3" customWidth="1"/>
    <col min="28" max="28" width="12.15234375" style="3" customWidth="1"/>
    <col min="29" max="29" width="13.53515625" style="3" customWidth="1"/>
    <col min="30" max="32" width="12.15234375" style="3" customWidth="1"/>
    <col min="33" max="33" width="16.3828125" style="3" customWidth="1"/>
    <col min="34" max="34" width="12.3828125" style="3" customWidth="1"/>
    <col min="35" max="35" width="13.53515625" style="3" customWidth="1"/>
    <col min="36" max="36" width="15.84375" style="3" customWidth="1"/>
    <col min="37" max="37" width="8.69140625" style="3"/>
    <col min="38" max="38" width="14.3828125" style="3" customWidth="1"/>
    <col min="39" max="39" width="8.69140625" style="3"/>
    <col min="40" max="40" width="13" style="3" customWidth="1"/>
    <col min="41" max="16384" width="8.69140625" style="3"/>
  </cols>
  <sheetData>
    <row r="1" spans="1:27" s="1" customFormat="1" x14ac:dyDescent="0.4">
      <c r="A1" s="2" t="s">
        <v>121</v>
      </c>
    </row>
    <row r="2" spans="1:27" s="1" customFormat="1" x14ac:dyDescent="0.4"/>
    <row r="3" spans="1:27" s="1" customFormat="1" x14ac:dyDescent="0.4">
      <c r="A3" s="5" t="s">
        <v>0</v>
      </c>
      <c r="C3" s="3" t="s">
        <v>1</v>
      </c>
      <c r="E3" s="1" t="s">
        <v>2</v>
      </c>
      <c r="I3" s="1" t="s">
        <v>78</v>
      </c>
    </row>
    <row r="4" spans="1:27" s="1" customFormat="1" x14ac:dyDescent="0.4">
      <c r="A4" s="5" t="s">
        <v>3</v>
      </c>
      <c r="C4" s="1" t="s">
        <v>4</v>
      </c>
      <c r="I4" s="1" t="s">
        <v>5</v>
      </c>
    </row>
    <row r="5" spans="1:27" s="1" customFormat="1" x14ac:dyDescent="0.4">
      <c r="A5" s="1" t="s">
        <v>6</v>
      </c>
      <c r="C5" s="10" t="s">
        <v>7</v>
      </c>
      <c r="E5" s="1" t="s">
        <v>8</v>
      </c>
      <c r="R5" s="1" t="s">
        <v>9</v>
      </c>
    </row>
    <row r="6" spans="1:27" s="1" customFormat="1" x14ac:dyDescent="0.4">
      <c r="R6" s="1" t="s">
        <v>10</v>
      </c>
    </row>
    <row r="7" spans="1:27" s="1" customFormat="1" x14ac:dyDescent="0.4">
      <c r="A7" s="2" t="s">
        <v>80</v>
      </c>
    </row>
    <row r="8" spans="1:27" s="1" customFormat="1" x14ac:dyDescent="0.4">
      <c r="A8" s="6" t="s">
        <v>16</v>
      </c>
      <c r="AA8" s="9"/>
    </row>
    <row r="9" spans="1:27" s="1" customFormat="1" x14ac:dyDescent="0.4">
      <c r="A9" s="2" t="s">
        <v>19</v>
      </c>
      <c r="B9" s="2" t="s">
        <v>20</v>
      </c>
      <c r="C9" s="2" t="s">
        <v>21</v>
      </c>
      <c r="D9" s="2" t="s">
        <v>56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22</v>
      </c>
      <c r="M9" s="2" t="s">
        <v>74</v>
      </c>
      <c r="N9" s="2" t="s">
        <v>75</v>
      </c>
      <c r="O9" s="2" t="s">
        <v>77</v>
      </c>
      <c r="P9" s="3"/>
      <c r="R9" s="7" t="s">
        <v>11</v>
      </c>
      <c r="S9" s="7" t="s">
        <v>12</v>
      </c>
    </row>
    <row r="10" spans="1:27" x14ac:dyDescent="0.4">
      <c r="A10" s="3" t="s">
        <v>23</v>
      </c>
      <c r="B10" s="3" t="s">
        <v>41</v>
      </c>
      <c r="C10" s="1">
        <v>27</v>
      </c>
      <c r="D10" s="1">
        <v>8</v>
      </c>
      <c r="E10" s="1">
        <v>8</v>
      </c>
      <c r="F10" s="1">
        <v>1</v>
      </c>
      <c r="G10" s="1">
        <v>7</v>
      </c>
      <c r="H10" s="1">
        <v>0</v>
      </c>
      <c r="I10" s="1">
        <v>0</v>
      </c>
      <c r="J10" s="1">
        <v>0</v>
      </c>
      <c r="K10" s="1">
        <v>0</v>
      </c>
      <c r="L10" s="3">
        <f t="shared" ref="L10:L24" si="0">SUM(D10:K10)</f>
        <v>24</v>
      </c>
      <c r="M10" s="3">
        <f t="shared" ref="M10:M24" si="1">SUM(D10:G10)</f>
        <v>24</v>
      </c>
      <c r="N10" s="3">
        <f t="shared" ref="N10:N24" si="2">L10-M10</f>
        <v>0</v>
      </c>
      <c r="O10" s="3">
        <f t="shared" ref="O10:O24" si="3">C10-L10</f>
        <v>3</v>
      </c>
      <c r="P10" s="3">
        <f t="shared" ref="P10:P41" si="4">L10/C10</f>
        <v>0.88888888888888884</v>
      </c>
      <c r="R10" s="12">
        <v>0.96099999999999997</v>
      </c>
      <c r="S10" s="12">
        <v>2.3E-2</v>
      </c>
      <c r="T10" s="1" t="s">
        <v>72</v>
      </c>
      <c r="U10" s="1"/>
      <c r="V10" s="1"/>
      <c r="Y10" s="13"/>
      <c r="Z10" s="1"/>
    </row>
    <row r="11" spans="1:27" x14ac:dyDescent="0.4">
      <c r="B11" s="3" t="s">
        <v>42</v>
      </c>
      <c r="C11" s="1">
        <v>26</v>
      </c>
      <c r="D11" s="1">
        <v>5</v>
      </c>
      <c r="E11" s="1">
        <v>10</v>
      </c>
      <c r="F11" s="1">
        <v>1</v>
      </c>
      <c r="G11" s="1">
        <v>5</v>
      </c>
      <c r="H11" s="1">
        <v>2</v>
      </c>
      <c r="I11" s="1">
        <v>1</v>
      </c>
      <c r="J11" s="1">
        <v>1</v>
      </c>
      <c r="K11" s="1">
        <v>1</v>
      </c>
      <c r="L11" s="3">
        <f t="shared" si="0"/>
        <v>26</v>
      </c>
      <c r="M11" s="3">
        <f t="shared" si="1"/>
        <v>21</v>
      </c>
      <c r="N11" s="3">
        <f t="shared" si="2"/>
        <v>5</v>
      </c>
      <c r="O11" s="3">
        <f t="shared" si="3"/>
        <v>0</v>
      </c>
      <c r="P11" s="3">
        <f t="shared" si="4"/>
        <v>1</v>
      </c>
      <c r="R11" s="12">
        <v>0.65</v>
      </c>
      <c r="S11" s="12">
        <v>3.5400000000000001E-2</v>
      </c>
      <c r="T11" s="1" t="s">
        <v>25</v>
      </c>
      <c r="U11" s="1"/>
      <c r="V11" s="1"/>
      <c r="Y11" s="13"/>
      <c r="Z11" s="1"/>
    </row>
    <row r="12" spans="1:27" x14ac:dyDescent="0.4">
      <c r="B12" s="3" t="s">
        <v>43</v>
      </c>
      <c r="C12" s="1">
        <v>22</v>
      </c>
      <c r="D12" s="1">
        <v>4</v>
      </c>
      <c r="E12" s="1">
        <v>8</v>
      </c>
      <c r="F12" s="1">
        <v>2</v>
      </c>
      <c r="G12" s="1">
        <v>4</v>
      </c>
      <c r="H12" s="1">
        <v>1</v>
      </c>
      <c r="I12" s="1">
        <v>1</v>
      </c>
      <c r="J12" s="1">
        <v>0</v>
      </c>
      <c r="K12" s="1">
        <v>0</v>
      </c>
      <c r="L12" s="3">
        <f t="shared" si="0"/>
        <v>20</v>
      </c>
      <c r="M12" s="3">
        <f t="shared" si="1"/>
        <v>18</v>
      </c>
      <c r="N12" s="3">
        <f t="shared" si="2"/>
        <v>2</v>
      </c>
      <c r="O12" s="3">
        <f t="shared" si="3"/>
        <v>2</v>
      </c>
      <c r="P12" s="3">
        <f t="shared" si="4"/>
        <v>0.90909090909090906</v>
      </c>
      <c r="R12" s="12">
        <v>0.92200000000000004</v>
      </c>
      <c r="S12" s="12">
        <v>3.0700000000000002E-2</v>
      </c>
      <c r="T12" s="1" t="s">
        <v>26</v>
      </c>
      <c r="U12" s="1"/>
      <c r="V12" s="1"/>
      <c r="Z12" s="1"/>
    </row>
    <row r="13" spans="1:27" x14ac:dyDescent="0.4">
      <c r="B13" s="3" t="s">
        <v>44</v>
      </c>
      <c r="C13" s="1">
        <v>22</v>
      </c>
      <c r="D13" s="1">
        <v>3</v>
      </c>
      <c r="E13" s="1">
        <v>4</v>
      </c>
      <c r="F13" s="1">
        <v>6</v>
      </c>
      <c r="G13" s="1">
        <v>4</v>
      </c>
      <c r="H13" s="1">
        <v>2</v>
      </c>
      <c r="I13" s="1">
        <v>1</v>
      </c>
      <c r="J13" s="1">
        <v>0</v>
      </c>
      <c r="K13" s="1">
        <v>0</v>
      </c>
      <c r="L13" s="3">
        <f t="shared" si="0"/>
        <v>20</v>
      </c>
      <c r="M13" s="3">
        <f t="shared" si="1"/>
        <v>17</v>
      </c>
      <c r="N13" s="3">
        <f t="shared" si="2"/>
        <v>3</v>
      </c>
      <c r="O13" s="3">
        <f t="shared" si="3"/>
        <v>2</v>
      </c>
      <c r="P13" s="3">
        <f t="shared" si="4"/>
        <v>0.90909090909090906</v>
      </c>
      <c r="R13" s="12">
        <v>0.92700000000000005</v>
      </c>
      <c r="S13" s="12">
        <v>2.8799999999999999E-2</v>
      </c>
      <c r="T13" s="1" t="s">
        <v>27</v>
      </c>
      <c r="U13" s="1"/>
      <c r="V13" s="1"/>
      <c r="W13" s="4"/>
      <c r="X13" s="4"/>
      <c r="Y13" s="1"/>
      <c r="Z13" s="1"/>
    </row>
    <row r="14" spans="1:27" x14ac:dyDescent="0.4">
      <c r="B14" s="3" t="s">
        <v>45</v>
      </c>
      <c r="C14" s="1">
        <v>22</v>
      </c>
      <c r="D14" s="1">
        <v>6</v>
      </c>
      <c r="E14" s="1">
        <v>4</v>
      </c>
      <c r="F14" s="1">
        <v>4</v>
      </c>
      <c r="G14" s="1">
        <v>6</v>
      </c>
      <c r="H14" s="1">
        <v>0</v>
      </c>
      <c r="I14" s="1">
        <v>0</v>
      </c>
      <c r="J14" s="1">
        <v>0</v>
      </c>
      <c r="K14" s="1">
        <v>0</v>
      </c>
      <c r="L14" s="3">
        <f t="shared" si="0"/>
        <v>20</v>
      </c>
      <c r="M14" s="3">
        <f t="shared" si="1"/>
        <v>20</v>
      </c>
      <c r="N14" s="3">
        <f t="shared" si="2"/>
        <v>0</v>
      </c>
      <c r="O14" s="3">
        <f t="shared" si="3"/>
        <v>2</v>
      </c>
      <c r="P14" s="3">
        <f t="shared" si="4"/>
        <v>0.90909090909090906</v>
      </c>
      <c r="R14" s="14">
        <f>AVERAGE(C10:C24)</f>
        <v>19</v>
      </c>
      <c r="S14" s="21">
        <f>STDEV(C10:C24)/SQRT(15)</f>
        <v>1.3766764671621634</v>
      </c>
      <c r="T14" s="3" t="s">
        <v>29</v>
      </c>
      <c r="Z14" s="1"/>
    </row>
    <row r="15" spans="1:27" s="4" customFormat="1" x14ac:dyDescent="0.4">
      <c r="A15" s="3"/>
      <c r="B15" s="3" t="s">
        <v>46</v>
      </c>
      <c r="C15" s="1">
        <v>12</v>
      </c>
      <c r="D15" s="1">
        <v>1</v>
      </c>
      <c r="E15" s="1">
        <v>4</v>
      </c>
      <c r="F15" s="1">
        <v>5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3">
        <f t="shared" si="0"/>
        <v>12</v>
      </c>
      <c r="M15" s="3">
        <f t="shared" si="1"/>
        <v>11</v>
      </c>
      <c r="N15" s="3">
        <f t="shared" si="2"/>
        <v>1</v>
      </c>
      <c r="O15" s="3">
        <f t="shared" si="3"/>
        <v>0</v>
      </c>
      <c r="P15" s="3">
        <f t="shared" si="4"/>
        <v>1</v>
      </c>
      <c r="R15" s="14">
        <f>AVERAGE(C26:C40)</f>
        <v>33.133333333333333</v>
      </c>
      <c r="S15" s="21">
        <f>STDEV(C26:C40)/SQRT(15)</f>
        <v>4.7337357307156438</v>
      </c>
      <c r="T15" s="3" t="s">
        <v>30</v>
      </c>
      <c r="U15" s="3"/>
      <c r="V15" s="3"/>
      <c r="W15" s="3"/>
      <c r="X15" s="3"/>
      <c r="Y15" s="3"/>
      <c r="Z15" s="1"/>
    </row>
    <row r="16" spans="1:27" x14ac:dyDescent="0.4">
      <c r="B16" s="3" t="s">
        <v>47</v>
      </c>
      <c r="C16" s="1">
        <v>13</v>
      </c>
      <c r="D16" s="1">
        <v>1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3">
        <f t="shared" si="0"/>
        <v>3</v>
      </c>
      <c r="M16" s="3">
        <f t="shared" si="1"/>
        <v>3</v>
      </c>
      <c r="N16" s="3">
        <f t="shared" si="2"/>
        <v>0</v>
      </c>
      <c r="O16" s="3">
        <f t="shared" si="3"/>
        <v>10</v>
      </c>
      <c r="P16" s="3">
        <f t="shared" si="4"/>
        <v>0.23076923076923078</v>
      </c>
      <c r="R16" s="14">
        <f>AVERAGE(C45:C59)</f>
        <v>18.600000000000001</v>
      </c>
      <c r="S16" s="21">
        <f>STDEV(C45:C59)/SQRT(15)</f>
        <v>1.5206514894547514</v>
      </c>
      <c r="T16" s="3" t="s">
        <v>31</v>
      </c>
      <c r="Z16" s="1"/>
    </row>
    <row r="17" spans="1:42" x14ac:dyDescent="0.4">
      <c r="B17" s="3" t="s">
        <v>48</v>
      </c>
      <c r="C17" s="1">
        <v>23</v>
      </c>
      <c r="D17" s="1">
        <v>8</v>
      </c>
      <c r="E17" s="1">
        <v>2</v>
      </c>
      <c r="F17" s="1">
        <v>4</v>
      </c>
      <c r="G17" s="1">
        <v>3</v>
      </c>
      <c r="H17" s="1">
        <v>1</v>
      </c>
      <c r="I17" s="1">
        <v>0</v>
      </c>
      <c r="J17" s="1">
        <v>2</v>
      </c>
      <c r="K17" s="1">
        <v>1</v>
      </c>
      <c r="L17" s="3">
        <f t="shared" si="0"/>
        <v>21</v>
      </c>
      <c r="M17" s="3">
        <f t="shared" si="1"/>
        <v>17</v>
      </c>
      <c r="N17" s="3">
        <f t="shared" si="2"/>
        <v>4</v>
      </c>
      <c r="O17" s="3">
        <f t="shared" si="3"/>
        <v>2</v>
      </c>
      <c r="P17" s="3">
        <f t="shared" si="4"/>
        <v>0.91304347826086951</v>
      </c>
      <c r="R17" s="14">
        <f>AVERAGE(C61:C75)</f>
        <v>44.214285714285715</v>
      </c>
      <c r="S17" s="21">
        <f>STDEV(C61:C75)/SQRT(14)</f>
        <v>6.8901734227752467</v>
      </c>
      <c r="T17" s="3" t="s">
        <v>32</v>
      </c>
      <c r="Z17" s="1"/>
    </row>
    <row r="18" spans="1:42" x14ac:dyDescent="0.4">
      <c r="B18" s="3" t="s">
        <v>49</v>
      </c>
      <c r="C18" s="1">
        <v>17</v>
      </c>
      <c r="D18" s="1">
        <v>3</v>
      </c>
      <c r="E18" s="1">
        <v>1</v>
      </c>
      <c r="F18" s="1">
        <v>4</v>
      </c>
      <c r="G18" s="1">
        <v>3</v>
      </c>
      <c r="H18" s="1">
        <v>1</v>
      </c>
      <c r="I18" s="1">
        <v>1</v>
      </c>
      <c r="J18" s="1">
        <v>4</v>
      </c>
      <c r="K18" s="1">
        <v>0</v>
      </c>
      <c r="L18" s="3">
        <f t="shared" si="0"/>
        <v>17</v>
      </c>
      <c r="M18" s="3">
        <f t="shared" si="1"/>
        <v>11</v>
      </c>
      <c r="N18" s="3">
        <f t="shared" si="2"/>
        <v>6</v>
      </c>
      <c r="O18" s="3">
        <f t="shared" si="3"/>
        <v>0</v>
      </c>
      <c r="P18" s="3">
        <f t="shared" si="4"/>
        <v>1</v>
      </c>
      <c r="R18" s="4"/>
      <c r="S18" s="4"/>
      <c r="T18" s="4"/>
      <c r="U18" s="4"/>
      <c r="V18" s="4"/>
      <c r="W18" s="4"/>
      <c r="X18" s="4"/>
      <c r="Y18" s="15"/>
      <c r="Z18" s="1"/>
    </row>
    <row r="19" spans="1:42" x14ac:dyDescent="0.4">
      <c r="B19" s="3" t="s">
        <v>50</v>
      </c>
      <c r="C19" s="1">
        <v>21</v>
      </c>
      <c r="D19" s="1">
        <v>5</v>
      </c>
      <c r="E19" s="1">
        <v>4</v>
      </c>
      <c r="F19" s="1">
        <v>5</v>
      </c>
      <c r="G19" s="1">
        <v>5</v>
      </c>
      <c r="H19" s="1">
        <v>1</v>
      </c>
      <c r="I19" s="1">
        <v>0</v>
      </c>
      <c r="J19" s="1">
        <v>1</v>
      </c>
      <c r="K19" s="1">
        <v>0</v>
      </c>
      <c r="L19" s="3">
        <f t="shared" si="0"/>
        <v>21</v>
      </c>
      <c r="M19" s="3">
        <f t="shared" si="1"/>
        <v>19</v>
      </c>
      <c r="N19" s="3">
        <f t="shared" si="2"/>
        <v>2</v>
      </c>
      <c r="O19" s="3">
        <f t="shared" si="3"/>
        <v>0</v>
      </c>
      <c r="P19" s="3">
        <f t="shared" si="4"/>
        <v>1</v>
      </c>
      <c r="R19" s="8" t="s">
        <v>19</v>
      </c>
      <c r="S19" s="16" t="s">
        <v>34</v>
      </c>
      <c r="T19" s="8" t="s">
        <v>13</v>
      </c>
      <c r="V19" s="4"/>
      <c r="W19" s="8" t="s">
        <v>19</v>
      </c>
      <c r="X19" s="16" t="s">
        <v>34</v>
      </c>
      <c r="Y19" s="8" t="s">
        <v>13</v>
      </c>
    </row>
    <row r="20" spans="1:42" s="4" customFormat="1" x14ac:dyDescent="0.4">
      <c r="A20" s="3"/>
      <c r="B20" s="3" t="s">
        <v>51</v>
      </c>
      <c r="C20" s="1">
        <v>23</v>
      </c>
      <c r="D20" s="1">
        <v>3</v>
      </c>
      <c r="E20" s="1">
        <v>6</v>
      </c>
      <c r="F20" s="1">
        <v>7</v>
      </c>
      <c r="G20" s="1">
        <v>3</v>
      </c>
      <c r="H20" s="1">
        <v>2</v>
      </c>
      <c r="I20" s="1">
        <v>1</v>
      </c>
      <c r="J20" s="1">
        <v>0</v>
      </c>
      <c r="K20" s="1">
        <v>0</v>
      </c>
      <c r="L20" s="3">
        <f t="shared" si="0"/>
        <v>22</v>
      </c>
      <c r="M20" s="3">
        <f t="shared" si="1"/>
        <v>19</v>
      </c>
      <c r="N20" s="3">
        <f t="shared" si="2"/>
        <v>3</v>
      </c>
      <c r="O20" s="3">
        <f t="shared" si="3"/>
        <v>1</v>
      </c>
      <c r="P20" s="3">
        <f t="shared" si="4"/>
        <v>0.95652173913043481</v>
      </c>
      <c r="R20" s="3" t="s">
        <v>35</v>
      </c>
      <c r="S20" s="3" t="s">
        <v>107</v>
      </c>
      <c r="T20" s="3" t="s">
        <v>36</v>
      </c>
      <c r="U20" s="3"/>
      <c r="V20" s="3"/>
      <c r="W20" s="3" t="s">
        <v>35</v>
      </c>
      <c r="X20" s="3" t="s">
        <v>111</v>
      </c>
      <c r="Y20" s="3" t="s">
        <v>79</v>
      </c>
      <c r="Z20" s="3"/>
    </row>
    <row r="21" spans="1:42" x14ac:dyDescent="0.4">
      <c r="B21" s="3" t="s">
        <v>52</v>
      </c>
      <c r="C21" s="1">
        <v>15</v>
      </c>
      <c r="D21" s="1">
        <v>3</v>
      </c>
      <c r="E21" s="1">
        <v>4</v>
      </c>
      <c r="F21" s="1">
        <v>3</v>
      </c>
      <c r="G21" s="1">
        <v>2</v>
      </c>
      <c r="H21" s="1">
        <v>0</v>
      </c>
      <c r="I21" s="1">
        <v>0</v>
      </c>
      <c r="J21" s="1">
        <v>2</v>
      </c>
      <c r="K21" s="1">
        <v>1</v>
      </c>
      <c r="L21" s="3">
        <f t="shared" si="0"/>
        <v>15</v>
      </c>
      <c r="M21" s="3">
        <f t="shared" si="1"/>
        <v>12</v>
      </c>
      <c r="N21" s="3">
        <f t="shared" si="2"/>
        <v>3</v>
      </c>
      <c r="O21" s="3">
        <f t="shared" si="3"/>
        <v>0</v>
      </c>
      <c r="P21" s="3">
        <f t="shared" si="4"/>
        <v>1</v>
      </c>
      <c r="R21" s="3" t="s">
        <v>37</v>
      </c>
      <c r="S21" s="3" t="s">
        <v>76</v>
      </c>
      <c r="T21" s="3" t="s">
        <v>36</v>
      </c>
      <c r="W21" s="3" t="s">
        <v>37</v>
      </c>
      <c r="X21" s="3" t="s">
        <v>112</v>
      </c>
      <c r="Y21" s="3" t="s">
        <v>79</v>
      </c>
    </row>
    <row r="22" spans="1:42" x14ac:dyDescent="0.4">
      <c r="B22" s="3" t="s">
        <v>53</v>
      </c>
      <c r="C22" s="1">
        <v>19</v>
      </c>
      <c r="D22" s="1">
        <v>4</v>
      </c>
      <c r="E22" s="1">
        <v>6</v>
      </c>
      <c r="F22" s="1">
        <v>4</v>
      </c>
      <c r="G22" s="1">
        <v>2</v>
      </c>
      <c r="H22" s="1">
        <v>0</v>
      </c>
      <c r="I22" s="1">
        <v>0</v>
      </c>
      <c r="J22" s="1">
        <v>1</v>
      </c>
      <c r="K22" s="1">
        <v>0</v>
      </c>
      <c r="L22" s="3">
        <f t="shared" si="0"/>
        <v>17</v>
      </c>
      <c r="M22" s="3">
        <f t="shared" si="1"/>
        <v>16</v>
      </c>
      <c r="N22" s="3">
        <f t="shared" si="2"/>
        <v>1</v>
      </c>
      <c r="O22" s="3">
        <f t="shared" si="3"/>
        <v>2</v>
      </c>
      <c r="P22" s="3">
        <f t="shared" si="4"/>
        <v>0.89473684210526316</v>
      </c>
      <c r="T22" s="1"/>
    </row>
    <row r="23" spans="1:42" x14ac:dyDescent="0.4">
      <c r="B23" s="3" t="s">
        <v>54</v>
      </c>
      <c r="C23" s="1">
        <v>10</v>
      </c>
      <c r="D23" s="1">
        <v>5</v>
      </c>
      <c r="E23" s="1">
        <v>0</v>
      </c>
      <c r="F23" s="1">
        <v>4</v>
      </c>
      <c r="G23" s="1">
        <v>0</v>
      </c>
      <c r="H23" s="1">
        <v>0</v>
      </c>
      <c r="I23" s="1">
        <v>1</v>
      </c>
      <c r="J23" s="1">
        <v>0</v>
      </c>
      <c r="K23" s="1">
        <v>0</v>
      </c>
      <c r="L23" s="3">
        <f t="shared" si="0"/>
        <v>10</v>
      </c>
      <c r="M23" s="3">
        <f t="shared" si="1"/>
        <v>9</v>
      </c>
      <c r="N23" s="3">
        <f t="shared" si="2"/>
        <v>1</v>
      </c>
      <c r="O23" s="3">
        <f t="shared" si="3"/>
        <v>0</v>
      </c>
      <c r="P23" s="3">
        <f t="shared" si="4"/>
        <v>1</v>
      </c>
      <c r="R23" s="8" t="s">
        <v>38</v>
      </c>
    </row>
    <row r="24" spans="1:42" x14ac:dyDescent="0.4">
      <c r="B24" s="3" t="s">
        <v>55</v>
      </c>
      <c r="C24" s="1">
        <v>13</v>
      </c>
      <c r="D24" s="1">
        <v>3</v>
      </c>
      <c r="E24" s="1">
        <v>2</v>
      </c>
      <c r="F24" s="1">
        <v>6</v>
      </c>
      <c r="G24" s="1">
        <v>2</v>
      </c>
      <c r="H24" s="1">
        <v>0</v>
      </c>
      <c r="I24" s="1">
        <v>0</v>
      </c>
      <c r="J24" s="1">
        <v>0</v>
      </c>
      <c r="K24" s="1">
        <v>0</v>
      </c>
      <c r="L24" s="3">
        <f t="shared" si="0"/>
        <v>13</v>
      </c>
      <c r="M24" s="3">
        <f t="shared" si="1"/>
        <v>13</v>
      </c>
      <c r="N24" s="3">
        <f t="shared" si="2"/>
        <v>0</v>
      </c>
      <c r="O24" s="3">
        <f t="shared" si="3"/>
        <v>0</v>
      </c>
      <c r="P24" s="3">
        <f t="shared" si="4"/>
        <v>1</v>
      </c>
      <c r="R24" s="2" t="s">
        <v>19</v>
      </c>
      <c r="S24" s="8" t="s">
        <v>40</v>
      </c>
      <c r="T24" s="8" t="s">
        <v>13</v>
      </c>
      <c r="U24" s="8"/>
    </row>
    <row r="25" spans="1:42" x14ac:dyDescent="0.3">
      <c r="A25" s="4"/>
      <c r="B25" s="4" t="s">
        <v>73</v>
      </c>
      <c r="C25" s="4">
        <f t="shared" ref="C25:L25" si="5">SUM(C10:C24)</f>
        <v>285</v>
      </c>
      <c r="D25" s="4">
        <f t="shared" si="5"/>
        <v>62</v>
      </c>
      <c r="E25" s="4">
        <f t="shared" si="5"/>
        <v>65</v>
      </c>
      <c r="F25" s="4">
        <f t="shared" si="5"/>
        <v>56</v>
      </c>
      <c r="G25" s="4">
        <f t="shared" si="5"/>
        <v>47</v>
      </c>
      <c r="H25" s="4">
        <f t="shared" si="5"/>
        <v>11</v>
      </c>
      <c r="I25" s="4">
        <f t="shared" si="5"/>
        <v>6</v>
      </c>
      <c r="J25" s="4">
        <f t="shared" si="5"/>
        <v>11</v>
      </c>
      <c r="K25" s="4">
        <f t="shared" si="5"/>
        <v>3</v>
      </c>
      <c r="L25" s="4">
        <f t="shared" si="5"/>
        <v>261</v>
      </c>
      <c r="P25" s="3">
        <f t="shared" si="4"/>
        <v>0.91578947368421049</v>
      </c>
      <c r="R25" s="3" t="s">
        <v>23</v>
      </c>
      <c r="S25" s="3" t="s">
        <v>109</v>
      </c>
      <c r="T25" s="3" t="s">
        <v>36</v>
      </c>
      <c r="W25" s="17"/>
    </row>
    <row r="26" spans="1:42" x14ac:dyDescent="0.4">
      <c r="A26" s="3" t="s">
        <v>28</v>
      </c>
      <c r="B26" s="3" t="s">
        <v>41</v>
      </c>
      <c r="C26" s="1">
        <v>42</v>
      </c>
      <c r="D26" s="1">
        <v>5</v>
      </c>
      <c r="E26" s="1">
        <v>4</v>
      </c>
      <c r="F26" s="1">
        <v>4</v>
      </c>
      <c r="G26" s="1">
        <v>3</v>
      </c>
      <c r="H26" s="1">
        <v>0</v>
      </c>
      <c r="I26" s="1">
        <v>0</v>
      </c>
      <c r="J26" s="1">
        <v>0</v>
      </c>
      <c r="K26" s="1">
        <v>0</v>
      </c>
      <c r="L26" s="3">
        <f t="shared" ref="L26:L40" si="6">SUM(D26:K26)</f>
        <v>16</v>
      </c>
      <c r="M26" s="3">
        <f t="shared" ref="M26:M40" si="7">SUM(D26:G26)</f>
        <v>16</v>
      </c>
      <c r="N26" s="3">
        <f t="shared" ref="N26:N40" si="8">L26-M26</f>
        <v>0</v>
      </c>
      <c r="O26" s="3">
        <f t="shared" ref="O26:O40" si="9">C26-L26</f>
        <v>26</v>
      </c>
      <c r="P26" s="3">
        <f t="shared" si="4"/>
        <v>0.38095238095238093</v>
      </c>
      <c r="R26" s="3" t="s">
        <v>28</v>
      </c>
      <c r="S26" s="3" t="s">
        <v>108</v>
      </c>
      <c r="T26" s="3" t="s">
        <v>36</v>
      </c>
      <c r="W26" s="17"/>
    </row>
    <row r="27" spans="1:42" x14ac:dyDescent="0.4">
      <c r="B27" s="3" t="s">
        <v>42</v>
      </c>
      <c r="C27" s="1">
        <v>15</v>
      </c>
      <c r="D27" s="1">
        <v>1</v>
      </c>
      <c r="E27" s="1">
        <v>3</v>
      </c>
      <c r="F27" s="1">
        <v>1</v>
      </c>
      <c r="G27" s="1">
        <v>2</v>
      </c>
      <c r="H27" s="1">
        <v>0</v>
      </c>
      <c r="I27" s="1">
        <v>0</v>
      </c>
      <c r="J27" s="1">
        <v>0</v>
      </c>
      <c r="K27" s="1">
        <v>0</v>
      </c>
      <c r="L27" s="3">
        <f t="shared" si="6"/>
        <v>7</v>
      </c>
      <c r="M27" s="3">
        <f t="shared" si="7"/>
        <v>7</v>
      </c>
      <c r="N27" s="3">
        <f t="shared" si="8"/>
        <v>0</v>
      </c>
      <c r="O27" s="3">
        <f t="shared" si="9"/>
        <v>8</v>
      </c>
      <c r="P27" s="3">
        <f t="shared" si="4"/>
        <v>0.46666666666666667</v>
      </c>
      <c r="R27" s="3" t="s">
        <v>33</v>
      </c>
      <c r="S27" s="3" t="s">
        <v>110</v>
      </c>
      <c r="T27" s="3" t="s">
        <v>36</v>
      </c>
      <c r="W27" s="17"/>
    </row>
    <row r="28" spans="1:42" x14ac:dyDescent="0.4">
      <c r="B28" s="3" t="s">
        <v>43</v>
      </c>
      <c r="C28" s="1">
        <v>12</v>
      </c>
      <c r="D28" s="1">
        <v>2</v>
      </c>
      <c r="E28" s="1">
        <v>1</v>
      </c>
      <c r="F28" s="1">
        <v>0</v>
      </c>
      <c r="G28" s="1">
        <v>2</v>
      </c>
      <c r="H28" s="1">
        <v>0</v>
      </c>
      <c r="I28" s="1">
        <v>0</v>
      </c>
      <c r="J28" s="1">
        <v>0</v>
      </c>
      <c r="K28" s="1">
        <v>0</v>
      </c>
      <c r="L28" s="3">
        <f t="shared" si="6"/>
        <v>5</v>
      </c>
      <c r="M28" s="3">
        <f t="shared" si="7"/>
        <v>5</v>
      </c>
      <c r="N28" s="3">
        <f t="shared" si="8"/>
        <v>0</v>
      </c>
      <c r="O28" s="3">
        <f t="shared" si="9"/>
        <v>7</v>
      </c>
      <c r="P28" s="3">
        <f t="shared" si="4"/>
        <v>0.41666666666666669</v>
      </c>
      <c r="R28" s="3" t="s">
        <v>39</v>
      </c>
      <c r="S28" s="3" t="s">
        <v>106</v>
      </c>
      <c r="T28" s="3" t="s">
        <v>36</v>
      </c>
      <c r="W28" s="17"/>
    </row>
    <row r="29" spans="1:42" x14ac:dyDescent="0.4">
      <c r="B29" s="3" t="s">
        <v>44</v>
      </c>
      <c r="C29" s="1">
        <v>42</v>
      </c>
      <c r="D29" s="1">
        <v>5</v>
      </c>
      <c r="E29" s="1">
        <v>4</v>
      </c>
      <c r="F29" s="1">
        <v>10</v>
      </c>
      <c r="G29" s="1">
        <v>4</v>
      </c>
      <c r="H29" s="1">
        <v>1</v>
      </c>
      <c r="I29" s="1">
        <v>0</v>
      </c>
      <c r="J29" s="1">
        <v>0</v>
      </c>
      <c r="K29" s="1">
        <v>0</v>
      </c>
      <c r="L29" s="3">
        <f t="shared" si="6"/>
        <v>24</v>
      </c>
      <c r="M29" s="3">
        <f t="shared" si="7"/>
        <v>23</v>
      </c>
      <c r="N29" s="3">
        <f t="shared" si="8"/>
        <v>1</v>
      </c>
      <c r="O29" s="3">
        <f t="shared" si="9"/>
        <v>18</v>
      </c>
      <c r="P29" s="3">
        <f t="shared" si="4"/>
        <v>0.5714285714285714</v>
      </c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P29" s="18"/>
    </row>
    <row r="30" spans="1:42" x14ac:dyDescent="0.4">
      <c r="B30" s="3" t="s">
        <v>45</v>
      </c>
      <c r="C30" s="1">
        <v>27</v>
      </c>
      <c r="D30" s="1">
        <v>4</v>
      </c>
      <c r="E30" s="1">
        <v>8</v>
      </c>
      <c r="F30" s="1">
        <v>5</v>
      </c>
      <c r="G30" s="1">
        <v>4</v>
      </c>
      <c r="H30" s="1">
        <v>0</v>
      </c>
      <c r="I30" s="1">
        <v>0</v>
      </c>
      <c r="J30" s="1">
        <v>0</v>
      </c>
      <c r="K30" s="1">
        <v>0</v>
      </c>
      <c r="L30" s="3">
        <f t="shared" si="6"/>
        <v>21</v>
      </c>
      <c r="M30" s="3">
        <f t="shared" si="7"/>
        <v>21</v>
      </c>
      <c r="N30" s="3">
        <f t="shared" si="8"/>
        <v>0</v>
      </c>
      <c r="O30" s="3">
        <f t="shared" si="9"/>
        <v>6</v>
      </c>
      <c r="P30" s="3">
        <f t="shared" si="4"/>
        <v>0.77777777777777779</v>
      </c>
    </row>
    <row r="31" spans="1:42" x14ac:dyDescent="0.4">
      <c r="B31" s="3" t="s">
        <v>46</v>
      </c>
      <c r="C31" s="1">
        <v>12</v>
      </c>
      <c r="D31" s="1">
        <v>4</v>
      </c>
      <c r="E31" s="1">
        <v>2</v>
      </c>
      <c r="F31" s="1">
        <v>1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3">
        <f t="shared" si="6"/>
        <v>8</v>
      </c>
      <c r="M31" s="3">
        <f t="shared" si="7"/>
        <v>8</v>
      </c>
      <c r="N31" s="3">
        <f t="shared" si="8"/>
        <v>0</v>
      </c>
      <c r="O31" s="3">
        <f t="shared" si="9"/>
        <v>4</v>
      </c>
      <c r="P31" s="3">
        <f t="shared" si="4"/>
        <v>0.66666666666666663</v>
      </c>
    </row>
    <row r="32" spans="1:42" x14ac:dyDescent="0.4">
      <c r="B32" s="3" t="s">
        <v>47</v>
      </c>
      <c r="C32" s="1">
        <v>54</v>
      </c>
      <c r="D32" s="1">
        <v>4</v>
      </c>
      <c r="E32" s="1">
        <v>6</v>
      </c>
      <c r="F32" s="1">
        <v>9</v>
      </c>
      <c r="G32" s="1">
        <v>7</v>
      </c>
      <c r="H32" s="1">
        <v>0</v>
      </c>
      <c r="I32" s="1">
        <v>1</v>
      </c>
      <c r="J32" s="1">
        <v>0</v>
      </c>
      <c r="K32" s="1">
        <v>0</v>
      </c>
      <c r="L32" s="3">
        <f t="shared" si="6"/>
        <v>27</v>
      </c>
      <c r="M32" s="3">
        <f t="shared" si="7"/>
        <v>26</v>
      </c>
      <c r="N32" s="3">
        <f t="shared" si="8"/>
        <v>1</v>
      </c>
      <c r="O32" s="3">
        <f t="shared" si="9"/>
        <v>27</v>
      </c>
      <c r="P32" s="3">
        <f t="shared" si="4"/>
        <v>0.5</v>
      </c>
    </row>
    <row r="33" spans="1:43" x14ac:dyDescent="0.4">
      <c r="B33" s="3" t="s">
        <v>48</v>
      </c>
      <c r="C33" s="1">
        <v>14</v>
      </c>
      <c r="D33" s="1">
        <v>3</v>
      </c>
      <c r="E33" s="1">
        <v>5</v>
      </c>
      <c r="F33" s="1">
        <v>0</v>
      </c>
      <c r="G33" s="1">
        <v>2</v>
      </c>
      <c r="H33" s="1">
        <v>0</v>
      </c>
      <c r="I33" s="1">
        <v>0</v>
      </c>
      <c r="J33" s="1">
        <v>0</v>
      </c>
      <c r="K33" s="1">
        <v>0</v>
      </c>
      <c r="L33" s="3">
        <f t="shared" si="6"/>
        <v>10</v>
      </c>
      <c r="M33" s="3">
        <f t="shared" si="7"/>
        <v>10</v>
      </c>
      <c r="N33" s="3">
        <f t="shared" si="8"/>
        <v>0</v>
      </c>
      <c r="O33" s="3">
        <f t="shared" si="9"/>
        <v>4</v>
      </c>
      <c r="P33" s="3">
        <f t="shared" si="4"/>
        <v>0.7142857142857143</v>
      </c>
      <c r="AM33" s="19"/>
      <c r="AN33" s="19"/>
      <c r="AO33" s="19"/>
      <c r="AP33" s="19"/>
      <c r="AQ33" s="19"/>
    </row>
    <row r="34" spans="1:43" x14ac:dyDescent="0.4">
      <c r="B34" s="3" t="s">
        <v>49</v>
      </c>
      <c r="C34" s="1">
        <v>10</v>
      </c>
      <c r="D34" s="1">
        <v>2</v>
      </c>
      <c r="E34" s="1">
        <v>1</v>
      </c>
      <c r="F34" s="1">
        <v>0</v>
      </c>
      <c r="G34" s="1">
        <v>4</v>
      </c>
      <c r="H34" s="1">
        <v>0</v>
      </c>
      <c r="I34" s="1">
        <v>0</v>
      </c>
      <c r="J34" s="1">
        <v>0</v>
      </c>
      <c r="K34" s="1">
        <v>0</v>
      </c>
      <c r="L34" s="3">
        <f t="shared" si="6"/>
        <v>7</v>
      </c>
      <c r="M34" s="3">
        <f t="shared" si="7"/>
        <v>7</v>
      </c>
      <c r="N34" s="3">
        <f t="shared" si="8"/>
        <v>0</v>
      </c>
      <c r="O34" s="3">
        <f t="shared" si="9"/>
        <v>3</v>
      </c>
      <c r="P34" s="3">
        <f t="shared" si="4"/>
        <v>0.7</v>
      </c>
      <c r="Y34" s="1"/>
      <c r="Z34" s="1"/>
      <c r="AA34" s="1"/>
      <c r="AF34" s="19"/>
      <c r="AG34" s="19"/>
      <c r="AH34" s="19"/>
      <c r="AI34" s="19"/>
      <c r="AJ34" s="19"/>
      <c r="AK34" s="19"/>
      <c r="AL34" s="19"/>
    </row>
    <row r="35" spans="1:43" x14ac:dyDescent="0.4">
      <c r="B35" s="3" t="s">
        <v>50</v>
      </c>
      <c r="C35" s="1">
        <v>68</v>
      </c>
      <c r="D35" s="1">
        <v>16</v>
      </c>
      <c r="E35" s="1">
        <v>8</v>
      </c>
      <c r="F35" s="1">
        <v>14</v>
      </c>
      <c r="G35" s="1">
        <v>10</v>
      </c>
      <c r="H35" s="1">
        <v>0</v>
      </c>
      <c r="I35" s="1">
        <v>1</v>
      </c>
      <c r="J35" s="1">
        <v>1</v>
      </c>
      <c r="K35" s="1">
        <v>3</v>
      </c>
      <c r="L35" s="3">
        <f t="shared" si="6"/>
        <v>53</v>
      </c>
      <c r="M35" s="3">
        <f t="shared" si="7"/>
        <v>48</v>
      </c>
      <c r="N35" s="3">
        <f t="shared" si="8"/>
        <v>5</v>
      </c>
      <c r="O35" s="3">
        <f t="shared" si="9"/>
        <v>15</v>
      </c>
      <c r="P35" s="3">
        <f t="shared" si="4"/>
        <v>0.77941176470588236</v>
      </c>
      <c r="Z35" s="1"/>
      <c r="AA35" s="1"/>
    </row>
    <row r="36" spans="1:43" x14ac:dyDescent="0.4">
      <c r="B36" s="3" t="s">
        <v>51</v>
      </c>
      <c r="C36" s="1">
        <v>40</v>
      </c>
      <c r="D36" s="1">
        <v>7</v>
      </c>
      <c r="E36" s="1">
        <v>5</v>
      </c>
      <c r="F36" s="1">
        <v>7</v>
      </c>
      <c r="G36" s="1">
        <v>7</v>
      </c>
      <c r="H36" s="1">
        <v>0</v>
      </c>
      <c r="I36" s="1">
        <v>1</v>
      </c>
      <c r="J36" s="1">
        <v>2</v>
      </c>
      <c r="K36" s="1">
        <v>0</v>
      </c>
      <c r="L36" s="3">
        <f t="shared" si="6"/>
        <v>29</v>
      </c>
      <c r="M36" s="3">
        <f t="shared" si="7"/>
        <v>26</v>
      </c>
      <c r="N36" s="3">
        <f t="shared" si="8"/>
        <v>3</v>
      </c>
      <c r="O36" s="3">
        <f t="shared" si="9"/>
        <v>11</v>
      </c>
      <c r="P36" s="3">
        <f t="shared" si="4"/>
        <v>0.72499999999999998</v>
      </c>
      <c r="Z36" s="1"/>
    </row>
    <row r="37" spans="1:43" x14ac:dyDescent="0.4">
      <c r="B37" s="3" t="s">
        <v>52</v>
      </c>
      <c r="C37" s="1">
        <v>34</v>
      </c>
      <c r="D37" s="1">
        <v>10</v>
      </c>
      <c r="E37" s="1">
        <v>4</v>
      </c>
      <c r="F37" s="1">
        <v>4</v>
      </c>
      <c r="G37" s="1">
        <v>5</v>
      </c>
      <c r="H37" s="1">
        <v>0</v>
      </c>
      <c r="I37" s="1">
        <v>0</v>
      </c>
      <c r="J37" s="1">
        <v>1</v>
      </c>
      <c r="K37" s="1">
        <v>0</v>
      </c>
      <c r="L37" s="3">
        <f t="shared" si="6"/>
        <v>24</v>
      </c>
      <c r="M37" s="3">
        <f t="shared" si="7"/>
        <v>23</v>
      </c>
      <c r="N37" s="3">
        <f t="shared" si="8"/>
        <v>1</v>
      </c>
      <c r="O37" s="3">
        <f t="shared" si="9"/>
        <v>10</v>
      </c>
      <c r="P37" s="3">
        <f t="shared" si="4"/>
        <v>0.70588235294117652</v>
      </c>
      <c r="Z37" s="1"/>
    </row>
    <row r="38" spans="1:43" x14ac:dyDescent="0.4">
      <c r="B38" s="3" t="s">
        <v>53</v>
      </c>
      <c r="C38" s="1">
        <v>59</v>
      </c>
      <c r="D38" s="1">
        <v>9</v>
      </c>
      <c r="E38" s="1">
        <v>8</v>
      </c>
      <c r="F38" s="1">
        <v>11</v>
      </c>
      <c r="G38" s="1">
        <v>10</v>
      </c>
      <c r="H38" s="1">
        <v>0</v>
      </c>
      <c r="I38" s="1">
        <v>0</v>
      </c>
      <c r="J38" s="1">
        <v>2</v>
      </c>
      <c r="K38" s="1">
        <v>0</v>
      </c>
      <c r="L38" s="3">
        <f t="shared" si="6"/>
        <v>40</v>
      </c>
      <c r="M38" s="3">
        <f t="shared" si="7"/>
        <v>38</v>
      </c>
      <c r="N38" s="3">
        <f t="shared" si="8"/>
        <v>2</v>
      </c>
      <c r="O38" s="3">
        <f t="shared" si="9"/>
        <v>19</v>
      </c>
      <c r="P38" s="3">
        <f t="shared" si="4"/>
        <v>0.67796610169491522</v>
      </c>
    </row>
    <row r="39" spans="1:43" x14ac:dyDescent="0.4">
      <c r="B39" s="3" t="s">
        <v>54</v>
      </c>
      <c r="C39" s="1">
        <v>31</v>
      </c>
      <c r="D39" s="1">
        <v>6</v>
      </c>
      <c r="E39" s="1">
        <v>8</v>
      </c>
      <c r="F39" s="1">
        <v>5</v>
      </c>
      <c r="G39" s="1">
        <v>4</v>
      </c>
      <c r="H39" s="1">
        <v>0</v>
      </c>
      <c r="I39" s="1">
        <v>0</v>
      </c>
      <c r="J39" s="1">
        <v>0</v>
      </c>
      <c r="K39" s="1">
        <v>0</v>
      </c>
      <c r="L39" s="3">
        <f t="shared" si="6"/>
        <v>23</v>
      </c>
      <c r="M39" s="3">
        <f t="shared" si="7"/>
        <v>23</v>
      </c>
      <c r="N39" s="3">
        <f t="shared" si="8"/>
        <v>0</v>
      </c>
      <c r="O39" s="3">
        <f t="shared" si="9"/>
        <v>8</v>
      </c>
      <c r="P39" s="3">
        <f t="shared" si="4"/>
        <v>0.74193548387096775</v>
      </c>
    </row>
    <row r="40" spans="1:43" x14ac:dyDescent="0.4">
      <c r="B40" s="3" t="s">
        <v>55</v>
      </c>
      <c r="C40" s="1">
        <v>37</v>
      </c>
      <c r="D40" s="1">
        <v>7</v>
      </c>
      <c r="E40" s="1">
        <v>7</v>
      </c>
      <c r="F40" s="1">
        <v>8</v>
      </c>
      <c r="G40" s="1">
        <v>5</v>
      </c>
      <c r="H40" s="1">
        <v>1</v>
      </c>
      <c r="I40" s="1">
        <v>0</v>
      </c>
      <c r="J40" s="1">
        <v>0</v>
      </c>
      <c r="K40" s="1">
        <v>0</v>
      </c>
      <c r="L40" s="3">
        <f t="shared" si="6"/>
        <v>28</v>
      </c>
      <c r="M40" s="3">
        <f t="shared" si="7"/>
        <v>27</v>
      </c>
      <c r="N40" s="3">
        <f t="shared" si="8"/>
        <v>1</v>
      </c>
      <c r="O40" s="3">
        <f t="shared" si="9"/>
        <v>9</v>
      </c>
      <c r="P40" s="3">
        <f t="shared" si="4"/>
        <v>0.7567567567567568</v>
      </c>
    </row>
    <row r="41" spans="1:43" x14ac:dyDescent="0.3">
      <c r="A41" s="4"/>
      <c r="B41" s="4" t="s">
        <v>73</v>
      </c>
      <c r="C41" s="4">
        <f t="shared" ref="C41:L41" si="10">SUM(C26:C40)</f>
        <v>497</v>
      </c>
      <c r="D41" s="4">
        <f t="shared" si="10"/>
        <v>85</v>
      </c>
      <c r="E41" s="4">
        <f t="shared" si="10"/>
        <v>74</v>
      </c>
      <c r="F41" s="4">
        <f t="shared" si="10"/>
        <v>79</v>
      </c>
      <c r="G41" s="4">
        <f t="shared" si="10"/>
        <v>70</v>
      </c>
      <c r="H41" s="4">
        <f t="shared" si="10"/>
        <v>2</v>
      </c>
      <c r="I41" s="4">
        <f t="shared" si="10"/>
        <v>3</v>
      </c>
      <c r="J41" s="4">
        <f t="shared" si="10"/>
        <v>6</v>
      </c>
      <c r="K41" s="4">
        <f t="shared" si="10"/>
        <v>3</v>
      </c>
      <c r="L41" s="4">
        <f t="shared" si="10"/>
        <v>322</v>
      </c>
      <c r="P41" s="3">
        <f t="shared" si="4"/>
        <v>0.647887323943662</v>
      </c>
    </row>
    <row r="42" spans="1:43" x14ac:dyDescent="0.4">
      <c r="A42" s="3" t="s">
        <v>33</v>
      </c>
      <c r="B42" s="3" t="s">
        <v>41</v>
      </c>
      <c r="C42" s="1"/>
      <c r="D42" s="1" t="s">
        <v>81</v>
      </c>
      <c r="E42" s="1"/>
      <c r="F42" s="1"/>
      <c r="G42" s="1"/>
      <c r="H42" s="1"/>
      <c r="I42" s="1"/>
      <c r="J42" s="1"/>
      <c r="K42" s="1"/>
    </row>
    <row r="43" spans="1:43" x14ac:dyDescent="0.4">
      <c r="B43" s="3" t="s">
        <v>42</v>
      </c>
      <c r="C43" s="1"/>
      <c r="D43" s="1" t="s">
        <v>81</v>
      </c>
      <c r="E43" s="1"/>
      <c r="F43" s="1"/>
      <c r="G43" s="1"/>
      <c r="H43" s="1"/>
      <c r="I43" s="1"/>
      <c r="J43" s="1"/>
      <c r="K43" s="1"/>
    </row>
    <row r="44" spans="1:43" x14ac:dyDescent="0.4">
      <c r="B44" s="3" t="s">
        <v>43</v>
      </c>
      <c r="C44" s="1"/>
      <c r="D44" s="1" t="s">
        <v>81</v>
      </c>
      <c r="E44" s="1"/>
      <c r="F44" s="1"/>
      <c r="G44" s="1"/>
      <c r="H44" s="1"/>
      <c r="I44" s="1"/>
      <c r="J44" s="1"/>
      <c r="K44" s="1"/>
    </row>
    <row r="45" spans="1:43" x14ac:dyDescent="0.4">
      <c r="B45" s="3" t="s">
        <v>44</v>
      </c>
      <c r="C45" s="1">
        <v>22</v>
      </c>
      <c r="D45" s="1">
        <v>0</v>
      </c>
      <c r="E45" s="3">
        <v>0</v>
      </c>
      <c r="F45" s="1">
        <v>0</v>
      </c>
      <c r="G45" s="1">
        <v>0</v>
      </c>
      <c r="H45" s="1">
        <v>7</v>
      </c>
      <c r="I45" s="3">
        <v>4</v>
      </c>
      <c r="J45" s="1">
        <v>4</v>
      </c>
      <c r="K45" s="1">
        <v>7</v>
      </c>
      <c r="L45" s="3">
        <f t="shared" ref="L45:L59" si="11">SUM(D45:K45)</f>
        <v>22</v>
      </c>
      <c r="M45" s="3">
        <f t="shared" ref="M45:M59" si="12">SUM(D45:G45)</f>
        <v>0</v>
      </c>
      <c r="N45" s="3">
        <f t="shared" ref="N45:N59" si="13">L45-M45</f>
        <v>22</v>
      </c>
      <c r="O45" s="3">
        <f t="shared" ref="O45:O59" si="14">C45-L45</f>
        <v>0</v>
      </c>
      <c r="P45" s="3">
        <f t="shared" ref="P45:P108" si="15">L45/C45</f>
        <v>1</v>
      </c>
    </row>
    <row r="46" spans="1:43" x14ac:dyDescent="0.4">
      <c r="B46" s="3" t="s">
        <v>45</v>
      </c>
      <c r="C46" s="1">
        <v>26</v>
      </c>
      <c r="D46" s="1">
        <v>0</v>
      </c>
      <c r="E46" s="1">
        <v>0</v>
      </c>
      <c r="F46" s="1">
        <v>0</v>
      </c>
      <c r="G46" s="1">
        <v>0</v>
      </c>
      <c r="H46" s="1">
        <v>3</v>
      </c>
      <c r="I46" s="1">
        <v>8</v>
      </c>
      <c r="J46" s="1">
        <v>7</v>
      </c>
      <c r="K46" s="1">
        <v>7</v>
      </c>
      <c r="L46" s="3">
        <f t="shared" si="11"/>
        <v>25</v>
      </c>
      <c r="M46" s="3">
        <f t="shared" si="12"/>
        <v>0</v>
      </c>
      <c r="N46" s="3">
        <f t="shared" si="13"/>
        <v>25</v>
      </c>
      <c r="O46" s="3">
        <f t="shared" si="14"/>
        <v>1</v>
      </c>
      <c r="P46" s="3">
        <f t="shared" si="15"/>
        <v>0.96153846153846156</v>
      </c>
    </row>
    <row r="47" spans="1:43" x14ac:dyDescent="0.4">
      <c r="B47" s="3" t="s">
        <v>46</v>
      </c>
      <c r="C47" s="1">
        <v>7</v>
      </c>
      <c r="D47" s="1">
        <v>0</v>
      </c>
      <c r="E47" s="1">
        <v>0</v>
      </c>
      <c r="F47" s="1">
        <v>0</v>
      </c>
      <c r="G47" s="1">
        <v>0</v>
      </c>
      <c r="H47" s="1">
        <v>3</v>
      </c>
      <c r="I47" s="1">
        <v>3</v>
      </c>
      <c r="J47" s="1">
        <v>1</v>
      </c>
      <c r="K47" s="1">
        <v>0</v>
      </c>
      <c r="L47" s="3">
        <f t="shared" si="11"/>
        <v>7</v>
      </c>
      <c r="M47" s="3">
        <f t="shared" si="12"/>
        <v>0</v>
      </c>
      <c r="N47" s="3">
        <f t="shared" si="13"/>
        <v>7</v>
      </c>
      <c r="O47" s="3">
        <f t="shared" si="14"/>
        <v>0</v>
      </c>
      <c r="P47" s="3">
        <f t="shared" si="15"/>
        <v>1</v>
      </c>
    </row>
    <row r="48" spans="1:43" x14ac:dyDescent="0.4">
      <c r="B48" s="3" t="s">
        <v>47</v>
      </c>
      <c r="C48" s="1">
        <v>29</v>
      </c>
      <c r="D48" s="1">
        <v>0</v>
      </c>
      <c r="E48" s="3">
        <v>0</v>
      </c>
      <c r="F48" s="1">
        <v>0</v>
      </c>
      <c r="G48" s="1">
        <v>0</v>
      </c>
      <c r="H48" s="1">
        <v>8</v>
      </c>
      <c r="I48" s="3">
        <v>5</v>
      </c>
      <c r="J48" s="1">
        <v>2</v>
      </c>
      <c r="K48" s="1">
        <v>5</v>
      </c>
      <c r="L48" s="3">
        <f t="shared" si="11"/>
        <v>20</v>
      </c>
      <c r="M48" s="3">
        <f t="shared" si="12"/>
        <v>0</v>
      </c>
      <c r="N48" s="3">
        <f t="shared" si="13"/>
        <v>20</v>
      </c>
      <c r="O48" s="3">
        <f t="shared" si="14"/>
        <v>9</v>
      </c>
      <c r="P48" s="3">
        <f t="shared" si="15"/>
        <v>0.68965517241379315</v>
      </c>
    </row>
    <row r="49" spans="1:26" x14ac:dyDescent="0.4">
      <c r="B49" s="3" t="s">
        <v>48</v>
      </c>
      <c r="C49" s="1">
        <v>19</v>
      </c>
      <c r="D49" s="1">
        <v>0</v>
      </c>
      <c r="E49" s="3">
        <v>0</v>
      </c>
      <c r="F49" s="1">
        <v>0</v>
      </c>
      <c r="G49" s="1">
        <v>0</v>
      </c>
      <c r="H49" s="1">
        <v>0</v>
      </c>
      <c r="I49" s="3">
        <v>3</v>
      </c>
      <c r="J49" s="1">
        <v>4</v>
      </c>
      <c r="K49" s="1">
        <v>5</v>
      </c>
      <c r="L49" s="3">
        <f t="shared" si="11"/>
        <v>12</v>
      </c>
      <c r="M49" s="3">
        <f t="shared" si="12"/>
        <v>0</v>
      </c>
      <c r="N49" s="3">
        <f t="shared" si="13"/>
        <v>12</v>
      </c>
      <c r="O49" s="3">
        <f t="shared" si="14"/>
        <v>7</v>
      </c>
      <c r="P49" s="3">
        <f t="shared" si="15"/>
        <v>0.63157894736842102</v>
      </c>
    </row>
    <row r="50" spans="1:26" x14ac:dyDescent="0.4">
      <c r="B50" s="3" t="s">
        <v>49</v>
      </c>
      <c r="C50" s="1">
        <v>20</v>
      </c>
      <c r="D50" s="1">
        <v>0</v>
      </c>
      <c r="E50" s="3">
        <v>0</v>
      </c>
      <c r="F50" s="1">
        <v>0</v>
      </c>
      <c r="G50" s="1">
        <v>0</v>
      </c>
      <c r="H50" s="1">
        <v>3</v>
      </c>
      <c r="I50" s="1">
        <v>5</v>
      </c>
      <c r="J50" s="1">
        <v>3</v>
      </c>
      <c r="K50" s="1">
        <v>7</v>
      </c>
      <c r="L50" s="3">
        <f t="shared" si="11"/>
        <v>18</v>
      </c>
      <c r="M50" s="3">
        <f t="shared" si="12"/>
        <v>0</v>
      </c>
      <c r="N50" s="3">
        <f t="shared" si="13"/>
        <v>18</v>
      </c>
      <c r="O50" s="3">
        <f t="shared" si="14"/>
        <v>2</v>
      </c>
      <c r="P50" s="3">
        <f t="shared" si="15"/>
        <v>0.9</v>
      </c>
    </row>
    <row r="51" spans="1:26" x14ac:dyDescent="0.4">
      <c r="B51" s="3" t="s">
        <v>50</v>
      </c>
      <c r="C51" s="1">
        <v>23</v>
      </c>
      <c r="D51" s="1">
        <v>0</v>
      </c>
      <c r="E51" s="1">
        <v>0</v>
      </c>
      <c r="F51" s="1">
        <v>0</v>
      </c>
      <c r="G51" s="1">
        <v>0</v>
      </c>
      <c r="H51" s="1">
        <v>4</v>
      </c>
      <c r="I51" s="1">
        <v>4</v>
      </c>
      <c r="J51" s="1">
        <v>7</v>
      </c>
      <c r="K51" s="1">
        <v>6</v>
      </c>
      <c r="L51" s="3">
        <f t="shared" si="11"/>
        <v>21</v>
      </c>
      <c r="M51" s="3">
        <f t="shared" si="12"/>
        <v>0</v>
      </c>
      <c r="N51" s="3">
        <f t="shared" si="13"/>
        <v>21</v>
      </c>
      <c r="O51" s="3">
        <f t="shared" si="14"/>
        <v>2</v>
      </c>
      <c r="P51" s="3">
        <f t="shared" si="15"/>
        <v>0.91304347826086951</v>
      </c>
    </row>
    <row r="52" spans="1:26" x14ac:dyDescent="0.4">
      <c r="B52" s="3" t="s">
        <v>51</v>
      </c>
      <c r="C52" s="1">
        <v>25</v>
      </c>
      <c r="D52" s="1">
        <v>0</v>
      </c>
      <c r="E52" s="1">
        <v>0</v>
      </c>
      <c r="F52" s="1">
        <v>0</v>
      </c>
      <c r="G52" s="1">
        <v>0</v>
      </c>
      <c r="H52" s="1">
        <v>8</v>
      </c>
      <c r="I52" s="1">
        <v>6</v>
      </c>
      <c r="J52" s="1">
        <v>3</v>
      </c>
      <c r="K52" s="1">
        <v>5</v>
      </c>
      <c r="L52" s="3">
        <f t="shared" si="11"/>
        <v>22</v>
      </c>
      <c r="M52" s="3">
        <f t="shared" si="12"/>
        <v>0</v>
      </c>
      <c r="N52" s="3">
        <f t="shared" si="13"/>
        <v>22</v>
      </c>
      <c r="O52" s="3">
        <f t="shared" si="14"/>
        <v>3</v>
      </c>
      <c r="P52" s="3">
        <f t="shared" si="15"/>
        <v>0.88</v>
      </c>
    </row>
    <row r="53" spans="1:26" x14ac:dyDescent="0.4">
      <c r="B53" s="3" t="s">
        <v>52</v>
      </c>
      <c r="C53" s="1">
        <v>16</v>
      </c>
      <c r="D53" s="1">
        <v>0</v>
      </c>
      <c r="E53" s="1">
        <v>0</v>
      </c>
      <c r="F53" s="1">
        <v>0</v>
      </c>
      <c r="G53" s="1">
        <v>0</v>
      </c>
      <c r="H53" s="1">
        <v>2</v>
      </c>
      <c r="I53" s="1">
        <v>5</v>
      </c>
      <c r="J53" s="1">
        <v>5</v>
      </c>
      <c r="K53" s="1">
        <v>4</v>
      </c>
      <c r="L53" s="3">
        <f t="shared" si="11"/>
        <v>16</v>
      </c>
      <c r="M53" s="3">
        <f t="shared" si="12"/>
        <v>0</v>
      </c>
      <c r="N53" s="3">
        <f t="shared" si="13"/>
        <v>16</v>
      </c>
      <c r="O53" s="3">
        <f t="shared" si="14"/>
        <v>0</v>
      </c>
      <c r="P53" s="3">
        <f t="shared" si="15"/>
        <v>1</v>
      </c>
    </row>
    <row r="54" spans="1:26" x14ac:dyDescent="0.4">
      <c r="B54" s="3" t="s">
        <v>53</v>
      </c>
      <c r="C54" s="1">
        <v>16</v>
      </c>
      <c r="D54" s="1">
        <v>0</v>
      </c>
      <c r="E54" s="1">
        <v>0</v>
      </c>
      <c r="F54" s="1">
        <v>0</v>
      </c>
      <c r="G54" s="1">
        <v>0</v>
      </c>
      <c r="H54" s="1">
        <v>5</v>
      </c>
      <c r="I54" s="1">
        <v>2</v>
      </c>
      <c r="J54" s="1">
        <v>6</v>
      </c>
      <c r="K54" s="1">
        <v>2</v>
      </c>
      <c r="L54" s="3">
        <f t="shared" si="11"/>
        <v>15</v>
      </c>
      <c r="M54" s="3">
        <f t="shared" si="12"/>
        <v>0</v>
      </c>
      <c r="N54" s="3">
        <f t="shared" si="13"/>
        <v>15</v>
      </c>
      <c r="O54" s="3">
        <f t="shared" si="14"/>
        <v>1</v>
      </c>
      <c r="P54" s="3">
        <f t="shared" si="15"/>
        <v>0.9375</v>
      </c>
    </row>
    <row r="55" spans="1:26" x14ac:dyDescent="0.4">
      <c r="B55" s="3" t="s">
        <v>54</v>
      </c>
      <c r="C55" s="1">
        <v>17</v>
      </c>
      <c r="D55" s="1">
        <v>0</v>
      </c>
      <c r="E55" s="3">
        <v>0</v>
      </c>
      <c r="F55" s="1">
        <v>0</v>
      </c>
      <c r="G55" s="1">
        <v>0</v>
      </c>
      <c r="H55" s="1">
        <v>1</v>
      </c>
      <c r="I55" s="3">
        <v>7</v>
      </c>
      <c r="J55" s="1">
        <v>3</v>
      </c>
      <c r="K55" s="1">
        <v>4</v>
      </c>
      <c r="L55" s="3">
        <f t="shared" si="11"/>
        <v>15</v>
      </c>
      <c r="M55" s="3">
        <f t="shared" si="12"/>
        <v>0</v>
      </c>
      <c r="N55" s="3">
        <f t="shared" si="13"/>
        <v>15</v>
      </c>
      <c r="O55" s="3">
        <f t="shared" si="14"/>
        <v>2</v>
      </c>
      <c r="P55" s="3">
        <f t="shared" si="15"/>
        <v>0.88235294117647056</v>
      </c>
    </row>
    <row r="56" spans="1:26" x14ac:dyDescent="0.4">
      <c r="B56" s="3" t="s">
        <v>55</v>
      </c>
      <c r="C56" s="1">
        <v>10</v>
      </c>
      <c r="D56" s="1">
        <v>0</v>
      </c>
      <c r="E56" s="3">
        <v>0</v>
      </c>
      <c r="F56" s="1">
        <v>0</v>
      </c>
      <c r="G56" s="1">
        <v>0</v>
      </c>
      <c r="H56" s="1">
        <v>4</v>
      </c>
      <c r="I56" s="1">
        <v>2</v>
      </c>
      <c r="J56" s="1">
        <v>3</v>
      </c>
      <c r="K56" s="1">
        <v>1</v>
      </c>
      <c r="L56" s="3">
        <f t="shared" si="11"/>
        <v>10</v>
      </c>
      <c r="M56" s="3">
        <f t="shared" si="12"/>
        <v>0</v>
      </c>
      <c r="N56" s="3">
        <f t="shared" si="13"/>
        <v>10</v>
      </c>
      <c r="O56" s="3">
        <f t="shared" si="14"/>
        <v>0</v>
      </c>
      <c r="P56" s="3">
        <f t="shared" si="15"/>
        <v>1</v>
      </c>
    </row>
    <row r="57" spans="1:26" x14ac:dyDescent="0.4">
      <c r="B57" s="3" t="s">
        <v>64</v>
      </c>
      <c r="C57" s="1">
        <v>18</v>
      </c>
      <c r="D57" s="1">
        <v>0</v>
      </c>
      <c r="E57" s="1">
        <v>0</v>
      </c>
      <c r="F57" s="1">
        <v>0</v>
      </c>
      <c r="G57" s="1">
        <v>0</v>
      </c>
      <c r="H57" s="1">
        <v>1</v>
      </c>
      <c r="I57" s="1">
        <v>2</v>
      </c>
      <c r="J57" s="1">
        <v>6</v>
      </c>
      <c r="K57" s="1">
        <v>2</v>
      </c>
      <c r="L57" s="3">
        <f t="shared" si="11"/>
        <v>11</v>
      </c>
      <c r="M57" s="3">
        <f t="shared" si="12"/>
        <v>0</v>
      </c>
      <c r="N57" s="3">
        <f t="shared" si="13"/>
        <v>11</v>
      </c>
      <c r="O57" s="3">
        <f t="shared" si="14"/>
        <v>7</v>
      </c>
      <c r="P57" s="3">
        <f t="shared" si="15"/>
        <v>0.61111111111111116</v>
      </c>
    </row>
    <row r="58" spans="1:26" x14ac:dyDescent="0.4">
      <c r="B58" s="3" t="s">
        <v>65</v>
      </c>
      <c r="C58" s="1">
        <v>17</v>
      </c>
      <c r="D58" s="1">
        <v>0</v>
      </c>
      <c r="E58" s="1">
        <v>0</v>
      </c>
      <c r="F58" s="1">
        <v>0</v>
      </c>
      <c r="G58" s="1">
        <v>0</v>
      </c>
      <c r="H58" s="1">
        <v>3</v>
      </c>
      <c r="I58" s="1">
        <v>3</v>
      </c>
      <c r="J58" s="1">
        <v>4</v>
      </c>
      <c r="K58" s="1">
        <v>7</v>
      </c>
      <c r="L58" s="3">
        <f t="shared" si="11"/>
        <v>17</v>
      </c>
      <c r="M58" s="3">
        <f t="shared" si="12"/>
        <v>0</v>
      </c>
      <c r="N58" s="3">
        <f t="shared" si="13"/>
        <v>17</v>
      </c>
      <c r="O58" s="3">
        <f t="shared" si="14"/>
        <v>0</v>
      </c>
      <c r="P58" s="3">
        <f t="shared" si="15"/>
        <v>1</v>
      </c>
    </row>
    <row r="59" spans="1:26" x14ac:dyDescent="0.4">
      <c r="B59" s="3" t="s">
        <v>66</v>
      </c>
      <c r="C59" s="1">
        <v>14</v>
      </c>
      <c r="D59" s="1">
        <v>0</v>
      </c>
      <c r="E59" s="3">
        <v>0</v>
      </c>
      <c r="F59" s="1">
        <v>0</v>
      </c>
      <c r="G59" s="1">
        <v>0</v>
      </c>
      <c r="H59" s="1">
        <v>3</v>
      </c>
      <c r="I59" s="3">
        <v>1</v>
      </c>
      <c r="J59" s="1">
        <v>8</v>
      </c>
      <c r="K59" s="1">
        <v>1</v>
      </c>
      <c r="L59" s="3">
        <f t="shared" si="11"/>
        <v>13</v>
      </c>
      <c r="M59" s="3">
        <f t="shared" si="12"/>
        <v>0</v>
      </c>
      <c r="N59" s="3">
        <f t="shared" si="13"/>
        <v>13</v>
      </c>
      <c r="O59" s="3">
        <f t="shared" si="14"/>
        <v>1</v>
      </c>
      <c r="P59" s="3">
        <f t="shared" si="15"/>
        <v>0.9285714285714286</v>
      </c>
    </row>
    <row r="60" spans="1:26" x14ac:dyDescent="0.3">
      <c r="A60" s="4"/>
      <c r="B60" s="4" t="s">
        <v>73</v>
      </c>
      <c r="C60" s="4">
        <f t="shared" ref="C60:L60" si="16">SUM(C42:C59)</f>
        <v>279</v>
      </c>
      <c r="D60" s="4">
        <f t="shared" si="16"/>
        <v>0</v>
      </c>
      <c r="E60" s="4">
        <f t="shared" si="16"/>
        <v>0</v>
      </c>
      <c r="F60" s="4">
        <f t="shared" si="16"/>
        <v>0</v>
      </c>
      <c r="G60" s="4">
        <f t="shared" si="16"/>
        <v>0</v>
      </c>
      <c r="H60" s="4">
        <f t="shared" si="16"/>
        <v>55</v>
      </c>
      <c r="I60" s="4">
        <f t="shared" si="16"/>
        <v>60</v>
      </c>
      <c r="J60" s="4">
        <f t="shared" si="16"/>
        <v>66</v>
      </c>
      <c r="K60" s="4">
        <f t="shared" si="16"/>
        <v>63</v>
      </c>
      <c r="L60" s="4">
        <f t="shared" si="16"/>
        <v>244</v>
      </c>
      <c r="P60" s="3">
        <f t="shared" si="15"/>
        <v>0.87455197132616491</v>
      </c>
    </row>
    <row r="61" spans="1:26" x14ac:dyDescent="0.4">
      <c r="A61" s="3" t="s">
        <v>39</v>
      </c>
      <c r="B61" s="3" t="s">
        <v>41</v>
      </c>
      <c r="C61" s="1">
        <v>71</v>
      </c>
      <c r="D61" s="1">
        <v>0</v>
      </c>
      <c r="E61" s="1">
        <v>0</v>
      </c>
      <c r="F61" s="1">
        <v>0</v>
      </c>
      <c r="G61" s="1">
        <v>0</v>
      </c>
      <c r="H61" s="1">
        <v>14</v>
      </c>
      <c r="I61" s="1">
        <v>12</v>
      </c>
      <c r="J61" s="1">
        <v>22</v>
      </c>
      <c r="K61" s="1">
        <v>7</v>
      </c>
      <c r="L61" s="3">
        <f t="shared" ref="L61:L75" si="17">SUM(D61:K61)</f>
        <v>55</v>
      </c>
      <c r="M61" s="3">
        <f t="shared" ref="M61:M75" si="18">SUM(D61:G61)</f>
        <v>0</v>
      </c>
      <c r="N61" s="3">
        <f t="shared" ref="N61:N75" si="19">L61-M61</f>
        <v>55</v>
      </c>
      <c r="O61" s="3">
        <f t="shared" ref="O61:O75" si="20">C61-L61</f>
        <v>16</v>
      </c>
      <c r="P61" s="3">
        <f t="shared" si="15"/>
        <v>0.77464788732394363</v>
      </c>
    </row>
    <row r="62" spans="1:26" x14ac:dyDescent="0.4">
      <c r="B62" s="3" t="s">
        <v>42</v>
      </c>
      <c r="C62" s="1">
        <v>31</v>
      </c>
      <c r="D62" s="1">
        <v>0</v>
      </c>
      <c r="E62" s="1">
        <v>0</v>
      </c>
      <c r="F62" s="1">
        <v>0</v>
      </c>
      <c r="G62" s="1">
        <v>0</v>
      </c>
      <c r="H62" s="1">
        <v>5</v>
      </c>
      <c r="I62" s="1">
        <v>6</v>
      </c>
      <c r="J62" s="1">
        <v>5</v>
      </c>
      <c r="K62" s="1">
        <v>7</v>
      </c>
      <c r="L62" s="3">
        <f t="shared" si="17"/>
        <v>23</v>
      </c>
      <c r="M62" s="3">
        <f t="shared" si="18"/>
        <v>0</v>
      </c>
      <c r="N62" s="3">
        <f t="shared" si="19"/>
        <v>23</v>
      </c>
      <c r="O62" s="3">
        <f t="shared" si="20"/>
        <v>8</v>
      </c>
      <c r="P62" s="3">
        <f t="shared" si="15"/>
        <v>0.74193548387096775</v>
      </c>
    </row>
    <row r="63" spans="1:26" x14ac:dyDescent="0.4">
      <c r="B63" s="3" t="s">
        <v>43</v>
      </c>
      <c r="C63" s="1"/>
      <c r="D63" s="1" t="s">
        <v>81</v>
      </c>
      <c r="E63" s="1"/>
      <c r="F63" s="1"/>
      <c r="G63" s="1"/>
      <c r="H63" s="1"/>
      <c r="I63" s="1"/>
      <c r="J63" s="1"/>
      <c r="K63" s="1"/>
      <c r="R63" s="7"/>
      <c r="S63" s="7"/>
      <c r="T63" s="1"/>
      <c r="Y63" s="1"/>
      <c r="Z63" s="1"/>
    </row>
    <row r="64" spans="1:26" x14ac:dyDescent="0.4">
      <c r="B64" s="3" t="s">
        <v>44</v>
      </c>
      <c r="C64" s="1">
        <v>97</v>
      </c>
      <c r="D64" s="1">
        <v>0</v>
      </c>
      <c r="E64" s="3">
        <v>0</v>
      </c>
      <c r="F64" s="1">
        <v>0</v>
      </c>
      <c r="G64" s="1">
        <v>0</v>
      </c>
      <c r="H64" s="1">
        <v>28</v>
      </c>
      <c r="I64" s="1">
        <v>20</v>
      </c>
      <c r="J64" s="1">
        <v>22</v>
      </c>
      <c r="K64" s="1">
        <v>18</v>
      </c>
      <c r="L64" s="3">
        <f t="shared" si="17"/>
        <v>88</v>
      </c>
      <c r="M64" s="3">
        <f t="shared" si="18"/>
        <v>0</v>
      </c>
      <c r="N64" s="3">
        <f t="shared" si="19"/>
        <v>88</v>
      </c>
      <c r="O64" s="3">
        <f t="shared" si="20"/>
        <v>9</v>
      </c>
      <c r="P64" s="3">
        <f t="shared" si="15"/>
        <v>0.90721649484536082</v>
      </c>
      <c r="R64" s="13"/>
      <c r="S64" s="13"/>
      <c r="T64" s="1"/>
      <c r="Y64" s="1"/>
      <c r="Z64" s="1"/>
    </row>
    <row r="65" spans="1:26" x14ac:dyDescent="0.4">
      <c r="B65" s="3" t="s">
        <v>45</v>
      </c>
      <c r="C65" s="1">
        <v>26</v>
      </c>
      <c r="D65" s="1">
        <v>0</v>
      </c>
      <c r="E65" s="1">
        <v>0</v>
      </c>
      <c r="F65" s="1">
        <v>0</v>
      </c>
      <c r="G65" s="1">
        <v>0</v>
      </c>
      <c r="H65" s="1">
        <v>3</v>
      </c>
      <c r="I65" s="1">
        <v>6</v>
      </c>
      <c r="J65" s="1">
        <v>5</v>
      </c>
      <c r="K65" s="1">
        <v>7</v>
      </c>
      <c r="L65" s="3">
        <f t="shared" si="17"/>
        <v>21</v>
      </c>
      <c r="M65" s="3">
        <f t="shared" si="18"/>
        <v>0</v>
      </c>
      <c r="N65" s="3">
        <f t="shared" si="19"/>
        <v>21</v>
      </c>
      <c r="O65" s="3">
        <f t="shared" si="20"/>
        <v>5</v>
      </c>
      <c r="P65" s="3">
        <f t="shared" si="15"/>
        <v>0.80769230769230771</v>
      </c>
      <c r="R65" s="12"/>
      <c r="S65" s="12"/>
      <c r="T65" s="1"/>
      <c r="Y65" s="1"/>
      <c r="Z65" s="1"/>
    </row>
    <row r="66" spans="1:26" x14ac:dyDescent="0.4">
      <c r="B66" s="3" t="s">
        <v>46</v>
      </c>
      <c r="C66" s="1">
        <v>23</v>
      </c>
      <c r="D66" s="1">
        <v>0</v>
      </c>
      <c r="E66" s="1">
        <v>0</v>
      </c>
      <c r="F66" s="1">
        <v>0</v>
      </c>
      <c r="G66" s="1">
        <v>0</v>
      </c>
      <c r="H66" s="1">
        <v>5</v>
      </c>
      <c r="I66" s="1">
        <v>2</v>
      </c>
      <c r="J66" s="1">
        <v>12</v>
      </c>
      <c r="K66" s="1">
        <v>3</v>
      </c>
      <c r="L66" s="3">
        <f t="shared" si="17"/>
        <v>22</v>
      </c>
      <c r="M66" s="3">
        <f t="shared" si="18"/>
        <v>0</v>
      </c>
      <c r="N66" s="3">
        <f t="shared" si="19"/>
        <v>22</v>
      </c>
      <c r="O66" s="3">
        <f t="shared" si="20"/>
        <v>1</v>
      </c>
      <c r="P66" s="3">
        <f t="shared" si="15"/>
        <v>0.95652173913043481</v>
      </c>
      <c r="R66" s="20"/>
      <c r="S66" s="21"/>
      <c r="Y66" s="1"/>
      <c r="Z66" s="1"/>
    </row>
    <row r="67" spans="1:26" x14ac:dyDescent="0.4">
      <c r="B67" s="3" t="s">
        <v>47</v>
      </c>
      <c r="C67" s="1">
        <v>83</v>
      </c>
      <c r="D67" s="1">
        <v>0</v>
      </c>
      <c r="E67" s="3">
        <v>0</v>
      </c>
      <c r="F67" s="1">
        <v>0</v>
      </c>
      <c r="G67" s="1">
        <v>0</v>
      </c>
      <c r="H67" s="1">
        <v>22</v>
      </c>
      <c r="I67" s="3">
        <v>24</v>
      </c>
      <c r="J67" s="1">
        <v>17</v>
      </c>
      <c r="K67" s="1">
        <v>18</v>
      </c>
      <c r="L67" s="3">
        <f t="shared" si="17"/>
        <v>81</v>
      </c>
      <c r="M67" s="3">
        <f t="shared" si="18"/>
        <v>0</v>
      </c>
      <c r="N67" s="3">
        <f t="shared" si="19"/>
        <v>81</v>
      </c>
      <c r="O67" s="3">
        <f t="shared" si="20"/>
        <v>2</v>
      </c>
      <c r="P67" s="3">
        <f t="shared" si="15"/>
        <v>0.97590361445783136</v>
      </c>
      <c r="R67" s="20"/>
      <c r="S67" s="21"/>
      <c r="Y67" s="1"/>
    </row>
    <row r="68" spans="1:26" x14ac:dyDescent="0.4">
      <c r="B68" s="3" t="s">
        <v>48</v>
      </c>
      <c r="C68" s="1">
        <v>23</v>
      </c>
      <c r="D68" s="1">
        <v>0</v>
      </c>
      <c r="E68" s="3">
        <v>0</v>
      </c>
      <c r="F68" s="1">
        <v>0</v>
      </c>
      <c r="G68" s="1">
        <v>0</v>
      </c>
      <c r="H68" s="1">
        <v>6</v>
      </c>
      <c r="I68" s="3">
        <v>6</v>
      </c>
      <c r="J68" s="1">
        <v>5</v>
      </c>
      <c r="K68" s="1">
        <v>6</v>
      </c>
      <c r="L68" s="3">
        <f t="shared" si="17"/>
        <v>23</v>
      </c>
      <c r="M68" s="3">
        <f t="shared" si="18"/>
        <v>0</v>
      </c>
      <c r="N68" s="3">
        <f t="shared" si="19"/>
        <v>23</v>
      </c>
      <c r="O68" s="3">
        <f t="shared" si="20"/>
        <v>0</v>
      </c>
      <c r="P68" s="3">
        <f t="shared" si="15"/>
        <v>1</v>
      </c>
      <c r="R68" s="1"/>
      <c r="S68" s="1"/>
      <c r="T68" s="1"/>
    </row>
    <row r="69" spans="1:26" x14ac:dyDescent="0.4">
      <c r="B69" s="3" t="s">
        <v>49</v>
      </c>
      <c r="C69" s="1">
        <v>26</v>
      </c>
      <c r="D69" s="1">
        <v>0</v>
      </c>
      <c r="E69" s="1">
        <v>0</v>
      </c>
      <c r="F69" s="1">
        <v>0</v>
      </c>
      <c r="G69" s="1">
        <v>0</v>
      </c>
      <c r="H69" s="1">
        <v>8</v>
      </c>
      <c r="I69" s="1">
        <v>3</v>
      </c>
      <c r="J69" s="1">
        <v>8</v>
      </c>
      <c r="K69" s="1">
        <v>4</v>
      </c>
      <c r="L69" s="3">
        <f t="shared" si="17"/>
        <v>23</v>
      </c>
      <c r="M69" s="3">
        <f t="shared" si="18"/>
        <v>0</v>
      </c>
      <c r="N69" s="3">
        <f t="shared" si="19"/>
        <v>23</v>
      </c>
      <c r="O69" s="3">
        <f t="shared" si="20"/>
        <v>3</v>
      </c>
      <c r="P69" s="3">
        <f t="shared" si="15"/>
        <v>0.88461538461538458</v>
      </c>
      <c r="R69" s="8"/>
      <c r="S69" s="16"/>
      <c r="T69" s="8"/>
      <c r="W69" s="8"/>
      <c r="X69" s="16"/>
      <c r="Y69" s="8"/>
    </row>
    <row r="70" spans="1:26" x14ac:dyDescent="0.4">
      <c r="B70" s="3" t="s">
        <v>50</v>
      </c>
      <c r="C70" s="1">
        <v>73</v>
      </c>
      <c r="D70" s="1">
        <v>0</v>
      </c>
      <c r="E70" s="1">
        <v>0</v>
      </c>
      <c r="F70" s="1">
        <v>0</v>
      </c>
      <c r="G70" s="1">
        <v>0</v>
      </c>
      <c r="H70" s="1">
        <v>20</v>
      </c>
      <c r="I70" s="1">
        <v>19</v>
      </c>
      <c r="J70" s="1">
        <v>20</v>
      </c>
      <c r="K70" s="1">
        <v>14</v>
      </c>
      <c r="L70" s="3">
        <f t="shared" si="17"/>
        <v>73</v>
      </c>
      <c r="M70" s="3">
        <f t="shared" si="18"/>
        <v>0</v>
      </c>
      <c r="N70" s="3">
        <f t="shared" si="19"/>
        <v>73</v>
      </c>
      <c r="O70" s="3">
        <f t="shared" si="20"/>
        <v>0</v>
      </c>
      <c r="P70" s="3">
        <f t="shared" si="15"/>
        <v>1</v>
      </c>
    </row>
    <row r="71" spans="1:26" x14ac:dyDescent="0.4">
      <c r="B71" s="3" t="s">
        <v>51</v>
      </c>
      <c r="C71" s="1">
        <v>30</v>
      </c>
      <c r="D71" s="1">
        <v>0</v>
      </c>
      <c r="E71" s="1">
        <v>0</v>
      </c>
      <c r="F71" s="1">
        <v>0</v>
      </c>
      <c r="G71" s="1">
        <v>0</v>
      </c>
      <c r="H71" s="1">
        <v>9</v>
      </c>
      <c r="I71" s="1">
        <v>4</v>
      </c>
      <c r="J71" s="1">
        <v>4</v>
      </c>
      <c r="K71" s="1">
        <v>8</v>
      </c>
      <c r="L71" s="3">
        <f t="shared" si="17"/>
        <v>25</v>
      </c>
      <c r="M71" s="3">
        <f t="shared" si="18"/>
        <v>0</v>
      </c>
      <c r="N71" s="3">
        <f t="shared" si="19"/>
        <v>25</v>
      </c>
      <c r="O71" s="3">
        <f t="shared" si="20"/>
        <v>5</v>
      </c>
      <c r="P71" s="3">
        <f t="shared" si="15"/>
        <v>0.83333333333333337</v>
      </c>
    </row>
    <row r="72" spans="1:26" x14ac:dyDescent="0.4">
      <c r="B72" s="3" t="s">
        <v>52</v>
      </c>
      <c r="C72" s="1">
        <v>31</v>
      </c>
      <c r="D72" s="1">
        <v>0</v>
      </c>
      <c r="E72" s="1">
        <v>0</v>
      </c>
      <c r="F72" s="1">
        <v>0</v>
      </c>
      <c r="G72" s="1">
        <v>0</v>
      </c>
      <c r="H72" s="1">
        <v>7</v>
      </c>
      <c r="I72" s="1">
        <v>9</v>
      </c>
      <c r="J72" s="1">
        <v>8</v>
      </c>
      <c r="K72" s="1">
        <v>6</v>
      </c>
      <c r="L72" s="3">
        <f t="shared" si="17"/>
        <v>30</v>
      </c>
      <c r="M72" s="3">
        <f t="shared" si="18"/>
        <v>0</v>
      </c>
      <c r="N72" s="3">
        <f t="shared" si="19"/>
        <v>30</v>
      </c>
      <c r="O72" s="3">
        <f t="shared" si="20"/>
        <v>1</v>
      </c>
      <c r="P72" s="3">
        <f t="shared" si="15"/>
        <v>0.967741935483871</v>
      </c>
      <c r="R72" s="1"/>
      <c r="S72" s="1"/>
    </row>
    <row r="73" spans="1:26" x14ac:dyDescent="0.4">
      <c r="B73" s="3" t="s">
        <v>53</v>
      </c>
      <c r="C73" s="1">
        <v>32</v>
      </c>
      <c r="D73" s="1">
        <v>0</v>
      </c>
      <c r="E73" s="1">
        <v>0</v>
      </c>
      <c r="F73" s="1">
        <v>0</v>
      </c>
      <c r="G73" s="1">
        <v>0</v>
      </c>
      <c r="H73" s="1">
        <v>9</v>
      </c>
      <c r="I73" s="1">
        <v>4</v>
      </c>
      <c r="J73" s="1">
        <v>6</v>
      </c>
      <c r="K73" s="1">
        <v>9</v>
      </c>
      <c r="L73" s="3">
        <f t="shared" si="17"/>
        <v>28</v>
      </c>
      <c r="M73" s="3">
        <f t="shared" si="18"/>
        <v>0</v>
      </c>
      <c r="N73" s="3">
        <f t="shared" si="19"/>
        <v>28</v>
      </c>
      <c r="O73" s="3">
        <f t="shared" si="20"/>
        <v>4</v>
      </c>
      <c r="P73" s="3">
        <f t="shared" si="15"/>
        <v>0.875</v>
      </c>
    </row>
    <row r="74" spans="1:26" x14ac:dyDescent="0.4">
      <c r="B74" s="3" t="s">
        <v>54</v>
      </c>
      <c r="C74" s="1">
        <v>51</v>
      </c>
      <c r="D74" s="1">
        <v>0</v>
      </c>
      <c r="E74" s="3">
        <v>0</v>
      </c>
      <c r="F74" s="1">
        <v>0</v>
      </c>
      <c r="G74" s="1">
        <v>0</v>
      </c>
      <c r="H74" s="1">
        <v>11</v>
      </c>
      <c r="I74" s="3">
        <v>11</v>
      </c>
      <c r="J74" s="1">
        <v>15</v>
      </c>
      <c r="K74" s="1">
        <v>14</v>
      </c>
      <c r="L74" s="3">
        <f t="shared" si="17"/>
        <v>51</v>
      </c>
      <c r="M74" s="3">
        <f t="shared" si="18"/>
        <v>0</v>
      </c>
      <c r="N74" s="3">
        <f t="shared" si="19"/>
        <v>51</v>
      </c>
      <c r="O74" s="3">
        <f t="shared" si="20"/>
        <v>0</v>
      </c>
      <c r="P74" s="3">
        <f t="shared" si="15"/>
        <v>1</v>
      </c>
    </row>
    <row r="75" spans="1:26" x14ac:dyDescent="0.4">
      <c r="B75" s="3" t="s">
        <v>55</v>
      </c>
      <c r="C75" s="1">
        <v>22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4</v>
      </c>
      <c r="J75" s="1">
        <v>3</v>
      </c>
      <c r="K75" s="1">
        <v>5</v>
      </c>
      <c r="L75" s="3">
        <f t="shared" si="17"/>
        <v>12</v>
      </c>
      <c r="M75" s="3">
        <f t="shared" si="18"/>
        <v>0</v>
      </c>
      <c r="N75" s="3">
        <f t="shared" si="19"/>
        <v>12</v>
      </c>
      <c r="O75" s="3">
        <f t="shared" si="20"/>
        <v>10</v>
      </c>
      <c r="P75" s="3">
        <f t="shared" si="15"/>
        <v>0.54545454545454541</v>
      </c>
      <c r="R75" s="8"/>
    </row>
    <row r="76" spans="1:26" x14ac:dyDescent="0.35">
      <c r="A76" s="4"/>
      <c r="B76" s="4" t="s">
        <v>73</v>
      </c>
      <c r="C76" s="4">
        <f t="shared" ref="C76:L76" si="21">SUM(C61:C75)</f>
        <v>619</v>
      </c>
      <c r="D76" s="4">
        <f t="shared" si="21"/>
        <v>0</v>
      </c>
      <c r="E76" s="4">
        <f t="shared" si="21"/>
        <v>0</v>
      </c>
      <c r="F76" s="4">
        <f t="shared" si="21"/>
        <v>0</v>
      </c>
      <c r="G76" s="4">
        <f t="shared" si="21"/>
        <v>0</v>
      </c>
      <c r="H76" s="4">
        <f t="shared" si="21"/>
        <v>147</v>
      </c>
      <c r="I76" s="4">
        <f t="shared" si="21"/>
        <v>130</v>
      </c>
      <c r="J76" s="4">
        <f t="shared" si="21"/>
        <v>152</v>
      </c>
      <c r="K76" s="4">
        <f t="shared" si="21"/>
        <v>126</v>
      </c>
      <c r="L76" s="4">
        <f t="shared" si="21"/>
        <v>555</v>
      </c>
      <c r="M76" s="4"/>
      <c r="N76" s="4"/>
      <c r="O76" s="4"/>
      <c r="P76" s="3">
        <f t="shared" si="15"/>
        <v>0.8966074313408724</v>
      </c>
      <c r="R76" s="2"/>
      <c r="S76" s="8"/>
      <c r="T76" s="8"/>
      <c r="U76" s="8"/>
    </row>
    <row r="77" spans="1:26" x14ac:dyDescent="0.3">
      <c r="W77" s="17"/>
    </row>
    <row r="78" spans="1:26" x14ac:dyDescent="0.3">
      <c r="W78" s="17"/>
    </row>
    <row r="79" spans="1:26" x14ac:dyDescent="0.4">
      <c r="A79" s="6" t="s">
        <v>15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26" x14ac:dyDescent="0.4">
      <c r="A80" s="2" t="s">
        <v>19</v>
      </c>
      <c r="B80" s="2" t="s">
        <v>20</v>
      </c>
      <c r="C80" s="2" t="s">
        <v>21</v>
      </c>
      <c r="D80" s="2" t="s">
        <v>56</v>
      </c>
      <c r="E80" s="2" t="s">
        <v>57</v>
      </c>
      <c r="F80" s="2" t="s">
        <v>58</v>
      </c>
      <c r="G80" s="2" t="s">
        <v>59</v>
      </c>
      <c r="H80" s="2" t="s">
        <v>60</v>
      </c>
      <c r="I80" s="2" t="s">
        <v>61</v>
      </c>
      <c r="J80" s="2" t="s">
        <v>62</v>
      </c>
      <c r="K80" s="2" t="s">
        <v>63</v>
      </c>
      <c r="L80" s="2" t="s">
        <v>22</v>
      </c>
      <c r="M80" s="2" t="s">
        <v>74</v>
      </c>
      <c r="N80" s="2" t="s">
        <v>75</v>
      </c>
      <c r="O80" s="2" t="s">
        <v>77</v>
      </c>
      <c r="P80" s="3" t="e">
        <f t="shared" si="15"/>
        <v>#VALUE!</v>
      </c>
      <c r="R80" s="7" t="s">
        <v>11</v>
      </c>
      <c r="S80" s="7" t="s">
        <v>12</v>
      </c>
      <c r="T80" s="1"/>
      <c r="Y80" s="1"/>
    </row>
    <row r="81" spans="1:25" x14ac:dyDescent="0.4">
      <c r="A81" s="3" t="s">
        <v>23</v>
      </c>
      <c r="B81" s="3" t="s">
        <v>41</v>
      </c>
      <c r="C81" s="1">
        <v>42</v>
      </c>
      <c r="D81" s="1">
        <v>6</v>
      </c>
      <c r="E81" s="1">
        <v>7</v>
      </c>
      <c r="F81" s="1">
        <v>10</v>
      </c>
      <c r="G81" s="1">
        <v>10</v>
      </c>
      <c r="H81" s="1">
        <v>1</v>
      </c>
      <c r="I81" s="1">
        <v>3</v>
      </c>
      <c r="J81" s="1">
        <v>0</v>
      </c>
      <c r="K81" s="1">
        <v>0</v>
      </c>
      <c r="L81" s="3">
        <f t="shared" ref="L81:L98" si="22">SUM(D81:K81)</f>
        <v>37</v>
      </c>
      <c r="M81" s="3">
        <f t="shared" ref="M81:M98" si="23">SUM(D81:G81)</f>
        <v>33</v>
      </c>
      <c r="N81" s="3">
        <f t="shared" ref="N81:N98" si="24">L81-M81</f>
        <v>4</v>
      </c>
      <c r="O81" s="3">
        <f t="shared" ref="O81:O98" si="25">C81-L81</f>
        <v>5</v>
      </c>
      <c r="P81" s="3">
        <f t="shared" si="15"/>
        <v>0.88095238095238093</v>
      </c>
      <c r="R81" s="12">
        <v>0.90800000000000003</v>
      </c>
      <c r="S81" s="12">
        <v>1.49E-2</v>
      </c>
      <c r="T81" s="1" t="s">
        <v>24</v>
      </c>
      <c r="Y81" s="1"/>
    </row>
    <row r="82" spans="1:25" x14ac:dyDescent="0.4">
      <c r="B82" s="3" t="s">
        <v>42</v>
      </c>
      <c r="C82" s="1">
        <v>27</v>
      </c>
      <c r="D82" s="1">
        <v>2</v>
      </c>
      <c r="E82" s="1">
        <v>4</v>
      </c>
      <c r="F82" s="1">
        <v>9</v>
      </c>
      <c r="G82" s="1">
        <v>9</v>
      </c>
      <c r="H82" s="1">
        <v>2</v>
      </c>
      <c r="I82" s="1">
        <v>1</v>
      </c>
      <c r="J82" s="1">
        <v>0</v>
      </c>
      <c r="K82" s="1">
        <v>0</v>
      </c>
      <c r="L82" s="3">
        <f t="shared" si="22"/>
        <v>27</v>
      </c>
      <c r="M82" s="3">
        <f t="shared" si="23"/>
        <v>24</v>
      </c>
      <c r="N82" s="3">
        <f t="shared" si="24"/>
        <v>3</v>
      </c>
      <c r="O82" s="3">
        <f t="shared" si="25"/>
        <v>0</v>
      </c>
      <c r="P82" s="3">
        <f t="shared" si="15"/>
        <v>1</v>
      </c>
      <c r="R82" s="12">
        <v>0.78</v>
      </c>
      <c r="S82" s="12">
        <v>3.6700000000000003E-2</v>
      </c>
      <c r="T82" s="1" t="s">
        <v>25</v>
      </c>
      <c r="Y82" s="1"/>
    </row>
    <row r="83" spans="1:25" x14ac:dyDescent="0.4">
      <c r="B83" s="3" t="s">
        <v>43</v>
      </c>
      <c r="C83" s="1">
        <v>18</v>
      </c>
      <c r="D83" s="1">
        <v>5</v>
      </c>
      <c r="E83" s="1">
        <v>5</v>
      </c>
      <c r="F83" s="1">
        <v>2</v>
      </c>
      <c r="G83" s="1">
        <v>2</v>
      </c>
      <c r="H83" s="1">
        <v>2</v>
      </c>
      <c r="I83" s="1">
        <v>1</v>
      </c>
      <c r="J83" s="1">
        <v>0</v>
      </c>
      <c r="K83" s="1">
        <v>0</v>
      </c>
      <c r="L83" s="3">
        <f t="shared" si="22"/>
        <v>17</v>
      </c>
      <c r="M83" s="3">
        <f t="shared" si="23"/>
        <v>14</v>
      </c>
      <c r="N83" s="3">
        <f t="shared" si="24"/>
        <v>3</v>
      </c>
      <c r="O83" s="3">
        <f t="shared" si="25"/>
        <v>1</v>
      </c>
      <c r="P83" s="3">
        <f t="shared" si="15"/>
        <v>0.94444444444444442</v>
      </c>
      <c r="R83" s="12">
        <v>0.91600000000000004</v>
      </c>
      <c r="S83" s="12">
        <v>1.5599999999999999E-2</v>
      </c>
      <c r="T83" s="1" t="s">
        <v>26</v>
      </c>
      <c r="Y83" s="1"/>
    </row>
    <row r="84" spans="1:25" x14ac:dyDescent="0.4">
      <c r="B84" s="3" t="s">
        <v>44</v>
      </c>
      <c r="C84" s="1"/>
      <c r="D84" s="1" t="s">
        <v>81</v>
      </c>
      <c r="E84" s="1"/>
      <c r="F84" s="1"/>
      <c r="G84" s="1"/>
      <c r="H84" s="1"/>
      <c r="I84" s="1"/>
      <c r="J84" s="1"/>
      <c r="K84" s="1"/>
      <c r="R84" s="12">
        <v>0.95699999999999996</v>
      </c>
      <c r="S84" s="12">
        <v>1.8200000000000001E-2</v>
      </c>
      <c r="T84" s="1" t="s">
        <v>27</v>
      </c>
      <c r="Y84" s="1"/>
    </row>
    <row r="85" spans="1:25" x14ac:dyDescent="0.4">
      <c r="B85" s="3" t="s">
        <v>45</v>
      </c>
      <c r="C85" s="1"/>
      <c r="D85" s="1" t="s">
        <v>81</v>
      </c>
      <c r="E85" s="1"/>
      <c r="F85" s="1"/>
      <c r="G85" s="1"/>
      <c r="H85" s="1"/>
      <c r="I85" s="1"/>
      <c r="J85" s="1"/>
      <c r="K85" s="1"/>
      <c r="R85" s="20">
        <f>AVERAGE(C81:C98)</f>
        <v>31.583333333333332</v>
      </c>
      <c r="S85" s="21">
        <f>STDEV(C81:C98)/SQRT(12)</f>
        <v>3.9243959838915132</v>
      </c>
      <c r="T85" s="3" t="s">
        <v>29</v>
      </c>
      <c r="Y85" s="1"/>
    </row>
    <row r="86" spans="1:25" x14ac:dyDescent="0.4">
      <c r="B86" s="3" t="s">
        <v>46</v>
      </c>
      <c r="C86" s="1"/>
      <c r="D86" s="1" t="s">
        <v>81</v>
      </c>
      <c r="E86" s="1"/>
      <c r="F86" s="1"/>
      <c r="G86" s="1"/>
      <c r="H86" s="1"/>
      <c r="I86" s="1"/>
      <c r="J86" s="1"/>
      <c r="K86" s="1"/>
      <c r="R86" s="20">
        <f>AVERAGE(C100:C120)</f>
        <v>25.866666666666667</v>
      </c>
      <c r="S86" s="21">
        <f>STDEV(C100:C120)/SQRT(15)</f>
        <v>2.6848191686320271</v>
      </c>
      <c r="T86" s="3" t="s">
        <v>30</v>
      </c>
      <c r="Y86" s="1"/>
    </row>
    <row r="87" spans="1:25" x14ac:dyDescent="0.4">
      <c r="B87" s="3" t="s">
        <v>47</v>
      </c>
      <c r="C87" s="1">
        <v>56</v>
      </c>
      <c r="D87" s="1">
        <v>7</v>
      </c>
      <c r="E87" s="1">
        <v>8</v>
      </c>
      <c r="F87" s="1">
        <v>14</v>
      </c>
      <c r="G87" s="1">
        <v>16</v>
      </c>
      <c r="H87" s="1">
        <v>5</v>
      </c>
      <c r="I87" s="1">
        <v>3</v>
      </c>
      <c r="J87" s="1">
        <v>0</v>
      </c>
      <c r="K87" s="1">
        <v>0</v>
      </c>
      <c r="L87" s="3">
        <f t="shared" si="22"/>
        <v>53</v>
      </c>
      <c r="M87" s="3">
        <f t="shared" si="23"/>
        <v>45</v>
      </c>
      <c r="N87" s="3">
        <f t="shared" si="24"/>
        <v>8</v>
      </c>
      <c r="O87" s="3">
        <f t="shared" si="25"/>
        <v>3</v>
      </c>
      <c r="P87" s="3">
        <f t="shared" si="15"/>
        <v>0.9464285714285714</v>
      </c>
      <c r="R87" s="20">
        <f>AVERAGE(C122:C139)</f>
        <v>29.666666666666668</v>
      </c>
      <c r="S87" s="21">
        <f>STDEV(C122:C139)/SQRT(18)</f>
        <v>3.7127232223113804</v>
      </c>
      <c r="T87" s="3" t="s">
        <v>31</v>
      </c>
    </row>
    <row r="88" spans="1:25" x14ac:dyDescent="0.4">
      <c r="B88" s="3" t="s">
        <v>48</v>
      </c>
      <c r="C88" s="1">
        <v>26</v>
      </c>
      <c r="D88" s="1">
        <v>4</v>
      </c>
      <c r="E88" s="1">
        <v>3</v>
      </c>
      <c r="F88" s="1">
        <v>7</v>
      </c>
      <c r="G88" s="1">
        <v>5</v>
      </c>
      <c r="H88" s="1">
        <v>3</v>
      </c>
      <c r="I88" s="1">
        <v>3</v>
      </c>
      <c r="J88" s="1">
        <v>0</v>
      </c>
      <c r="K88" s="1">
        <v>0</v>
      </c>
      <c r="L88" s="3">
        <f t="shared" si="22"/>
        <v>25</v>
      </c>
      <c r="M88" s="3">
        <f t="shared" si="23"/>
        <v>19</v>
      </c>
      <c r="N88" s="3">
        <f t="shared" si="24"/>
        <v>6</v>
      </c>
      <c r="O88" s="3">
        <f t="shared" si="25"/>
        <v>1</v>
      </c>
      <c r="P88" s="3">
        <f t="shared" si="15"/>
        <v>0.96153846153846156</v>
      </c>
      <c r="R88" s="20">
        <f>AVERAGE(C141:C155)</f>
        <v>27.083333333333332</v>
      </c>
      <c r="S88" s="21">
        <f>STDEV(C141:C155)/SQRT(12)</f>
        <v>2.0613996911973871</v>
      </c>
      <c r="T88" s="3" t="s">
        <v>32</v>
      </c>
    </row>
    <row r="89" spans="1:25" x14ac:dyDescent="0.4">
      <c r="B89" s="3" t="s">
        <v>49</v>
      </c>
      <c r="C89" s="1">
        <v>17</v>
      </c>
      <c r="D89" s="1">
        <v>4</v>
      </c>
      <c r="E89" s="1">
        <v>2</v>
      </c>
      <c r="F89" s="1">
        <v>2</v>
      </c>
      <c r="G89" s="1">
        <v>4</v>
      </c>
      <c r="H89" s="1">
        <v>3</v>
      </c>
      <c r="I89" s="1">
        <v>0</v>
      </c>
      <c r="J89" s="1">
        <v>0</v>
      </c>
      <c r="K89" s="1">
        <v>0</v>
      </c>
      <c r="L89" s="3">
        <f t="shared" si="22"/>
        <v>15</v>
      </c>
      <c r="M89" s="3">
        <f t="shared" si="23"/>
        <v>12</v>
      </c>
      <c r="N89" s="3">
        <f t="shared" si="24"/>
        <v>3</v>
      </c>
      <c r="O89" s="3">
        <f t="shared" si="25"/>
        <v>2</v>
      </c>
      <c r="P89" s="3">
        <f t="shared" si="15"/>
        <v>0.88235294117647056</v>
      </c>
    </row>
    <row r="90" spans="1:25" x14ac:dyDescent="0.4">
      <c r="B90" s="3" t="s">
        <v>50</v>
      </c>
      <c r="C90" s="1"/>
      <c r="D90" s="1" t="s">
        <v>81</v>
      </c>
      <c r="E90" s="1"/>
      <c r="F90" s="1"/>
      <c r="G90" s="1"/>
      <c r="H90" s="1"/>
      <c r="I90" s="1"/>
      <c r="J90" s="1"/>
      <c r="K90" s="1"/>
    </row>
    <row r="91" spans="1:25" x14ac:dyDescent="0.4">
      <c r="B91" s="3" t="s">
        <v>51</v>
      </c>
      <c r="C91" s="1"/>
      <c r="D91" s="1" t="s">
        <v>81</v>
      </c>
      <c r="E91" s="1"/>
      <c r="F91" s="1"/>
      <c r="G91" s="1"/>
      <c r="H91" s="1"/>
      <c r="I91" s="1"/>
      <c r="J91" s="1"/>
      <c r="K91" s="1"/>
      <c r="R91" s="8" t="s">
        <v>19</v>
      </c>
      <c r="S91" s="16" t="s">
        <v>34</v>
      </c>
      <c r="T91" s="8" t="s">
        <v>13</v>
      </c>
      <c r="W91" s="8" t="s">
        <v>19</v>
      </c>
      <c r="X91" s="16" t="s">
        <v>34</v>
      </c>
      <c r="Y91" s="8" t="s">
        <v>13</v>
      </c>
    </row>
    <row r="92" spans="1:25" x14ac:dyDescent="0.4">
      <c r="B92" s="3" t="s">
        <v>52</v>
      </c>
      <c r="C92" s="1"/>
      <c r="D92" s="1" t="s">
        <v>81</v>
      </c>
      <c r="E92" s="1"/>
      <c r="F92" s="1"/>
      <c r="G92" s="1"/>
      <c r="H92" s="1"/>
      <c r="I92" s="1"/>
      <c r="J92" s="1"/>
      <c r="K92" s="1"/>
      <c r="R92" s="3" t="s">
        <v>35</v>
      </c>
      <c r="S92" s="3" t="s">
        <v>101</v>
      </c>
      <c r="T92" s="3" t="s">
        <v>36</v>
      </c>
      <c r="W92" s="3" t="s">
        <v>35</v>
      </c>
      <c r="X92" s="3" t="s">
        <v>113</v>
      </c>
      <c r="Y92" s="3" t="s">
        <v>79</v>
      </c>
    </row>
    <row r="93" spans="1:25" x14ac:dyDescent="0.4">
      <c r="B93" s="3" t="s">
        <v>53</v>
      </c>
      <c r="C93" s="1">
        <v>50</v>
      </c>
      <c r="D93" s="1">
        <v>6</v>
      </c>
      <c r="E93" s="1">
        <v>8</v>
      </c>
      <c r="F93" s="1">
        <v>15</v>
      </c>
      <c r="G93" s="1">
        <v>10</v>
      </c>
      <c r="H93" s="1">
        <v>3</v>
      </c>
      <c r="I93" s="1">
        <v>2</v>
      </c>
      <c r="J93" s="1">
        <v>0</v>
      </c>
      <c r="K93" s="1">
        <v>0</v>
      </c>
      <c r="L93" s="3">
        <f t="shared" si="22"/>
        <v>44</v>
      </c>
      <c r="M93" s="3">
        <f t="shared" si="23"/>
        <v>39</v>
      </c>
      <c r="N93" s="3">
        <f t="shared" si="24"/>
        <v>5</v>
      </c>
      <c r="O93" s="3">
        <f t="shared" si="25"/>
        <v>6</v>
      </c>
      <c r="P93" s="3">
        <f t="shared" si="15"/>
        <v>0.88</v>
      </c>
      <c r="R93" s="3" t="s">
        <v>37</v>
      </c>
      <c r="S93" s="3" t="s">
        <v>76</v>
      </c>
      <c r="T93" s="3" t="s">
        <v>36</v>
      </c>
      <c r="W93" s="3" t="s">
        <v>37</v>
      </c>
      <c r="X93" s="3" t="s">
        <v>114</v>
      </c>
      <c r="Y93" s="3" t="s">
        <v>79</v>
      </c>
    </row>
    <row r="94" spans="1:25" x14ac:dyDescent="0.4">
      <c r="B94" s="3" t="s">
        <v>54</v>
      </c>
      <c r="C94" s="1">
        <v>34</v>
      </c>
      <c r="D94" s="1">
        <v>7</v>
      </c>
      <c r="E94" s="1">
        <v>6</v>
      </c>
      <c r="F94" s="1">
        <v>9</v>
      </c>
      <c r="G94" s="1">
        <v>4</v>
      </c>
      <c r="H94" s="1">
        <v>2</v>
      </c>
      <c r="I94" s="1">
        <v>2</v>
      </c>
      <c r="J94" s="1">
        <v>0</v>
      </c>
      <c r="K94" s="1">
        <v>0</v>
      </c>
      <c r="L94" s="3">
        <f t="shared" si="22"/>
        <v>30</v>
      </c>
      <c r="M94" s="3">
        <f t="shared" si="23"/>
        <v>26</v>
      </c>
      <c r="N94" s="3">
        <f t="shared" si="24"/>
        <v>4</v>
      </c>
      <c r="O94" s="3">
        <f t="shared" si="25"/>
        <v>4</v>
      </c>
      <c r="P94" s="3">
        <f t="shared" si="15"/>
        <v>0.88235294117647056</v>
      </c>
    </row>
    <row r="95" spans="1:25" x14ac:dyDescent="0.4">
      <c r="B95" s="3" t="s">
        <v>55</v>
      </c>
      <c r="C95" s="1">
        <v>14</v>
      </c>
      <c r="D95" s="1">
        <v>1</v>
      </c>
      <c r="E95" s="1">
        <v>3</v>
      </c>
      <c r="F95" s="1">
        <v>2</v>
      </c>
      <c r="G95" s="1">
        <v>5</v>
      </c>
      <c r="H95" s="1">
        <v>0</v>
      </c>
      <c r="I95" s="1">
        <v>1</v>
      </c>
      <c r="J95" s="1">
        <v>0</v>
      </c>
      <c r="K95" s="1">
        <v>0</v>
      </c>
      <c r="L95" s="3">
        <f t="shared" si="22"/>
        <v>12</v>
      </c>
      <c r="M95" s="3">
        <f t="shared" si="23"/>
        <v>11</v>
      </c>
      <c r="N95" s="3">
        <f t="shared" si="24"/>
        <v>1</v>
      </c>
      <c r="O95" s="3">
        <f t="shared" si="25"/>
        <v>2</v>
      </c>
      <c r="P95" s="3">
        <f t="shared" si="15"/>
        <v>0.8571428571428571</v>
      </c>
      <c r="R95" s="8" t="s">
        <v>38</v>
      </c>
      <c r="W95" s="17"/>
    </row>
    <row r="96" spans="1:25" x14ac:dyDescent="0.4">
      <c r="B96" s="3" t="s">
        <v>64</v>
      </c>
      <c r="C96" s="1">
        <v>30</v>
      </c>
      <c r="D96" s="1">
        <v>3</v>
      </c>
      <c r="E96" s="1">
        <v>3</v>
      </c>
      <c r="F96" s="1">
        <v>6</v>
      </c>
      <c r="G96" s="1">
        <v>6</v>
      </c>
      <c r="H96" s="1">
        <v>1</v>
      </c>
      <c r="I96" s="1">
        <v>6</v>
      </c>
      <c r="J96" s="1">
        <v>0</v>
      </c>
      <c r="K96" s="1">
        <v>0</v>
      </c>
      <c r="L96" s="3">
        <f t="shared" si="22"/>
        <v>25</v>
      </c>
      <c r="M96" s="3">
        <f t="shared" si="23"/>
        <v>18</v>
      </c>
      <c r="N96" s="3">
        <f t="shared" si="24"/>
        <v>7</v>
      </c>
      <c r="O96" s="3">
        <f t="shared" si="25"/>
        <v>5</v>
      </c>
      <c r="P96" s="3">
        <f t="shared" si="15"/>
        <v>0.83333333333333337</v>
      </c>
      <c r="R96" s="2" t="s">
        <v>19</v>
      </c>
      <c r="S96" s="8" t="s">
        <v>40</v>
      </c>
      <c r="T96" s="8" t="s">
        <v>13</v>
      </c>
      <c r="U96" s="8"/>
      <c r="W96" s="17"/>
    </row>
    <row r="97" spans="1:23" x14ac:dyDescent="0.4">
      <c r="B97" s="3" t="s">
        <v>65</v>
      </c>
      <c r="C97" s="1">
        <v>43</v>
      </c>
      <c r="D97" s="1">
        <v>4</v>
      </c>
      <c r="E97" s="1">
        <v>4</v>
      </c>
      <c r="F97" s="1">
        <v>11</v>
      </c>
      <c r="G97" s="1">
        <v>14</v>
      </c>
      <c r="H97" s="1">
        <v>4</v>
      </c>
      <c r="I97" s="1">
        <v>2</v>
      </c>
      <c r="J97" s="1">
        <v>0</v>
      </c>
      <c r="K97" s="1">
        <v>0</v>
      </c>
      <c r="L97" s="3">
        <f t="shared" si="22"/>
        <v>39</v>
      </c>
      <c r="M97" s="3">
        <f t="shared" si="23"/>
        <v>33</v>
      </c>
      <c r="N97" s="3">
        <f t="shared" si="24"/>
        <v>6</v>
      </c>
      <c r="O97" s="3">
        <f t="shared" si="25"/>
        <v>4</v>
      </c>
      <c r="P97" s="3">
        <f t="shared" si="15"/>
        <v>0.90697674418604646</v>
      </c>
      <c r="R97" s="3" t="s">
        <v>23</v>
      </c>
      <c r="S97" s="3" t="s">
        <v>104</v>
      </c>
      <c r="T97" s="3" t="s">
        <v>36</v>
      </c>
      <c r="W97" s="17"/>
    </row>
    <row r="98" spans="1:23" x14ac:dyDescent="0.4">
      <c r="B98" s="3" t="s">
        <v>66</v>
      </c>
      <c r="C98" s="1">
        <v>22</v>
      </c>
      <c r="D98" s="1">
        <v>2</v>
      </c>
      <c r="E98" s="1">
        <v>1</v>
      </c>
      <c r="F98" s="1">
        <v>4</v>
      </c>
      <c r="G98" s="1">
        <v>5</v>
      </c>
      <c r="H98" s="1">
        <v>3</v>
      </c>
      <c r="I98" s="1">
        <v>5</v>
      </c>
      <c r="J98" s="1">
        <v>0</v>
      </c>
      <c r="K98" s="1">
        <v>0</v>
      </c>
      <c r="L98" s="3">
        <f t="shared" si="22"/>
        <v>20</v>
      </c>
      <c r="M98" s="3">
        <f t="shared" si="23"/>
        <v>12</v>
      </c>
      <c r="N98" s="3">
        <f t="shared" si="24"/>
        <v>8</v>
      </c>
      <c r="O98" s="3">
        <f t="shared" si="25"/>
        <v>2</v>
      </c>
      <c r="P98" s="3">
        <f t="shared" si="15"/>
        <v>0.90909090909090906</v>
      </c>
      <c r="R98" s="3" t="s">
        <v>28</v>
      </c>
      <c r="S98" s="3" t="s">
        <v>103</v>
      </c>
      <c r="T98" s="3" t="s">
        <v>36</v>
      </c>
      <c r="W98" s="17"/>
    </row>
    <row r="99" spans="1:23" x14ac:dyDescent="0.3">
      <c r="A99" s="4"/>
      <c r="B99" s="4" t="s">
        <v>73</v>
      </c>
      <c r="C99" s="4">
        <f t="shared" ref="C99:L99" si="26">SUM(C81:C98)</f>
        <v>379</v>
      </c>
      <c r="D99" s="4">
        <f t="shared" si="26"/>
        <v>51</v>
      </c>
      <c r="E99" s="4">
        <f t="shared" si="26"/>
        <v>54</v>
      </c>
      <c r="F99" s="4">
        <f t="shared" si="26"/>
        <v>91</v>
      </c>
      <c r="G99" s="4">
        <f t="shared" si="26"/>
        <v>90</v>
      </c>
      <c r="H99" s="4">
        <f t="shared" si="26"/>
        <v>29</v>
      </c>
      <c r="I99" s="4">
        <f t="shared" si="26"/>
        <v>29</v>
      </c>
      <c r="J99" s="4">
        <f t="shared" si="26"/>
        <v>0</v>
      </c>
      <c r="K99" s="4">
        <f t="shared" si="26"/>
        <v>0</v>
      </c>
      <c r="L99" s="4">
        <f t="shared" si="26"/>
        <v>344</v>
      </c>
      <c r="P99" s="3">
        <f t="shared" si="15"/>
        <v>0.90765171503957787</v>
      </c>
      <c r="R99" s="3" t="s">
        <v>33</v>
      </c>
      <c r="S99" s="3" t="s">
        <v>102</v>
      </c>
      <c r="T99" s="3" t="s">
        <v>36</v>
      </c>
      <c r="W99" s="17"/>
    </row>
    <row r="100" spans="1:23" x14ac:dyDescent="0.4">
      <c r="A100" s="3" t="s">
        <v>28</v>
      </c>
      <c r="B100" s="3" t="s">
        <v>41</v>
      </c>
      <c r="C100" s="1">
        <v>39</v>
      </c>
      <c r="D100" s="1">
        <v>4</v>
      </c>
      <c r="E100" s="1">
        <v>9</v>
      </c>
      <c r="F100" s="1">
        <v>6</v>
      </c>
      <c r="G100" s="1">
        <v>7</v>
      </c>
      <c r="H100" s="1">
        <v>2</v>
      </c>
      <c r="I100" s="1">
        <v>0</v>
      </c>
      <c r="J100" s="1">
        <v>0</v>
      </c>
      <c r="K100" s="1">
        <v>0</v>
      </c>
      <c r="L100" s="3">
        <f t="shared" ref="L100:L108" si="27">SUM(D100:K100)</f>
        <v>28</v>
      </c>
      <c r="M100" s="3">
        <f t="shared" ref="M100:M108" si="28">SUM(D100:G100)</f>
        <v>26</v>
      </c>
      <c r="N100" s="3">
        <f t="shared" ref="N100:N108" si="29">L100-M100</f>
        <v>2</v>
      </c>
      <c r="O100" s="3">
        <f t="shared" ref="O100:O108" si="30">C100-L100</f>
        <v>11</v>
      </c>
      <c r="P100" s="3">
        <f t="shared" si="15"/>
        <v>0.71794871794871795</v>
      </c>
      <c r="R100" s="3" t="s">
        <v>39</v>
      </c>
      <c r="S100" s="3" t="s">
        <v>105</v>
      </c>
      <c r="T100" s="3" t="s">
        <v>36</v>
      </c>
      <c r="W100" s="17"/>
    </row>
    <row r="101" spans="1:23" x14ac:dyDescent="0.4">
      <c r="B101" s="3" t="s">
        <v>42</v>
      </c>
      <c r="C101" s="1">
        <v>23</v>
      </c>
      <c r="D101" s="1">
        <v>4</v>
      </c>
      <c r="E101" s="1">
        <v>7</v>
      </c>
      <c r="F101" s="1">
        <v>6</v>
      </c>
      <c r="G101" s="1">
        <v>3</v>
      </c>
      <c r="H101" s="1">
        <v>1</v>
      </c>
      <c r="I101" s="1">
        <v>0</v>
      </c>
      <c r="J101" s="1">
        <v>0</v>
      </c>
      <c r="K101" s="1">
        <v>0</v>
      </c>
      <c r="L101" s="3">
        <f t="shared" si="27"/>
        <v>21</v>
      </c>
      <c r="M101" s="3">
        <f t="shared" si="28"/>
        <v>20</v>
      </c>
      <c r="N101" s="3">
        <f t="shared" si="29"/>
        <v>1</v>
      </c>
      <c r="O101" s="3">
        <f t="shared" si="30"/>
        <v>2</v>
      </c>
      <c r="P101" s="3">
        <f t="shared" si="15"/>
        <v>0.91304347826086951</v>
      </c>
    </row>
    <row r="102" spans="1:23" x14ac:dyDescent="0.4">
      <c r="B102" s="3" t="s">
        <v>43</v>
      </c>
      <c r="C102" s="1">
        <v>21</v>
      </c>
      <c r="D102" s="1">
        <v>2</v>
      </c>
      <c r="E102" s="1">
        <v>4</v>
      </c>
      <c r="F102" s="1">
        <v>7</v>
      </c>
      <c r="G102" s="1">
        <v>2</v>
      </c>
      <c r="H102" s="1">
        <v>1</v>
      </c>
      <c r="I102" s="1">
        <v>2</v>
      </c>
      <c r="J102" s="1">
        <v>0</v>
      </c>
      <c r="K102" s="1">
        <v>0</v>
      </c>
      <c r="L102" s="3">
        <f t="shared" si="27"/>
        <v>18</v>
      </c>
      <c r="M102" s="3">
        <f t="shared" si="28"/>
        <v>15</v>
      </c>
      <c r="N102" s="3">
        <f t="shared" si="29"/>
        <v>3</v>
      </c>
      <c r="O102" s="3">
        <f t="shared" si="30"/>
        <v>3</v>
      </c>
      <c r="P102" s="3">
        <f t="shared" si="15"/>
        <v>0.8571428571428571</v>
      </c>
    </row>
    <row r="103" spans="1:23" x14ac:dyDescent="0.4">
      <c r="B103" s="3" t="s">
        <v>44</v>
      </c>
      <c r="C103" s="1">
        <v>38</v>
      </c>
      <c r="D103" s="1">
        <v>8</v>
      </c>
      <c r="E103" s="1">
        <v>5</v>
      </c>
      <c r="F103" s="1">
        <v>9</v>
      </c>
      <c r="G103" s="1">
        <v>4</v>
      </c>
      <c r="H103" s="1">
        <v>0</v>
      </c>
      <c r="I103" s="1">
        <v>2</v>
      </c>
      <c r="J103" s="1">
        <v>0</v>
      </c>
      <c r="K103" s="1">
        <v>0</v>
      </c>
      <c r="L103" s="3">
        <f t="shared" si="27"/>
        <v>28</v>
      </c>
      <c r="M103" s="3">
        <f t="shared" si="28"/>
        <v>26</v>
      </c>
      <c r="N103" s="3">
        <f t="shared" si="29"/>
        <v>2</v>
      </c>
      <c r="O103" s="3">
        <f t="shared" si="30"/>
        <v>10</v>
      </c>
      <c r="P103" s="3">
        <f t="shared" si="15"/>
        <v>0.73684210526315785</v>
      </c>
    </row>
    <row r="104" spans="1:23" x14ac:dyDescent="0.4">
      <c r="B104" s="3" t="s">
        <v>45</v>
      </c>
      <c r="C104" s="1">
        <v>25</v>
      </c>
      <c r="D104" s="1">
        <v>7</v>
      </c>
      <c r="E104" s="1">
        <v>4</v>
      </c>
      <c r="F104" s="1">
        <v>1</v>
      </c>
      <c r="G104" s="1">
        <v>4</v>
      </c>
      <c r="H104" s="1">
        <v>1</v>
      </c>
      <c r="I104" s="1">
        <v>1</v>
      </c>
      <c r="J104" s="1">
        <v>1</v>
      </c>
      <c r="K104" s="1">
        <v>0</v>
      </c>
      <c r="L104" s="3">
        <f t="shared" si="27"/>
        <v>19</v>
      </c>
      <c r="M104" s="3">
        <f t="shared" si="28"/>
        <v>16</v>
      </c>
      <c r="N104" s="3">
        <f t="shared" si="29"/>
        <v>3</v>
      </c>
      <c r="O104" s="3">
        <f t="shared" si="30"/>
        <v>6</v>
      </c>
      <c r="P104" s="3">
        <f t="shared" si="15"/>
        <v>0.76</v>
      </c>
    </row>
    <row r="105" spans="1:23" x14ac:dyDescent="0.4">
      <c r="B105" s="3" t="s">
        <v>46</v>
      </c>
      <c r="C105" s="1">
        <v>7</v>
      </c>
      <c r="D105" s="1">
        <v>4</v>
      </c>
      <c r="E105" s="1">
        <v>0</v>
      </c>
      <c r="F105" s="1">
        <v>2</v>
      </c>
      <c r="G105" s="1">
        <v>1</v>
      </c>
      <c r="H105" s="1">
        <v>0</v>
      </c>
      <c r="I105" s="1">
        <v>0</v>
      </c>
      <c r="J105" s="1">
        <v>0</v>
      </c>
      <c r="K105" s="1">
        <v>0</v>
      </c>
      <c r="L105" s="3">
        <f t="shared" si="27"/>
        <v>7</v>
      </c>
      <c r="M105" s="3">
        <f t="shared" si="28"/>
        <v>7</v>
      </c>
      <c r="N105" s="3">
        <f t="shared" si="29"/>
        <v>0</v>
      </c>
      <c r="O105" s="3">
        <f t="shared" si="30"/>
        <v>0</v>
      </c>
      <c r="P105" s="3">
        <f t="shared" si="15"/>
        <v>1</v>
      </c>
    </row>
    <row r="106" spans="1:23" x14ac:dyDescent="0.4">
      <c r="B106" s="3" t="s">
        <v>47</v>
      </c>
      <c r="C106" s="1">
        <v>37</v>
      </c>
      <c r="D106" s="1">
        <v>7</v>
      </c>
      <c r="E106" s="1">
        <v>5</v>
      </c>
      <c r="F106" s="1">
        <v>10</v>
      </c>
      <c r="G106" s="1">
        <v>8</v>
      </c>
      <c r="H106" s="1">
        <v>0</v>
      </c>
      <c r="I106" s="1">
        <v>0</v>
      </c>
      <c r="J106" s="1">
        <v>0</v>
      </c>
      <c r="K106" s="1">
        <v>0</v>
      </c>
      <c r="L106" s="3">
        <f t="shared" si="27"/>
        <v>30</v>
      </c>
      <c r="M106" s="3">
        <f t="shared" si="28"/>
        <v>30</v>
      </c>
      <c r="N106" s="3">
        <f t="shared" si="29"/>
        <v>0</v>
      </c>
      <c r="O106" s="3">
        <f t="shared" si="30"/>
        <v>7</v>
      </c>
      <c r="P106" s="3">
        <f t="shared" si="15"/>
        <v>0.81081081081081086</v>
      </c>
    </row>
    <row r="107" spans="1:23" x14ac:dyDescent="0.4">
      <c r="B107" s="3" t="s">
        <v>48</v>
      </c>
      <c r="C107" s="1">
        <v>20</v>
      </c>
      <c r="D107" s="1">
        <v>3</v>
      </c>
      <c r="E107" s="1">
        <v>3</v>
      </c>
      <c r="F107" s="1">
        <v>2</v>
      </c>
      <c r="G107" s="1">
        <v>4</v>
      </c>
      <c r="H107" s="1">
        <v>0</v>
      </c>
      <c r="I107" s="1">
        <v>1</v>
      </c>
      <c r="J107" s="1">
        <v>1</v>
      </c>
      <c r="K107" s="1">
        <v>0</v>
      </c>
      <c r="L107" s="3">
        <f t="shared" si="27"/>
        <v>14</v>
      </c>
      <c r="M107" s="3">
        <f t="shared" si="28"/>
        <v>12</v>
      </c>
      <c r="N107" s="3">
        <f t="shared" si="29"/>
        <v>2</v>
      </c>
      <c r="O107" s="3">
        <f t="shared" si="30"/>
        <v>6</v>
      </c>
      <c r="P107" s="3">
        <f t="shared" si="15"/>
        <v>0.7</v>
      </c>
    </row>
    <row r="108" spans="1:23" x14ac:dyDescent="0.4">
      <c r="B108" s="3" t="s">
        <v>49</v>
      </c>
      <c r="C108" s="1">
        <v>23</v>
      </c>
      <c r="D108" s="1">
        <v>3</v>
      </c>
      <c r="E108" s="1">
        <v>5</v>
      </c>
      <c r="F108" s="1">
        <v>2</v>
      </c>
      <c r="G108" s="1">
        <v>7</v>
      </c>
      <c r="H108" s="1">
        <v>1</v>
      </c>
      <c r="I108" s="1">
        <v>1</v>
      </c>
      <c r="J108" s="1">
        <v>0</v>
      </c>
      <c r="K108" s="1">
        <v>0</v>
      </c>
      <c r="L108" s="3">
        <f t="shared" si="27"/>
        <v>19</v>
      </c>
      <c r="M108" s="3">
        <f t="shared" si="28"/>
        <v>17</v>
      </c>
      <c r="N108" s="3">
        <f t="shared" si="29"/>
        <v>2</v>
      </c>
      <c r="O108" s="3">
        <f t="shared" si="30"/>
        <v>4</v>
      </c>
      <c r="P108" s="3">
        <f t="shared" si="15"/>
        <v>0.82608695652173914</v>
      </c>
    </row>
    <row r="109" spans="1:23" x14ac:dyDescent="0.4">
      <c r="B109" s="3" t="s">
        <v>50</v>
      </c>
      <c r="C109" s="1"/>
      <c r="D109" s="1" t="s">
        <v>81</v>
      </c>
      <c r="E109" s="1"/>
      <c r="F109" s="1"/>
      <c r="G109" s="1"/>
      <c r="H109" s="1"/>
      <c r="I109" s="1"/>
      <c r="J109" s="1"/>
      <c r="K109" s="1"/>
      <c r="S109" s="17"/>
    </row>
    <row r="110" spans="1:23" x14ac:dyDescent="0.4">
      <c r="B110" s="3" t="s">
        <v>51</v>
      </c>
      <c r="C110" s="1"/>
      <c r="D110" s="1" t="s">
        <v>81</v>
      </c>
      <c r="E110" s="1"/>
      <c r="F110" s="1"/>
      <c r="G110" s="1"/>
      <c r="H110" s="1"/>
      <c r="I110" s="1"/>
      <c r="J110" s="1"/>
      <c r="K110" s="1"/>
      <c r="S110" s="17"/>
    </row>
    <row r="111" spans="1:23" x14ac:dyDescent="0.4">
      <c r="B111" s="3" t="s">
        <v>52</v>
      </c>
      <c r="C111" s="1"/>
      <c r="D111" s="1" t="s">
        <v>81</v>
      </c>
      <c r="E111" s="1"/>
      <c r="F111" s="1"/>
      <c r="G111" s="1"/>
      <c r="H111" s="1"/>
      <c r="I111" s="1"/>
      <c r="J111" s="1"/>
      <c r="K111" s="1"/>
      <c r="S111" s="17"/>
    </row>
    <row r="112" spans="1:23" x14ac:dyDescent="0.4">
      <c r="B112" s="3" t="s">
        <v>53</v>
      </c>
      <c r="C112" s="1"/>
      <c r="D112" s="1" t="s">
        <v>81</v>
      </c>
      <c r="E112" s="1"/>
      <c r="F112" s="1"/>
      <c r="G112" s="1"/>
      <c r="H112" s="1"/>
      <c r="I112" s="1"/>
      <c r="J112" s="1"/>
      <c r="K112" s="1"/>
      <c r="S112" s="17"/>
    </row>
    <row r="113" spans="1:16" x14ac:dyDescent="0.4">
      <c r="B113" s="3" t="s">
        <v>54</v>
      </c>
      <c r="C113" s="1"/>
      <c r="D113" s="1" t="s">
        <v>81</v>
      </c>
      <c r="E113" s="1"/>
      <c r="F113" s="1"/>
      <c r="G113" s="1"/>
      <c r="H113" s="1"/>
      <c r="I113" s="1"/>
      <c r="J113" s="1"/>
      <c r="K113" s="1"/>
    </row>
    <row r="114" spans="1:16" x14ac:dyDescent="0.4">
      <c r="B114" s="3" t="s">
        <v>55</v>
      </c>
      <c r="C114" s="1"/>
      <c r="D114" s="1" t="s">
        <v>81</v>
      </c>
      <c r="E114" s="1"/>
      <c r="F114" s="1"/>
      <c r="G114" s="1"/>
      <c r="H114" s="1"/>
      <c r="I114" s="1"/>
      <c r="J114" s="1"/>
      <c r="K114" s="1"/>
    </row>
    <row r="115" spans="1:16" x14ac:dyDescent="0.4">
      <c r="B115" s="3" t="s">
        <v>64</v>
      </c>
      <c r="C115" s="1">
        <v>41</v>
      </c>
      <c r="D115" s="1">
        <v>4</v>
      </c>
      <c r="E115" s="1">
        <v>6</v>
      </c>
      <c r="F115" s="1">
        <v>6</v>
      </c>
      <c r="G115" s="1">
        <v>6</v>
      </c>
      <c r="H115" s="1">
        <v>0</v>
      </c>
      <c r="I115" s="1">
        <v>1</v>
      </c>
      <c r="J115" s="1">
        <v>0</v>
      </c>
      <c r="K115" s="1">
        <v>0</v>
      </c>
      <c r="L115" s="3">
        <f t="shared" ref="L115:L120" si="31">SUM(D115:K115)</f>
        <v>23</v>
      </c>
      <c r="M115" s="3">
        <f t="shared" ref="M115:M120" si="32">SUM(D115:G115)</f>
        <v>22</v>
      </c>
      <c r="N115" s="3">
        <f t="shared" ref="N115:N120" si="33">L115-M115</f>
        <v>1</v>
      </c>
      <c r="O115" s="3">
        <f t="shared" ref="O115:O120" si="34">C115-L115</f>
        <v>18</v>
      </c>
      <c r="P115" s="3">
        <f t="shared" ref="P115:P178" si="35">L115/C115</f>
        <v>0.56097560975609762</v>
      </c>
    </row>
    <row r="116" spans="1:16" x14ac:dyDescent="0.4">
      <c r="B116" s="3" t="s">
        <v>65</v>
      </c>
      <c r="C116" s="1">
        <v>23</v>
      </c>
      <c r="D116" s="1">
        <v>4</v>
      </c>
      <c r="E116" s="1">
        <v>1</v>
      </c>
      <c r="F116" s="1">
        <v>1</v>
      </c>
      <c r="G116" s="1">
        <v>7</v>
      </c>
      <c r="H116" s="1">
        <v>0</v>
      </c>
      <c r="I116" s="1">
        <v>0</v>
      </c>
      <c r="J116" s="1">
        <v>0</v>
      </c>
      <c r="K116" s="1">
        <v>0</v>
      </c>
      <c r="L116" s="3">
        <f t="shared" si="31"/>
        <v>13</v>
      </c>
      <c r="M116" s="3">
        <f t="shared" si="32"/>
        <v>13</v>
      </c>
      <c r="N116" s="3">
        <f t="shared" si="33"/>
        <v>0</v>
      </c>
      <c r="O116" s="3">
        <f t="shared" si="34"/>
        <v>10</v>
      </c>
      <c r="P116" s="3">
        <f t="shared" si="35"/>
        <v>0.56521739130434778</v>
      </c>
    </row>
    <row r="117" spans="1:16" x14ac:dyDescent="0.4">
      <c r="B117" s="3" t="s">
        <v>66</v>
      </c>
      <c r="C117" s="1">
        <v>18</v>
      </c>
      <c r="D117" s="1">
        <v>4</v>
      </c>
      <c r="E117" s="1">
        <v>2</v>
      </c>
      <c r="F117" s="1">
        <v>0</v>
      </c>
      <c r="G117" s="1">
        <v>4</v>
      </c>
      <c r="H117" s="1">
        <v>0</v>
      </c>
      <c r="I117" s="1">
        <v>0</v>
      </c>
      <c r="J117" s="1">
        <v>0</v>
      </c>
      <c r="K117" s="1">
        <v>0</v>
      </c>
      <c r="L117" s="3">
        <f t="shared" si="31"/>
        <v>10</v>
      </c>
      <c r="M117" s="3">
        <f t="shared" si="32"/>
        <v>10</v>
      </c>
      <c r="N117" s="3">
        <f t="shared" si="33"/>
        <v>0</v>
      </c>
      <c r="O117" s="3">
        <f t="shared" si="34"/>
        <v>8</v>
      </c>
      <c r="P117" s="3">
        <f t="shared" si="35"/>
        <v>0.55555555555555558</v>
      </c>
    </row>
    <row r="118" spans="1:16" x14ac:dyDescent="0.4">
      <c r="B118" s="3" t="s">
        <v>67</v>
      </c>
      <c r="C118" s="1">
        <v>35</v>
      </c>
      <c r="D118" s="1">
        <v>3</v>
      </c>
      <c r="E118" s="1">
        <v>8</v>
      </c>
      <c r="F118" s="1">
        <v>6</v>
      </c>
      <c r="G118" s="1">
        <v>13</v>
      </c>
      <c r="H118" s="1">
        <v>1</v>
      </c>
      <c r="I118" s="1">
        <v>1</v>
      </c>
      <c r="J118" s="1">
        <v>0</v>
      </c>
      <c r="K118" s="1">
        <v>1</v>
      </c>
      <c r="L118" s="3">
        <f t="shared" si="31"/>
        <v>33</v>
      </c>
      <c r="M118" s="3">
        <f t="shared" si="32"/>
        <v>30</v>
      </c>
      <c r="N118" s="3">
        <f t="shared" si="33"/>
        <v>3</v>
      </c>
      <c r="O118" s="3">
        <f t="shared" si="34"/>
        <v>2</v>
      </c>
      <c r="P118" s="3">
        <f t="shared" si="35"/>
        <v>0.94285714285714284</v>
      </c>
    </row>
    <row r="119" spans="1:16" x14ac:dyDescent="0.4">
      <c r="B119" s="3" t="s">
        <v>68</v>
      </c>
      <c r="C119" s="1">
        <v>28</v>
      </c>
      <c r="D119" s="1">
        <v>3</v>
      </c>
      <c r="E119" s="1">
        <v>7</v>
      </c>
      <c r="F119" s="1">
        <v>3</v>
      </c>
      <c r="G119" s="1">
        <v>5</v>
      </c>
      <c r="H119" s="1">
        <v>2</v>
      </c>
      <c r="I119" s="1">
        <v>0</v>
      </c>
      <c r="J119" s="1">
        <v>0</v>
      </c>
      <c r="K119" s="1">
        <v>0</v>
      </c>
      <c r="L119" s="3">
        <f t="shared" si="31"/>
        <v>20</v>
      </c>
      <c r="M119" s="3">
        <f t="shared" si="32"/>
        <v>18</v>
      </c>
      <c r="N119" s="3">
        <f t="shared" si="33"/>
        <v>2</v>
      </c>
      <c r="O119" s="3">
        <f t="shared" si="34"/>
        <v>8</v>
      </c>
      <c r="P119" s="3">
        <f t="shared" si="35"/>
        <v>0.7142857142857143</v>
      </c>
    </row>
    <row r="120" spans="1:16" x14ac:dyDescent="0.4">
      <c r="B120" s="3" t="s">
        <v>69</v>
      </c>
      <c r="C120" s="1">
        <v>10</v>
      </c>
      <c r="D120" s="1">
        <v>1</v>
      </c>
      <c r="E120" s="1">
        <v>1</v>
      </c>
      <c r="F120" s="1">
        <v>4</v>
      </c>
      <c r="G120" s="1">
        <v>3</v>
      </c>
      <c r="H120" s="1">
        <v>1</v>
      </c>
      <c r="I120" s="1">
        <v>0</v>
      </c>
      <c r="J120" s="1">
        <v>0</v>
      </c>
      <c r="K120" s="1">
        <v>0</v>
      </c>
      <c r="L120" s="3">
        <f t="shared" si="31"/>
        <v>10</v>
      </c>
      <c r="M120" s="3">
        <f t="shared" si="32"/>
        <v>9</v>
      </c>
      <c r="N120" s="3">
        <f t="shared" si="33"/>
        <v>1</v>
      </c>
      <c r="O120" s="3">
        <f t="shared" si="34"/>
        <v>0</v>
      </c>
      <c r="P120" s="3">
        <f t="shared" si="35"/>
        <v>1</v>
      </c>
    </row>
    <row r="121" spans="1:16" x14ac:dyDescent="0.3">
      <c r="A121" s="4"/>
      <c r="B121" s="4" t="s">
        <v>73</v>
      </c>
      <c r="C121" s="4">
        <f>SUM(C100:C120)</f>
        <v>388</v>
      </c>
      <c r="D121" s="4">
        <f>SUM(D100:D120)</f>
        <v>61</v>
      </c>
      <c r="E121" s="4">
        <f>SUM(E100:E120)</f>
        <v>67</v>
      </c>
      <c r="F121" s="4">
        <f>SUM(F100:F120)</f>
        <v>65</v>
      </c>
      <c r="G121" s="4">
        <f>SUM(G100:G120)</f>
        <v>78</v>
      </c>
      <c r="H121" s="4"/>
      <c r="I121" s="4"/>
      <c r="J121" s="4"/>
      <c r="K121" s="4"/>
      <c r="L121" s="4">
        <f>SUM(L100:L120)</f>
        <v>293</v>
      </c>
      <c r="P121" s="3">
        <f t="shared" si="35"/>
        <v>0.75515463917525771</v>
      </c>
    </row>
    <row r="122" spans="1:16" x14ac:dyDescent="0.4">
      <c r="A122" s="3" t="s">
        <v>33</v>
      </c>
      <c r="B122" s="3" t="s">
        <v>41</v>
      </c>
      <c r="C122" s="1">
        <v>44</v>
      </c>
      <c r="D122" s="1">
        <v>0</v>
      </c>
      <c r="E122" s="3">
        <v>0</v>
      </c>
      <c r="F122" s="1">
        <v>0</v>
      </c>
      <c r="G122" s="1">
        <v>0</v>
      </c>
      <c r="H122" s="1">
        <v>8</v>
      </c>
      <c r="I122" s="1">
        <v>12</v>
      </c>
      <c r="J122" s="1">
        <v>8</v>
      </c>
      <c r="K122" s="1">
        <v>10</v>
      </c>
      <c r="L122" s="3">
        <f>SUM(D122:K122)</f>
        <v>38</v>
      </c>
      <c r="M122" s="3">
        <f>SUM(D122:G122)</f>
        <v>0</v>
      </c>
      <c r="N122" s="3">
        <f>L122-M122</f>
        <v>38</v>
      </c>
      <c r="O122" s="3">
        <f>C122-L122</f>
        <v>6</v>
      </c>
      <c r="P122" s="3">
        <f t="shared" si="35"/>
        <v>0.86363636363636365</v>
      </c>
    </row>
    <row r="123" spans="1:16" x14ac:dyDescent="0.4">
      <c r="B123" s="3" t="s">
        <v>42</v>
      </c>
      <c r="C123" s="1">
        <v>23</v>
      </c>
      <c r="D123" s="1">
        <v>0</v>
      </c>
      <c r="E123" s="3">
        <v>0</v>
      </c>
      <c r="F123" s="1">
        <v>0</v>
      </c>
      <c r="G123" s="1">
        <v>0</v>
      </c>
      <c r="H123" s="1">
        <v>5</v>
      </c>
      <c r="I123" s="1">
        <v>5</v>
      </c>
      <c r="J123" s="1">
        <v>7</v>
      </c>
      <c r="K123" s="1">
        <v>6</v>
      </c>
      <c r="L123" s="3">
        <f>SUM(D123:K123)</f>
        <v>23</v>
      </c>
      <c r="M123" s="3">
        <f>SUM(D123:G123)</f>
        <v>0</v>
      </c>
      <c r="N123" s="3">
        <f>L123-M123</f>
        <v>23</v>
      </c>
      <c r="O123" s="3">
        <f>C123-L123</f>
        <v>0</v>
      </c>
      <c r="P123" s="3">
        <f t="shared" si="35"/>
        <v>1</v>
      </c>
    </row>
    <row r="124" spans="1:16" x14ac:dyDescent="0.4">
      <c r="B124" s="3" t="s">
        <v>43</v>
      </c>
      <c r="C124" s="1">
        <v>11</v>
      </c>
      <c r="D124" s="1">
        <v>0</v>
      </c>
      <c r="E124" s="3">
        <v>0</v>
      </c>
      <c r="F124" s="1">
        <v>0</v>
      </c>
      <c r="G124" s="1">
        <v>0</v>
      </c>
      <c r="H124" s="1">
        <v>1</v>
      </c>
      <c r="I124" s="1">
        <v>2</v>
      </c>
      <c r="J124" s="1">
        <v>6</v>
      </c>
      <c r="K124" s="1">
        <v>1</v>
      </c>
      <c r="L124" s="3">
        <f>SUM(D124:K124)</f>
        <v>10</v>
      </c>
      <c r="M124" s="3">
        <f>SUM(D124:G124)</f>
        <v>0</v>
      </c>
      <c r="N124" s="3">
        <f>L124-M124</f>
        <v>10</v>
      </c>
      <c r="O124" s="3">
        <f>C124-L124</f>
        <v>1</v>
      </c>
      <c r="P124" s="3">
        <f t="shared" si="35"/>
        <v>0.90909090909090906</v>
      </c>
    </row>
    <row r="125" spans="1:16" x14ac:dyDescent="0.4">
      <c r="B125" s="3" t="s">
        <v>44</v>
      </c>
      <c r="C125" s="1">
        <v>49</v>
      </c>
      <c r="D125" s="1">
        <v>0</v>
      </c>
      <c r="E125" s="3">
        <v>0</v>
      </c>
      <c r="F125" s="1">
        <v>0</v>
      </c>
      <c r="G125" s="1">
        <v>0</v>
      </c>
      <c r="H125" s="1">
        <v>12</v>
      </c>
      <c r="I125" s="1">
        <v>11</v>
      </c>
      <c r="J125" s="1">
        <v>10</v>
      </c>
      <c r="K125" s="1">
        <v>9</v>
      </c>
      <c r="L125" s="3">
        <f>SUM(D125:K125)</f>
        <v>42</v>
      </c>
      <c r="M125" s="3">
        <f>SUM(D125:G125)</f>
        <v>0</v>
      </c>
      <c r="N125" s="3">
        <f>L125-M125</f>
        <v>42</v>
      </c>
      <c r="O125" s="3">
        <f>C125-L125</f>
        <v>7</v>
      </c>
      <c r="P125" s="3">
        <f t="shared" si="35"/>
        <v>0.8571428571428571</v>
      </c>
    </row>
    <row r="126" spans="1:16" x14ac:dyDescent="0.4">
      <c r="B126" s="3" t="s">
        <v>45</v>
      </c>
      <c r="C126" s="1">
        <v>26</v>
      </c>
      <c r="D126" s="1">
        <v>0</v>
      </c>
      <c r="E126" s="1">
        <v>0</v>
      </c>
      <c r="F126" s="1">
        <v>0</v>
      </c>
      <c r="G126" s="1">
        <v>0</v>
      </c>
      <c r="H126" s="1">
        <v>5</v>
      </c>
      <c r="I126" s="1">
        <v>6</v>
      </c>
      <c r="J126" s="1">
        <v>6</v>
      </c>
      <c r="K126" s="1">
        <v>6</v>
      </c>
      <c r="L126" s="3">
        <f>SUM(D126:K126)</f>
        <v>23</v>
      </c>
      <c r="M126" s="3">
        <f>SUM(D126:G126)</f>
        <v>0</v>
      </c>
      <c r="N126" s="3">
        <f>L126-M126</f>
        <v>23</v>
      </c>
      <c r="O126" s="3">
        <f>C126-L126</f>
        <v>3</v>
      </c>
      <c r="P126" s="3">
        <f t="shared" si="35"/>
        <v>0.88461538461538458</v>
      </c>
    </row>
    <row r="127" spans="1:16" x14ac:dyDescent="0.4">
      <c r="B127" s="3" t="s">
        <v>46</v>
      </c>
      <c r="C127" s="1">
        <v>17</v>
      </c>
      <c r="D127" s="1">
        <v>0</v>
      </c>
      <c r="E127" s="1">
        <v>0</v>
      </c>
      <c r="F127" s="1">
        <v>0</v>
      </c>
      <c r="G127" s="1">
        <v>0</v>
      </c>
      <c r="H127" s="1">
        <v>3</v>
      </c>
      <c r="I127" s="1">
        <v>3</v>
      </c>
      <c r="J127" s="1">
        <v>7</v>
      </c>
      <c r="K127" s="1">
        <v>3</v>
      </c>
      <c r="L127" s="3">
        <f t="shared" ref="L127:L139" si="36">SUM(D127:K127)</f>
        <v>16</v>
      </c>
      <c r="M127" s="3">
        <f t="shared" ref="M127:M139" si="37">SUM(D127:G127)</f>
        <v>0</v>
      </c>
      <c r="N127" s="3">
        <f t="shared" ref="N127:N139" si="38">L127-M127</f>
        <v>16</v>
      </c>
      <c r="O127" s="3">
        <f t="shared" ref="O127:O139" si="39">C127-L127</f>
        <v>1</v>
      </c>
      <c r="P127" s="3">
        <f t="shared" si="35"/>
        <v>0.94117647058823528</v>
      </c>
    </row>
    <row r="128" spans="1:16" x14ac:dyDescent="0.4">
      <c r="B128" s="3" t="s">
        <v>47</v>
      </c>
      <c r="C128" s="1">
        <v>36</v>
      </c>
      <c r="D128" s="1">
        <v>0</v>
      </c>
      <c r="E128" s="1">
        <v>0</v>
      </c>
      <c r="F128" s="1">
        <v>0</v>
      </c>
      <c r="G128" s="1">
        <v>0</v>
      </c>
      <c r="H128" s="1">
        <v>11</v>
      </c>
      <c r="I128" s="1">
        <v>4</v>
      </c>
      <c r="J128" s="1">
        <v>8</v>
      </c>
      <c r="K128" s="1">
        <v>11</v>
      </c>
      <c r="L128" s="3">
        <f t="shared" si="36"/>
        <v>34</v>
      </c>
      <c r="M128" s="3">
        <f t="shared" si="37"/>
        <v>0</v>
      </c>
      <c r="N128" s="3">
        <f t="shared" si="38"/>
        <v>34</v>
      </c>
      <c r="O128" s="3">
        <f t="shared" si="39"/>
        <v>2</v>
      </c>
      <c r="P128" s="3">
        <f t="shared" si="35"/>
        <v>0.94444444444444442</v>
      </c>
    </row>
    <row r="129" spans="1:16" x14ac:dyDescent="0.4">
      <c r="B129" s="3" t="s">
        <v>48</v>
      </c>
      <c r="C129" s="1">
        <v>26</v>
      </c>
      <c r="D129" s="1">
        <v>0</v>
      </c>
      <c r="E129" s="1">
        <v>0</v>
      </c>
      <c r="F129" s="1">
        <v>0</v>
      </c>
      <c r="G129" s="1">
        <v>0</v>
      </c>
      <c r="H129" s="1">
        <v>7</v>
      </c>
      <c r="I129" s="1">
        <v>6</v>
      </c>
      <c r="J129" s="1">
        <v>6</v>
      </c>
      <c r="K129" s="1">
        <v>6</v>
      </c>
      <c r="L129" s="3">
        <f t="shared" si="36"/>
        <v>25</v>
      </c>
      <c r="M129" s="3">
        <f t="shared" si="37"/>
        <v>0</v>
      </c>
      <c r="N129" s="3">
        <f t="shared" si="38"/>
        <v>25</v>
      </c>
      <c r="O129" s="3">
        <f t="shared" si="39"/>
        <v>1</v>
      </c>
      <c r="P129" s="3">
        <f t="shared" si="35"/>
        <v>0.96153846153846156</v>
      </c>
    </row>
    <row r="130" spans="1:16" x14ac:dyDescent="0.4">
      <c r="B130" s="3" t="s">
        <v>49</v>
      </c>
      <c r="C130" s="1">
        <v>16</v>
      </c>
      <c r="D130" s="1">
        <v>0</v>
      </c>
      <c r="E130" s="1">
        <v>0</v>
      </c>
      <c r="F130" s="1">
        <v>0</v>
      </c>
      <c r="G130" s="1">
        <v>0</v>
      </c>
      <c r="H130" s="1">
        <v>3</v>
      </c>
      <c r="I130" s="1">
        <v>3</v>
      </c>
      <c r="J130" s="1">
        <v>5</v>
      </c>
      <c r="K130" s="1">
        <v>5</v>
      </c>
      <c r="L130" s="3">
        <f t="shared" si="36"/>
        <v>16</v>
      </c>
      <c r="M130" s="3">
        <f t="shared" si="37"/>
        <v>0</v>
      </c>
      <c r="N130" s="3">
        <f t="shared" si="38"/>
        <v>16</v>
      </c>
      <c r="O130" s="3">
        <f t="shared" si="39"/>
        <v>0</v>
      </c>
      <c r="P130" s="3">
        <f t="shared" si="35"/>
        <v>1</v>
      </c>
    </row>
    <row r="131" spans="1:16" x14ac:dyDescent="0.4">
      <c r="B131" s="3" t="s">
        <v>50</v>
      </c>
      <c r="C131" s="1">
        <v>30</v>
      </c>
      <c r="D131" s="1">
        <v>0</v>
      </c>
      <c r="E131" s="1">
        <v>0</v>
      </c>
      <c r="F131" s="1">
        <v>0</v>
      </c>
      <c r="G131" s="1">
        <v>0</v>
      </c>
      <c r="H131" s="1">
        <v>5</v>
      </c>
      <c r="I131" s="1">
        <v>10</v>
      </c>
      <c r="J131" s="1">
        <v>7</v>
      </c>
      <c r="K131" s="1">
        <v>6</v>
      </c>
      <c r="L131" s="3">
        <f t="shared" si="36"/>
        <v>28</v>
      </c>
      <c r="M131" s="3">
        <f t="shared" si="37"/>
        <v>0</v>
      </c>
      <c r="N131" s="3">
        <f t="shared" si="38"/>
        <v>28</v>
      </c>
      <c r="O131" s="3">
        <f t="shared" si="39"/>
        <v>2</v>
      </c>
      <c r="P131" s="3">
        <f t="shared" si="35"/>
        <v>0.93333333333333335</v>
      </c>
    </row>
    <row r="132" spans="1:16" x14ac:dyDescent="0.4">
      <c r="B132" s="3" t="s">
        <v>51</v>
      </c>
      <c r="C132" s="1">
        <v>25</v>
      </c>
      <c r="D132" s="1">
        <v>0</v>
      </c>
      <c r="E132" s="1">
        <v>0</v>
      </c>
      <c r="F132" s="1">
        <v>0</v>
      </c>
      <c r="G132" s="1">
        <v>0</v>
      </c>
      <c r="H132" s="1">
        <v>3</v>
      </c>
      <c r="I132" s="1">
        <v>7</v>
      </c>
      <c r="J132" s="1">
        <v>5</v>
      </c>
      <c r="K132" s="1">
        <v>8</v>
      </c>
      <c r="L132" s="3">
        <f t="shared" si="36"/>
        <v>23</v>
      </c>
      <c r="M132" s="3">
        <f t="shared" si="37"/>
        <v>0</v>
      </c>
      <c r="N132" s="3">
        <f t="shared" si="38"/>
        <v>23</v>
      </c>
      <c r="O132" s="3">
        <f t="shared" si="39"/>
        <v>2</v>
      </c>
      <c r="P132" s="3">
        <f t="shared" si="35"/>
        <v>0.92</v>
      </c>
    </row>
    <row r="133" spans="1:16" x14ac:dyDescent="0.4">
      <c r="B133" s="3" t="s">
        <v>52</v>
      </c>
      <c r="C133" s="1">
        <v>17</v>
      </c>
      <c r="D133" s="1">
        <v>0</v>
      </c>
      <c r="E133" s="1">
        <v>0</v>
      </c>
      <c r="F133" s="1">
        <v>0</v>
      </c>
      <c r="G133" s="1">
        <v>0</v>
      </c>
      <c r="H133" s="1">
        <v>5</v>
      </c>
      <c r="I133" s="1">
        <v>3</v>
      </c>
      <c r="J133" s="1">
        <v>3</v>
      </c>
      <c r="K133" s="1">
        <v>4</v>
      </c>
      <c r="L133" s="3">
        <f t="shared" si="36"/>
        <v>15</v>
      </c>
      <c r="M133" s="3">
        <f t="shared" si="37"/>
        <v>0</v>
      </c>
      <c r="N133" s="3">
        <f t="shared" si="38"/>
        <v>15</v>
      </c>
      <c r="O133" s="3">
        <f t="shared" si="39"/>
        <v>2</v>
      </c>
      <c r="P133" s="3">
        <f t="shared" si="35"/>
        <v>0.88235294117647056</v>
      </c>
    </row>
    <row r="134" spans="1:16" x14ac:dyDescent="0.4">
      <c r="B134" s="3" t="s">
        <v>53</v>
      </c>
      <c r="C134" s="1">
        <v>40</v>
      </c>
      <c r="D134" s="1">
        <v>0</v>
      </c>
      <c r="E134" s="1">
        <v>0</v>
      </c>
      <c r="F134" s="1">
        <v>0</v>
      </c>
      <c r="G134" s="1">
        <v>0</v>
      </c>
      <c r="H134" s="1">
        <v>8</v>
      </c>
      <c r="I134" s="1">
        <v>7</v>
      </c>
      <c r="J134" s="1">
        <v>11</v>
      </c>
      <c r="K134" s="1">
        <v>7</v>
      </c>
      <c r="L134" s="3">
        <f t="shared" si="36"/>
        <v>33</v>
      </c>
      <c r="M134" s="3">
        <f t="shared" si="37"/>
        <v>0</v>
      </c>
      <c r="N134" s="3">
        <f t="shared" si="38"/>
        <v>33</v>
      </c>
      <c r="O134" s="3">
        <f t="shared" si="39"/>
        <v>7</v>
      </c>
      <c r="P134" s="3">
        <f t="shared" si="35"/>
        <v>0.82499999999999996</v>
      </c>
    </row>
    <row r="135" spans="1:16" x14ac:dyDescent="0.4">
      <c r="B135" s="3" t="s">
        <v>54</v>
      </c>
      <c r="C135" s="1">
        <v>20</v>
      </c>
      <c r="D135" s="1">
        <v>0</v>
      </c>
      <c r="E135" s="3">
        <v>0</v>
      </c>
      <c r="F135" s="1">
        <v>0</v>
      </c>
      <c r="G135" s="1">
        <v>0</v>
      </c>
      <c r="H135" s="1">
        <v>4</v>
      </c>
      <c r="I135" s="3">
        <v>3</v>
      </c>
      <c r="J135" s="1">
        <v>5</v>
      </c>
      <c r="K135" s="1">
        <v>7</v>
      </c>
      <c r="L135" s="3">
        <f t="shared" si="36"/>
        <v>19</v>
      </c>
      <c r="M135" s="3">
        <f t="shared" si="37"/>
        <v>0</v>
      </c>
      <c r="N135" s="3">
        <f t="shared" si="38"/>
        <v>19</v>
      </c>
      <c r="O135" s="3">
        <f t="shared" si="39"/>
        <v>1</v>
      </c>
      <c r="P135" s="3">
        <f t="shared" si="35"/>
        <v>0.95</v>
      </c>
    </row>
    <row r="136" spans="1:16" x14ac:dyDescent="0.4">
      <c r="B136" s="3" t="s">
        <v>55</v>
      </c>
      <c r="C136" s="1">
        <v>21</v>
      </c>
      <c r="D136" s="1">
        <v>0</v>
      </c>
      <c r="E136" s="1">
        <v>0</v>
      </c>
      <c r="F136" s="1">
        <v>0</v>
      </c>
      <c r="G136" s="1">
        <v>0</v>
      </c>
      <c r="H136" s="1">
        <v>4</v>
      </c>
      <c r="I136" s="1">
        <v>3</v>
      </c>
      <c r="J136" s="1">
        <v>7</v>
      </c>
      <c r="K136" s="1">
        <v>7</v>
      </c>
      <c r="L136" s="3">
        <f t="shared" si="36"/>
        <v>21</v>
      </c>
      <c r="M136" s="3">
        <f t="shared" si="37"/>
        <v>0</v>
      </c>
      <c r="N136" s="3">
        <f t="shared" si="38"/>
        <v>21</v>
      </c>
      <c r="O136" s="3">
        <f t="shared" si="39"/>
        <v>0</v>
      </c>
      <c r="P136" s="3">
        <f t="shared" si="35"/>
        <v>1</v>
      </c>
    </row>
    <row r="137" spans="1:16" x14ac:dyDescent="0.4">
      <c r="B137" s="3" t="s">
        <v>64</v>
      </c>
      <c r="C137" s="1">
        <v>77</v>
      </c>
      <c r="D137" s="1">
        <v>0</v>
      </c>
      <c r="E137" s="1">
        <v>0</v>
      </c>
      <c r="F137" s="1">
        <v>0</v>
      </c>
      <c r="G137" s="1">
        <v>0</v>
      </c>
      <c r="H137" s="1">
        <v>23</v>
      </c>
      <c r="I137" s="1">
        <v>13</v>
      </c>
      <c r="J137" s="1">
        <v>19</v>
      </c>
      <c r="K137" s="1">
        <v>16</v>
      </c>
      <c r="L137" s="3">
        <f t="shared" si="36"/>
        <v>71</v>
      </c>
      <c r="M137" s="3">
        <f t="shared" si="37"/>
        <v>0</v>
      </c>
      <c r="N137" s="3">
        <f t="shared" si="38"/>
        <v>71</v>
      </c>
      <c r="O137" s="3">
        <f t="shared" si="39"/>
        <v>6</v>
      </c>
      <c r="P137" s="3">
        <f t="shared" si="35"/>
        <v>0.92207792207792205</v>
      </c>
    </row>
    <row r="138" spans="1:16" x14ac:dyDescent="0.4">
      <c r="B138" s="3" t="s">
        <v>65</v>
      </c>
      <c r="C138" s="1">
        <v>36</v>
      </c>
      <c r="D138" s="1">
        <v>0</v>
      </c>
      <c r="E138" s="1">
        <v>0</v>
      </c>
      <c r="F138" s="1">
        <v>0</v>
      </c>
      <c r="G138" s="1">
        <v>0</v>
      </c>
      <c r="H138" s="1">
        <v>11</v>
      </c>
      <c r="I138" s="1">
        <v>4</v>
      </c>
      <c r="J138" s="1">
        <v>5</v>
      </c>
      <c r="K138" s="1">
        <v>10</v>
      </c>
      <c r="L138" s="3">
        <f t="shared" si="36"/>
        <v>30</v>
      </c>
      <c r="M138" s="3">
        <f t="shared" si="37"/>
        <v>0</v>
      </c>
      <c r="N138" s="3">
        <f t="shared" si="38"/>
        <v>30</v>
      </c>
      <c r="O138" s="3">
        <f t="shared" si="39"/>
        <v>6</v>
      </c>
      <c r="P138" s="3">
        <f t="shared" si="35"/>
        <v>0.83333333333333337</v>
      </c>
    </row>
    <row r="139" spans="1:16" x14ac:dyDescent="0.4">
      <c r="B139" s="3" t="s">
        <v>66</v>
      </c>
      <c r="C139" s="1">
        <v>20</v>
      </c>
      <c r="D139" s="1">
        <v>0</v>
      </c>
      <c r="E139" s="1">
        <v>0</v>
      </c>
      <c r="F139" s="1">
        <v>0</v>
      </c>
      <c r="G139" s="1">
        <v>0</v>
      </c>
      <c r="H139" s="1">
        <v>6</v>
      </c>
      <c r="I139" s="1">
        <v>3</v>
      </c>
      <c r="J139" s="1">
        <v>3</v>
      </c>
      <c r="K139" s="1">
        <v>8</v>
      </c>
      <c r="L139" s="3">
        <f t="shared" si="36"/>
        <v>20</v>
      </c>
      <c r="M139" s="3">
        <f t="shared" si="37"/>
        <v>0</v>
      </c>
      <c r="N139" s="3">
        <f t="shared" si="38"/>
        <v>20</v>
      </c>
      <c r="O139" s="3">
        <f t="shared" si="39"/>
        <v>0</v>
      </c>
      <c r="P139" s="3">
        <f t="shared" si="35"/>
        <v>1</v>
      </c>
    </row>
    <row r="140" spans="1:16" x14ac:dyDescent="0.3">
      <c r="A140" s="4"/>
      <c r="B140" s="4" t="s">
        <v>73</v>
      </c>
      <c r="C140" s="4">
        <f t="shared" ref="C140:L140" si="40">SUM(C122:C139)</f>
        <v>534</v>
      </c>
      <c r="D140" s="4">
        <f t="shared" si="40"/>
        <v>0</v>
      </c>
      <c r="E140" s="4">
        <f t="shared" si="40"/>
        <v>0</v>
      </c>
      <c r="F140" s="4">
        <f t="shared" si="40"/>
        <v>0</v>
      </c>
      <c r="G140" s="4">
        <f t="shared" si="40"/>
        <v>0</v>
      </c>
      <c r="H140" s="4">
        <f t="shared" si="40"/>
        <v>124</v>
      </c>
      <c r="I140" s="4">
        <f t="shared" si="40"/>
        <v>105</v>
      </c>
      <c r="J140" s="4">
        <f t="shared" si="40"/>
        <v>128</v>
      </c>
      <c r="K140" s="4">
        <f t="shared" si="40"/>
        <v>130</v>
      </c>
      <c r="L140" s="4">
        <f t="shared" si="40"/>
        <v>487</v>
      </c>
      <c r="P140" s="3">
        <f t="shared" si="35"/>
        <v>0.91198501872659177</v>
      </c>
    </row>
    <row r="141" spans="1:16" x14ac:dyDescent="0.4">
      <c r="A141" s="3" t="s">
        <v>39</v>
      </c>
      <c r="B141" s="3" t="s">
        <v>41</v>
      </c>
      <c r="C141" s="1"/>
      <c r="D141" s="1" t="s">
        <v>81</v>
      </c>
      <c r="E141" s="1"/>
      <c r="F141" s="1"/>
      <c r="G141" s="1"/>
      <c r="H141" s="1"/>
      <c r="I141" s="1"/>
      <c r="J141" s="1"/>
      <c r="K141" s="1"/>
    </row>
    <row r="142" spans="1:16" x14ac:dyDescent="0.4">
      <c r="B142" s="3" t="s">
        <v>42</v>
      </c>
      <c r="C142" s="1"/>
      <c r="D142" s="1" t="s">
        <v>81</v>
      </c>
      <c r="E142" s="1"/>
      <c r="F142" s="1"/>
      <c r="G142" s="1"/>
      <c r="H142" s="1"/>
      <c r="I142" s="1"/>
      <c r="J142" s="1"/>
      <c r="K142" s="1"/>
    </row>
    <row r="143" spans="1:16" x14ac:dyDescent="0.4">
      <c r="B143" s="3" t="s">
        <v>43</v>
      </c>
      <c r="C143" s="1"/>
      <c r="D143" s="1" t="s">
        <v>81</v>
      </c>
      <c r="E143" s="1"/>
      <c r="F143" s="1"/>
      <c r="G143" s="1"/>
      <c r="H143" s="1"/>
      <c r="I143" s="1"/>
      <c r="J143" s="1"/>
      <c r="K143" s="1"/>
    </row>
    <row r="144" spans="1:16" x14ac:dyDescent="0.4">
      <c r="B144" s="3" t="s">
        <v>44</v>
      </c>
      <c r="C144" s="1">
        <v>31</v>
      </c>
      <c r="D144" s="1">
        <v>0</v>
      </c>
      <c r="E144" s="1">
        <v>0</v>
      </c>
      <c r="F144" s="1">
        <v>0</v>
      </c>
      <c r="G144" s="1">
        <v>0</v>
      </c>
      <c r="H144" s="1">
        <v>6</v>
      </c>
      <c r="I144" s="1">
        <v>6</v>
      </c>
      <c r="J144" s="1">
        <v>7</v>
      </c>
      <c r="K144" s="1">
        <v>7</v>
      </c>
      <c r="L144" s="3">
        <f t="shared" ref="L144:L155" si="41">SUM(D144:K144)</f>
        <v>26</v>
      </c>
      <c r="M144" s="3">
        <f t="shared" ref="M144:M155" si="42">SUM(D144:G144)</f>
        <v>0</v>
      </c>
      <c r="N144" s="3">
        <f t="shared" ref="N144:N155" si="43">L144-M144</f>
        <v>26</v>
      </c>
      <c r="O144" s="3">
        <f t="shared" ref="O144:O155" si="44">C144-L144</f>
        <v>5</v>
      </c>
      <c r="P144" s="3">
        <f t="shared" si="35"/>
        <v>0.83870967741935487</v>
      </c>
    </row>
    <row r="145" spans="1:44" x14ac:dyDescent="0.4">
      <c r="B145" s="3" t="s">
        <v>45</v>
      </c>
      <c r="C145" s="1">
        <v>23</v>
      </c>
      <c r="D145" s="1">
        <v>0</v>
      </c>
      <c r="E145" s="1">
        <v>0</v>
      </c>
      <c r="F145" s="1">
        <v>0</v>
      </c>
      <c r="G145" s="1">
        <v>0</v>
      </c>
      <c r="H145" s="1">
        <v>2</v>
      </c>
      <c r="I145" s="1">
        <v>8</v>
      </c>
      <c r="J145" s="1">
        <v>8</v>
      </c>
      <c r="K145" s="1">
        <v>5</v>
      </c>
      <c r="L145" s="3">
        <f t="shared" si="41"/>
        <v>23</v>
      </c>
      <c r="M145" s="3">
        <f t="shared" si="42"/>
        <v>0</v>
      </c>
      <c r="N145" s="3">
        <f t="shared" si="43"/>
        <v>23</v>
      </c>
      <c r="O145" s="3">
        <f t="shared" si="44"/>
        <v>0</v>
      </c>
      <c r="P145" s="3">
        <f t="shared" si="35"/>
        <v>1</v>
      </c>
    </row>
    <row r="146" spans="1:44" x14ac:dyDescent="0.4">
      <c r="B146" s="3" t="s">
        <v>46</v>
      </c>
      <c r="C146" s="1">
        <v>18</v>
      </c>
      <c r="D146" s="1">
        <v>0</v>
      </c>
      <c r="E146" s="1">
        <v>0</v>
      </c>
      <c r="F146" s="1">
        <v>0</v>
      </c>
      <c r="G146" s="1">
        <v>0</v>
      </c>
      <c r="H146" s="1">
        <v>3</v>
      </c>
      <c r="I146" s="1">
        <v>3</v>
      </c>
      <c r="J146" s="1">
        <v>2</v>
      </c>
      <c r="K146" s="1">
        <v>6</v>
      </c>
      <c r="L146" s="3">
        <f t="shared" si="41"/>
        <v>14</v>
      </c>
      <c r="M146" s="3">
        <f t="shared" si="42"/>
        <v>0</v>
      </c>
      <c r="N146" s="3">
        <f t="shared" si="43"/>
        <v>14</v>
      </c>
      <c r="O146" s="3">
        <f t="shared" si="44"/>
        <v>4</v>
      </c>
      <c r="P146" s="3">
        <f t="shared" si="35"/>
        <v>0.77777777777777779</v>
      </c>
    </row>
    <row r="147" spans="1:44" x14ac:dyDescent="0.4">
      <c r="B147" s="3" t="s">
        <v>47</v>
      </c>
      <c r="C147" s="1">
        <v>33</v>
      </c>
      <c r="D147" s="1">
        <v>0</v>
      </c>
      <c r="E147" s="3">
        <v>0</v>
      </c>
      <c r="F147" s="1">
        <v>0</v>
      </c>
      <c r="G147" s="1">
        <v>0</v>
      </c>
      <c r="H147" s="1">
        <v>6</v>
      </c>
      <c r="I147" s="3">
        <v>8</v>
      </c>
      <c r="J147" s="1">
        <v>12</v>
      </c>
      <c r="K147" s="1">
        <v>5</v>
      </c>
      <c r="L147" s="3">
        <f t="shared" si="41"/>
        <v>31</v>
      </c>
      <c r="M147" s="3">
        <f t="shared" si="42"/>
        <v>0</v>
      </c>
      <c r="N147" s="3">
        <f t="shared" si="43"/>
        <v>31</v>
      </c>
      <c r="O147" s="3">
        <f t="shared" si="44"/>
        <v>2</v>
      </c>
      <c r="P147" s="3">
        <f t="shared" si="35"/>
        <v>0.93939393939393945</v>
      </c>
    </row>
    <row r="148" spans="1:44" x14ac:dyDescent="0.4">
      <c r="B148" s="3" t="s">
        <v>48</v>
      </c>
      <c r="C148" s="1">
        <v>25</v>
      </c>
      <c r="D148" s="1">
        <v>0</v>
      </c>
      <c r="E148" s="3">
        <v>0</v>
      </c>
      <c r="F148" s="1">
        <v>0</v>
      </c>
      <c r="G148" s="1">
        <v>0</v>
      </c>
      <c r="H148" s="1">
        <v>6</v>
      </c>
      <c r="I148" s="3">
        <v>6</v>
      </c>
      <c r="J148" s="1">
        <v>7</v>
      </c>
      <c r="K148" s="1">
        <v>6</v>
      </c>
      <c r="L148" s="3">
        <f t="shared" si="41"/>
        <v>25</v>
      </c>
      <c r="M148" s="3">
        <f t="shared" si="42"/>
        <v>0</v>
      </c>
      <c r="N148" s="3">
        <f t="shared" si="43"/>
        <v>25</v>
      </c>
      <c r="O148" s="3">
        <f t="shared" si="44"/>
        <v>0</v>
      </c>
      <c r="P148" s="3">
        <f t="shared" si="35"/>
        <v>1</v>
      </c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44" x14ac:dyDescent="0.4">
      <c r="B149" s="3" t="s">
        <v>49</v>
      </c>
      <c r="C149" s="1">
        <v>26</v>
      </c>
      <c r="D149" s="1">
        <v>0</v>
      </c>
      <c r="E149" s="1">
        <v>0</v>
      </c>
      <c r="F149" s="1">
        <v>0</v>
      </c>
      <c r="G149" s="1">
        <v>0</v>
      </c>
      <c r="H149" s="1">
        <v>4</v>
      </c>
      <c r="I149" s="1">
        <v>10</v>
      </c>
      <c r="J149" s="1">
        <v>7</v>
      </c>
      <c r="K149" s="1">
        <v>4</v>
      </c>
      <c r="L149" s="3">
        <f t="shared" si="41"/>
        <v>25</v>
      </c>
      <c r="M149" s="3">
        <f t="shared" si="42"/>
        <v>0</v>
      </c>
      <c r="N149" s="3">
        <f t="shared" si="43"/>
        <v>25</v>
      </c>
      <c r="O149" s="3">
        <f t="shared" si="44"/>
        <v>1</v>
      </c>
      <c r="P149" s="3">
        <f t="shared" si="35"/>
        <v>0.96153846153846156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x14ac:dyDescent="0.4">
      <c r="B150" s="3" t="s">
        <v>50</v>
      </c>
      <c r="C150" s="1">
        <v>43</v>
      </c>
      <c r="D150" s="1">
        <v>0</v>
      </c>
      <c r="E150" s="1">
        <v>0</v>
      </c>
      <c r="F150" s="1">
        <v>0</v>
      </c>
      <c r="G150" s="1">
        <v>0</v>
      </c>
      <c r="H150" s="1">
        <v>12</v>
      </c>
      <c r="I150" s="1">
        <v>10</v>
      </c>
      <c r="J150" s="1">
        <v>10</v>
      </c>
      <c r="K150" s="1">
        <v>11</v>
      </c>
      <c r="L150" s="3">
        <f t="shared" si="41"/>
        <v>43</v>
      </c>
      <c r="M150" s="3">
        <f t="shared" si="42"/>
        <v>0</v>
      </c>
      <c r="N150" s="3">
        <f t="shared" si="43"/>
        <v>43</v>
      </c>
      <c r="O150" s="3">
        <f t="shared" si="44"/>
        <v>0</v>
      </c>
      <c r="P150" s="3">
        <f t="shared" si="35"/>
        <v>1</v>
      </c>
      <c r="Y150" s="1"/>
      <c r="Z150" s="1"/>
      <c r="AA150" s="1"/>
      <c r="AM150" s="1"/>
      <c r="AN150" s="1"/>
      <c r="AO150" s="1"/>
      <c r="AP150" s="1"/>
      <c r="AQ150" s="1"/>
      <c r="AR150" s="1"/>
    </row>
    <row r="151" spans="1:44" x14ac:dyDescent="0.4">
      <c r="B151" s="3" t="s">
        <v>51</v>
      </c>
      <c r="C151" s="1">
        <v>30</v>
      </c>
      <c r="D151" s="1">
        <v>0</v>
      </c>
      <c r="E151" s="1">
        <v>0</v>
      </c>
      <c r="F151" s="1">
        <v>0</v>
      </c>
      <c r="G151" s="1">
        <v>0</v>
      </c>
      <c r="H151" s="1">
        <v>7</v>
      </c>
      <c r="I151" s="1">
        <v>12</v>
      </c>
      <c r="J151" s="1">
        <v>1</v>
      </c>
      <c r="K151" s="1">
        <v>9</v>
      </c>
      <c r="L151" s="3">
        <f t="shared" si="41"/>
        <v>29</v>
      </c>
      <c r="M151" s="3">
        <f t="shared" si="42"/>
        <v>0</v>
      </c>
      <c r="N151" s="3">
        <f t="shared" si="43"/>
        <v>29</v>
      </c>
      <c r="O151" s="3">
        <f t="shared" si="44"/>
        <v>1</v>
      </c>
      <c r="P151" s="3">
        <f t="shared" si="35"/>
        <v>0.96666666666666667</v>
      </c>
    </row>
    <row r="152" spans="1:44" x14ac:dyDescent="0.4">
      <c r="B152" s="3" t="s">
        <v>52</v>
      </c>
      <c r="C152" s="1">
        <v>16</v>
      </c>
      <c r="D152" s="1">
        <v>0</v>
      </c>
      <c r="E152" s="1">
        <v>0</v>
      </c>
      <c r="F152" s="1">
        <v>0</v>
      </c>
      <c r="G152" s="1">
        <v>0</v>
      </c>
      <c r="H152" s="1">
        <v>1</v>
      </c>
      <c r="I152" s="1">
        <v>6</v>
      </c>
      <c r="J152" s="1">
        <v>4</v>
      </c>
      <c r="K152" s="1">
        <v>5</v>
      </c>
      <c r="L152" s="3">
        <f t="shared" si="41"/>
        <v>16</v>
      </c>
      <c r="M152" s="3">
        <f t="shared" si="42"/>
        <v>0</v>
      </c>
      <c r="N152" s="3">
        <f t="shared" si="43"/>
        <v>16</v>
      </c>
      <c r="O152" s="3">
        <f t="shared" si="44"/>
        <v>0</v>
      </c>
      <c r="P152" s="3">
        <f t="shared" si="35"/>
        <v>1</v>
      </c>
    </row>
    <row r="153" spans="1:44" x14ac:dyDescent="0.4">
      <c r="B153" s="3" t="s">
        <v>53</v>
      </c>
      <c r="C153" s="1">
        <v>29</v>
      </c>
      <c r="D153" s="1">
        <v>0</v>
      </c>
      <c r="E153" s="1">
        <v>0</v>
      </c>
      <c r="F153" s="1">
        <v>0</v>
      </c>
      <c r="G153" s="1">
        <v>0</v>
      </c>
      <c r="H153" s="1">
        <v>6</v>
      </c>
      <c r="I153" s="1">
        <v>7</v>
      </c>
      <c r="J153" s="1">
        <v>4</v>
      </c>
      <c r="K153" s="1">
        <v>8</v>
      </c>
      <c r="L153" s="3">
        <f t="shared" si="41"/>
        <v>25</v>
      </c>
      <c r="M153" s="3">
        <f t="shared" si="42"/>
        <v>0</v>
      </c>
      <c r="N153" s="3">
        <f t="shared" si="43"/>
        <v>25</v>
      </c>
      <c r="O153" s="3">
        <f t="shared" si="44"/>
        <v>4</v>
      </c>
      <c r="P153" s="3">
        <f t="shared" si="35"/>
        <v>0.86206896551724133</v>
      </c>
    </row>
    <row r="154" spans="1:44" x14ac:dyDescent="0.4">
      <c r="B154" s="3" t="s">
        <v>54</v>
      </c>
      <c r="C154" s="1">
        <v>23</v>
      </c>
      <c r="D154" s="1">
        <v>0</v>
      </c>
      <c r="E154" s="3">
        <v>0</v>
      </c>
      <c r="F154" s="1">
        <v>0</v>
      </c>
      <c r="G154" s="1">
        <v>0</v>
      </c>
      <c r="H154" s="1">
        <v>4</v>
      </c>
      <c r="I154" s="3">
        <v>7</v>
      </c>
      <c r="J154" s="1">
        <v>4</v>
      </c>
      <c r="K154" s="1">
        <v>7</v>
      </c>
      <c r="L154" s="3">
        <f t="shared" si="41"/>
        <v>22</v>
      </c>
      <c r="M154" s="3">
        <f t="shared" si="42"/>
        <v>0</v>
      </c>
      <c r="N154" s="3">
        <f t="shared" si="43"/>
        <v>22</v>
      </c>
      <c r="O154" s="3">
        <f t="shared" si="44"/>
        <v>1</v>
      </c>
      <c r="P154" s="3">
        <f t="shared" si="35"/>
        <v>0.95652173913043481</v>
      </c>
    </row>
    <row r="155" spans="1:44" x14ac:dyDescent="0.4">
      <c r="B155" s="3" t="s">
        <v>55</v>
      </c>
      <c r="C155" s="1">
        <v>28</v>
      </c>
      <c r="D155" s="1">
        <v>0</v>
      </c>
      <c r="E155" s="1">
        <v>0</v>
      </c>
      <c r="F155" s="1">
        <v>0</v>
      </c>
      <c r="G155" s="1">
        <v>0</v>
      </c>
      <c r="H155" s="1">
        <v>10</v>
      </c>
      <c r="I155" s="1">
        <v>6</v>
      </c>
      <c r="J155" s="1">
        <v>6</v>
      </c>
      <c r="K155" s="1">
        <v>5</v>
      </c>
      <c r="L155" s="3">
        <f t="shared" si="41"/>
        <v>27</v>
      </c>
      <c r="M155" s="3">
        <f t="shared" si="42"/>
        <v>0</v>
      </c>
      <c r="N155" s="3">
        <f t="shared" si="43"/>
        <v>27</v>
      </c>
      <c r="O155" s="3">
        <f t="shared" si="44"/>
        <v>1</v>
      </c>
      <c r="P155" s="3">
        <f t="shared" si="35"/>
        <v>0.9642857142857143</v>
      </c>
    </row>
    <row r="156" spans="1:44" x14ac:dyDescent="0.3">
      <c r="A156" s="4"/>
      <c r="B156" s="4" t="s">
        <v>73</v>
      </c>
      <c r="C156" s="4">
        <f t="shared" ref="C156:L156" si="45">SUM(C141:C155)</f>
        <v>325</v>
      </c>
      <c r="D156" s="4">
        <f t="shared" si="45"/>
        <v>0</v>
      </c>
      <c r="E156" s="4">
        <f t="shared" si="45"/>
        <v>0</v>
      </c>
      <c r="F156" s="4">
        <f t="shared" si="45"/>
        <v>0</v>
      </c>
      <c r="G156" s="4">
        <f t="shared" si="45"/>
        <v>0</v>
      </c>
      <c r="H156" s="4">
        <f t="shared" si="45"/>
        <v>67</v>
      </c>
      <c r="I156" s="4">
        <f t="shared" si="45"/>
        <v>89</v>
      </c>
      <c r="J156" s="4">
        <f t="shared" si="45"/>
        <v>72</v>
      </c>
      <c r="K156" s="4">
        <f t="shared" si="45"/>
        <v>78</v>
      </c>
      <c r="L156" s="4">
        <f t="shared" si="45"/>
        <v>306</v>
      </c>
      <c r="M156" s="4"/>
      <c r="N156" s="4"/>
      <c r="O156" s="4"/>
      <c r="P156" s="3">
        <f t="shared" si="35"/>
        <v>0.94153846153846155</v>
      </c>
    </row>
    <row r="159" spans="1:44" x14ac:dyDescent="0.4">
      <c r="A159" s="6" t="s">
        <v>18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44" x14ac:dyDescent="0.4">
      <c r="A160" s="2" t="s">
        <v>19</v>
      </c>
      <c r="B160" s="2" t="s">
        <v>20</v>
      </c>
      <c r="C160" s="2" t="s">
        <v>21</v>
      </c>
      <c r="D160" s="2" t="s">
        <v>56</v>
      </c>
      <c r="E160" s="2" t="s">
        <v>57</v>
      </c>
      <c r="F160" s="2" t="s">
        <v>58</v>
      </c>
      <c r="G160" s="2" t="s">
        <v>59</v>
      </c>
      <c r="H160" s="2" t="s">
        <v>60</v>
      </c>
      <c r="I160" s="2" t="s">
        <v>61</v>
      </c>
      <c r="J160" s="2" t="s">
        <v>62</v>
      </c>
      <c r="K160" s="2" t="s">
        <v>63</v>
      </c>
      <c r="L160" s="2" t="s">
        <v>22</v>
      </c>
      <c r="M160" s="2" t="s">
        <v>74</v>
      </c>
      <c r="N160" s="2" t="s">
        <v>75</v>
      </c>
      <c r="O160" s="2" t="s">
        <v>77</v>
      </c>
      <c r="R160" s="7" t="s">
        <v>11</v>
      </c>
      <c r="S160" s="7" t="s">
        <v>12</v>
      </c>
      <c r="T160" s="1"/>
      <c r="Y160" s="1"/>
    </row>
    <row r="161" spans="1:25" x14ac:dyDescent="0.4">
      <c r="A161" s="3" t="s">
        <v>28</v>
      </c>
      <c r="B161" s="3" t="s">
        <v>41</v>
      </c>
      <c r="C161" s="1">
        <v>33</v>
      </c>
      <c r="D161" s="1">
        <v>3</v>
      </c>
      <c r="E161" s="1">
        <v>6</v>
      </c>
      <c r="F161" s="1">
        <v>3</v>
      </c>
      <c r="G161" s="1">
        <v>2</v>
      </c>
      <c r="H161" s="1">
        <v>0</v>
      </c>
      <c r="I161" s="1">
        <v>6</v>
      </c>
      <c r="J161" s="1">
        <v>6</v>
      </c>
      <c r="K161" s="1">
        <v>2</v>
      </c>
      <c r="L161" s="3">
        <f>SUM(D161:K161)</f>
        <v>28</v>
      </c>
      <c r="M161" s="3">
        <f>SUM(D161:G161)</f>
        <v>14</v>
      </c>
      <c r="N161" s="3">
        <f t="shared" ref="N161:N178" si="46">L161-M161</f>
        <v>14</v>
      </c>
      <c r="O161" s="3">
        <f>C161-L161</f>
        <v>5</v>
      </c>
      <c r="P161" s="3">
        <f t="shared" si="35"/>
        <v>0.84848484848484851</v>
      </c>
      <c r="R161" s="22"/>
      <c r="S161" s="22"/>
      <c r="T161" s="1"/>
      <c r="Y161" s="1"/>
    </row>
    <row r="162" spans="1:25" x14ac:dyDescent="0.4">
      <c r="B162" s="3" t="s">
        <v>42</v>
      </c>
      <c r="C162" s="1">
        <v>37</v>
      </c>
      <c r="D162" s="1">
        <v>2</v>
      </c>
      <c r="E162" s="1">
        <v>7</v>
      </c>
      <c r="F162" s="1">
        <v>6</v>
      </c>
      <c r="G162" s="1">
        <v>4</v>
      </c>
      <c r="H162" s="1">
        <v>2</v>
      </c>
      <c r="I162" s="1">
        <v>6</v>
      </c>
      <c r="J162" s="1">
        <v>2</v>
      </c>
      <c r="K162" s="1">
        <v>2</v>
      </c>
      <c r="L162" s="3">
        <f>SUM(D162:K162)</f>
        <v>31</v>
      </c>
      <c r="M162" s="3">
        <f>SUM(D162:G162)</f>
        <v>19</v>
      </c>
      <c r="N162" s="3">
        <f t="shared" si="46"/>
        <v>12</v>
      </c>
      <c r="O162" s="3">
        <f>C162-L162</f>
        <v>6</v>
      </c>
      <c r="P162" s="3">
        <f t="shared" si="35"/>
        <v>0.83783783783783783</v>
      </c>
      <c r="R162" s="22">
        <v>0.86399999999999999</v>
      </c>
      <c r="S162" s="22">
        <v>2.8799999999999999E-2</v>
      </c>
      <c r="T162" s="1" t="s">
        <v>25</v>
      </c>
      <c r="Y162" s="1"/>
    </row>
    <row r="163" spans="1:25" x14ac:dyDescent="0.4">
      <c r="B163" s="3" t="s">
        <v>43</v>
      </c>
      <c r="C163" s="1">
        <v>21</v>
      </c>
      <c r="D163" s="1">
        <v>4</v>
      </c>
      <c r="E163" s="1">
        <v>6</v>
      </c>
      <c r="F163" s="1">
        <v>4</v>
      </c>
      <c r="G163" s="1">
        <v>5</v>
      </c>
      <c r="H163" s="1">
        <v>0</v>
      </c>
      <c r="I163" s="1">
        <v>0</v>
      </c>
      <c r="J163" s="1">
        <v>0</v>
      </c>
      <c r="K163" s="1">
        <v>0</v>
      </c>
      <c r="L163" s="3">
        <f>SUM(D163:K163)</f>
        <v>19</v>
      </c>
      <c r="M163" s="3">
        <f>SUM(D163:G163)</f>
        <v>19</v>
      </c>
      <c r="N163" s="3">
        <f t="shared" si="46"/>
        <v>0</v>
      </c>
      <c r="O163" s="3">
        <f>C163-L163</f>
        <v>2</v>
      </c>
      <c r="P163" s="3">
        <f t="shared" si="35"/>
        <v>0.90476190476190477</v>
      </c>
      <c r="R163" s="22">
        <v>0.95299999999999996</v>
      </c>
      <c r="S163" s="22">
        <v>1.7399999999999999E-2</v>
      </c>
      <c r="T163" s="1" t="s">
        <v>26</v>
      </c>
      <c r="Y163" s="1"/>
    </row>
    <row r="164" spans="1:25" x14ac:dyDescent="0.4">
      <c r="B164" s="3" t="s">
        <v>44</v>
      </c>
      <c r="C164" s="1"/>
      <c r="D164" s="1" t="s">
        <v>81</v>
      </c>
      <c r="E164" s="1"/>
      <c r="F164" s="1"/>
      <c r="G164" s="1"/>
      <c r="H164" s="1"/>
      <c r="I164" s="1"/>
      <c r="J164" s="1"/>
      <c r="K164" s="1"/>
      <c r="R164" s="22"/>
      <c r="S164" s="22"/>
      <c r="T164" s="1"/>
      <c r="Y164" s="1"/>
    </row>
    <row r="165" spans="1:25" x14ac:dyDescent="0.4">
      <c r="B165" s="3" t="s">
        <v>45</v>
      </c>
      <c r="C165" s="1"/>
      <c r="D165" s="1" t="s">
        <v>81</v>
      </c>
      <c r="E165" s="1"/>
      <c r="F165" s="1"/>
      <c r="G165" s="1"/>
      <c r="H165" s="1"/>
      <c r="I165" s="1"/>
      <c r="J165" s="1"/>
      <c r="K165" s="1"/>
      <c r="R165" s="20">
        <f>AVERAGE(C161:C178)</f>
        <v>32.866666666666667</v>
      </c>
      <c r="S165" s="21">
        <f>STDEV(C161:C178)/SQRT(15)</f>
        <v>3.5561705817282174</v>
      </c>
      <c r="T165" s="3" t="s">
        <v>82</v>
      </c>
      <c r="Y165" s="1"/>
    </row>
    <row r="166" spans="1:25" x14ac:dyDescent="0.4">
      <c r="B166" s="3" t="s">
        <v>46</v>
      </c>
      <c r="C166" s="1"/>
      <c r="D166" s="1" t="s">
        <v>81</v>
      </c>
      <c r="E166" s="1"/>
      <c r="F166" s="1"/>
      <c r="G166" s="1"/>
      <c r="H166" s="1"/>
      <c r="I166" s="1"/>
      <c r="J166" s="1"/>
      <c r="K166" s="1"/>
      <c r="R166" s="20">
        <f>AVERAGE(C180:C194)</f>
        <v>24.533333333333335</v>
      </c>
      <c r="S166" s="21">
        <f>STDEV(C180:C194)/SQRT(15)</f>
        <v>4.1916773170365493</v>
      </c>
      <c r="T166" s="3" t="s">
        <v>31</v>
      </c>
      <c r="Y166" s="1"/>
    </row>
    <row r="167" spans="1:25" x14ac:dyDescent="0.4">
      <c r="B167" s="3" t="s">
        <v>47</v>
      </c>
      <c r="C167" s="1">
        <v>49</v>
      </c>
      <c r="D167" s="1">
        <v>13</v>
      </c>
      <c r="E167" s="1">
        <v>9</v>
      </c>
      <c r="F167" s="1">
        <v>6</v>
      </c>
      <c r="G167" s="1">
        <v>4</v>
      </c>
      <c r="H167" s="1">
        <v>3</v>
      </c>
      <c r="I167" s="1">
        <v>2</v>
      </c>
      <c r="J167" s="1">
        <v>3</v>
      </c>
      <c r="K167" s="1">
        <v>1</v>
      </c>
      <c r="L167" s="3">
        <f>SUM(D167:K167)</f>
        <v>41</v>
      </c>
      <c r="M167" s="3">
        <f>SUM(D167:G167)</f>
        <v>32</v>
      </c>
      <c r="N167" s="3">
        <f t="shared" si="46"/>
        <v>9</v>
      </c>
      <c r="O167" s="3">
        <f t="shared" ref="O167:O175" si="47">C167-L167</f>
        <v>8</v>
      </c>
      <c r="P167" s="3">
        <f t="shared" ref="P167:P175" si="48">L167/C167</f>
        <v>0.83673469387755106</v>
      </c>
      <c r="R167" s="20"/>
      <c r="S167" s="21"/>
    </row>
    <row r="168" spans="1:25" x14ac:dyDescent="0.4">
      <c r="B168" s="3" t="s">
        <v>48</v>
      </c>
      <c r="C168" s="1">
        <v>36</v>
      </c>
      <c r="D168" s="1">
        <v>7</v>
      </c>
      <c r="E168" s="1">
        <v>5</v>
      </c>
      <c r="F168" s="1">
        <v>6</v>
      </c>
      <c r="G168" s="1">
        <v>5</v>
      </c>
      <c r="H168" s="1">
        <v>3</v>
      </c>
      <c r="I168" s="1">
        <v>1</v>
      </c>
      <c r="J168" s="1">
        <v>3</v>
      </c>
      <c r="K168" s="1">
        <v>2</v>
      </c>
      <c r="L168" s="3">
        <f>SUM(D168:K168)</f>
        <v>32</v>
      </c>
      <c r="M168" s="3">
        <f>SUM(D168:G168)</f>
        <v>23</v>
      </c>
      <c r="N168" s="3">
        <f t="shared" si="46"/>
        <v>9</v>
      </c>
      <c r="O168" s="3">
        <f t="shared" si="47"/>
        <v>4</v>
      </c>
      <c r="P168" s="3">
        <f t="shared" si="48"/>
        <v>0.88888888888888884</v>
      </c>
      <c r="R168" s="20"/>
      <c r="S168" s="21"/>
    </row>
    <row r="169" spans="1:25" x14ac:dyDescent="0.4">
      <c r="B169" s="3" t="s">
        <v>49</v>
      </c>
      <c r="C169" s="1">
        <v>16</v>
      </c>
      <c r="D169" s="1">
        <v>3</v>
      </c>
      <c r="E169" s="1">
        <v>2</v>
      </c>
      <c r="F169" s="1">
        <v>2</v>
      </c>
      <c r="G169" s="1">
        <v>4</v>
      </c>
      <c r="H169" s="1">
        <v>0</v>
      </c>
      <c r="I169" s="1">
        <v>0</v>
      </c>
      <c r="J169" s="1">
        <v>1</v>
      </c>
      <c r="K169" s="1">
        <v>4</v>
      </c>
      <c r="L169" s="3">
        <f>SUM(D169:K169)</f>
        <v>16</v>
      </c>
      <c r="M169" s="3">
        <f>SUM(D169:G169)</f>
        <v>11</v>
      </c>
      <c r="N169" s="3">
        <f t="shared" si="46"/>
        <v>5</v>
      </c>
      <c r="O169" s="3">
        <f t="shared" si="47"/>
        <v>0</v>
      </c>
      <c r="P169" s="3">
        <f t="shared" si="48"/>
        <v>1</v>
      </c>
      <c r="R169" s="8"/>
      <c r="S169" s="16"/>
      <c r="T169" s="8"/>
      <c r="W169" s="8"/>
      <c r="X169" s="16"/>
      <c r="Y169" s="8" t="s">
        <v>13</v>
      </c>
    </row>
    <row r="170" spans="1:25" x14ac:dyDescent="0.4">
      <c r="B170" s="3" t="s">
        <v>50</v>
      </c>
      <c r="C170" s="1">
        <v>50</v>
      </c>
      <c r="D170" s="1">
        <v>7</v>
      </c>
      <c r="E170" s="1">
        <v>6</v>
      </c>
      <c r="F170" s="1">
        <v>12</v>
      </c>
      <c r="G170" s="1">
        <v>7</v>
      </c>
      <c r="H170" s="1">
        <v>1</v>
      </c>
      <c r="I170" s="1">
        <v>5</v>
      </c>
      <c r="J170" s="1">
        <v>3</v>
      </c>
      <c r="K170" s="1">
        <v>3</v>
      </c>
      <c r="L170" s="3">
        <f t="shared" ref="L170:L178" si="49">SUM(D170:K170)</f>
        <v>44</v>
      </c>
      <c r="M170" s="3">
        <f t="shared" ref="M170:M178" si="50">SUM(D170:G170)</f>
        <v>32</v>
      </c>
      <c r="N170" s="3">
        <f t="shared" si="46"/>
        <v>12</v>
      </c>
      <c r="O170" s="3">
        <f t="shared" si="47"/>
        <v>6</v>
      </c>
      <c r="P170" s="3">
        <f t="shared" si="48"/>
        <v>0.88</v>
      </c>
      <c r="Y170" s="3" t="s">
        <v>79</v>
      </c>
    </row>
    <row r="171" spans="1:25" x14ac:dyDescent="0.4">
      <c r="B171" s="3" t="s">
        <v>51</v>
      </c>
      <c r="C171" s="1">
        <v>49</v>
      </c>
      <c r="D171" s="1">
        <v>8</v>
      </c>
      <c r="E171" s="1">
        <v>11</v>
      </c>
      <c r="F171" s="1">
        <v>4</v>
      </c>
      <c r="G171" s="1">
        <v>8</v>
      </c>
      <c r="H171" s="1">
        <v>0</v>
      </c>
      <c r="I171" s="1">
        <v>2</v>
      </c>
      <c r="J171" s="1">
        <v>5</v>
      </c>
      <c r="K171" s="1">
        <v>3</v>
      </c>
      <c r="L171" s="3">
        <f t="shared" si="49"/>
        <v>41</v>
      </c>
      <c r="M171" s="3">
        <f t="shared" si="50"/>
        <v>31</v>
      </c>
      <c r="N171" s="3">
        <f t="shared" si="46"/>
        <v>10</v>
      </c>
      <c r="O171" s="3">
        <f t="shared" si="47"/>
        <v>8</v>
      </c>
      <c r="P171" s="3">
        <f t="shared" si="48"/>
        <v>0.83673469387755106</v>
      </c>
    </row>
    <row r="172" spans="1:25" x14ac:dyDescent="0.4">
      <c r="B172" s="3" t="s">
        <v>52</v>
      </c>
      <c r="C172" s="1">
        <v>20</v>
      </c>
      <c r="D172" s="1">
        <v>6</v>
      </c>
      <c r="E172" s="1">
        <v>3</v>
      </c>
      <c r="F172" s="1">
        <v>1</v>
      </c>
      <c r="G172" s="1">
        <v>3</v>
      </c>
      <c r="H172" s="1">
        <v>2</v>
      </c>
      <c r="I172" s="1">
        <v>1</v>
      </c>
      <c r="J172" s="1">
        <v>0</v>
      </c>
      <c r="K172" s="1">
        <v>1</v>
      </c>
      <c r="L172" s="3">
        <f t="shared" si="49"/>
        <v>17</v>
      </c>
      <c r="M172" s="3">
        <f t="shared" si="50"/>
        <v>13</v>
      </c>
      <c r="N172" s="3">
        <f t="shared" si="46"/>
        <v>4</v>
      </c>
      <c r="O172" s="3">
        <f t="shared" si="47"/>
        <v>3</v>
      </c>
      <c r="P172" s="3">
        <f t="shared" si="48"/>
        <v>0.85</v>
      </c>
    </row>
    <row r="173" spans="1:25" x14ac:dyDescent="0.4">
      <c r="B173" s="3" t="s">
        <v>53</v>
      </c>
      <c r="C173" s="1">
        <v>42</v>
      </c>
      <c r="D173" s="1">
        <v>6</v>
      </c>
      <c r="E173" s="1">
        <v>7</v>
      </c>
      <c r="F173" s="1">
        <v>7</v>
      </c>
      <c r="G173" s="1">
        <v>4</v>
      </c>
      <c r="H173" s="1">
        <v>1</v>
      </c>
      <c r="I173" s="1">
        <v>5</v>
      </c>
      <c r="J173" s="1">
        <v>1</v>
      </c>
      <c r="K173" s="1">
        <v>0</v>
      </c>
      <c r="L173" s="3">
        <f t="shared" si="49"/>
        <v>31</v>
      </c>
      <c r="M173" s="3">
        <f t="shared" si="50"/>
        <v>24</v>
      </c>
      <c r="N173" s="3">
        <f t="shared" si="46"/>
        <v>7</v>
      </c>
      <c r="O173" s="3">
        <f t="shared" si="47"/>
        <v>11</v>
      </c>
      <c r="P173" s="3">
        <f t="shared" si="48"/>
        <v>0.73809523809523814</v>
      </c>
    </row>
    <row r="174" spans="1:25" x14ac:dyDescent="0.4">
      <c r="B174" s="3" t="s">
        <v>54</v>
      </c>
      <c r="C174" s="1">
        <v>42</v>
      </c>
      <c r="D174" s="1">
        <v>9</v>
      </c>
      <c r="E174" s="1">
        <v>12</v>
      </c>
      <c r="F174" s="1">
        <v>2</v>
      </c>
      <c r="G174" s="1">
        <v>6</v>
      </c>
      <c r="H174" s="1">
        <v>0</v>
      </c>
      <c r="I174" s="1">
        <v>2</v>
      </c>
      <c r="J174" s="1">
        <v>4</v>
      </c>
      <c r="K174" s="1">
        <v>6</v>
      </c>
      <c r="L174" s="3">
        <f t="shared" si="49"/>
        <v>41</v>
      </c>
      <c r="M174" s="3">
        <f t="shared" si="50"/>
        <v>29</v>
      </c>
      <c r="N174" s="3">
        <f t="shared" si="46"/>
        <v>12</v>
      </c>
      <c r="O174" s="3">
        <f t="shared" si="47"/>
        <v>1</v>
      </c>
      <c r="P174" s="3">
        <f t="shared" si="48"/>
        <v>0.97619047619047616</v>
      </c>
    </row>
    <row r="175" spans="1:25" x14ac:dyDescent="0.4">
      <c r="B175" s="3" t="s">
        <v>55</v>
      </c>
      <c r="C175" s="1">
        <v>21</v>
      </c>
      <c r="D175" s="1">
        <v>2</v>
      </c>
      <c r="E175" s="1">
        <v>3</v>
      </c>
      <c r="F175" s="1">
        <v>7</v>
      </c>
      <c r="G175" s="1">
        <v>2</v>
      </c>
      <c r="H175" s="1">
        <v>0</v>
      </c>
      <c r="I175" s="1">
        <v>0</v>
      </c>
      <c r="J175" s="1">
        <v>2</v>
      </c>
      <c r="K175" s="1">
        <v>1</v>
      </c>
      <c r="L175" s="3">
        <f t="shared" si="49"/>
        <v>17</v>
      </c>
      <c r="M175" s="3">
        <f t="shared" si="50"/>
        <v>14</v>
      </c>
      <c r="N175" s="3">
        <f t="shared" si="46"/>
        <v>3</v>
      </c>
      <c r="O175" s="3">
        <f t="shared" si="47"/>
        <v>4</v>
      </c>
      <c r="P175" s="3">
        <f t="shared" si="48"/>
        <v>0.80952380952380953</v>
      </c>
      <c r="R175" s="8" t="s">
        <v>38</v>
      </c>
      <c r="W175" s="17"/>
    </row>
    <row r="176" spans="1:25" x14ac:dyDescent="0.4">
      <c r="B176" s="3" t="s">
        <v>64</v>
      </c>
      <c r="C176" s="1">
        <v>48</v>
      </c>
      <c r="D176" s="1">
        <v>6</v>
      </c>
      <c r="E176" s="1">
        <v>5</v>
      </c>
      <c r="F176" s="1">
        <v>4</v>
      </c>
      <c r="G176" s="1">
        <v>5</v>
      </c>
      <c r="H176" s="1">
        <v>2</v>
      </c>
      <c r="I176" s="1">
        <v>1</v>
      </c>
      <c r="J176" s="1">
        <v>0</v>
      </c>
      <c r="K176" s="1">
        <v>1</v>
      </c>
      <c r="L176" s="3">
        <f t="shared" si="49"/>
        <v>24</v>
      </c>
      <c r="M176" s="3">
        <f t="shared" si="50"/>
        <v>20</v>
      </c>
      <c r="N176" s="3">
        <f t="shared" si="46"/>
        <v>4</v>
      </c>
      <c r="O176" s="3">
        <f>C176-L176</f>
        <v>24</v>
      </c>
      <c r="P176" s="3">
        <f t="shared" si="35"/>
        <v>0.5</v>
      </c>
      <c r="R176" s="2" t="s">
        <v>19</v>
      </c>
      <c r="S176" s="8" t="s">
        <v>40</v>
      </c>
      <c r="T176" s="8" t="s">
        <v>13</v>
      </c>
      <c r="U176" s="8"/>
      <c r="W176" s="17"/>
    </row>
    <row r="177" spans="1:23" x14ac:dyDescent="0.4">
      <c r="B177" s="3" t="s">
        <v>65</v>
      </c>
      <c r="C177" s="1">
        <v>17</v>
      </c>
      <c r="D177" s="1">
        <v>2</v>
      </c>
      <c r="E177" s="1">
        <v>4</v>
      </c>
      <c r="F177" s="1">
        <v>6</v>
      </c>
      <c r="G177" s="1">
        <v>2</v>
      </c>
      <c r="H177" s="1">
        <v>0</v>
      </c>
      <c r="I177" s="1">
        <v>1</v>
      </c>
      <c r="J177" s="1">
        <v>0</v>
      </c>
      <c r="K177" s="1">
        <v>0</v>
      </c>
      <c r="L177" s="3">
        <f t="shared" si="49"/>
        <v>15</v>
      </c>
      <c r="M177" s="3">
        <f t="shared" si="50"/>
        <v>14</v>
      </c>
      <c r="N177" s="3">
        <f t="shared" si="46"/>
        <v>1</v>
      </c>
      <c r="O177" s="3">
        <f>C177-L177</f>
        <v>2</v>
      </c>
      <c r="P177" s="3">
        <f t="shared" si="35"/>
        <v>0.88235294117647056</v>
      </c>
      <c r="R177" s="3" t="s">
        <v>28</v>
      </c>
      <c r="S177" s="3" t="s">
        <v>94</v>
      </c>
      <c r="T177" s="3" t="s">
        <v>36</v>
      </c>
      <c r="W177" s="17"/>
    </row>
    <row r="178" spans="1:23" x14ac:dyDescent="0.4">
      <c r="B178" s="3" t="s">
        <v>66</v>
      </c>
      <c r="C178" s="1">
        <v>12</v>
      </c>
      <c r="D178" s="1">
        <v>2</v>
      </c>
      <c r="E178" s="1">
        <v>1</v>
      </c>
      <c r="F178" s="1">
        <v>5</v>
      </c>
      <c r="G178" s="1">
        <v>1</v>
      </c>
      <c r="H178" s="1">
        <v>1</v>
      </c>
      <c r="I178" s="1">
        <v>1</v>
      </c>
      <c r="J178" s="1">
        <v>0</v>
      </c>
      <c r="K178" s="1">
        <v>1</v>
      </c>
      <c r="L178" s="3">
        <f t="shared" si="49"/>
        <v>12</v>
      </c>
      <c r="M178" s="3">
        <f t="shared" si="50"/>
        <v>9</v>
      </c>
      <c r="N178" s="3">
        <f t="shared" si="46"/>
        <v>3</v>
      </c>
      <c r="O178" s="3">
        <f>C178-L178</f>
        <v>0</v>
      </c>
      <c r="P178" s="3">
        <f t="shared" si="35"/>
        <v>1</v>
      </c>
      <c r="R178" s="3" t="s">
        <v>33</v>
      </c>
      <c r="S178" s="3" t="s">
        <v>93</v>
      </c>
      <c r="T178" s="3" t="s">
        <v>36</v>
      </c>
      <c r="W178" s="17"/>
    </row>
    <row r="179" spans="1:23" x14ac:dyDescent="0.3">
      <c r="A179" s="4"/>
      <c r="B179" s="4" t="s">
        <v>73</v>
      </c>
      <c r="C179" s="4">
        <f t="shared" ref="C179:L179" si="51">SUM(C161:C178)</f>
        <v>493</v>
      </c>
      <c r="D179" s="4">
        <f t="shared" si="51"/>
        <v>80</v>
      </c>
      <c r="E179" s="4">
        <f t="shared" si="51"/>
        <v>87</v>
      </c>
      <c r="F179" s="4">
        <f t="shared" si="51"/>
        <v>75</v>
      </c>
      <c r="G179" s="4">
        <f t="shared" si="51"/>
        <v>62</v>
      </c>
      <c r="H179" s="4">
        <f t="shared" si="51"/>
        <v>15</v>
      </c>
      <c r="I179" s="4">
        <f t="shared" si="51"/>
        <v>33</v>
      </c>
      <c r="J179" s="4">
        <f t="shared" si="51"/>
        <v>30</v>
      </c>
      <c r="K179" s="4">
        <f t="shared" si="51"/>
        <v>27</v>
      </c>
      <c r="L179" s="4">
        <f t="shared" si="51"/>
        <v>409</v>
      </c>
      <c r="P179" s="3">
        <f t="shared" ref="P179:P195" si="52">L179/C179</f>
        <v>0.82961460446247459</v>
      </c>
      <c r="W179" s="17"/>
    </row>
    <row r="180" spans="1:23" x14ac:dyDescent="0.4">
      <c r="A180" s="3" t="s">
        <v>33</v>
      </c>
      <c r="B180" s="3" t="s">
        <v>41</v>
      </c>
      <c r="C180" s="1">
        <v>80</v>
      </c>
      <c r="D180" s="1">
        <v>0</v>
      </c>
      <c r="E180" s="1">
        <v>0</v>
      </c>
      <c r="F180" s="1">
        <v>0</v>
      </c>
      <c r="G180" s="1">
        <v>0</v>
      </c>
      <c r="H180" s="1">
        <v>19</v>
      </c>
      <c r="I180" s="1">
        <v>29</v>
      </c>
      <c r="J180" s="1">
        <v>16</v>
      </c>
      <c r="K180" s="1">
        <v>16</v>
      </c>
      <c r="L180" s="3">
        <f t="shared" ref="L180:L194" si="53">SUM(D180:K180)</f>
        <v>80</v>
      </c>
      <c r="M180" s="3">
        <f t="shared" ref="M180:M194" si="54">SUM(D180:G180)</f>
        <v>0</v>
      </c>
      <c r="N180" s="3">
        <f t="shared" ref="N180:N194" si="55">L180-M180</f>
        <v>80</v>
      </c>
      <c r="O180" s="3">
        <f t="shared" ref="O180:O194" si="56">C180-L180</f>
        <v>0</v>
      </c>
      <c r="P180" s="3">
        <f t="shared" si="52"/>
        <v>1</v>
      </c>
      <c r="W180" s="17"/>
    </row>
    <row r="181" spans="1:23" x14ac:dyDescent="0.4">
      <c r="B181" s="3" t="s">
        <v>42</v>
      </c>
      <c r="C181" s="1">
        <v>30</v>
      </c>
      <c r="D181" s="1">
        <v>0</v>
      </c>
      <c r="E181" s="1">
        <v>0</v>
      </c>
      <c r="F181" s="1">
        <v>0</v>
      </c>
      <c r="G181" s="1">
        <v>0</v>
      </c>
      <c r="H181" s="1">
        <v>7</v>
      </c>
      <c r="I181" s="1">
        <v>9</v>
      </c>
      <c r="J181" s="1">
        <v>3</v>
      </c>
      <c r="K181" s="1">
        <v>9</v>
      </c>
      <c r="L181" s="3">
        <f t="shared" si="53"/>
        <v>28</v>
      </c>
      <c r="M181" s="3">
        <f t="shared" si="54"/>
        <v>0</v>
      </c>
      <c r="N181" s="3">
        <f t="shared" si="55"/>
        <v>28</v>
      </c>
      <c r="O181" s="3">
        <f t="shared" si="56"/>
        <v>2</v>
      </c>
      <c r="P181" s="3">
        <f t="shared" si="52"/>
        <v>0.93333333333333335</v>
      </c>
    </row>
    <row r="182" spans="1:23" x14ac:dyDescent="0.4">
      <c r="B182" s="3" t="s">
        <v>43</v>
      </c>
      <c r="C182" s="1">
        <v>14</v>
      </c>
      <c r="D182" s="1">
        <v>0</v>
      </c>
      <c r="E182" s="1">
        <v>0</v>
      </c>
      <c r="F182" s="1">
        <v>0</v>
      </c>
      <c r="G182" s="1">
        <v>0</v>
      </c>
      <c r="H182" s="1">
        <v>5</v>
      </c>
      <c r="I182" s="1">
        <v>4</v>
      </c>
      <c r="J182" s="1">
        <v>1</v>
      </c>
      <c r="K182" s="1">
        <v>4</v>
      </c>
      <c r="L182" s="3">
        <f t="shared" si="53"/>
        <v>14</v>
      </c>
      <c r="M182" s="3">
        <f t="shared" si="54"/>
        <v>0</v>
      </c>
      <c r="N182" s="3">
        <f t="shared" si="55"/>
        <v>14</v>
      </c>
      <c r="O182" s="3">
        <f t="shared" si="56"/>
        <v>0</v>
      </c>
      <c r="P182" s="3">
        <f t="shared" si="52"/>
        <v>1</v>
      </c>
    </row>
    <row r="183" spans="1:23" x14ac:dyDescent="0.4">
      <c r="B183" s="3" t="s">
        <v>44</v>
      </c>
      <c r="C183" s="1">
        <v>25</v>
      </c>
      <c r="D183" s="1">
        <v>0</v>
      </c>
      <c r="E183" s="1">
        <v>0</v>
      </c>
      <c r="F183" s="1">
        <v>0</v>
      </c>
      <c r="G183" s="1">
        <v>0</v>
      </c>
      <c r="H183" s="1">
        <v>5</v>
      </c>
      <c r="I183" s="1">
        <v>9</v>
      </c>
      <c r="J183" s="1">
        <v>4</v>
      </c>
      <c r="K183" s="1">
        <v>3</v>
      </c>
      <c r="L183" s="3">
        <f t="shared" si="53"/>
        <v>21</v>
      </c>
      <c r="M183" s="3">
        <f t="shared" si="54"/>
        <v>0</v>
      </c>
      <c r="N183" s="3">
        <f t="shared" si="55"/>
        <v>21</v>
      </c>
      <c r="O183" s="3">
        <f t="shared" si="56"/>
        <v>4</v>
      </c>
      <c r="P183" s="3">
        <f t="shared" si="52"/>
        <v>0.84</v>
      </c>
    </row>
    <row r="184" spans="1:23" x14ac:dyDescent="0.4">
      <c r="B184" s="3" t="s">
        <v>45</v>
      </c>
      <c r="C184" s="1">
        <v>26</v>
      </c>
      <c r="D184" s="1">
        <v>0</v>
      </c>
      <c r="E184" s="1">
        <v>0</v>
      </c>
      <c r="F184" s="1">
        <v>0</v>
      </c>
      <c r="G184" s="1">
        <v>0</v>
      </c>
      <c r="H184" s="1">
        <v>8</v>
      </c>
      <c r="I184" s="1">
        <v>4</v>
      </c>
      <c r="J184" s="1">
        <v>7</v>
      </c>
      <c r="K184" s="1">
        <v>7</v>
      </c>
      <c r="L184" s="3">
        <f t="shared" si="53"/>
        <v>26</v>
      </c>
      <c r="M184" s="3">
        <f t="shared" si="54"/>
        <v>0</v>
      </c>
      <c r="N184" s="3">
        <f t="shared" si="55"/>
        <v>26</v>
      </c>
      <c r="O184" s="3">
        <f t="shared" si="56"/>
        <v>0</v>
      </c>
      <c r="P184" s="3">
        <f t="shared" si="52"/>
        <v>1</v>
      </c>
    </row>
    <row r="185" spans="1:23" x14ac:dyDescent="0.4">
      <c r="B185" s="3" t="s">
        <v>46</v>
      </c>
      <c r="C185" s="1">
        <v>18</v>
      </c>
      <c r="D185" s="1">
        <v>0</v>
      </c>
      <c r="E185" s="1">
        <v>0</v>
      </c>
      <c r="F185" s="1">
        <v>0</v>
      </c>
      <c r="G185" s="1">
        <v>0</v>
      </c>
      <c r="H185" s="1">
        <v>5</v>
      </c>
      <c r="I185" s="1">
        <v>5</v>
      </c>
      <c r="J185" s="1">
        <v>5</v>
      </c>
      <c r="K185" s="1">
        <v>3</v>
      </c>
      <c r="L185" s="3">
        <f t="shared" si="53"/>
        <v>18</v>
      </c>
      <c r="M185" s="3">
        <f t="shared" si="54"/>
        <v>0</v>
      </c>
      <c r="N185" s="3">
        <f t="shared" si="55"/>
        <v>18</v>
      </c>
      <c r="O185" s="3">
        <f t="shared" si="56"/>
        <v>0</v>
      </c>
      <c r="P185" s="3">
        <f t="shared" si="52"/>
        <v>1</v>
      </c>
    </row>
    <row r="186" spans="1:23" x14ac:dyDescent="0.4">
      <c r="B186" s="3" t="s">
        <v>47</v>
      </c>
      <c r="C186" s="1">
        <v>25</v>
      </c>
      <c r="D186" s="1">
        <v>0</v>
      </c>
      <c r="E186" s="1">
        <v>0</v>
      </c>
      <c r="F186" s="1">
        <v>0</v>
      </c>
      <c r="G186" s="1">
        <v>0</v>
      </c>
      <c r="H186" s="1">
        <v>3</v>
      </c>
      <c r="I186" s="3">
        <v>6</v>
      </c>
      <c r="J186" s="1">
        <v>9</v>
      </c>
      <c r="K186" s="1">
        <v>5</v>
      </c>
      <c r="L186" s="3">
        <f t="shared" si="53"/>
        <v>23</v>
      </c>
      <c r="M186" s="3">
        <f t="shared" si="54"/>
        <v>0</v>
      </c>
      <c r="N186" s="3">
        <f t="shared" si="55"/>
        <v>23</v>
      </c>
      <c r="O186" s="3">
        <f t="shared" si="56"/>
        <v>2</v>
      </c>
      <c r="P186" s="3">
        <f t="shared" si="52"/>
        <v>0.92</v>
      </c>
    </row>
    <row r="187" spans="1:23" x14ac:dyDescent="0.4">
      <c r="B187" s="3" t="s">
        <v>48</v>
      </c>
      <c r="C187" s="1">
        <v>14</v>
      </c>
      <c r="D187" s="1">
        <v>0</v>
      </c>
      <c r="E187" s="1">
        <v>0</v>
      </c>
      <c r="F187" s="1">
        <v>0</v>
      </c>
      <c r="G187" s="1">
        <v>0</v>
      </c>
      <c r="H187" s="1">
        <v>3</v>
      </c>
      <c r="I187" s="1">
        <v>3</v>
      </c>
      <c r="J187" s="1">
        <v>2</v>
      </c>
      <c r="K187" s="1">
        <v>3</v>
      </c>
      <c r="L187" s="3">
        <f t="shared" si="53"/>
        <v>11</v>
      </c>
      <c r="M187" s="3">
        <f t="shared" si="54"/>
        <v>0</v>
      </c>
      <c r="N187" s="3">
        <f t="shared" si="55"/>
        <v>11</v>
      </c>
      <c r="O187" s="3">
        <f t="shared" si="56"/>
        <v>3</v>
      </c>
      <c r="P187" s="3">
        <f t="shared" si="52"/>
        <v>0.7857142857142857</v>
      </c>
    </row>
    <row r="188" spans="1:23" x14ac:dyDescent="0.4">
      <c r="B188" s="3" t="s">
        <v>49</v>
      </c>
      <c r="C188" s="1">
        <v>19</v>
      </c>
      <c r="D188" s="1">
        <v>0</v>
      </c>
      <c r="E188" s="1">
        <v>0</v>
      </c>
      <c r="F188" s="1">
        <v>0</v>
      </c>
      <c r="G188" s="1">
        <v>0</v>
      </c>
      <c r="H188" s="1">
        <v>3</v>
      </c>
      <c r="I188" s="1">
        <v>5</v>
      </c>
      <c r="J188" s="1">
        <v>4</v>
      </c>
      <c r="K188" s="1">
        <v>7</v>
      </c>
      <c r="L188" s="3">
        <f t="shared" si="53"/>
        <v>19</v>
      </c>
      <c r="M188" s="3">
        <f t="shared" si="54"/>
        <v>0</v>
      </c>
      <c r="N188" s="3">
        <f t="shared" si="55"/>
        <v>19</v>
      </c>
      <c r="O188" s="3">
        <f t="shared" si="56"/>
        <v>0</v>
      </c>
      <c r="P188" s="3">
        <f t="shared" si="52"/>
        <v>1</v>
      </c>
    </row>
    <row r="189" spans="1:23" x14ac:dyDescent="0.4">
      <c r="B189" s="3" t="s">
        <v>50</v>
      </c>
      <c r="C189" s="1">
        <v>20</v>
      </c>
      <c r="D189" s="1">
        <v>0</v>
      </c>
      <c r="E189" s="1">
        <v>0</v>
      </c>
      <c r="F189" s="1">
        <v>0</v>
      </c>
      <c r="G189" s="1">
        <v>0</v>
      </c>
      <c r="H189" s="1">
        <v>5</v>
      </c>
      <c r="I189" s="3">
        <v>5</v>
      </c>
      <c r="J189" s="1">
        <v>1</v>
      </c>
      <c r="K189" s="1">
        <v>7</v>
      </c>
      <c r="L189" s="3">
        <f t="shared" si="53"/>
        <v>18</v>
      </c>
      <c r="M189" s="3">
        <f t="shared" si="54"/>
        <v>0</v>
      </c>
      <c r="N189" s="3">
        <f t="shared" si="55"/>
        <v>18</v>
      </c>
      <c r="O189" s="3">
        <f t="shared" si="56"/>
        <v>2</v>
      </c>
      <c r="P189" s="3">
        <f t="shared" si="52"/>
        <v>0.9</v>
      </c>
    </row>
    <row r="190" spans="1:23" x14ac:dyDescent="0.4">
      <c r="B190" s="3" t="s">
        <v>51</v>
      </c>
      <c r="C190" s="1">
        <v>18</v>
      </c>
      <c r="D190" s="1">
        <v>0</v>
      </c>
      <c r="E190" s="1">
        <v>0</v>
      </c>
      <c r="F190" s="1">
        <v>0</v>
      </c>
      <c r="G190" s="1">
        <v>0</v>
      </c>
      <c r="H190" s="1">
        <v>2</v>
      </c>
      <c r="I190" s="3">
        <v>4</v>
      </c>
      <c r="J190" s="1">
        <v>7</v>
      </c>
      <c r="K190" s="1">
        <v>4</v>
      </c>
      <c r="L190" s="3">
        <f t="shared" si="53"/>
        <v>17</v>
      </c>
      <c r="M190" s="3">
        <f t="shared" si="54"/>
        <v>0</v>
      </c>
      <c r="N190" s="3">
        <f t="shared" si="55"/>
        <v>17</v>
      </c>
      <c r="O190" s="3">
        <f t="shared" si="56"/>
        <v>1</v>
      </c>
      <c r="P190" s="3">
        <f t="shared" si="52"/>
        <v>0.94444444444444442</v>
      </c>
    </row>
    <row r="191" spans="1:23" x14ac:dyDescent="0.4">
      <c r="B191" s="3" t="s">
        <v>52</v>
      </c>
      <c r="C191" s="1">
        <v>12</v>
      </c>
      <c r="D191" s="1">
        <v>0</v>
      </c>
      <c r="E191" s="1">
        <v>0</v>
      </c>
      <c r="F191" s="1">
        <v>0</v>
      </c>
      <c r="G191" s="1">
        <v>0</v>
      </c>
      <c r="H191" s="1">
        <v>6</v>
      </c>
      <c r="I191" s="3">
        <v>2</v>
      </c>
      <c r="J191" s="1">
        <v>0</v>
      </c>
      <c r="K191" s="1">
        <v>3</v>
      </c>
      <c r="L191" s="3">
        <f t="shared" si="53"/>
        <v>11</v>
      </c>
      <c r="M191" s="3">
        <f t="shared" si="54"/>
        <v>0</v>
      </c>
      <c r="N191" s="3">
        <f t="shared" si="55"/>
        <v>11</v>
      </c>
      <c r="O191" s="3">
        <f t="shared" si="56"/>
        <v>1</v>
      </c>
      <c r="P191" s="3">
        <f t="shared" si="52"/>
        <v>0.91666666666666663</v>
      </c>
    </row>
    <row r="192" spans="1:23" x14ac:dyDescent="0.4">
      <c r="B192" s="3" t="s">
        <v>53</v>
      </c>
      <c r="C192" s="1">
        <v>23</v>
      </c>
      <c r="D192" s="1">
        <v>0</v>
      </c>
      <c r="E192" s="1">
        <v>0</v>
      </c>
      <c r="F192" s="1">
        <v>0</v>
      </c>
      <c r="G192" s="1">
        <v>0</v>
      </c>
      <c r="H192" s="1">
        <v>4</v>
      </c>
      <c r="I192" s="1">
        <v>5</v>
      </c>
      <c r="J192" s="1">
        <v>6</v>
      </c>
      <c r="K192" s="1">
        <v>6</v>
      </c>
      <c r="L192" s="3">
        <f t="shared" si="53"/>
        <v>21</v>
      </c>
      <c r="M192" s="3">
        <f t="shared" si="54"/>
        <v>0</v>
      </c>
      <c r="N192" s="3">
        <f t="shared" si="55"/>
        <v>21</v>
      </c>
      <c r="O192" s="3">
        <f t="shared" si="56"/>
        <v>2</v>
      </c>
      <c r="P192" s="3">
        <f t="shared" si="52"/>
        <v>0.91304347826086951</v>
      </c>
    </row>
    <row r="193" spans="1:26" x14ac:dyDescent="0.4">
      <c r="B193" s="3" t="s">
        <v>54</v>
      </c>
      <c r="C193" s="1">
        <v>27</v>
      </c>
      <c r="D193" s="1">
        <v>0</v>
      </c>
      <c r="E193" s="1">
        <v>0</v>
      </c>
      <c r="F193" s="1">
        <v>0</v>
      </c>
      <c r="G193" s="1">
        <v>0</v>
      </c>
      <c r="H193" s="1">
        <v>4</v>
      </c>
      <c r="I193" s="3">
        <v>8</v>
      </c>
      <c r="J193" s="1">
        <v>4</v>
      </c>
      <c r="K193" s="1">
        <v>7</v>
      </c>
      <c r="L193" s="3">
        <f t="shared" si="53"/>
        <v>23</v>
      </c>
      <c r="M193" s="3">
        <f t="shared" si="54"/>
        <v>0</v>
      </c>
      <c r="N193" s="3">
        <f t="shared" si="55"/>
        <v>23</v>
      </c>
      <c r="O193" s="3">
        <f t="shared" si="56"/>
        <v>4</v>
      </c>
      <c r="P193" s="3">
        <f t="shared" si="52"/>
        <v>0.85185185185185186</v>
      </c>
    </row>
    <row r="194" spans="1:26" x14ac:dyDescent="0.4">
      <c r="B194" s="3" t="s">
        <v>55</v>
      </c>
      <c r="C194" s="1">
        <v>17</v>
      </c>
      <c r="D194" s="1">
        <v>0</v>
      </c>
      <c r="E194" s="1">
        <v>0</v>
      </c>
      <c r="F194" s="1">
        <v>0</v>
      </c>
      <c r="G194" s="1">
        <v>0</v>
      </c>
      <c r="H194" s="1">
        <v>7</v>
      </c>
      <c r="I194" s="1">
        <v>4</v>
      </c>
      <c r="J194" s="1">
        <v>3</v>
      </c>
      <c r="K194" s="1">
        <v>3</v>
      </c>
      <c r="L194" s="3">
        <f t="shared" si="53"/>
        <v>17</v>
      </c>
      <c r="M194" s="3">
        <f t="shared" si="54"/>
        <v>0</v>
      </c>
      <c r="N194" s="3">
        <f t="shared" si="55"/>
        <v>17</v>
      </c>
      <c r="O194" s="3">
        <f t="shared" si="56"/>
        <v>0</v>
      </c>
      <c r="P194" s="3">
        <f t="shared" si="52"/>
        <v>1</v>
      </c>
    </row>
    <row r="195" spans="1:26" x14ac:dyDescent="0.3">
      <c r="A195" s="4"/>
      <c r="B195" s="4" t="s">
        <v>73</v>
      </c>
      <c r="C195" s="4">
        <f t="shared" ref="C195:L195" si="57">SUM(C180:C194)</f>
        <v>368</v>
      </c>
      <c r="D195" s="4">
        <f t="shared" si="57"/>
        <v>0</v>
      </c>
      <c r="E195" s="4">
        <f t="shared" si="57"/>
        <v>0</v>
      </c>
      <c r="F195" s="4">
        <f t="shared" si="57"/>
        <v>0</v>
      </c>
      <c r="G195" s="4">
        <f t="shared" si="57"/>
        <v>0</v>
      </c>
      <c r="H195" s="4">
        <f t="shared" si="57"/>
        <v>86</v>
      </c>
      <c r="I195" s="4">
        <f t="shared" si="57"/>
        <v>102</v>
      </c>
      <c r="J195" s="4">
        <f t="shared" si="57"/>
        <v>72</v>
      </c>
      <c r="K195" s="4">
        <f t="shared" si="57"/>
        <v>87</v>
      </c>
      <c r="L195" s="4">
        <f t="shared" si="57"/>
        <v>347</v>
      </c>
      <c r="P195" s="3">
        <f t="shared" si="52"/>
        <v>0.94293478260869568</v>
      </c>
    </row>
    <row r="198" spans="1:26" x14ac:dyDescent="0.4">
      <c r="A198" s="6" t="s">
        <v>17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26" x14ac:dyDescent="0.4">
      <c r="A199" s="2" t="s">
        <v>19</v>
      </c>
      <c r="B199" s="2" t="s">
        <v>20</v>
      </c>
      <c r="C199" s="2" t="s">
        <v>21</v>
      </c>
      <c r="D199" s="2" t="s">
        <v>56</v>
      </c>
      <c r="E199" s="2" t="s">
        <v>57</v>
      </c>
      <c r="F199" s="2" t="s">
        <v>58</v>
      </c>
      <c r="G199" s="2" t="s">
        <v>59</v>
      </c>
      <c r="H199" s="2" t="s">
        <v>60</v>
      </c>
      <c r="I199" s="2" t="s">
        <v>61</v>
      </c>
      <c r="J199" s="2" t="s">
        <v>62</v>
      </c>
      <c r="K199" s="2" t="s">
        <v>63</v>
      </c>
      <c r="L199" s="2" t="s">
        <v>22</v>
      </c>
      <c r="M199" s="2" t="s">
        <v>74</v>
      </c>
      <c r="N199" s="2" t="s">
        <v>75</v>
      </c>
      <c r="O199" s="2" t="s">
        <v>77</v>
      </c>
      <c r="R199" s="7" t="s">
        <v>11</v>
      </c>
      <c r="S199" s="7" t="s">
        <v>12</v>
      </c>
      <c r="T199" s="1"/>
      <c r="Y199" s="7"/>
      <c r="Z199" s="7"/>
    </row>
    <row r="200" spans="1:26" x14ac:dyDescent="0.4">
      <c r="A200" s="3" t="s">
        <v>23</v>
      </c>
      <c r="B200" s="3" t="s">
        <v>41</v>
      </c>
      <c r="C200" s="1">
        <v>4</v>
      </c>
      <c r="D200" s="1">
        <v>0</v>
      </c>
      <c r="E200" s="1">
        <v>1</v>
      </c>
      <c r="F200" s="1">
        <v>0</v>
      </c>
      <c r="G200" s="1">
        <v>1</v>
      </c>
      <c r="H200" s="1">
        <v>0</v>
      </c>
      <c r="I200" s="1">
        <v>0</v>
      </c>
      <c r="J200" s="1">
        <v>0</v>
      </c>
      <c r="K200" s="1">
        <v>0</v>
      </c>
      <c r="L200" s="1">
        <f t="shared" ref="L200:L213" si="58">SUM(D200:K200)</f>
        <v>2</v>
      </c>
      <c r="M200" s="3">
        <f t="shared" ref="M200:M213" si="59">SUM(D200:G200)</f>
        <v>2</v>
      </c>
      <c r="N200" s="3">
        <f t="shared" ref="N200:N213" si="60">L200-M200</f>
        <v>0</v>
      </c>
      <c r="O200" s="3">
        <f t="shared" ref="O200:O213" si="61">C200-L200</f>
        <v>2</v>
      </c>
      <c r="P200" s="3">
        <f t="shared" ref="P200:P263" si="62">L200/C200</f>
        <v>0.5</v>
      </c>
      <c r="R200" s="12">
        <v>0.86699999999999999</v>
      </c>
      <c r="S200" s="12">
        <v>3.2199999999999999E-2</v>
      </c>
      <c r="T200" s="1" t="s">
        <v>24</v>
      </c>
      <c r="Z200" s="1"/>
    </row>
    <row r="201" spans="1:26" x14ac:dyDescent="0.4">
      <c r="B201" s="3" t="s">
        <v>42</v>
      </c>
      <c r="C201" s="1">
        <v>16</v>
      </c>
      <c r="D201" s="1">
        <v>3</v>
      </c>
      <c r="E201" s="1">
        <v>2</v>
      </c>
      <c r="F201" s="1">
        <v>3</v>
      </c>
      <c r="G201" s="1">
        <v>1</v>
      </c>
      <c r="H201" s="1">
        <v>3</v>
      </c>
      <c r="I201" s="1">
        <v>3</v>
      </c>
      <c r="J201" s="1">
        <v>0</v>
      </c>
      <c r="K201" s="1">
        <v>0</v>
      </c>
      <c r="L201" s="1">
        <f t="shared" si="58"/>
        <v>15</v>
      </c>
      <c r="M201" s="3">
        <f t="shared" si="59"/>
        <v>9</v>
      </c>
      <c r="N201" s="3">
        <f t="shared" si="60"/>
        <v>6</v>
      </c>
      <c r="O201" s="3">
        <f t="shared" si="61"/>
        <v>1</v>
      </c>
      <c r="P201" s="3">
        <f t="shared" si="62"/>
        <v>0.9375</v>
      </c>
      <c r="R201" s="12">
        <v>0.81100000000000005</v>
      </c>
      <c r="S201" s="12">
        <v>2.2100000000000002E-2</v>
      </c>
      <c r="T201" s="1" t="s">
        <v>25</v>
      </c>
      <c r="Z201" s="1"/>
    </row>
    <row r="202" spans="1:26" x14ac:dyDescent="0.4">
      <c r="B202" s="3" t="s">
        <v>43</v>
      </c>
      <c r="C202" s="1">
        <v>12</v>
      </c>
      <c r="D202" s="1">
        <v>2</v>
      </c>
      <c r="E202" s="1">
        <v>0</v>
      </c>
      <c r="F202" s="1">
        <v>2</v>
      </c>
      <c r="G202" s="1">
        <v>4</v>
      </c>
      <c r="H202" s="1">
        <v>1</v>
      </c>
      <c r="I202" s="1">
        <v>0</v>
      </c>
      <c r="J202" s="1">
        <v>0</v>
      </c>
      <c r="K202" s="1">
        <v>0</v>
      </c>
      <c r="L202" s="1">
        <f t="shared" si="58"/>
        <v>9</v>
      </c>
      <c r="M202" s="3">
        <f t="shared" si="59"/>
        <v>8</v>
      </c>
      <c r="N202" s="3">
        <f t="shared" si="60"/>
        <v>1</v>
      </c>
      <c r="O202" s="3">
        <f t="shared" si="61"/>
        <v>3</v>
      </c>
      <c r="P202" s="3">
        <f t="shared" si="62"/>
        <v>0.75</v>
      </c>
      <c r="R202" s="12">
        <v>0.93300000000000005</v>
      </c>
      <c r="S202" s="12">
        <v>3.27E-2</v>
      </c>
      <c r="T202" s="1" t="s">
        <v>26</v>
      </c>
      <c r="Z202" s="1"/>
    </row>
    <row r="203" spans="1:26" x14ac:dyDescent="0.4">
      <c r="B203" s="3" t="s">
        <v>44</v>
      </c>
      <c r="C203" s="1">
        <v>44</v>
      </c>
      <c r="D203" s="1">
        <v>7</v>
      </c>
      <c r="E203" s="1">
        <v>10</v>
      </c>
      <c r="F203" s="1">
        <v>8</v>
      </c>
      <c r="G203" s="1">
        <v>13</v>
      </c>
      <c r="H203" s="1">
        <v>2</v>
      </c>
      <c r="I203" s="1">
        <v>2</v>
      </c>
      <c r="J203" s="1">
        <v>0</v>
      </c>
      <c r="K203" s="1">
        <v>0</v>
      </c>
      <c r="L203" s="1">
        <f t="shared" si="58"/>
        <v>42</v>
      </c>
      <c r="M203" s="3">
        <f t="shared" si="59"/>
        <v>38</v>
      </c>
      <c r="N203" s="3">
        <f t="shared" si="60"/>
        <v>4</v>
      </c>
      <c r="O203" s="3">
        <f t="shared" si="61"/>
        <v>2</v>
      </c>
      <c r="P203" s="3">
        <f t="shared" si="62"/>
        <v>0.95454545454545459</v>
      </c>
      <c r="R203" s="12">
        <v>0.93600000000000005</v>
      </c>
      <c r="S203" s="12">
        <v>1.2999999999999999E-2</v>
      </c>
      <c r="T203" s="1" t="s">
        <v>27</v>
      </c>
      <c r="Z203" s="1"/>
    </row>
    <row r="204" spans="1:26" x14ac:dyDescent="0.4">
      <c r="B204" s="3" t="s">
        <v>45</v>
      </c>
      <c r="C204" s="1">
        <v>18</v>
      </c>
      <c r="D204" s="1">
        <v>6</v>
      </c>
      <c r="E204" s="1">
        <v>3</v>
      </c>
      <c r="F204" s="1">
        <v>2</v>
      </c>
      <c r="G204" s="1">
        <v>3</v>
      </c>
      <c r="H204" s="1">
        <v>0</v>
      </c>
      <c r="I204" s="1">
        <v>2</v>
      </c>
      <c r="J204" s="1">
        <v>0</v>
      </c>
      <c r="K204" s="1">
        <v>0</v>
      </c>
      <c r="L204" s="1">
        <f t="shared" si="58"/>
        <v>16</v>
      </c>
      <c r="M204" s="3">
        <f t="shared" si="59"/>
        <v>14</v>
      </c>
      <c r="N204" s="3">
        <f t="shared" si="60"/>
        <v>2</v>
      </c>
      <c r="O204" s="3">
        <f t="shared" si="61"/>
        <v>2</v>
      </c>
      <c r="P204" s="3">
        <f t="shared" si="62"/>
        <v>0.88888888888888884</v>
      </c>
      <c r="R204" s="20">
        <f>AVERAGE(C200:C214)</f>
        <v>26.333333333333332</v>
      </c>
      <c r="S204" s="21">
        <f>STDEV(C200:C214)/SQRT(15)</f>
        <v>3.954101748175006</v>
      </c>
      <c r="T204" s="3" t="s">
        <v>29</v>
      </c>
      <c r="Z204" s="1"/>
    </row>
    <row r="205" spans="1:26" x14ac:dyDescent="0.4">
      <c r="B205" s="3" t="s">
        <v>46</v>
      </c>
      <c r="C205" s="1">
        <v>24</v>
      </c>
      <c r="D205" s="1">
        <v>3</v>
      </c>
      <c r="E205">
        <v>4</v>
      </c>
      <c r="F205" s="1">
        <v>2</v>
      </c>
      <c r="G205" s="1">
        <v>7</v>
      </c>
      <c r="H205" s="1">
        <v>4</v>
      </c>
      <c r="I205" s="1">
        <v>1</v>
      </c>
      <c r="J205" s="1">
        <v>0</v>
      </c>
      <c r="K205" s="1">
        <v>0</v>
      </c>
      <c r="L205" s="1">
        <f t="shared" si="58"/>
        <v>21</v>
      </c>
      <c r="M205" s="3">
        <f t="shared" si="59"/>
        <v>16</v>
      </c>
      <c r="N205" s="3">
        <f t="shared" si="60"/>
        <v>5</v>
      </c>
      <c r="O205" s="3">
        <f t="shared" si="61"/>
        <v>3</v>
      </c>
      <c r="P205" s="3">
        <f t="shared" si="62"/>
        <v>0.875</v>
      </c>
      <c r="R205" s="20">
        <f>AVERAGE(C216:C230)</f>
        <v>27.266666666666666</v>
      </c>
      <c r="S205" s="21">
        <f>STDEV(C216:C230)/SQRT(15)</f>
        <v>2.6303479159096339</v>
      </c>
      <c r="T205" s="3" t="s">
        <v>30</v>
      </c>
      <c r="Z205" s="1"/>
    </row>
    <row r="206" spans="1:26" x14ac:dyDescent="0.4">
      <c r="B206" s="3" t="s">
        <v>47</v>
      </c>
      <c r="C206" s="1">
        <v>45</v>
      </c>
      <c r="D206" s="1">
        <v>6</v>
      </c>
      <c r="E206" s="1">
        <v>14</v>
      </c>
      <c r="F206" s="1">
        <v>6</v>
      </c>
      <c r="G206" s="1">
        <v>12</v>
      </c>
      <c r="H206" s="1">
        <v>0</v>
      </c>
      <c r="I206" s="1">
        <v>1</v>
      </c>
      <c r="J206" s="1">
        <v>0</v>
      </c>
      <c r="K206" s="1">
        <v>0</v>
      </c>
      <c r="L206" s="1">
        <f t="shared" si="58"/>
        <v>39</v>
      </c>
      <c r="M206" s="3">
        <f t="shared" si="59"/>
        <v>38</v>
      </c>
      <c r="N206" s="3">
        <f t="shared" si="60"/>
        <v>1</v>
      </c>
      <c r="O206" s="3">
        <f t="shared" si="61"/>
        <v>6</v>
      </c>
      <c r="P206" s="3">
        <f t="shared" si="62"/>
        <v>0.8666666666666667</v>
      </c>
      <c r="R206" s="20">
        <f>AVERAGE(C232:C243)</f>
        <v>25.166666666666668</v>
      </c>
      <c r="S206" s="21">
        <f>STDEV(C232:C243)/SQRT(12)</f>
        <v>4.6577295374940402</v>
      </c>
      <c r="T206" s="3" t="s">
        <v>31</v>
      </c>
      <c r="Z206" s="1"/>
    </row>
    <row r="207" spans="1:26" x14ac:dyDescent="0.4">
      <c r="B207" s="3" t="s">
        <v>48</v>
      </c>
      <c r="C207" s="1">
        <v>22</v>
      </c>
      <c r="D207" s="1">
        <v>4</v>
      </c>
      <c r="E207" s="1">
        <v>5</v>
      </c>
      <c r="F207" s="1">
        <v>6</v>
      </c>
      <c r="G207" s="1">
        <v>3</v>
      </c>
      <c r="H207" s="1">
        <v>1</v>
      </c>
      <c r="I207" s="1">
        <v>0</v>
      </c>
      <c r="J207" s="1">
        <v>0</v>
      </c>
      <c r="K207" s="1">
        <v>0</v>
      </c>
      <c r="L207" s="1">
        <f t="shared" si="58"/>
        <v>19</v>
      </c>
      <c r="M207" s="3">
        <f t="shared" si="59"/>
        <v>18</v>
      </c>
      <c r="N207" s="3">
        <f t="shared" si="60"/>
        <v>1</v>
      </c>
      <c r="O207" s="3">
        <f t="shared" si="61"/>
        <v>3</v>
      </c>
      <c r="P207" s="3">
        <f t="shared" si="62"/>
        <v>0.86363636363636365</v>
      </c>
      <c r="R207" s="20">
        <f>AVERAGE(C248:C263)</f>
        <v>25.5</v>
      </c>
      <c r="S207" s="21">
        <f>STDEV(C248:C263)/SQRT(14)</f>
        <v>3.5684053137944525</v>
      </c>
      <c r="T207" s="3" t="s">
        <v>32</v>
      </c>
      <c r="Z207" s="1"/>
    </row>
    <row r="208" spans="1:26" x14ac:dyDescent="0.4">
      <c r="B208" s="3" t="s">
        <v>49</v>
      </c>
      <c r="C208" s="1">
        <v>19</v>
      </c>
      <c r="D208" s="1">
        <v>2</v>
      </c>
      <c r="E208" s="1">
        <v>6</v>
      </c>
      <c r="F208" s="1">
        <v>3</v>
      </c>
      <c r="G208" s="1">
        <v>6</v>
      </c>
      <c r="H208" s="1">
        <v>0</v>
      </c>
      <c r="I208" s="1">
        <v>0</v>
      </c>
      <c r="J208" s="1">
        <v>0</v>
      </c>
      <c r="K208" s="1">
        <v>0</v>
      </c>
      <c r="L208" s="1">
        <f t="shared" si="58"/>
        <v>17</v>
      </c>
      <c r="M208" s="3">
        <f t="shared" si="59"/>
        <v>17</v>
      </c>
      <c r="N208" s="3">
        <f t="shared" si="60"/>
        <v>0</v>
      </c>
      <c r="O208" s="3">
        <f t="shared" si="61"/>
        <v>2</v>
      </c>
      <c r="P208" s="3">
        <f t="shared" si="62"/>
        <v>0.89473684210526316</v>
      </c>
      <c r="Z208" s="1"/>
    </row>
    <row r="209" spans="1:26" x14ac:dyDescent="0.4">
      <c r="B209" s="3" t="s">
        <v>50</v>
      </c>
      <c r="C209" s="1">
        <v>60</v>
      </c>
      <c r="D209" s="1">
        <v>13</v>
      </c>
      <c r="E209" s="1">
        <v>11</v>
      </c>
      <c r="F209" s="1">
        <v>15</v>
      </c>
      <c r="G209" s="1">
        <v>13</v>
      </c>
      <c r="H209" s="1">
        <v>3</v>
      </c>
      <c r="I209" s="1">
        <v>5</v>
      </c>
      <c r="J209" s="1">
        <v>0</v>
      </c>
      <c r="K209" s="1">
        <v>0</v>
      </c>
      <c r="L209" s="1">
        <f t="shared" si="58"/>
        <v>60</v>
      </c>
      <c r="M209" s="3">
        <f t="shared" si="59"/>
        <v>52</v>
      </c>
      <c r="N209" s="3">
        <f t="shared" si="60"/>
        <v>8</v>
      </c>
      <c r="O209" s="3">
        <f t="shared" si="61"/>
        <v>0</v>
      </c>
      <c r="P209" s="3">
        <f t="shared" si="62"/>
        <v>1</v>
      </c>
      <c r="Z209" s="1"/>
    </row>
    <row r="210" spans="1:26" x14ac:dyDescent="0.4">
      <c r="B210" s="3" t="s">
        <v>51</v>
      </c>
      <c r="C210" s="1">
        <v>26</v>
      </c>
      <c r="D210" s="1">
        <v>5</v>
      </c>
      <c r="E210" s="1">
        <v>7</v>
      </c>
      <c r="F210" s="1">
        <v>5</v>
      </c>
      <c r="G210" s="1">
        <v>4</v>
      </c>
      <c r="H210" s="1">
        <v>0</v>
      </c>
      <c r="I210" s="1">
        <v>1</v>
      </c>
      <c r="J210" s="1">
        <v>0</v>
      </c>
      <c r="K210" s="1">
        <v>0</v>
      </c>
      <c r="L210" s="1">
        <f t="shared" si="58"/>
        <v>22</v>
      </c>
      <c r="M210" s="3">
        <f t="shared" si="59"/>
        <v>21</v>
      </c>
      <c r="N210" s="3">
        <f t="shared" si="60"/>
        <v>1</v>
      </c>
      <c r="O210" s="3">
        <f t="shared" si="61"/>
        <v>4</v>
      </c>
      <c r="P210" s="3">
        <f t="shared" si="62"/>
        <v>0.84615384615384615</v>
      </c>
    </row>
    <row r="211" spans="1:26" x14ac:dyDescent="0.4">
      <c r="B211" s="3" t="s">
        <v>52</v>
      </c>
      <c r="C211" s="1">
        <v>15</v>
      </c>
      <c r="D211" s="1">
        <v>3</v>
      </c>
      <c r="E211" s="1">
        <v>3</v>
      </c>
      <c r="F211" s="1">
        <v>6</v>
      </c>
      <c r="G211" s="1">
        <v>1</v>
      </c>
      <c r="H211" s="1">
        <v>1</v>
      </c>
      <c r="I211" s="1">
        <v>0</v>
      </c>
      <c r="J211" s="1">
        <v>0</v>
      </c>
      <c r="K211" s="1">
        <v>0</v>
      </c>
      <c r="L211" s="1">
        <f t="shared" si="58"/>
        <v>14</v>
      </c>
      <c r="M211" s="3">
        <f t="shared" si="59"/>
        <v>13</v>
      </c>
      <c r="N211" s="3">
        <f t="shared" si="60"/>
        <v>1</v>
      </c>
      <c r="O211" s="3">
        <f t="shared" si="61"/>
        <v>1</v>
      </c>
      <c r="P211" s="3">
        <f t="shared" si="62"/>
        <v>0.93333333333333335</v>
      </c>
    </row>
    <row r="212" spans="1:26" x14ac:dyDescent="0.4">
      <c r="B212" s="3" t="s">
        <v>53</v>
      </c>
      <c r="C212" s="1">
        <v>45</v>
      </c>
      <c r="D212" s="1">
        <v>5</v>
      </c>
      <c r="E212" s="1">
        <v>8</v>
      </c>
      <c r="F212" s="1">
        <v>1</v>
      </c>
      <c r="G212" s="1">
        <v>10</v>
      </c>
      <c r="H212" s="1">
        <v>1</v>
      </c>
      <c r="I212" s="1">
        <v>3</v>
      </c>
      <c r="J212" s="1">
        <v>0</v>
      </c>
      <c r="K212" s="1">
        <v>0</v>
      </c>
      <c r="L212" s="1">
        <f t="shared" si="58"/>
        <v>28</v>
      </c>
      <c r="M212" s="3">
        <f t="shared" si="59"/>
        <v>24</v>
      </c>
      <c r="N212" s="3">
        <f t="shared" si="60"/>
        <v>4</v>
      </c>
      <c r="O212" s="3">
        <f t="shared" si="61"/>
        <v>17</v>
      </c>
      <c r="P212" s="3">
        <f t="shared" si="62"/>
        <v>0.62222222222222223</v>
      </c>
      <c r="R212" s="8" t="s">
        <v>19</v>
      </c>
      <c r="S212" s="16" t="s">
        <v>34</v>
      </c>
      <c r="T212" s="8" t="s">
        <v>13</v>
      </c>
      <c r="W212" s="8" t="s">
        <v>19</v>
      </c>
      <c r="X212" s="16" t="s">
        <v>34</v>
      </c>
      <c r="Y212" s="8" t="s">
        <v>13</v>
      </c>
    </row>
    <row r="213" spans="1:26" x14ac:dyDescent="0.4">
      <c r="B213" s="3" t="s">
        <v>54</v>
      </c>
      <c r="C213" s="1">
        <v>26</v>
      </c>
      <c r="D213" s="1">
        <v>3</v>
      </c>
      <c r="E213" s="1">
        <v>6</v>
      </c>
      <c r="F213" s="1">
        <v>2</v>
      </c>
      <c r="G213" s="1">
        <v>6</v>
      </c>
      <c r="H213" s="1">
        <v>0</v>
      </c>
      <c r="I213" s="1">
        <v>2</v>
      </c>
      <c r="J213" s="1">
        <v>0</v>
      </c>
      <c r="K213" s="1">
        <v>0</v>
      </c>
      <c r="L213" s="1">
        <f t="shared" si="58"/>
        <v>19</v>
      </c>
      <c r="M213" s="1">
        <f t="shared" si="59"/>
        <v>17</v>
      </c>
      <c r="N213" s="1">
        <f t="shared" si="60"/>
        <v>2</v>
      </c>
      <c r="O213" s="1">
        <f t="shared" si="61"/>
        <v>7</v>
      </c>
      <c r="P213" s="3">
        <f t="shared" si="62"/>
        <v>0.73076923076923073</v>
      </c>
      <c r="R213" s="3" t="s">
        <v>35</v>
      </c>
      <c r="S213" s="3" t="s">
        <v>89</v>
      </c>
      <c r="T213" s="3" t="s">
        <v>36</v>
      </c>
      <c r="W213" s="3" t="s">
        <v>35</v>
      </c>
      <c r="X213" s="3" t="s">
        <v>115</v>
      </c>
      <c r="Y213" s="3" t="s">
        <v>79</v>
      </c>
    </row>
    <row r="214" spans="1:26" x14ac:dyDescent="0.4">
      <c r="B214" s="3" t="s">
        <v>55</v>
      </c>
      <c r="C214" s="1">
        <v>19</v>
      </c>
      <c r="D214" s="1">
        <v>2</v>
      </c>
      <c r="E214" s="1">
        <v>3</v>
      </c>
      <c r="F214" s="1">
        <v>2</v>
      </c>
      <c r="G214" s="1">
        <v>5</v>
      </c>
      <c r="H214" s="1">
        <v>1</v>
      </c>
      <c r="I214" s="1">
        <v>0</v>
      </c>
      <c r="J214" s="1">
        <v>0</v>
      </c>
      <c r="K214" s="1">
        <v>0</v>
      </c>
      <c r="L214" s="1">
        <f>SUM(D214:K214)</f>
        <v>13</v>
      </c>
      <c r="M214" s="3">
        <f>SUM(D214:G214)</f>
        <v>12</v>
      </c>
      <c r="N214" s="3">
        <f>L214-M214</f>
        <v>1</v>
      </c>
      <c r="O214" s="3">
        <f>C214-L214</f>
        <v>6</v>
      </c>
      <c r="P214" s="3">
        <f t="shared" si="62"/>
        <v>0.68421052631578949</v>
      </c>
      <c r="R214" s="3" t="s">
        <v>37</v>
      </c>
      <c r="S214" s="3" t="s">
        <v>76</v>
      </c>
      <c r="T214" s="3" t="s">
        <v>36</v>
      </c>
      <c r="W214" s="3" t="s">
        <v>37</v>
      </c>
      <c r="X214" s="3" t="s">
        <v>116</v>
      </c>
      <c r="Y214" s="3" t="s">
        <v>79</v>
      </c>
    </row>
    <row r="215" spans="1:26" x14ac:dyDescent="0.3">
      <c r="A215" s="4"/>
      <c r="B215" s="4" t="s">
        <v>73</v>
      </c>
      <c r="C215" s="4">
        <f t="shared" ref="C215:L215" si="63">SUM(C200:C214)</f>
        <v>395</v>
      </c>
      <c r="D215" s="4">
        <f t="shared" si="63"/>
        <v>64</v>
      </c>
      <c r="E215" s="4">
        <f t="shared" si="63"/>
        <v>83</v>
      </c>
      <c r="F215" s="4">
        <f t="shared" si="63"/>
        <v>63</v>
      </c>
      <c r="G215" s="4">
        <f t="shared" si="63"/>
        <v>89</v>
      </c>
      <c r="H215" s="4">
        <f t="shared" si="63"/>
        <v>17</v>
      </c>
      <c r="I215" s="4">
        <f t="shared" si="63"/>
        <v>20</v>
      </c>
      <c r="J215" s="4">
        <f t="shared" si="63"/>
        <v>0</v>
      </c>
      <c r="K215" s="4">
        <f t="shared" si="63"/>
        <v>0</v>
      </c>
      <c r="L215" s="4">
        <f t="shared" si="63"/>
        <v>336</v>
      </c>
      <c r="P215" s="3">
        <f t="shared" si="62"/>
        <v>0.85063291139240504</v>
      </c>
    </row>
    <row r="216" spans="1:26" x14ac:dyDescent="0.4">
      <c r="A216" s="3" t="s">
        <v>28</v>
      </c>
      <c r="B216" s="3" t="s">
        <v>41</v>
      </c>
      <c r="C216" s="1">
        <v>41</v>
      </c>
      <c r="D216" s="1">
        <v>4</v>
      </c>
      <c r="E216" s="1">
        <v>8</v>
      </c>
      <c r="F216" s="1">
        <v>7</v>
      </c>
      <c r="G216" s="1">
        <v>10</v>
      </c>
      <c r="H216" s="1">
        <v>0</v>
      </c>
      <c r="I216" s="1">
        <v>0</v>
      </c>
      <c r="J216" s="1">
        <v>0</v>
      </c>
      <c r="K216" s="1">
        <v>1</v>
      </c>
      <c r="L216" s="3">
        <f t="shared" ref="L216:L224" si="64">SUM(D216:K216)</f>
        <v>30</v>
      </c>
      <c r="M216" s="3">
        <f t="shared" ref="M216:M230" si="65">SUM(D216:G216)</f>
        <v>29</v>
      </c>
      <c r="N216" s="3">
        <f t="shared" ref="N216:N230" si="66">L216-M216</f>
        <v>1</v>
      </c>
      <c r="O216" s="3">
        <f t="shared" ref="O216:O230" si="67">C216-L216</f>
        <v>11</v>
      </c>
      <c r="P216" s="3">
        <f t="shared" si="62"/>
        <v>0.73170731707317072</v>
      </c>
      <c r="R216" s="8" t="s">
        <v>38</v>
      </c>
    </row>
    <row r="217" spans="1:26" x14ac:dyDescent="0.4">
      <c r="B217" s="3" t="s">
        <v>42</v>
      </c>
      <c r="C217" s="1">
        <v>24</v>
      </c>
      <c r="D217" s="1">
        <v>4</v>
      </c>
      <c r="E217" s="1">
        <v>7</v>
      </c>
      <c r="F217" s="1">
        <v>4</v>
      </c>
      <c r="G217" s="1">
        <v>6</v>
      </c>
      <c r="H217" s="1">
        <v>0</v>
      </c>
      <c r="I217" s="1">
        <v>0</v>
      </c>
      <c r="J217" s="1">
        <v>0</v>
      </c>
      <c r="K217" s="1">
        <v>1</v>
      </c>
      <c r="L217" s="3">
        <f t="shared" si="64"/>
        <v>22</v>
      </c>
      <c r="M217" s="3">
        <f t="shared" si="65"/>
        <v>21</v>
      </c>
      <c r="N217" s="3">
        <f t="shared" si="66"/>
        <v>1</v>
      </c>
      <c r="O217" s="3">
        <f t="shared" si="67"/>
        <v>2</v>
      </c>
      <c r="P217" s="3">
        <f t="shared" si="62"/>
        <v>0.91666666666666663</v>
      </c>
      <c r="R217" s="2" t="s">
        <v>19</v>
      </c>
      <c r="S217" s="8" t="s">
        <v>40</v>
      </c>
      <c r="T217" s="8" t="s">
        <v>13</v>
      </c>
      <c r="U217" s="8"/>
    </row>
    <row r="218" spans="1:26" x14ac:dyDescent="0.4">
      <c r="B218" s="3" t="s">
        <v>43</v>
      </c>
      <c r="C218" s="1">
        <v>23</v>
      </c>
      <c r="D218" s="1">
        <v>5</v>
      </c>
      <c r="E218" s="1">
        <v>4</v>
      </c>
      <c r="F218" s="1">
        <v>1</v>
      </c>
      <c r="G218" s="1">
        <v>3</v>
      </c>
      <c r="H218" s="1">
        <v>0</v>
      </c>
      <c r="I218" s="1">
        <v>0</v>
      </c>
      <c r="J218" s="1">
        <v>0</v>
      </c>
      <c r="K218" s="1">
        <v>0</v>
      </c>
      <c r="L218" s="3">
        <f t="shared" si="64"/>
        <v>13</v>
      </c>
      <c r="M218" s="3">
        <f t="shared" si="65"/>
        <v>13</v>
      </c>
      <c r="N218" s="3">
        <f t="shared" si="66"/>
        <v>0</v>
      </c>
      <c r="O218" s="3">
        <f t="shared" si="67"/>
        <v>10</v>
      </c>
      <c r="P218" s="3">
        <f t="shared" si="62"/>
        <v>0.56521739130434778</v>
      </c>
      <c r="R218" s="3" t="s">
        <v>23</v>
      </c>
      <c r="S218" s="3" t="s">
        <v>90</v>
      </c>
      <c r="T218" s="3" t="s">
        <v>36</v>
      </c>
    </row>
    <row r="219" spans="1:26" x14ac:dyDescent="0.4">
      <c r="B219" s="3" t="s">
        <v>44</v>
      </c>
      <c r="C219" s="1">
        <v>37</v>
      </c>
      <c r="D219" s="1">
        <v>10</v>
      </c>
      <c r="E219" s="1">
        <v>10</v>
      </c>
      <c r="F219" s="1">
        <v>4</v>
      </c>
      <c r="G219" s="1">
        <v>5</v>
      </c>
      <c r="H219" s="1">
        <v>0</v>
      </c>
      <c r="I219" s="1">
        <v>1</v>
      </c>
      <c r="J219" s="1">
        <v>1</v>
      </c>
      <c r="K219" s="1">
        <v>0</v>
      </c>
      <c r="L219" s="3">
        <f t="shared" si="64"/>
        <v>31</v>
      </c>
      <c r="M219" s="3">
        <f t="shared" si="65"/>
        <v>29</v>
      </c>
      <c r="N219" s="3">
        <f t="shared" si="66"/>
        <v>2</v>
      </c>
      <c r="O219" s="3">
        <f t="shared" si="67"/>
        <v>6</v>
      </c>
      <c r="P219" s="3">
        <f t="shared" si="62"/>
        <v>0.83783783783783783</v>
      </c>
      <c r="R219" s="3" t="s">
        <v>28</v>
      </c>
      <c r="S219" s="3" t="s">
        <v>90</v>
      </c>
      <c r="T219" s="3" t="s">
        <v>36</v>
      </c>
    </row>
    <row r="220" spans="1:26" x14ac:dyDescent="0.4">
      <c r="B220" s="3" t="s">
        <v>45</v>
      </c>
      <c r="C220" s="1">
        <v>14</v>
      </c>
      <c r="D220" s="1">
        <v>1</v>
      </c>
      <c r="E220" s="1">
        <v>2</v>
      </c>
      <c r="F220" s="1">
        <v>1</v>
      </c>
      <c r="G220" s="1">
        <v>4</v>
      </c>
      <c r="H220" s="1">
        <v>0</v>
      </c>
      <c r="I220" s="1">
        <v>0</v>
      </c>
      <c r="J220" s="1">
        <v>0</v>
      </c>
      <c r="K220" s="1">
        <v>1</v>
      </c>
      <c r="L220" s="3">
        <f t="shared" si="64"/>
        <v>9</v>
      </c>
      <c r="M220" s="3">
        <f t="shared" si="65"/>
        <v>8</v>
      </c>
      <c r="N220" s="3">
        <f t="shared" si="66"/>
        <v>1</v>
      </c>
      <c r="O220" s="3">
        <f t="shared" si="67"/>
        <v>5</v>
      </c>
      <c r="P220" s="3">
        <f t="shared" si="62"/>
        <v>0.6428571428571429</v>
      </c>
      <c r="R220" s="3" t="s">
        <v>33</v>
      </c>
      <c r="S220" s="3" t="s">
        <v>91</v>
      </c>
      <c r="T220" s="3" t="s">
        <v>36</v>
      </c>
    </row>
    <row r="221" spans="1:26" x14ac:dyDescent="0.4">
      <c r="B221" s="3" t="s">
        <v>46</v>
      </c>
      <c r="C221" s="1">
        <v>19</v>
      </c>
      <c r="D221" s="1">
        <v>6</v>
      </c>
      <c r="E221" s="1">
        <v>2</v>
      </c>
      <c r="F221" s="1">
        <v>6</v>
      </c>
      <c r="G221" s="1">
        <v>1</v>
      </c>
      <c r="H221" s="1">
        <v>0</v>
      </c>
      <c r="I221" s="1">
        <v>0</v>
      </c>
      <c r="J221" s="1">
        <v>1</v>
      </c>
      <c r="K221" s="1">
        <v>0</v>
      </c>
      <c r="L221" s="3">
        <f t="shared" si="64"/>
        <v>16</v>
      </c>
      <c r="M221" s="3">
        <f t="shared" si="65"/>
        <v>15</v>
      </c>
      <c r="N221" s="3">
        <f t="shared" si="66"/>
        <v>1</v>
      </c>
      <c r="O221" s="3">
        <f t="shared" si="67"/>
        <v>3</v>
      </c>
      <c r="P221" s="3">
        <f t="shared" si="62"/>
        <v>0.84210526315789469</v>
      </c>
      <c r="R221" s="3" t="s">
        <v>39</v>
      </c>
      <c r="S221" s="3" t="s">
        <v>92</v>
      </c>
      <c r="T221" s="3" t="s">
        <v>36</v>
      </c>
    </row>
    <row r="222" spans="1:26" x14ac:dyDescent="0.4">
      <c r="B222" s="3" t="s">
        <v>47</v>
      </c>
      <c r="C222" s="1">
        <v>40</v>
      </c>
      <c r="D222" s="1">
        <v>11</v>
      </c>
      <c r="E222" s="1">
        <v>6</v>
      </c>
      <c r="F222" s="1">
        <v>7</v>
      </c>
      <c r="G222" s="1">
        <v>8</v>
      </c>
      <c r="H222" s="1">
        <v>1</v>
      </c>
      <c r="I222" s="1">
        <v>1</v>
      </c>
      <c r="J222" s="1">
        <v>0</v>
      </c>
      <c r="K222" s="1">
        <v>0</v>
      </c>
      <c r="L222" s="3">
        <f t="shared" si="64"/>
        <v>34</v>
      </c>
      <c r="M222" s="3">
        <f t="shared" si="65"/>
        <v>32</v>
      </c>
      <c r="N222" s="3">
        <f t="shared" si="66"/>
        <v>2</v>
      </c>
      <c r="O222" s="3">
        <f t="shared" si="67"/>
        <v>6</v>
      </c>
      <c r="P222" s="3">
        <f t="shared" si="62"/>
        <v>0.85</v>
      </c>
    </row>
    <row r="223" spans="1:26" x14ac:dyDescent="0.4">
      <c r="B223" s="3" t="s">
        <v>48</v>
      </c>
      <c r="C223" s="1">
        <v>22</v>
      </c>
      <c r="D223" s="1">
        <v>2</v>
      </c>
      <c r="E223" s="1">
        <v>1</v>
      </c>
      <c r="F223" s="1">
        <v>10</v>
      </c>
      <c r="G223" s="1">
        <v>2</v>
      </c>
      <c r="H223" s="1">
        <v>1</v>
      </c>
      <c r="I223" s="1">
        <v>1</v>
      </c>
      <c r="J223" s="1">
        <v>0</v>
      </c>
      <c r="K223" s="1">
        <v>0</v>
      </c>
      <c r="L223" s="3">
        <f t="shared" si="64"/>
        <v>17</v>
      </c>
      <c r="M223" s="3">
        <f t="shared" si="65"/>
        <v>15</v>
      </c>
      <c r="N223" s="3">
        <f t="shared" si="66"/>
        <v>2</v>
      </c>
      <c r="O223" s="3">
        <f t="shared" si="67"/>
        <v>5</v>
      </c>
      <c r="P223" s="3">
        <f t="shared" si="62"/>
        <v>0.77272727272727271</v>
      </c>
    </row>
    <row r="224" spans="1:26" x14ac:dyDescent="0.4">
      <c r="B224" s="3" t="s">
        <v>49</v>
      </c>
      <c r="C224" s="1">
        <v>19</v>
      </c>
      <c r="D224" s="1">
        <v>3</v>
      </c>
      <c r="E224" s="1">
        <v>1</v>
      </c>
      <c r="F224" s="1">
        <v>4</v>
      </c>
      <c r="G224" s="1">
        <v>6</v>
      </c>
      <c r="H224" s="1">
        <v>0</v>
      </c>
      <c r="I224" s="1">
        <v>1</v>
      </c>
      <c r="J224" s="1">
        <v>1</v>
      </c>
      <c r="K224" s="1">
        <v>0</v>
      </c>
      <c r="L224" s="3">
        <f t="shared" si="64"/>
        <v>16</v>
      </c>
      <c r="M224" s="3">
        <f t="shared" si="65"/>
        <v>14</v>
      </c>
      <c r="N224" s="3">
        <f t="shared" si="66"/>
        <v>2</v>
      </c>
      <c r="O224" s="3">
        <f t="shared" si="67"/>
        <v>3</v>
      </c>
      <c r="P224" s="3">
        <f t="shared" si="62"/>
        <v>0.84210526315789469</v>
      </c>
    </row>
    <row r="225" spans="1:16" x14ac:dyDescent="0.4">
      <c r="B225" s="3" t="s">
        <v>50</v>
      </c>
      <c r="C225" s="1">
        <v>45</v>
      </c>
      <c r="D225" s="1">
        <v>7</v>
      </c>
      <c r="E225" s="1">
        <v>14</v>
      </c>
      <c r="F225" s="1">
        <v>7</v>
      </c>
      <c r="G225" s="1">
        <v>9</v>
      </c>
      <c r="H225" s="1">
        <v>1</v>
      </c>
      <c r="I225" s="1">
        <v>0</v>
      </c>
      <c r="J225" s="1">
        <v>1</v>
      </c>
      <c r="K225" s="1">
        <v>0</v>
      </c>
      <c r="L225" s="3">
        <f t="shared" ref="L225:L230" si="68">SUM(D225:K225)</f>
        <v>39</v>
      </c>
      <c r="M225" s="3">
        <f t="shared" si="65"/>
        <v>37</v>
      </c>
      <c r="N225" s="3">
        <f t="shared" si="66"/>
        <v>2</v>
      </c>
      <c r="O225" s="3">
        <f t="shared" si="67"/>
        <v>6</v>
      </c>
      <c r="P225" s="3">
        <f t="shared" si="62"/>
        <v>0.8666666666666667</v>
      </c>
    </row>
    <row r="226" spans="1:16" x14ac:dyDescent="0.4">
      <c r="B226" s="3" t="s">
        <v>51</v>
      </c>
      <c r="C226" s="1">
        <v>27</v>
      </c>
      <c r="D226" s="1">
        <v>3</v>
      </c>
      <c r="E226" s="1">
        <v>10</v>
      </c>
      <c r="F226" s="1">
        <v>3</v>
      </c>
      <c r="G226" s="1">
        <v>6</v>
      </c>
      <c r="H226" s="1">
        <v>0</v>
      </c>
      <c r="I226" s="1">
        <v>0</v>
      </c>
      <c r="J226" s="1">
        <v>0</v>
      </c>
      <c r="K226" s="1">
        <v>0</v>
      </c>
      <c r="L226" s="3">
        <f t="shared" si="68"/>
        <v>22</v>
      </c>
      <c r="M226" s="3">
        <f t="shared" si="65"/>
        <v>22</v>
      </c>
      <c r="N226" s="3">
        <f t="shared" si="66"/>
        <v>0</v>
      </c>
      <c r="O226" s="3">
        <f t="shared" si="67"/>
        <v>5</v>
      </c>
      <c r="P226" s="3">
        <f t="shared" si="62"/>
        <v>0.81481481481481477</v>
      </c>
    </row>
    <row r="227" spans="1:16" x14ac:dyDescent="0.4">
      <c r="B227" s="3" t="s">
        <v>52</v>
      </c>
      <c r="C227" s="1">
        <v>22</v>
      </c>
      <c r="D227" s="1">
        <v>6</v>
      </c>
      <c r="E227" s="1">
        <v>2</v>
      </c>
      <c r="F227" s="1">
        <v>5</v>
      </c>
      <c r="G227" s="1">
        <v>5</v>
      </c>
      <c r="H227" s="1">
        <v>0</v>
      </c>
      <c r="I227" s="1">
        <v>0</v>
      </c>
      <c r="J227" s="1">
        <v>0</v>
      </c>
      <c r="K227" s="1">
        <v>0</v>
      </c>
      <c r="L227" s="3">
        <f t="shared" si="68"/>
        <v>18</v>
      </c>
      <c r="M227" s="3">
        <f t="shared" si="65"/>
        <v>18</v>
      </c>
      <c r="N227" s="3">
        <f t="shared" si="66"/>
        <v>0</v>
      </c>
      <c r="O227" s="3">
        <f t="shared" si="67"/>
        <v>4</v>
      </c>
      <c r="P227" s="3">
        <f t="shared" si="62"/>
        <v>0.81818181818181823</v>
      </c>
    </row>
    <row r="228" spans="1:16" x14ac:dyDescent="0.4">
      <c r="B228" s="3" t="s">
        <v>53</v>
      </c>
      <c r="C228" s="1">
        <v>35</v>
      </c>
      <c r="D228" s="1">
        <v>4</v>
      </c>
      <c r="E228" s="1">
        <v>8</v>
      </c>
      <c r="F228" s="1">
        <v>8</v>
      </c>
      <c r="G228" s="1">
        <v>9</v>
      </c>
      <c r="H228" s="1">
        <v>0</v>
      </c>
      <c r="I228" s="1">
        <v>0</v>
      </c>
      <c r="J228" s="1">
        <v>1</v>
      </c>
      <c r="K228" s="1">
        <v>0</v>
      </c>
      <c r="L228" s="3">
        <f t="shared" si="68"/>
        <v>30</v>
      </c>
      <c r="M228" s="3">
        <f t="shared" si="65"/>
        <v>29</v>
      </c>
      <c r="N228" s="3">
        <f t="shared" si="66"/>
        <v>1</v>
      </c>
      <c r="O228" s="3">
        <f t="shared" si="67"/>
        <v>5</v>
      </c>
      <c r="P228" s="3">
        <f t="shared" si="62"/>
        <v>0.8571428571428571</v>
      </c>
    </row>
    <row r="229" spans="1:16" x14ac:dyDescent="0.4">
      <c r="B229" s="3" t="s">
        <v>54</v>
      </c>
      <c r="C229" s="1">
        <v>29</v>
      </c>
      <c r="D229" s="1">
        <v>4</v>
      </c>
      <c r="E229" s="1">
        <v>5</v>
      </c>
      <c r="F229" s="1">
        <v>7</v>
      </c>
      <c r="G229" s="1">
        <v>6</v>
      </c>
      <c r="H229" s="1">
        <v>0</v>
      </c>
      <c r="I229" s="1">
        <v>0</v>
      </c>
      <c r="J229" s="1">
        <v>0</v>
      </c>
      <c r="K229" s="1">
        <v>0</v>
      </c>
      <c r="L229" s="3">
        <f t="shared" si="68"/>
        <v>22</v>
      </c>
      <c r="M229" s="3">
        <f t="shared" si="65"/>
        <v>22</v>
      </c>
      <c r="N229" s="3">
        <f t="shared" si="66"/>
        <v>0</v>
      </c>
      <c r="O229" s="3">
        <f t="shared" si="67"/>
        <v>7</v>
      </c>
      <c r="P229" s="3">
        <f t="shared" si="62"/>
        <v>0.75862068965517238</v>
      </c>
    </row>
    <row r="230" spans="1:16" x14ac:dyDescent="0.4">
      <c r="B230" s="3" t="s">
        <v>55</v>
      </c>
      <c r="C230" s="1">
        <v>12</v>
      </c>
      <c r="D230" s="1">
        <v>2</v>
      </c>
      <c r="E230" s="1">
        <v>4</v>
      </c>
      <c r="F230" s="1">
        <v>3</v>
      </c>
      <c r="G230" s="1">
        <v>3</v>
      </c>
      <c r="H230" s="1">
        <v>0</v>
      </c>
      <c r="I230" s="1">
        <v>0</v>
      </c>
      <c r="J230" s="1">
        <v>0</v>
      </c>
      <c r="K230" s="1">
        <v>0</v>
      </c>
      <c r="L230" s="3">
        <f t="shared" si="68"/>
        <v>12</v>
      </c>
      <c r="M230" s="3">
        <f t="shared" si="65"/>
        <v>12</v>
      </c>
      <c r="N230" s="3">
        <f t="shared" si="66"/>
        <v>0</v>
      </c>
      <c r="O230" s="3">
        <f t="shared" si="67"/>
        <v>0</v>
      </c>
      <c r="P230" s="3">
        <f t="shared" si="62"/>
        <v>1</v>
      </c>
    </row>
    <row r="231" spans="1:16" x14ac:dyDescent="0.3">
      <c r="A231" s="4"/>
      <c r="B231" s="4" t="s">
        <v>73</v>
      </c>
      <c r="C231" s="4">
        <f t="shared" ref="C231:L231" si="69">SUM(C216:C230)</f>
        <v>409</v>
      </c>
      <c r="D231" s="4">
        <f t="shared" si="69"/>
        <v>72</v>
      </c>
      <c r="E231" s="4">
        <f t="shared" si="69"/>
        <v>84</v>
      </c>
      <c r="F231" s="4">
        <f t="shared" si="69"/>
        <v>77</v>
      </c>
      <c r="G231" s="4">
        <f t="shared" si="69"/>
        <v>83</v>
      </c>
      <c r="H231" s="4">
        <f t="shared" si="69"/>
        <v>3</v>
      </c>
      <c r="I231" s="4">
        <f t="shared" si="69"/>
        <v>4</v>
      </c>
      <c r="J231" s="4">
        <f t="shared" si="69"/>
        <v>5</v>
      </c>
      <c r="K231" s="4">
        <f t="shared" si="69"/>
        <v>3</v>
      </c>
      <c r="L231" s="4">
        <f t="shared" si="69"/>
        <v>331</v>
      </c>
      <c r="P231" s="3">
        <f t="shared" si="62"/>
        <v>0.80929095354523228</v>
      </c>
    </row>
    <row r="232" spans="1:16" x14ac:dyDescent="0.4">
      <c r="A232" s="3" t="s">
        <v>33</v>
      </c>
      <c r="B232" s="3" t="s">
        <v>41</v>
      </c>
      <c r="C232" s="1">
        <v>50</v>
      </c>
      <c r="D232" s="1">
        <v>0</v>
      </c>
      <c r="E232" s="1">
        <v>0</v>
      </c>
      <c r="F232" s="1">
        <v>0</v>
      </c>
      <c r="G232" s="1">
        <v>0</v>
      </c>
      <c r="H232" s="1">
        <v>11</v>
      </c>
      <c r="I232" s="1">
        <v>12</v>
      </c>
      <c r="J232" s="1">
        <v>5</v>
      </c>
      <c r="K232" s="1">
        <v>16</v>
      </c>
      <c r="L232" s="3">
        <f>SUM(D232:K232)</f>
        <v>44</v>
      </c>
      <c r="M232" s="3">
        <f>SUM(D232:G232)</f>
        <v>0</v>
      </c>
      <c r="N232" s="3">
        <f>L232-M232</f>
        <v>44</v>
      </c>
      <c r="O232" s="3">
        <f>C232-L232</f>
        <v>6</v>
      </c>
      <c r="P232" s="3">
        <f t="shared" si="62"/>
        <v>0.88</v>
      </c>
    </row>
    <row r="233" spans="1:16" x14ac:dyDescent="0.4">
      <c r="B233" s="3" t="s">
        <v>42</v>
      </c>
      <c r="C233" s="1">
        <v>19</v>
      </c>
      <c r="D233" s="1">
        <v>0</v>
      </c>
      <c r="E233" s="1">
        <v>0</v>
      </c>
      <c r="F233" s="1">
        <v>0</v>
      </c>
      <c r="G233" s="1">
        <v>0</v>
      </c>
      <c r="H233" s="1">
        <v>6</v>
      </c>
      <c r="I233" s="1">
        <v>2</v>
      </c>
      <c r="J233" s="1">
        <v>3</v>
      </c>
      <c r="K233" s="1">
        <v>3</v>
      </c>
      <c r="L233" s="3">
        <f>SUM(D233:K233)</f>
        <v>14</v>
      </c>
      <c r="M233" s="3">
        <f>SUM(D233:G233)</f>
        <v>0</v>
      </c>
      <c r="N233" s="3">
        <f>L233-M233</f>
        <v>14</v>
      </c>
      <c r="O233" s="3">
        <f>C233-L233</f>
        <v>5</v>
      </c>
      <c r="P233" s="3">
        <f t="shared" si="62"/>
        <v>0.73684210526315785</v>
      </c>
    </row>
    <row r="234" spans="1:16" x14ac:dyDescent="0.4">
      <c r="B234" s="3" t="s">
        <v>43</v>
      </c>
      <c r="C234" s="1">
        <v>12</v>
      </c>
      <c r="D234" s="1">
        <v>0</v>
      </c>
      <c r="E234" s="1">
        <v>0</v>
      </c>
      <c r="F234" s="1">
        <v>0</v>
      </c>
      <c r="G234" s="1">
        <v>0</v>
      </c>
      <c r="H234" s="1">
        <v>3</v>
      </c>
      <c r="I234" s="1">
        <v>4</v>
      </c>
      <c r="J234" s="1">
        <v>1</v>
      </c>
      <c r="K234" s="1">
        <v>3</v>
      </c>
      <c r="L234" s="3">
        <f>SUM(D234:K234)</f>
        <v>11</v>
      </c>
      <c r="M234" s="3">
        <f>SUM(D234:G234)</f>
        <v>0</v>
      </c>
      <c r="N234" s="3">
        <f>L234-M234</f>
        <v>11</v>
      </c>
      <c r="O234" s="3">
        <f>C234-L234</f>
        <v>1</v>
      </c>
      <c r="P234" s="3">
        <f t="shared" si="62"/>
        <v>0.91666666666666663</v>
      </c>
    </row>
    <row r="235" spans="1:16" x14ac:dyDescent="0.4">
      <c r="B235" s="3" t="s">
        <v>44</v>
      </c>
      <c r="C235" s="1">
        <v>47</v>
      </c>
      <c r="D235" s="1">
        <v>0</v>
      </c>
      <c r="E235" s="1">
        <v>0</v>
      </c>
      <c r="F235" s="1">
        <v>0</v>
      </c>
      <c r="G235" s="1">
        <v>0</v>
      </c>
      <c r="H235" s="1">
        <v>9</v>
      </c>
      <c r="I235" s="3">
        <v>4</v>
      </c>
      <c r="J235" s="1">
        <v>6</v>
      </c>
      <c r="K235" s="1">
        <v>1</v>
      </c>
      <c r="L235" s="3">
        <f t="shared" ref="L235:L243" si="70">SUM(D235:K235)</f>
        <v>20</v>
      </c>
      <c r="M235" s="3">
        <f t="shared" ref="M235:M243" si="71">SUM(D235:G235)</f>
        <v>0</v>
      </c>
      <c r="N235" s="3">
        <f t="shared" ref="N235:N243" si="72">L235-M235</f>
        <v>20</v>
      </c>
      <c r="O235" s="3">
        <f t="shared" ref="O235:O243" si="73">C235-L235</f>
        <v>27</v>
      </c>
      <c r="P235" s="3">
        <f t="shared" si="62"/>
        <v>0.42553191489361702</v>
      </c>
    </row>
    <row r="236" spans="1:16" x14ac:dyDescent="0.4">
      <c r="B236" s="3" t="s">
        <v>45</v>
      </c>
      <c r="C236" s="1">
        <v>14</v>
      </c>
      <c r="D236" s="1">
        <v>0</v>
      </c>
      <c r="E236" s="1">
        <v>0</v>
      </c>
      <c r="F236" s="1">
        <v>0</v>
      </c>
      <c r="G236" s="1">
        <v>0</v>
      </c>
      <c r="H236" s="1">
        <v>2</v>
      </c>
      <c r="I236" s="1">
        <v>6</v>
      </c>
      <c r="J236" s="1">
        <v>3</v>
      </c>
      <c r="K236" s="1">
        <v>2</v>
      </c>
      <c r="L236" s="3">
        <f t="shared" si="70"/>
        <v>13</v>
      </c>
      <c r="M236" s="3">
        <f t="shared" si="71"/>
        <v>0</v>
      </c>
      <c r="N236" s="3">
        <f t="shared" si="72"/>
        <v>13</v>
      </c>
      <c r="O236" s="3">
        <f t="shared" si="73"/>
        <v>1</v>
      </c>
      <c r="P236" s="3">
        <f t="shared" si="62"/>
        <v>0.9285714285714286</v>
      </c>
    </row>
    <row r="237" spans="1:16" x14ac:dyDescent="0.4">
      <c r="B237" s="3" t="s">
        <v>46</v>
      </c>
      <c r="C237" s="1">
        <v>4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1</v>
      </c>
      <c r="J237" s="1">
        <v>2</v>
      </c>
      <c r="K237" s="1">
        <v>1</v>
      </c>
      <c r="L237" s="3">
        <f t="shared" si="70"/>
        <v>4</v>
      </c>
      <c r="M237" s="3">
        <f t="shared" si="71"/>
        <v>0</v>
      </c>
      <c r="N237" s="3">
        <f t="shared" si="72"/>
        <v>4</v>
      </c>
      <c r="O237" s="3">
        <f t="shared" si="73"/>
        <v>0</v>
      </c>
      <c r="P237" s="3">
        <f t="shared" si="62"/>
        <v>1</v>
      </c>
    </row>
    <row r="238" spans="1:16" x14ac:dyDescent="0.4">
      <c r="B238" s="3" t="s">
        <v>47</v>
      </c>
      <c r="C238" s="1">
        <v>52</v>
      </c>
      <c r="D238" s="1">
        <v>0</v>
      </c>
      <c r="E238" s="1">
        <v>0</v>
      </c>
      <c r="F238" s="1">
        <v>0</v>
      </c>
      <c r="G238" s="1">
        <v>0</v>
      </c>
      <c r="H238" s="1">
        <v>13</v>
      </c>
      <c r="I238" s="3">
        <v>10</v>
      </c>
      <c r="J238" s="1">
        <v>12</v>
      </c>
      <c r="K238" s="1">
        <v>14</v>
      </c>
      <c r="L238" s="3">
        <f t="shared" si="70"/>
        <v>49</v>
      </c>
      <c r="M238" s="3">
        <f t="shared" si="71"/>
        <v>0</v>
      </c>
      <c r="N238" s="3">
        <f t="shared" si="72"/>
        <v>49</v>
      </c>
      <c r="O238" s="3">
        <f t="shared" si="73"/>
        <v>3</v>
      </c>
      <c r="P238" s="3">
        <f t="shared" si="62"/>
        <v>0.94230769230769229</v>
      </c>
    </row>
    <row r="239" spans="1:16" x14ac:dyDescent="0.4">
      <c r="B239" s="3" t="s">
        <v>48</v>
      </c>
      <c r="C239" s="1">
        <v>14</v>
      </c>
      <c r="D239" s="1">
        <v>0</v>
      </c>
      <c r="E239" s="1">
        <v>0</v>
      </c>
      <c r="F239" s="1">
        <v>0</v>
      </c>
      <c r="G239" s="1">
        <v>0</v>
      </c>
      <c r="H239" s="1">
        <v>3</v>
      </c>
      <c r="I239" s="3">
        <v>4</v>
      </c>
      <c r="J239" s="1">
        <v>4</v>
      </c>
      <c r="K239" s="1">
        <v>3</v>
      </c>
      <c r="L239" s="3">
        <f t="shared" si="70"/>
        <v>14</v>
      </c>
      <c r="M239" s="3">
        <f t="shared" si="71"/>
        <v>0</v>
      </c>
      <c r="N239" s="3">
        <f t="shared" si="72"/>
        <v>14</v>
      </c>
      <c r="O239" s="3">
        <f t="shared" si="73"/>
        <v>0</v>
      </c>
      <c r="P239" s="3">
        <f t="shared" si="62"/>
        <v>1</v>
      </c>
    </row>
    <row r="240" spans="1:16" x14ac:dyDescent="0.4">
      <c r="B240" s="3" t="s">
        <v>49</v>
      </c>
      <c r="C240" s="1">
        <v>18</v>
      </c>
      <c r="D240" s="1">
        <v>0</v>
      </c>
      <c r="E240" s="1">
        <v>0</v>
      </c>
      <c r="F240" s="1">
        <v>0</v>
      </c>
      <c r="G240" s="1">
        <v>0</v>
      </c>
      <c r="H240" s="1">
        <v>6</v>
      </c>
      <c r="I240" s="1">
        <v>1</v>
      </c>
      <c r="J240" s="1">
        <v>6</v>
      </c>
      <c r="K240" s="1">
        <v>5</v>
      </c>
      <c r="L240" s="3">
        <f t="shared" si="70"/>
        <v>18</v>
      </c>
      <c r="M240" s="3">
        <f t="shared" si="71"/>
        <v>0</v>
      </c>
      <c r="N240" s="3">
        <f t="shared" si="72"/>
        <v>18</v>
      </c>
      <c r="O240" s="3">
        <f t="shared" si="73"/>
        <v>0</v>
      </c>
      <c r="P240" s="3">
        <f t="shared" si="62"/>
        <v>1</v>
      </c>
    </row>
    <row r="241" spans="1:16" x14ac:dyDescent="0.4">
      <c r="B241" s="3" t="s">
        <v>50</v>
      </c>
      <c r="C241" s="1">
        <v>30</v>
      </c>
      <c r="D241" s="1">
        <v>0</v>
      </c>
      <c r="E241" s="1">
        <v>0</v>
      </c>
      <c r="F241" s="1">
        <v>0</v>
      </c>
      <c r="G241" s="1">
        <v>0</v>
      </c>
      <c r="H241" s="1">
        <v>5</v>
      </c>
      <c r="I241" s="1">
        <v>10</v>
      </c>
      <c r="J241" s="1">
        <v>9</v>
      </c>
      <c r="K241" s="1">
        <v>5</v>
      </c>
      <c r="L241" s="3">
        <f t="shared" si="70"/>
        <v>29</v>
      </c>
      <c r="M241" s="3">
        <f t="shared" si="71"/>
        <v>0</v>
      </c>
      <c r="N241" s="3">
        <f t="shared" si="72"/>
        <v>29</v>
      </c>
      <c r="O241" s="3">
        <f t="shared" si="73"/>
        <v>1</v>
      </c>
      <c r="P241" s="3">
        <f t="shared" si="62"/>
        <v>0.96666666666666667</v>
      </c>
    </row>
    <row r="242" spans="1:16" x14ac:dyDescent="0.4">
      <c r="B242" s="3" t="s">
        <v>51</v>
      </c>
      <c r="C242" s="1">
        <v>25</v>
      </c>
      <c r="D242" s="1">
        <v>0</v>
      </c>
      <c r="E242" s="1">
        <v>0</v>
      </c>
      <c r="F242" s="1">
        <v>0</v>
      </c>
      <c r="G242" s="1">
        <v>0</v>
      </c>
      <c r="H242" s="1">
        <v>7</v>
      </c>
      <c r="I242" s="1">
        <v>7</v>
      </c>
      <c r="J242" s="1">
        <v>4</v>
      </c>
      <c r="K242" s="1">
        <v>5</v>
      </c>
      <c r="L242" s="3">
        <f t="shared" si="70"/>
        <v>23</v>
      </c>
      <c r="M242" s="3">
        <f t="shared" si="71"/>
        <v>0</v>
      </c>
      <c r="N242" s="3">
        <f t="shared" si="72"/>
        <v>23</v>
      </c>
      <c r="O242" s="3">
        <f t="shared" si="73"/>
        <v>2</v>
      </c>
      <c r="P242" s="3">
        <f t="shared" si="62"/>
        <v>0.92</v>
      </c>
    </row>
    <row r="243" spans="1:16" x14ac:dyDescent="0.4">
      <c r="B243" s="3" t="s">
        <v>52</v>
      </c>
      <c r="C243" s="1">
        <v>17</v>
      </c>
      <c r="D243" s="1">
        <v>0</v>
      </c>
      <c r="E243" s="1">
        <v>0</v>
      </c>
      <c r="F243" s="1">
        <v>0</v>
      </c>
      <c r="G243" s="1">
        <v>0</v>
      </c>
      <c r="H243" s="1">
        <v>3</v>
      </c>
      <c r="I243" s="1">
        <v>2</v>
      </c>
      <c r="J243" s="1">
        <v>5</v>
      </c>
      <c r="K243" s="1">
        <v>7</v>
      </c>
      <c r="L243" s="3">
        <f t="shared" si="70"/>
        <v>17</v>
      </c>
      <c r="M243" s="3">
        <f t="shared" si="71"/>
        <v>0</v>
      </c>
      <c r="N243" s="3">
        <f t="shared" si="72"/>
        <v>17</v>
      </c>
      <c r="O243" s="3">
        <f t="shared" si="73"/>
        <v>0</v>
      </c>
      <c r="P243" s="3">
        <f t="shared" si="62"/>
        <v>1</v>
      </c>
    </row>
    <row r="244" spans="1:16" x14ac:dyDescent="0.4">
      <c r="B244" s="3" t="s">
        <v>53</v>
      </c>
      <c r="C244" s="1"/>
      <c r="D244" s="1" t="s">
        <v>81</v>
      </c>
      <c r="E244" s="1"/>
      <c r="F244" s="1"/>
      <c r="G244" s="1"/>
      <c r="H244" s="1"/>
      <c r="I244" s="1"/>
      <c r="J244" s="1"/>
      <c r="K244" s="1"/>
    </row>
    <row r="245" spans="1:16" x14ac:dyDescent="0.4">
      <c r="B245" s="3" t="s">
        <v>54</v>
      </c>
      <c r="C245" s="1"/>
      <c r="D245" s="1" t="s">
        <v>81</v>
      </c>
      <c r="E245" s="1"/>
      <c r="F245" s="1"/>
      <c r="G245" s="1"/>
      <c r="H245" s="1"/>
      <c r="I245" s="1"/>
      <c r="J245" s="1"/>
      <c r="K245" s="1"/>
    </row>
    <row r="246" spans="1:16" x14ac:dyDescent="0.4">
      <c r="B246" s="3" t="s">
        <v>55</v>
      </c>
      <c r="C246" s="1"/>
      <c r="D246" s="1" t="s">
        <v>81</v>
      </c>
      <c r="E246" s="1"/>
      <c r="F246" s="1"/>
      <c r="G246" s="1"/>
      <c r="H246" s="1"/>
      <c r="I246" s="1"/>
      <c r="J246" s="1"/>
      <c r="K246" s="1"/>
    </row>
    <row r="247" spans="1:16" x14ac:dyDescent="0.3">
      <c r="A247" s="4"/>
      <c r="B247" s="4" t="s">
        <v>73</v>
      </c>
      <c r="C247" s="4">
        <f t="shared" ref="C247:L247" si="74">SUM(C232:C246)</f>
        <v>302</v>
      </c>
      <c r="D247" s="4">
        <f t="shared" si="74"/>
        <v>0</v>
      </c>
      <c r="E247" s="4">
        <f t="shared" si="74"/>
        <v>0</v>
      </c>
      <c r="F247" s="4">
        <f t="shared" si="74"/>
        <v>0</v>
      </c>
      <c r="G247" s="4">
        <f t="shared" si="74"/>
        <v>0</v>
      </c>
      <c r="H247" s="4">
        <f t="shared" si="74"/>
        <v>68</v>
      </c>
      <c r="I247" s="4">
        <f t="shared" si="74"/>
        <v>63</v>
      </c>
      <c r="J247" s="4">
        <f t="shared" si="74"/>
        <v>60</v>
      </c>
      <c r="K247" s="4">
        <f t="shared" si="74"/>
        <v>65</v>
      </c>
      <c r="L247" s="4">
        <f t="shared" si="74"/>
        <v>256</v>
      </c>
      <c r="P247" s="3">
        <f t="shared" si="62"/>
        <v>0.84768211920529801</v>
      </c>
    </row>
    <row r="248" spans="1:16" x14ac:dyDescent="0.4">
      <c r="A248" s="3" t="s">
        <v>39</v>
      </c>
      <c r="B248" s="3" t="s">
        <v>41</v>
      </c>
      <c r="C248" s="1">
        <v>38</v>
      </c>
      <c r="D248" s="1"/>
      <c r="E248" s="1"/>
      <c r="F248" s="1"/>
      <c r="G248" s="1"/>
      <c r="H248" s="1">
        <v>9</v>
      </c>
      <c r="I248" s="1">
        <v>8</v>
      </c>
      <c r="J248" s="1">
        <v>8</v>
      </c>
      <c r="K248" s="1">
        <v>11</v>
      </c>
      <c r="L248" s="3">
        <f t="shared" ref="L248:L263" si="75">SUM(D248:K248)</f>
        <v>36</v>
      </c>
      <c r="M248" s="3">
        <f t="shared" ref="M248:M263" si="76">SUM(D248:G248)</f>
        <v>0</v>
      </c>
      <c r="N248" s="3">
        <f t="shared" ref="N248:N263" si="77">L248-M248</f>
        <v>36</v>
      </c>
      <c r="O248" s="3">
        <f t="shared" ref="O248:O263" si="78">C248-L248</f>
        <v>2</v>
      </c>
      <c r="P248" s="3">
        <f t="shared" si="62"/>
        <v>0.94736842105263153</v>
      </c>
    </row>
    <row r="249" spans="1:16" x14ac:dyDescent="0.4">
      <c r="B249" s="3" t="s">
        <v>42</v>
      </c>
      <c r="C249" s="1"/>
      <c r="D249" s="1" t="s">
        <v>70</v>
      </c>
      <c r="E249" s="1"/>
      <c r="F249" s="1"/>
      <c r="G249" s="1"/>
      <c r="H249" s="1"/>
      <c r="I249" s="1"/>
      <c r="J249" s="1"/>
      <c r="K249" s="1"/>
    </row>
    <row r="250" spans="1:16" x14ac:dyDescent="0.4">
      <c r="B250" s="3" t="s">
        <v>43</v>
      </c>
      <c r="C250" s="1"/>
      <c r="D250" s="1" t="s">
        <v>70</v>
      </c>
      <c r="E250" s="1"/>
      <c r="F250" s="1"/>
      <c r="G250" s="1"/>
      <c r="H250" s="1"/>
      <c r="I250" s="1"/>
      <c r="J250" s="1"/>
      <c r="K250" s="1"/>
    </row>
    <row r="251" spans="1:16" x14ac:dyDescent="0.4">
      <c r="B251" s="3" t="s">
        <v>44</v>
      </c>
      <c r="C251" s="1">
        <v>27</v>
      </c>
      <c r="D251" s="1"/>
      <c r="E251" s="1"/>
      <c r="F251" s="1"/>
      <c r="G251" s="1"/>
      <c r="H251" s="1">
        <v>9</v>
      </c>
      <c r="I251" s="1">
        <v>1</v>
      </c>
      <c r="J251" s="1">
        <v>12</v>
      </c>
      <c r="K251" s="1">
        <v>4</v>
      </c>
      <c r="L251" s="3">
        <f t="shared" si="75"/>
        <v>26</v>
      </c>
      <c r="M251" s="3">
        <f t="shared" si="76"/>
        <v>0</v>
      </c>
      <c r="N251" s="3">
        <f t="shared" si="77"/>
        <v>26</v>
      </c>
      <c r="O251" s="3">
        <f t="shared" si="78"/>
        <v>1</v>
      </c>
      <c r="P251" s="3">
        <f t="shared" si="62"/>
        <v>0.96296296296296291</v>
      </c>
    </row>
    <row r="252" spans="1:16" x14ac:dyDescent="0.4">
      <c r="B252" s="3" t="s">
        <v>45</v>
      </c>
      <c r="C252" s="1">
        <v>11</v>
      </c>
      <c r="D252" s="1"/>
      <c r="E252" s="1"/>
      <c r="F252" s="1"/>
      <c r="G252" s="1"/>
      <c r="H252" s="1">
        <v>2</v>
      </c>
      <c r="I252" s="1">
        <v>2</v>
      </c>
      <c r="J252" s="1">
        <v>2</v>
      </c>
      <c r="K252" s="1">
        <v>5</v>
      </c>
      <c r="L252" s="3">
        <f t="shared" si="75"/>
        <v>11</v>
      </c>
      <c r="M252" s="3">
        <f t="shared" si="76"/>
        <v>0</v>
      </c>
      <c r="N252" s="3">
        <f t="shared" si="77"/>
        <v>11</v>
      </c>
      <c r="O252" s="3">
        <f t="shared" si="78"/>
        <v>0</v>
      </c>
      <c r="P252" s="3">
        <f t="shared" si="62"/>
        <v>1</v>
      </c>
    </row>
    <row r="253" spans="1:16" x14ac:dyDescent="0.4">
      <c r="B253" s="3" t="s">
        <v>46</v>
      </c>
      <c r="C253" s="1">
        <v>16</v>
      </c>
      <c r="D253" s="1"/>
      <c r="E253" s="1"/>
      <c r="F253" s="1"/>
      <c r="G253" s="1"/>
      <c r="H253" s="1">
        <v>2</v>
      </c>
      <c r="I253" s="1">
        <v>3</v>
      </c>
      <c r="J253" s="1">
        <v>8</v>
      </c>
      <c r="K253" s="1">
        <v>2</v>
      </c>
      <c r="L253" s="3">
        <f t="shared" si="75"/>
        <v>15</v>
      </c>
      <c r="M253" s="3">
        <f t="shared" si="76"/>
        <v>0</v>
      </c>
      <c r="N253" s="3">
        <f t="shared" si="77"/>
        <v>15</v>
      </c>
      <c r="O253" s="3">
        <f t="shared" si="78"/>
        <v>1</v>
      </c>
      <c r="P253" s="3">
        <f t="shared" si="62"/>
        <v>0.9375</v>
      </c>
    </row>
    <row r="254" spans="1:16" x14ac:dyDescent="0.4">
      <c r="B254" s="3" t="s">
        <v>47</v>
      </c>
      <c r="C254" s="1">
        <v>32</v>
      </c>
      <c r="D254" s="1"/>
      <c r="E254" s="1"/>
      <c r="F254" s="1"/>
      <c r="G254" s="1"/>
      <c r="H254" s="1">
        <v>6</v>
      </c>
      <c r="I254" s="3">
        <v>8</v>
      </c>
      <c r="J254" s="1">
        <v>6</v>
      </c>
      <c r="K254" s="1">
        <v>10</v>
      </c>
      <c r="L254" s="3">
        <f t="shared" si="75"/>
        <v>30</v>
      </c>
      <c r="M254" s="3">
        <f t="shared" si="76"/>
        <v>0</v>
      </c>
      <c r="N254" s="3">
        <f t="shared" si="77"/>
        <v>30</v>
      </c>
      <c r="O254" s="3">
        <f t="shared" si="78"/>
        <v>2</v>
      </c>
      <c r="P254" s="3">
        <f t="shared" si="62"/>
        <v>0.9375</v>
      </c>
    </row>
    <row r="255" spans="1:16" x14ac:dyDescent="0.4">
      <c r="B255" s="3" t="s">
        <v>48</v>
      </c>
      <c r="C255" s="1">
        <v>11</v>
      </c>
      <c r="D255" s="1"/>
      <c r="E255" s="1"/>
      <c r="F255" s="1"/>
      <c r="G255" s="1"/>
      <c r="H255" s="1">
        <v>2</v>
      </c>
      <c r="I255" s="3">
        <v>3</v>
      </c>
      <c r="J255" s="1">
        <v>2</v>
      </c>
      <c r="K255" s="1">
        <v>3</v>
      </c>
      <c r="L255" s="3">
        <f t="shared" si="75"/>
        <v>10</v>
      </c>
      <c r="M255" s="3">
        <f t="shared" si="76"/>
        <v>0</v>
      </c>
      <c r="N255" s="3">
        <f t="shared" si="77"/>
        <v>10</v>
      </c>
      <c r="O255" s="3">
        <f t="shared" si="78"/>
        <v>1</v>
      </c>
      <c r="P255" s="3">
        <f t="shared" si="62"/>
        <v>0.90909090909090906</v>
      </c>
    </row>
    <row r="256" spans="1:16" x14ac:dyDescent="0.4">
      <c r="B256" s="3" t="s">
        <v>49</v>
      </c>
      <c r="C256" s="1">
        <v>16</v>
      </c>
      <c r="D256" s="1"/>
      <c r="E256" s="1"/>
      <c r="F256" s="1"/>
      <c r="G256" s="1"/>
      <c r="H256" s="1">
        <v>4</v>
      </c>
      <c r="I256" s="1">
        <v>2</v>
      </c>
      <c r="J256" s="1">
        <v>5</v>
      </c>
      <c r="K256" s="1">
        <v>2</v>
      </c>
      <c r="L256" s="3">
        <f t="shared" si="75"/>
        <v>13</v>
      </c>
      <c r="M256" s="3">
        <f t="shared" si="76"/>
        <v>0</v>
      </c>
      <c r="N256" s="3">
        <f t="shared" si="77"/>
        <v>13</v>
      </c>
      <c r="O256" s="3">
        <f t="shared" si="78"/>
        <v>3</v>
      </c>
      <c r="P256" s="3">
        <f t="shared" si="62"/>
        <v>0.8125</v>
      </c>
    </row>
    <row r="257" spans="1:26" x14ac:dyDescent="0.4">
      <c r="B257" s="3" t="s">
        <v>50</v>
      </c>
      <c r="C257" s="1">
        <v>57</v>
      </c>
      <c r="D257" s="1"/>
      <c r="E257" s="1"/>
      <c r="F257" s="1"/>
      <c r="G257" s="1"/>
      <c r="H257" s="1">
        <v>13</v>
      </c>
      <c r="I257" s="1">
        <v>14</v>
      </c>
      <c r="J257" s="1">
        <v>9</v>
      </c>
      <c r="K257" s="1">
        <v>17</v>
      </c>
      <c r="L257" s="3">
        <f t="shared" si="75"/>
        <v>53</v>
      </c>
      <c r="M257" s="3">
        <f t="shared" si="76"/>
        <v>0</v>
      </c>
      <c r="N257" s="3">
        <f t="shared" si="77"/>
        <v>53</v>
      </c>
      <c r="O257" s="3">
        <f t="shared" si="78"/>
        <v>4</v>
      </c>
      <c r="P257" s="3">
        <f t="shared" si="62"/>
        <v>0.92982456140350878</v>
      </c>
    </row>
    <row r="258" spans="1:26" x14ac:dyDescent="0.4">
      <c r="B258" s="3" t="s">
        <v>51</v>
      </c>
      <c r="C258" s="1">
        <v>16</v>
      </c>
      <c r="D258" s="1"/>
      <c r="E258" s="1"/>
      <c r="F258" s="1"/>
      <c r="G258" s="1"/>
      <c r="H258" s="1">
        <v>4</v>
      </c>
      <c r="I258" s="1">
        <v>6</v>
      </c>
      <c r="J258" s="1">
        <v>2</v>
      </c>
      <c r="K258" s="1">
        <v>3</v>
      </c>
      <c r="L258" s="3">
        <f t="shared" si="75"/>
        <v>15</v>
      </c>
      <c r="M258" s="3">
        <f t="shared" si="76"/>
        <v>0</v>
      </c>
      <c r="N258" s="3">
        <f t="shared" si="77"/>
        <v>15</v>
      </c>
      <c r="O258" s="3">
        <f t="shared" si="78"/>
        <v>1</v>
      </c>
      <c r="P258" s="3">
        <f t="shared" si="62"/>
        <v>0.9375</v>
      </c>
    </row>
    <row r="259" spans="1:26" x14ac:dyDescent="0.4">
      <c r="B259" s="3" t="s">
        <v>52</v>
      </c>
      <c r="C259" s="1">
        <v>18</v>
      </c>
      <c r="D259" s="1"/>
      <c r="E259" s="1"/>
      <c r="F259" s="1"/>
      <c r="G259" s="1"/>
      <c r="H259" s="1">
        <v>6</v>
      </c>
      <c r="I259" s="1">
        <v>3</v>
      </c>
      <c r="J259" s="1">
        <v>4</v>
      </c>
      <c r="K259" s="1">
        <v>5</v>
      </c>
      <c r="L259" s="3">
        <f t="shared" si="75"/>
        <v>18</v>
      </c>
      <c r="M259" s="3">
        <f t="shared" si="76"/>
        <v>0</v>
      </c>
      <c r="N259" s="3">
        <f t="shared" si="77"/>
        <v>18</v>
      </c>
      <c r="O259" s="3">
        <f t="shared" si="78"/>
        <v>0</v>
      </c>
      <c r="P259" s="3">
        <f t="shared" si="62"/>
        <v>1</v>
      </c>
    </row>
    <row r="260" spans="1:26" x14ac:dyDescent="0.4">
      <c r="B260" s="3" t="s">
        <v>53</v>
      </c>
      <c r="C260" s="1">
        <v>36</v>
      </c>
      <c r="D260" s="1"/>
      <c r="E260" s="1"/>
      <c r="F260" s="1"/>
      <c r="G260" s="1"/>
      <c r="H260" s="1">
        <v>6</v>
      </c>
      <c r="I260" s="1">
        <v>6</v>
      </c>
      <c r="J260" s="1">
        <v>13</v>
      </c>
      <c r="K260" s="1">
        <v>7</v>
      </c>
      <c r="L260" s="3">
        <f t="shared" si="75"/>
        <v>32</v>
      </c>
      <c r="M260" s="3">
        <f t="shared" si="76"/>
        <v>0</v>
      </c>
      <c r="N260" s="3">
        <f t="shared" si="77"/>
        <v>32</v>
      </c>
      <c r="O260" s="3">
        <f t="shared" si="78"/>
        <v>4</v>
      </c>
      <c r="P260" s="3">
        <f t="shared" si="62"/>
        <v>0.88888888888888884</v>
      </c>
    </row>
    <row r="261" spans="1:26" x14ac:dyDescent="0.4">
      <c r="B261" s="3" t="s">
        <v>54</v>
      </c>
      <c r="C261" s="1">
        <v>15</v>
      </c>
      <c r="D261" s="1"/>
      <c r="E261" s="1"/>
      <c r="F261" s="1"/>
      <c r="G261" s="1"/>
      <c r="H261" s="1">
        <v>2</v>
      </c>
      <c r="I261" s="3">
        <v>4</v>
      </c>
      <c r="J261" s="1">
        <v>5</v>
      </c>
      <c r="K261" s="1">
        <v>2</v>
      </c>
      <c r="L261" s="3">
        <f t="shared" si="75"/>
        <v>13</v>
      </c>
      <c r="M261" s="3">
        <f t="shared" si="76"/>
        <v>0</v>
      </c>
      <c r="N261" s="3">
        <f t="shared" si="77"/>
        <v>13</v>
      </c>
      <c r="O261" s="3">
        <f t="shared" si="78"/>
        <v>2</v>
      </c>
      <c r="P261" s="3">
        <f t="shared" si="62"/>
        <v>0.8666666666666667</v>
      </c>
    </row>
    <row r="262" spans="1:26" x14ac:dyDescent="0.4">
      <c r="B262" s="3" t="s">
        <v>55</v>
      </c>
      <c r="C262" s="1">
        <v>26</v>
      </c>
      <c r="D262" s="1"/>
      <c r="E262" s="1"/>
      <c r="F262" s="1"/>
      <c r="G262" s="1"/>
      <c r="H262" s="1">
        <v>6</v>
      </c>
      <c r="I262" s="1">
        <v>10</v>
      </c>
      <c r="J262" s="1">
        <v>7</v>
      </c>
      <c r="K262" s="1">
        <v>3</v>
      </c>
      <c r="L262" s="3">
        <f t="shared" si="75"/>
        <v>26</v>
      </c>
      <c r="M262" s="3">
        <f t="shared" si="76"/>
        <v>0</v>
      </c>
      <c r="N262" s="3">
        <f t="shared" si="77"/>
        <v>26</v>
      </c>
      <c r="O262" s="3">
        <f t="shared" si="78"/>
        <v>0</v>
      </c>
      <c r="P262" s="3">
        <f t="shared" si="62"/>
        <v>1</v>
      </c>
    </row>
    <row r="263" spans="1:26" x14ac:dyDescent="0.4">
      <c r="B263" s="3" t="s">
        <v>64</v>
      </c>
      <c r="C263" s="1">
        <v>38</v>
      </c>
      <c r="D263" s="1"/>
      <c r="E263" s="1"/>
      <c r="F263" s="1"/>
      <c r="G263" s="1"/>
      <c r="H263" s="1">
        <v>9</v>
      </c>
      <c r="I263" s="1">
        <v>8</v>
      </c>
      <c r="J263" s="1">
        <v>8</v>
      </c>
      <c r="K263" s="1">
        <v>11</v>
      </c>
      <c r="L263" s="3">
        <f t="shared" si="75"/>
        <v>36</v>
      </c>
      <c r="M263" s="3">
        <f t="shared" si="76"/>
        <v>0</v>
      </c>
      <c r="N263" s="3">
        <f t="shared" si="77"/>
        <v>36</v>
      </c>
      <c r="O263" s="3">
        <f t="shared" si="78"/>
        <v>2</v>
      </c>
      <c r="P263" s="3">
        <f t="shared" si="62"/>
        <v>0.94736842105263153</v>
      </c>
    </row>
    <row r="264" spans="1:26" x14ac:dyDescent="0.4">
      <c r="B264" s="3" t="s">
        <v>65</v>
      </c>
      <c r="C264" s="1"/>
      <c r="D264" s="1" t="s">
        <v>81</v>
      </c>
      <c r="E264" s="1"/>
      <c r="F264" s="1"/>
      <c r="G264" s="1"/>
      <c r="H264" s="1"/>
      <c r="I264" s="1"/>
      <c r="J264" s="1"/>
      <c r="K264" s="1"/>
    </row>
    <row r="265" spans="1:26" x14ac:dyDescent="0.4">
      <c r="B265" s="3" t="s">
        <v>66</v>
      </c>
      <c r="C265" s="1"/>
      <c r="D265" s="1" t="s">
        <v>81</v>
      </c>
      <c r="E265" s="1"/>
      <c r="F265" s="1"/>
      <c r="G265" s="1"/>
      <c r="H265" s="1"/>
      <c r="J265" s="1"/>
      <c r="K265" s="1"/>
    </row>
    <row r="266" spans="1:26" x14ac:dyDescent="0.3">
      <c r="A266" s="4"/>
      <c r="B266" s="4" t="s">
        <v>73</v>
      </c>
      <c r="C266" s="4">
        <f t="shared" ref="C266:L266" si="79">SUM(C248:C265)</f>
        <v>357</v>
      </c>
      <c r="D266" s="4">
        <f t="shared" si="79"/>
        <v>0</v>
      </c>
      <c r="E266" s="4">
        <f t="shared" si="79"/>
        <v>0</v>
      </c>
      <c r="F266" s="4">
        <f t="shared" si="79"/>
        <v>0</v>
      </c>
      <c r="G266" s="4">
        <f t="shared" si="79"/>
        <v>0</v>
      </c>
      <c r="H266" s="4">
        <f t="shared" si="79"/>
        <v>80</v>
      </c>
      <c r="I266" s="4">
        <f t="shared" si="79"/>
        <v>78</v>
      </c>
      <c r="J266" s="4">
        <f t="shared" si="79"/>
        <v>91</v>
      </c>
      <c r="K266" s="4">
        <f t="shared" si="79"/>
        <v>85</v>
      </c>
      <c r="L266" s="4">
        <f t="shared" si="79"/>
        <v>334</v>
      </c>
      <c r="M266" s="4"/>
      <c r="N266" s="4"/>
      <c r="O266" s="4"/>
      <c r="P266" s="3">
        <f>L266/C266</f>
        <v>0.93557422969187676</v>
      </c>
    </row>
    <row r="269" spans="1:26" x14ac:dyDescent="0.4">
      <c r="A269" s="6" t="s">
        <v>71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26" x14ac:dyDescent="0.4">
      <c r="A270" s="2" t="s">
        <v>19</v>
      </c>
      <c r="B270" s="2" t="s">
        <v>20</v>
      </c>
      <c r="C270" s="2" t="s">
        <v>21</v>
      </c>
      <c r="D270" s="2" t="s">
        <v>56</v>
      </c>
      <c r="E270" s="2" t="s">
        <v>57</v>
      </c>
      <c r="F270" s="2" t="s">
        <v>58</v>
      </c>
      <c r="G270" s="2" t="s">
        <v>59</v>
      </c>
      <c r="H270" s="2" t="s">
        <v>60</v>
      </c>
      <c r="I270" s="2" t="s">
        <v>61</v>
      </c>
      <c r="J270" s="2" t="s">
        <v>62</v>
      </c>
      <c r="K270" s="2" t="s">
        <v>63</v>
      </c>
      <c r="L270" s="2" t="s">
        <v>22</v>
      </c>
      <c r="M270" s="2" t="s">
        <v>74</v>
      </c>
      <c r="N270" s="2" t="s">
        <v>75</v>
      </c>
      <c r="O270" s="2" t="s">
        <v>77</v>
      </c>
      <c r="R270" s="7" t="s">
        <v>11</v>
      </c>
      <c r="S270" s="7" t="s">
        <v>12</v>
      </c>
      <c r="T270" s="1"/>
      <c r="Y270" s="7"/>
      <c r="Z270" s="7"/>
    </row>
    <row r="271" spans="1:26" x14ac:dyDescent="0.4">
      <c r="A271" s="3" t="s">
        <v>23</v>
      </c>
      <c r="B271" s="3" t="s">
        <v>41</v>
      </c>
      <c r="C271" s="1">
        <v>65</v>
      </c>
      <c r="D271" s="1">
        <v>9</v>
      </c>
      <c r="E271" s="1">
        <v>15</v>
      </c>
      <c r="F271" s="1">
        <v>7</v>
      </c>
      <c r="G271" s="1">
        <v>6</v>
      </c>
      <c r="H271" s="1">
        <v>5</v>
      </c>
      <c r="I271" s="1">
        <v>8</v>
      </c>
      <c r="J271" s="1">
        <v>6</v>
      </c>
      <c r="K271" s="1">
        <v>7</v>
      </c>
      <c r="L271" s="3">
        <f t="shared" ref="L271:L285" si="80">SUM(D271:K271)</f>
        <v>63</v>
      </c>
      <c r="M271" s="3">
        <f t="shared" ref="M271:M285" si="81">SUM(D271:G271)</f>
        <v>37</v>
      </c>
      <c r="N271" s="3">
        <f t="shared" ref="N271:N285" si="82">L271-M271</f>
        <v>26</v>
      </c>
      <c r="O271" s="3">
        <f t="shared" ref="O271:O285" si="83">C271-L271</f>
        <v>2</v>
      </c>
      <c r="P271" s="3">
        <f t="shared" ref="P271:P333" si="84">L271/C271</f>
        <v>0.96923076923076923</v>
      </c>
      <c r="R271" s="12">
        <v>0.92800000000000005</v>
      </c>
      <c r="S271" s="12">
        <v>1.4200000000000001E-2</v>
      </c>
      <c r="T271" s="1" t="s">
        <v>24</v>
      </c>
      <c r="Z271" s="1"/>
    </row>
    <row r="272" spans="1:26" x14ac:dyDescent="0.4">
      <c r="B272" s="3" t="s">
        <v>42</v>
      </c>
      <c r="C272" s="1">
        <v>30</v>
      </c>
      <c r="D272" s="1">
        <v>3</v>
      </c>
      <c r="E272" s="1">
        <v>3</v>
      </c>
      <c r="F272" s="1">
        <v>7</v>
      </c>
      <c r="G272" s="1">
        <v>5</v>
      </c>
      <c r="H272" s="1">
        <v>0</v>
      </c>
      <c r="I272" s="1">
        <v>4</v>
      </c>
      <c r="J272" s="1">
        <v>3</v>
      </c>
      <c r="K272" s="1">
        <v>3</v>
      </c>
      <c r="L272" s="3">
        <f t="shared" si="80"/>
        <v>28</v>
      </c>
      <c r="M272" s="3">
        <f t="shared" si="81"/>
        <v>18</v>
      </c>
      <c r="N272" s="3">
        <f t="shared" si="82"/>
        <v>10</v>
      </c>
      <c r="O272" s="3">
        <f t="shared" si="83"/>
        <v>2</v>
      </c>
      <c r="P272" s="3">
        <f t="shared" si="84"/>
        <v>0.93333333333333335</v>
      </c>
      <c r="R272" s="12">
        <v>0.80800000000000005</v>
      </c>
      <c r="S272" s="12">
        <v>2.58E-2</v>
      </c>
      <c r="T272" s="1" t="s">
        <v>25</v>
      </c>
      <c r="Z272" s="1"/>
    </row>
    <row r="273" spans="1:26" x14ac:dyDescent="0.4">
      <c r="B273" s="3" t="s">
        <v>43</v>
      </c>
      <c r="C273" s="1">
        <v>23</v>
      </c>
      <c r="D273" s="1">
        <v>2</v>
      </c>
      <c r="E273" s="1">
        <v>5</v>
      </c>
      <c r="F273" s="1">
        <v>4</v>
      </c>
      <c r="G273" s="1">
        <v>6</v>
      </c>
      <c r="H273" s="1">
        <v>4</v>
      </c>
      <c r="I273" s="1">
        <v>1</v>
      </c>
      <c r="J273" s="1">
        <v>1</v>
      </c>
      <c r="K273" s="1">
        <v>0</v>
      </c>
      <c r="L273" s="3">
        <f t="shared" si="80"/>
        <v>23</v>
      </c>
      <c r="M273" s="3">
        <f t="shared" si="81"/>
        <v>17</v>
      </c>
      <c r="N273" s="3">
        <f t="shared" si="82"/>
        <v>6</v>
      </c>
      <c r="O273" s="3">
        <f t="shared" si="83"/>
        <v>0</v>
      </c>
      <c r="P273" s="3">
        <f t="shared" si="84"/>
        <v>1</v>
      </c>
      <c r="R273" s="12">
        <v>0.94</v>
      </c>
      <c r="S273" s="12">
        <v>1.35E-2</v>
      </c>
      <c r="T273" s="1" t="s">
        <v>26</v>
      </c>
      <c r="Z273" s="1"/>
    </row>
    <row r="274" spans="1:26" x14ac:dyDescent="0.4">
      <c r="B274" s="3" t="s">
        <v>44</v>
      </c>
      <c r="C274" s="1">
        <v>56</v>
      </c>
      <c r="D274" s="1">
        <v>9</v>
      </c>
      <c r="E274" s="1">
        <v>11</v>
      </c>
      <c r="F274" s="1">
        <v>11</v>
      </c>
      <c r="G274" s="1">
        <v>10</v>
      </c>
      <c r="H274" s="1">
        <v>1</v>
      </c>
      <c r="I274" s="1">
        <v>3</v>
      </c>
      <c r="J274" s="1">
        <v>4</v>
      </c>
      <c r="K274" s="1">
        <v>4</v>
      </c>
      <c r="L274" s="3">
        <f t="shared" si="80"/>
        <v>53</v>
      </c>
      <c r="M274" s="3">
        <f t="shared" si="81"/>
        <v>41</v>
      </c>
      <c r="N274" s="3">
        <f t="shared" si="82"/>
        <v>12</v>
      </c>
      <c r="O274" s="3">
        <f t="shared" si="83"/>
        <v>3</v>
      </c>
      <c r="P274" s="3">
        <f t="shared" si="84"/>
        <v>0.9464285714285714</v>
      </c>
      <c r="R274" s="12">
        <v>0.93300000000000005</v>
      </c>
      <c r="S274" s="12">
        <v>1.89E-2</v>
      </c>
      <c r="T274" s="1" t="s">
        <v>27</v>
      </c>
      <c r="Z274" s="1"/>
    </row>
    <row r="275" spans="1:26" x14ac:dyDescent="0.4">
      <c r="B275" s="3" t="s">
        <v>45</v>
      </c>
      <c r="C275" s="1">
        <v>35</v>
      </c>
      <c r="D275" s="1">
        <v>10</v>
      </c>
      <c r="E275" s="1">
        <v>6</v>
      </c>
      <c r="F275" s="1">
        <v>9</v>
      </c>
      <c r="G275" s="1">
        <v>3</v>
      </c>
      <c r="H275" s="1">
        <v>1</v>
      </c>
      <c r="I275" s="1">
        <v>4</v>
      </c>
      <c r="J275" s="1">
        <v>1</v>
      </c>
      <c r="K275" s="1">
        <v>0</v>
      </c>
      <c r="L275" s="3">
        <f t="shared" si="80"/>
        <v>34</v>
      </c>
      <c r="M275" s="3">
        <f t="shared" si="81"/>
        <v>28</v>
      </c>
      <c r="N275" s="3">
        <f t="shared" si="82"/>
        <v>6</v>
      </c>
      <c r="O275" s="3">
        <f t="shared" si="83"/>
        <v>1</v>
      </c>
      <c r="P275" s="3">
        <f t="shared" si="84"/>
        <v>0.97142857142857142</v>
      </c>
      <c r="R275" s="20">
        <f>AVERAGE(C271:C285)</f>
        <v>39.200000000000003</v>
      </c>
      <c r="S275" s="21">
        <f>STDEV(C271:C285)/SQRT(15)</f>
        <v>4.9484966452064061</v>
      </c>
      <c r="T275" s="3" t="s">
        <v>29</v>
      </c>
      <c r="Z275" s="1"/>
    </row>
    <row r="276" spans="1:26" x14ac:dyDescent="0.4">
      <c r="B276" s="3" t="s">
        <v>46</v>
      </c>
      <c r="C276" s="1">
        <v>25</v>
      </c>
      <c r="D276" s="1">
        <v>1</v>
      </c>
      <c r="E276" s="1">
        <v>5</v>
      </c>
      <c r="F276" s="1">
        <v>2</v>
      </c>
      <c r="G276" s="1">
        <v>8</v>
      </c>
      <c r="H276" s="1">
        <v>4</v>
      </c>
      <c r="I276" s="1">
        <v>1</v>
      </c>
      <c r="J276" s="1">
        <v>1</v>
      </c>
      <c r="K276" s="1">
        <v>0</v>
      </c>
      <c r="L276" s="3">
        <f t="shared" si="80"/>
        <v>22</v>
      </c>
      <c r="M276" s="3">
        <f t="shared" si="81"/>
        <v>16</v>
      </c>
      <c r="N276" s="3">
        <f t="shared" si="82"/>
        <v>6</v>
      </c>
      <c r="O276" s="3">
        <f t="shared" si="83"/>
        <v>3</v>
      </c>
      <c r="P276" s="3">
        <f t="shared" si="84"/>
        <v>0.88</v>
      </c>
      <c r="R276" s="20">
        <f>AVERAGE(C287:C301)</f>
        <v>40</v>
      </c>
      <c r="S276" s="21">
        <f>STDEV(C287:C301)/SQRT(12)</f>
        <v>5.7983801290715773</v>
      </c>
      <c r="T276" s="3" t="s">
        <v>30</v>
      </c>
      <c r="Z276" s="1"/>
    </row>
    <row r="277" spans="1:26" x14ac:dyDescent="0.4">
      <c r="B277" s="3" t="s">
        <v>47</v>
      </c>
      <c r="C277" s="1">
        <v>75</v>
      </c>
      <c r="D277" s="1">
        <v>11</v>
      </c>
      <c r="E277" s="1">
        <v>10</v>
      </c>
      <c r="F277" s="1">
        <v>18</v>
      </c>
      <c r="G277" s="1">
        <v>14</v>
      </c>
      <c r="H277" s="1">
        <v>3</v>
      </c>
      <c r="I277" s="1">
        <v>5</v>
      </c>
      <c r="J277" s="1">
        <v>1</v>
      </c>
      <c r="K277" s="1">
        <v>4</v>
      </c>
      <c r="L277" s="3">
        <f t="shared" si="80"/>
        <v>66</v>
      </c>
      <c r="M277" s="3">
        <f t="shared" si="81"/>
        <v>53</v>
      </c>
      <c r="N277" s="3">
        <f t="shared" si="82"/>
        <v>13</v>
      </c>
      <c r="O277" s="3">
        <f t="shared" si="83"/>
        <v>9</v>
      </c>
      <c r="P277" s="3">
        <f t="shared" si="84"/>
        <v>0.88</v>
      </c>
      <c r="R277" s="20">
        <f>AVERAGE(C303:C317)</f>
        <v>29.8</v>
      </c>
      <c r="S277" s="21">
        <f>STDEV(C303:C317)/SQRT(15)</f>
        <v>4.9205110071443361</v>
      </c>
      <c r="T277" s="3" t="s">
        <v>31</v>
      </c>
      <c r="Z277" s="1"/>
    </row>
    <row r="278" spans="1:26" x14ac:dyDescent="0.4">
      <c r="B278" s="3" t="s">
        <v>48</v>
      </c>
      <c r="C278" s="1">
        <v>40</v>
      </c>
      <c r="D278" s="1">
        <v>4</v>
      </c>
      <c r="E278" s="1">
        <v>12</v>
      </c>
      <c r="F278" s="1">
        <v>8</v>
      </c>
      <c r="G278" s="1">
        <v>4</v>
      </c>
      <c r="H278" s="1">
        <v>1</v>
      </c>
      <c r="I278" s="1">
        <v>2</v>
      </c>
      <c r="J278" s="1">
        <v>2</v>
      </c>
      <c r="K278" s="1">
        <v>2</v>
      </c>
      <c r="L278" s="3">
        <f t="shared" si="80"/>
        <v>35</v>
      </c>
      <c r="M278" s="3">
        <f t="shared" si="81"/>
        <v>28</v>
      </c>
      <c r="N278" s="3">
        <f t="shared" si="82"/>
        <v>7</v>
      </c>
      <c r="O278" s="3">
        <f t="shared" si="83"/>
        <v>5</v>
      </c>
      <c r="P278" s="3">
        <f t="shared" si="84"/>
        <v>0.875</v>
      </c>
      <c r="R278" s="20">
        <f>AVERAGE(C319:C333)</f>
        <v>42.75</v>
      </c>
      <c r="S278" s="21">
        <f>STDEV(C319:C333)/SQRT(12)</f>
        <v>5.6824090601850141</v>
      </c>
      <c r="T278" s="3" t="s">
        <v>32</v>
      </c>
      <c r="Z278" s="1"/>
    </row>
    <row r="279" spans="1:26" x14ac:dyDescent="0.4">
      <c r="B279" s="3" t="s">
        <v>49</v>
      </c>
      <c r="C279" s="1">
        <v>21</v>
      </c>
      <c r="D279" s="1">
        <v>3</v>
      </c>
      <c r="E279" s="1">
        <v>5</v>
      </c>
      <c r="F279" s="1">
        <v>5</v>
      </c>
      <c r="G279" s="1">
        <v>3</v>
      </c>
      <c r="H279" s="1">
        <v>0</v>
      </c>
      <c r="I279" s="1">
        <v>2</v>
      </c>
      <c r="J279" s="1">
        <v>0</v>
      </c>
      <c r="K279" s="1">
        <v>1</v>
      </c>
      <c r="L279" s="3">
        <f t="shared" si="80"/>
        <v>19</v>
      </c>
      <c r="M279" s="3">
        <f t="shared" si="81"/>
        <v>16</v>
      </c>
      <c r="N279" s="3">
        <f t="shared" si="82"/>
        <v>3</v>
      </c>
      <c r="O279" s="3">
        <f t="shared" si="83"/>
        <v>2</v>
      </c>
      <c r="P279" s="3">
        <f t="shared" si="84"/>
        <v>0.90476190476190477</v>
      </c>
      <c r="Z279" s="1"/>
    </row>
    <row r="280" spans="1:26" x14ac:dyDescent="0.4">
      <c r="B280" s="3" t="s">
        <v>50</v>
      </c>
      <c r="C280" s="1">
        <v>57</v>
      </c>
      <c r="D280" s="1">
        <v>9</v>
      </c>
      <c r="E280" s="1">
        <v>10</v>
      </c>
      <c r="F280" s="1">
        <v>11</v>
      </c>
      <c r="G280" s="1">
        <v>9</v>
      </c>
      <c r="H280" s="1">
        <v>6</v>
      </c>
      <c r="I280" s="1">
        <v>5</v>
      </c>
      <c r="J280" s="1">
        <v>0</v>
      </c>
      <c r="K280" s="1">
        <v>1</v>
      </c>
      <c r="L280" s="3">
        <f t="shared" si="80"/>
        <v>51</v>
      </c>
      <c r="M280" s="3">
        <f t="shared" si="81"/>
        <v>39</v>
      </c>
      <c r="N280" s="3">
        <f t="shared" si="82"/>
        <v>12</v>
      </c>
      <c r="O280" s="3">
        <f t="shared" si="83"/>
        <v>6</v>
      </c>
      <c r="P280" s="3">
        <f t="shared" si="84"/>
        <v>0.89473684210526316</v>
      </c>
      <c r="Z280" s="1"/>
    </row>
    <row r="281" spans="1:26" x14ac:dyDescent="0.4">
      <c r="B281" s="3" t="s">
        <v>51</v>
      </c>
      <c r="C281" s="1">
        <v>26</v>
      </c>
      <c r="D281" s="1">
        <v>5</v>
      </c>
      <c r="E281" s="1">
        <v>6</v>
      </c>
      <c r="F281" s="1">
        <v>4</v>
      </c>
      <c r="G281" s="1">
        <v>5</v>
      </c>
      <c r="H281" s="1">
        <v>1</v>
      </c>
      <c r="I281" s="1">
        <v>3</v>
      </c>
      <c r="J281" s="1">
        <v>1</v>
      </c>
      <c r="K281" s="1">
        <v>1</v>
      </c>
      <c r="L281" s="3">
        <f t="shared" si="80"/>
        <v>26</v>
      </c>
      <c r="M281" s="3">
        <f t="shared" si="81"/>
        <v>20</v>
      </c>
      <c r="N281" s="3">
        <f t="shared" si="82"/>
        <v>6</v>
      </c>
      <c r="O281" s="3">
        <f t="shared" si="83"/>
        <v>0</v>
      </c>
      <c r="P281" s="3">
        <f t="shared" si="84"/>
        <v>1</v>
      </c>
    </row>
    <row r="282" spans="1:26" x14ac:dyDescent="0.4">
      <c r="B282" s="3" t="s">
        <v>52</v>
      </c>
      <c r="C282" s="1">
        <v>15</v>
      </c>
      <c r="D282" s="1">
        <v>2</v>
      </c>
      <c r="E282" s="1">
        <v>4</v>
      </c>
      <c r="F282" s="1">
        <v>1</v>
      </c>
      <c r="G282" s="1">
        <v>1</v>
      </c>
      <c r="H282" s="1">
        <v>1</v>
      </c>
      <c r="I282" s="1">
        <v>2</v>
      </c>
      <c r="J282" s="1">
        <v>2</v>
      </c>
      <c r="K282" s="1">
        <v>2</v>
      </c>
      <c r="L282" s="3">
        <f t="shared" si="80"/>
        <v>15</v>
      </c>
      <c r="M282" s="3">
        <f t="shared" si="81"/>
        <v>8</v>
      </c>
      <c r="N282" s="3">
        <f t="shared" si="82"/>
        <v>7</v>
      </c>
      <c r="O282" s="3">
        <f t="shared" si="83"/>
        <v>0</v>
      </c>
      <c r="P282" s="3">
        <f t="shared" si="84"/>
        <v>1</v>
      </c>
    </row>
    <row r="283" spans="1:26" x14ac:dyDescent="0.4">
      <c r="B283" s="3" t="s">
        <v>53</v>
      </c>
      <c r="C283" s="1">
        <v>64</v>
      </c>
      <c r="D283" s="1">
        <v>13</v>
      </c>
      <c r="E283" s="1">
        <v>13</v>
      </c>
      <c r="F283" s="1">
        <v>10</v>
      </c>
      <c r="G283" s="1">
        <v>8</v>
      </c>
      <c r="H283" s="1">
        <v>2</v>
      </c>
      <c r="I283" s="1">
        <v>2</v>
      </c>
      <c r="J283" s="1">
        <v>4</v>
      </c>
      <c r="K283" s="1">
        <v>5</v>
      </c>
      <c r="L283" s="3">
        <f t="shared" si="80"/>
        <v>57</v>
      </c>
      <c r="M283" s="3">
        <f t="shared" si="81"/>
        <v>44</v>
      </c>
      <c r="N283" s="3">
        <f t="shared" si="82"/>
        <v>13</v>
      </c>
      <c r="O283" s="3">
        <f t="shared" si="83"/>
        <v>7</v>
      </c>
      <c r="P283" s="3">
        <f t="shared" si="84"/>
        <v>0.890625</v>
      </c>
      <c r="R283" s="8" t="s">
        <v>19</v>
      </c>
      <c r="S283" s="16" t="s">
        <v>34</v>
      </c>
      <c r="T283" s="8" t="s">
        <v>13</v>
      </c>
      <c r="W283" s="8" t="s">
        <v>19</v>
      </c>
      <c r="X283" s="16" t="s">
        <v>34</v>
      </c>
      <c r="Y283" s="8" t="s">
        <v>13</v>
      </c>
    </row>
    <row r="284" spans="1:26" x14ac:dyDescent="0.4">
      <c r="B284" s="3" t="s">
        <v>54</v>
      </c>
      <c r="C284" s="1">
        <v>34</v>
      </c>
      <c r="D284" s="1">
        <v>3</v>
      </c>
      <c r="E284" s="1">
        <v>6</v>
      </c>
      <c r="F284" s="1">
        <v>6</v>
      </c>
      <c r="G284" s="1">
        <v>9</v>
      </c>
      <c r="H284" s="1">
        <v>2</v>
      </c>
      <c r="I284" s="1">
        <v>1</v>
      </c>
      <c r="J284" s="1">
        <v>2</v>
      </c>
      <c r="K284" s="1">
        <v>0</v>
      </c>
      <c r="L284" s="3">
        <f t="shared" si="80"/>
        <v>29</v>
      </c>
      <c r="M284" s="3">
        <f t="shared" si="81"/>
        <v>24</v>
      </c>
      <c r="N284" s="3">
        <f t="shared" si="82"/>
        <v>5</v>
      </c>
      <c r="O284" s="3">
        <f t="shared" si="83"/>
        <v>5</v>
      </c>
      <c r="P284" s="3">
        <f t="shared" si="84"/>
        <v>0.8529411764705882</v>
      </c>
      <c r="R284" s="3" t="s">
        <v>35</v>
      </c>
      <c r="S284" s="3" t="s">
        <v>84</v>
      </c>
      <c r="T284" s="3" t="s">
        <v>36</v>
      </c>
      <c r="W284" s="3" t="s">
        <v>35</v>
      </c>
      <c r="X284" s="3" t="s">
        <v>117</v>
      </c>
      <c r="Y284" s="3" t="s">
        <v>79</v>
      </c>
    </row>
    <row r="285" spans="1:26" x14ac:dyDescent="0.4">
      <c r="B285" s="3" t="s">
        <v>55</v>
      </c>
      <c r="C285" s="1">
        <v>22</v>
      </c>
      <c r="D285" s="1">
        <v>2</v>
      </c>
      <c r="E285" s="1">
        <v>7</v>
      </c>
      <c r="F285" s="1">
        <v>2</v>
      </c>
      <c r="G285" s="1">
        <v>2</v>
      </c>
      <c r="H285" s="1">
        <v>3</v>
      </c>
      <c r="I285" s="1">
        <v>4</v>
      </c>
      <c r="J285" s="1">
        <v>0</v>
      </c>
      <c r="K285" s="1">
        <v>2</v>
      </c>
      <c r="L285" s="3">
        <f t="shared" si="80"/>
        <v>22</v>
      </c>
      <c r="M285" s="3">
        <f t="shared" si="81"/>
        <v>13</v>
      </c>
      <c r="N285" s="3">
        <f t="shared" si="82"/>
        <v>9</v>
      </c>
      <c r="O285" s="3">
        <f t="shared" si="83"/>
        <v>0</v>
      </c>
      <c r="P285" s="3">
        <f t="shared" si="84"/>
        <v>1</v>
      </c>
      <c r="R285" s="3" t="s">
        <v>37</v>
      </c>
      <c r="S285" s="3" t="s">
        <v>83</v>
      </c>
      <c r="T285" s="3" t="s">
        <v>36</v>
      </c>
      <c r="W285" s="3" t="s">
        <v>37</v>
      </c>
      <c r="X285" s="3" t="s">
        <v>118</v>
      </c>
      <c r="Y285" s="3" t="s">
        <v>79</v>
      </c>
    </row>
    <row r="286" spans="1:26" x14ac:dyDescent="0.3">
      <c r="A286" s="4"/>
      <c r="B286" s="4" t="s">
        <v>73</v>
      </c>
      <c r="C286" s="4">
        <f t="shared" ref="C286:L286" si="85">SUM(C271:C285)</f>
        <v>588</v>
      </c>
      <c r="D286" s="4">
        <f t="shared" si="85"/>
        <v>86</v>
      </c>
      <c r="E286" s="4">
        <f t="shared" si="85"/>
        <v>118</v>
      </c>
      <c r="F286" s="4">
        <f t="shared" si="85"/>
        <v>105</v>
      </c>
      <c r="G286" s="4">
        <f t="shared" si="85"/>
        <v>93</v>
      </c>
      <c r="H286" s="4">
        <f t="shared" si="85"/>
        <v>34</v>
      </c>
      <c r="I286" s="4">
        <f t="shared" si="85"/>
        <v>47</v>
      </c>
      <c r="J286" s="4">
        <f t="shared" si="85"/>
        <v>28</v>
      </c>
      <c r="K286" s="4">
        <f t="shared" si="85"/>
        <v>32</v>
      </c>
      <c r="L286" s="4">
        <f t="shared" si="85"/>
        <v>543</v>
      </c>
      <c r="P286" s="3">
        <f t="shared" si="84"/>
        <v>0.92346938775510201</v>
      </c>
    </row>
    <row r="287" spans="1:26" x14ac:dyDescent="0.4">
      <c r="A287" s="3" t="s">
        <v>28</v>
      </c>
      <c r="B287" s="3" t="s">
        <v>41</v>
      </c>
      <c r="C287" s="1">
        <v>54</v>
      </c>
      <c r="D287" s="1">
        <v>16</v>
      </c>
      <c r="E287" s="1">
        <v>0</v>
      </c>
      <c r="F287" s="1">
        <v>12</v>
      </c>
      <c r="G287" s="1">
        <v>0</v>
      </c>
      <c r="H287" s="1">
        <v>3</v>
      </c>
      <c r="I287" s="1">
        <v>0</v>
      </c>
      <c r="J287" s="1">
        <v>6</v>
      </c>
      <c r="K287" s="1">
        <v>1</v>
      </c>
      <c r="L287" s="3">
        <f t="shared" ref="L287:L301" si="86">SUM(D287:K287)</f>
        <v>38</v>
      </c>
      <c r="M287" s="3">
        <f t="shared" ref="M287:M301" si="87">SUM(D287:G287)</f>
        <v>28</v>
      </c>
      <c r="N287" s="3">
        <f t="shared" ref="N287:N301" si="88">L287-M287</f>
        <v>10</v>
      </c>
      <c r="O287" s="3">
        <f t="shared" ref="O287:O301" si="89">C287-L287</f>
        <v>16</v>
      </c>
      <c r="P287" s="3">
        <f t="shared" si="84"/>
        <v>0.70370370370370372</v>
      </c>
    </row>
    <row r="288" spans="1:26" x14ac:dyDescent="0.4">
      <c r="B288" s="3" t="s">
        <v>42</v>
      </c>
      <c r="C288" s="1">
        <v>27</v>
      </c>
      <c r="D288" s="1">
        <v>11</v>
      </c>
      <c r="E288" s="1">
        <v>0</v>
      </c>
      <c r="F288" s="1">
        <v>8</v>
      </c>
      <c r="G288" s="1">
        <v>0</v>
      </c>
      <c r="H288" s="1">
        <v>1</v>
      </c>
      <c r="I288" s="1">
        <v>0</v>
      </c>
      <c r="J288" s="1">
        <v>1</v>
      </c>
      <c r="K288" s="1">
        <v>0</v>
      </c>
      <c r="L288" s="3">
        <f t="shared" si="86"/>
        <v>21</v>
      </c>
      <c r="M288" s="3">
        <f t="shared" si="87"/>
        <v>19</v>
      </c>
      <c r="N288" s="3">
        <f t="shared" si="88"/>
        <v>2</v>
      </c>
      <c r="O288" s="3">
        <f t="shared" si="89"/>
        <v>6</v>
      </c>
      <c r="P288" s="3">
        <f t="shared" si="84"/>
        <v>0.77777777777777779</v>
      </c>
      <c r="R288" s="8" t="s">
        <v>38</v>
      </c>
    </row>
    <row r="289" spans="1:21" x14ac:dyDescent="0.4">
      <c r="B289" s="3" t="s">
        <v>43</v>
      </c>
      <c r="C289" s="1">
        <v>26</v>
      </c>
      <c r="D289" s="1">
        <v>13</v>
      </c>
      <c r="E289" s="1">
        <v>0</v>
      </c>
      <c r="F289" s="1">
        <v>6</v>
      </c>
      <c r="G289" s="1">
        <v>0</v>
      </c>
      <c r="H289" s="1">
        <v>3</v>
      </c>
      <c r="I289" s="1">
        <v>0</v>
      </c>
      <c r="J289" s="1">
        <v>1</v>
      </c>
      <c r="K289" s="1">
        <v>0</v>
      </c>
      <c r="L289" s="3">
        <f t="shared" si="86"/>
        <v>23</v>
      </c>
      <c r="M289" s="3">
        <f t="shared" si="87"/>
        <v>19</v>
      </c>
      <c r="N289" s="3">
        <f t="shared" si="88"/>
        <v>4</v>
      </c>
      <c r="O289" s="3">
        <f t="shared" si="89"/>
        <v>3</v>
      </c>
      <c r="P289" s="3">
        <f t="shared" si="84"/>
        <v>0.88461538461538458</v>
      </c>
      <c r="R289" s="2" t="s">
        <v>19</v>
      </c>
      <c r="S289" s="8" t="s">
        <v>40</v>
      </c>
      <c r="T289" s="8" t="s">
        <v>13</v>
      </c>
      <c r="U289" s="8"/>
    </row>
    <row r="290" spans="1:21" x14ac:dyDescent="0.4">
      <c r="B290" s="3" t="s">
        <v>44</v>
      </c>
      <c r="C290" s="1">
        <v>59</v>
      </c>
      <c r="D290" s="1">
        <v>8</v>
      </c>
      <c r="E290" s="1">
        <v>3</v>
      </c>
      <c r="F290" s="1">
        <v>14</v>
      </c>
      <c r="G290" s="1">
        <v>0</v>
      </c>
      <c r="H290" s="1">
        <v>5</v>
      </c>
      <c r="I290" s="1">
        <v>0</v>
      </c>
      <c r="J290" s="1">
        <v>9</v>
      </c>
      <c r="K290" s="1">
        <v>0</v>
      </c>
      <c r="L290" s="3">
        <f t="shared" si="86"/>
        <v>39</v>
      </c>
      <c r="M290" s="3">
        <f t="shared" si="87"/>
        <v>25</v>
      </c>
      <c r="N290" s="3">
        <f t="shared" si="88"/>
        <v>14</v>
      </c>
      <c r="O290" s="3">
        <f t="shared" si="89"/>
        <v>20</v>
      </c>
      <c r="P290" s="3">
        <f t="shared" si="84"/>
        <v>0.66101694915254239</v>
      </c>
      <c r="R290" s="3" t="s">
        <v>23</v>
      </c>
      <c r="S290" s="3" t="s">
        <v>88</v>
      </c>
      <c r="T290" s="3" t="s">
        <v>36</v>
      </c>
    </row>
    <row r="291" spans="1:21" x14ac:dyDescent="0.4">
      <c r="B291" s="3" t="s">
        <v>45</v>
      </c>
      <c r="C291" s="1">
        <v>36</v>
      </c>
      <c r="D291" s="1">
        <v>8</v>
      </c>
      <c r="E291" s="1">
        <v>0</v>
      </c>
      <c r="F291" s="1">
        <v>10</v>
      </c>
      <c r="G291" s="1">
        <v>0</v>
      </c>
      <c r="H291" s="1">
        <v>3</v>
      </c>
      <c r="I291" s="1">
        <v>1</v>
      </c>
      <c r="J291" s="1">
        <v>10</v>
      </c>
      <c r="K291" s="1">
        <v>0</v>
      </c>
      <c r="L291" s="3">
        <f t="shared" si="86"/>
        <v>32</v>
      </c>
      <c r="M291" s="3">
        <f t="shared" si="87"/>
        <v>18</v>
      </c>
      <c r="N291" s="3">
        <f t="shared" si="88"/>
        <v>14</v>
      </c>
      <c r="O291" s="3">
        <f t="shared" si="89"/>
        <v>4</v>
      </c>
      <c r="P291" s="3">
        <f t="shared" si="84"/>
        <v>0.88888888888888884</v>
      </c>
      <c r="R291" s="3" t="s">
        <v>28</v>
      </c>
      <c r="S291" s="3" t="s">
        <v>87</v>
      </c>
      <c r="T291" s="3" t="s">
        <v>36</v>
      </c>
    </row>
    <row r="292" spans="1:21" x14ac:dyDescent="0.4">
      <c r="B292" s="3" t="s">
        <v>46</v>
      </c>
      <c r="C292" s="1">
        <v>18</v>
      </c>
      <c r="D292" s="1">
        <v>8</v>
      </c>
      <c r="E292" s="1">
        <v>0</v>
      </c>
      <c r="F292" s="1">
        <v>5</v>
      </c>
      <c r="G292" s="1">
        <v>0</v>
      </c>
      <c r="H292" s="1">
        <v>2</v>
      </c>
      <c r="I292" s="1">
        <v>0</v>
      </c>
      <c r="J292" s="1">
        <v>2</v>
      </c>
      <c r="K292" s="1">
        <v>0</v>
      </c>
      <c r="L292" s="3">
        <f t="shared" si="86"/>
        <v>17</v>
      </c>
      <c r="M292" s="3">
        <f t="shared" si="87"/>
        <v>13</v>
      </c>
      <c r="N292" s="3">
        <f t="shared" si="88"/>
        <v>4</v>
      </c>
      <c r="O292" s="3">
        <f t="shared" si="89"/>
        <v>1</v>
      </c>
      <c r="P292" s="3">
        <f t="shared" si="84"/>
        <v>0.94444444444444442</v>
      </c>
      <c r="R292" s="3" t="s">
        <v>33</v>
      </c>
      <c r="S292" s="3" t="s">
        <v>86</v>
      </c>
      <c r="T292" s="3" t="s">
        <v>36</v>
      </c>
    </row>
    <row r="293" spans="1:21" x14ac:dyDescent="0.4">
      <c r="B293" s="3" t="s">
        <v>47</v>
      </c>
      <c r="C293" s="1"/>
      <c r="D293" s="1" t="s">
        <v>81</v>
      </c>
      <c r="E293" s="1"/>
      <c r="F293" s="1"/>
      <c r="G293" s="1"/>
      <c r="H293" s="1"/>
      <c r="I293" s="1"/>
      <c r="J293" s="1"/>
      <c r="K293" s="1"/>
      <c r="R293" s="3" t="s">
        <v>39</v>
      </c>
      <c r="S293" s="3" t="s">
        <v>85</v>
      </c>
      <c r="T293" s="3" t="s">
        <v>36</v>
      </c>
    </row>
    <row r="294" spans="1:21" x14ac:dyDescent="0.4">
      <c r="B294" s="3" t="s">
        <v>48</v>
      </c>
      <c r="C294" s="1"/>
      <c r="D294" s="1" t="s">
        <v>81</v>
      </c>
      <c r="E294" s="1"/>
      <c r="F294" s="1"/>
      <c r="G294" s="1"/>
      <c r="H294" s="1"/>
      <c r="I294" s="1"/>
      <c r="J294" s="1"/>
      <c r="K294" s="1"/>
    </row>
    <row r="295" spans="1:21" x14ac:dyDescent="0.4">
      <c r="B295" s="3" t="s">
        <v>49</v>
      </c>
      <c r="C295" s="1"/>
      <c r="D295" s="1" t="s">
        <v>81</v>
      </c>
      <c r="E295" s="1"/>
      <c r="F295" s="1"/>
      <c r="G295" s="1"/>
      <c r="H295" s="1"/>
      <c r="I295" s="1"/>
      <c r="J295" s="1"/>
      <c r="K295" s="1"/>
    </row>
    <row r="296" spans="1:21" x14ac:dyDescent="0.4">
      <c r="B296" s="3" t="s">
        <v>50</v>
      </c>
      <c r="C296" s="1">
        <v>79</v>
      </c>
      <c r="D296" s="1">
        <v>30</v>
      </c>
      <c r="E296" s="1">
        <v>0</v>
      </c>
      <c r="F296" s="1">
        <v>25</v>
      </c>
      <c r="G296" s="1">
        <v>0</v>
      </c>
      <c r="H296" s="1">
        <v>7</v>
      </c>
      <c r="I296" s="1">
        <v>0</v>
      </c>
      <c r="J296" s="1">
        <v>6</v>
      </c>
      <c r="K296" s="1">
        <v>0</v>
      </c>
      <c r="L296" s="3">
        <f t="shared" si="86"/>
        <v>68</v>
      </c>
      <c r="M296" s="3">
        <f t="shared" si="87"/>
        <v>55</v>
      </c>
      <c r="N296" s="3">
        <f t="shared" si="88"/>
        <v>13</v>
      </c>
      <c r="O296" s="3">
        <f t="shared" si="89"/>
        <v>11</v>
      </c>
      <c r="P296" s="3">
        <f t="shared" si="84"/>
        <v>0.86075949367088611</v>
      </c>
    </row>
    <row r="297" spans="1:21" x14ac:dyDescent="0.4">
      <c r="B297" s="3" t="s">
        <v>51</v>
      </c>
      <c r="C297" s="1">
        <v>35</v>
      </c>
      <c r="D297" s="1">
        <v>9</v>
      </c>
      <c r="E297" s="1">
        <v>0</v>
      </c>
      <c r="F297" s="1">
        <v>10</v>
      </c>
      <c r="G297" s="1">
        <v>0</v>
      </c>
      <c r="H297" s="1">
        <v>2</v>
      </c>
      <c r="I297" s="1">
        <v>0</v>
      </c>
      <c r="J297" s="1">
        <v>5</v>
      </c>
      <c r="K297" s="1">
        <v>0</v>
      </c>
      <c r="L297" s="3">
        <f t="shared" si="86"/>
        <v>26</v>
      </c>
      <c r="M297" s="3">
        <f t="shared" si="87"/>
        <v>19</v>
      </c>
      <c r="N297" s="3">
        <f t="shared" si="88"/>
        <v>7</v>
      </c>
      <c r="O297" s="3">
        <f t="shared" si="89"/>
        <v>9</v>
      </c>
      <c r="P297" s="3">
        <f t="shared" si="84"/>
        <v>0.74285714285714288</v>
      </c>
    </row>
    <row r="298" spans="1:21" x14ac:dyDescent="0.4">
      <c r="B298" s="3" t="s">
        <v>52</v>
      </c>
      <c r="C298" s="1">
        <v>19</v>
      </c>
      <c r="D298" s="1">
        <v>9</v>
      </c>
      <c r="E298" s="1">
        <v>0</v>
      </c>
      <c r="F298" s="1">
        <v>2</v>
      </c>
      <c r="G298" s="1">
        <v>0</v>
      </c>
      <c r="H298" s="1">
        <v>2</v>
      </c>
      <c r="I298" s="1">
        <v>0</v>
      </c>
      <c r="J298" s="1">
        <v>1</v>
      </c>
      <c r="K298" s="1">
        <v>0</v>
      </c>
      <c r="L298" s="3">
        <f t="shared" si="86"/>
        <v>14</v>
      </c>
      <c r="M298" s="3">
        <f t="shared" si="87"/>
        <v>11</v>
      </c>
      <c r="N298" s="3">
        <f t="shared" si="88"/>
        <v>3</v>
      </c>
      <c r="O298" s="3">
        <f t="shared" si="89"/>
        <v>5</v>
      </c>
      <c r="P298" s="3">
        <f t="shared" si="84"/>
        <v>0.73684210526315785</v>
      </c>
    </row>
    <row r="299" spans="1:21" x14ac:dyDescent="0.4">
      <c r="B299" s="3" t="s">
        <v>53</v>
      </c>
      <c r="C299" s="1">
        <v>65</v>
      </c>
      <c r="D299" s="1">
        <v>23</v>
      </c>
      <c r="E299" s="1">
        <v>0</v>
      </c>
      <c r="F299" s="1">
        <v>20</v>
      </c>
      <c r="G299" s="1">
        <v>0</v>
      </c>
      <c r="H299" s="1">
        <v>10</v>
      </c>
      <c r="I299" s="1">
        <v>0</v>
      </c>
      <c r="J299" s="1">
        <v>4</v>
      </c>
      <c r="K299" s="1">
        <v>0</v>
      </c>
      <c r="L299" s="3">
        <f t="shared" si="86"/>
        <v>57</v>
      </c>
      <c r="M299" s="3">
        <f t="shared" si="87"/>
        <v>43</v>
      </c>
      <c r="N299" s="3">
        <f t="shared" si="88"/>
        <v>14</v>
      </c>
      <c r="O299" s="3">
        <f t="shared" si="89"/>
        <v>8</v>
      </c>
      <c r="P299" s="3">
        <f t="shared" si="84"/>
        <v>0.87692307692307692</v>
      </c>
    </row>
    <row r="300" spans="1:21" x14ac:dyDescent="0.4">
      <c r="B300" s="3" t="s">
        <v>54</v>
      </c>
      <c r="C300" s="1">
        <v>42</v>
      </c>
      <c r="D300" s="1">
        <v>15</v>
      </c>
      <c r="E300" s="1">
        <v>0</v>
      </c>
      <c r="F300" s="1">
        <v>11</v>
      </c>
      <c r="G300" s="1">
        <v>0</v>
      </c>
      <c r="H300" s="1">
        <v>2</v>
      </c>
      <c r="I300" s="1">
        <v>0</v>
      </c>
      <c r="J300" s="1">
        <v>4</v>
      </c>
      <c r="K300" s="1">
        <v>0</v>
      </c>
      <c r="L300" s="3">
        <f t="shared" si="86"/>
        <v>32</v>
      </c>
      <c r="M300" s="3">
        <f t="shared" si="87"/>
        <v>26</v>
      </c>
      <c r="N300" s="3">
        <f t="shared" si="88"/>
        <v>6</v>
      </c>
      <c r="O300" s="3">
        <f t="shared" si="89"/>
        <v>10</v>
      </c>
      <c r="P300" s="3">
        <f t="shared" si="84"/>
        <v>0.76190476190476186</v>
      </c>
    </row>
    <row r="301" spans="1:21" x14ac:dyDescent="0.4">
      <c r="B301" s="3" t="s">
        <v>55</v>
      </c>
      <c r="C301" s="1">
        <v>20</v>
      </c>
      <c r="D301" s="1">
        <v>7</v>
      </c>
      <c r="E301" s="1">
        <v>0</v>
      </c>
      <c r="F301" s="1">
        <v>7</v>
      </c>
      <c r="G301" s="1">
        <v>0</v>
      </c>
      <c r="H301" s="1">
        <v>1</v>
      </c>
      <c r="I301" s="1">
        <v>0</v>
      </c>
      <c r="J301" s="1">
        <v>2</v>
      </c>
      <c r="K301" s="1">
        <v>0</v>
      </c>
      <c r="L301" s="3">
        <f t="shared" si="86"/>
        <v>17</v>
      </c>
      <c r="M301" s="3">
        <f t="shared" si="87"/>
        <v>14</v>
      </c>
      <c r="N301" s="3">
        <f t="shared" si="88"/>
        <v>3</v>
      </c>
      <c r="O301" s="3">
        <f t="shared" si="89"/>
        <v>3</v>
      </c>
      <c r="P301" s="3">
        <f t="shared" si="84"/>
        <v>0.85</v>
      </c>
    </row>
    <row r="302" spans="1:21" x14ac:dyDescent="0.3">
      <c r="A302" s="4"/>
      <c r="B302" s="4" t="s">
        <v>73</v>
      </c>
      <c r="C302" s="4">
        <f t="shared" ref="C302:L302" si="90">SUM(C287:C301)</f>
        <v>480</v>
      </c>
      <c r="D302" s="4">
        <f t="shared" si="90"/>
        <v>157</v>
      </c>
      <c r="E302" s="4">
        <f t="shared" si="90"/>
        <v>3</v>
      </c>
      <c r="F302" s="4">
        <f t="shared" si="90"/>
        <v>130</v>
      </c>
      <c r="G302" s="4">
        <f t="shared" si="90"/>
        <v>0</v>
      </c>
      <c r="H302" s="4">
        <f t="shared" si="90"/>
        <v>41</v>
      </c>
      <c r="I302" s="4">
        <f t="shared" si="90"/>
        <v>1</v>
      </c>
      <c r="J302" s="4">
        <f t="shared" si="90"/>
        <v>51</v>
      </c>
      <c r="K302" s="4">
        <f t="shared" si="90"/>
        <v>1</v>
      </c>
      <c r="L302" s="4">
        <f t="shared" si="90"/>
        <v>384</v>
      </c>
      <c r="P302" s="3">
        <f t="shared" si="84"/>
        <v>0.8</v>
      </c>
    </row>
    <row r="303" spans="1:21" x14ac:dyDescent="0.4">
      <c r="A303" s="3" t="s">
        <v>33</v>
      </c>
      <c r="B303" s="3" t="s">
        <v>41</v>
      </c>
      <c r="C303" s="1">
        <v>6</v>
      </c>
      <c r="D303" s="1">
        <v>0</v>
      </c>
      <c r="E303" s="1">
        <v>0</v>
      </c>
      <c r="F303" s="1">
        <v>0</v>
      </c>
      <c r="G303" s="1">
        <v>0</v>
      </c>
      <c r="H303" s="1">
        <v>1</v>
      </c>
      <c r="I303" s="1">
        <v>1</v>
      </c>
      <c r="J303" s="1">
        <v>2</v>
      </c>
      <c r="K303" s="1">
        <v>1</v>
      </c>
      <c r="L303" s="3">
        <f t="shared" ref="L303:L317" si="91">SUM(D303:K303)</f>
        <v>5</v>
      </c>
      <c r="M303" s="3">
        <f t="shared" ref="M303:M317" si="92">SUM(D303:G303)</f>
        <v>0</v>
      </c>
      <c r="N303" s="3">
        <f t="shared" ref="N303:N317" si="93">L303-M303</f>
        <v>5</v>
      </c>
      <c r="O303" s="3">
        <f t="shared" ref="O303:O317" si="94">C303-L303</f>
        <v>1</v>
      </c>
      <c r="P303" s="3">
        <f t="shared" si="84"/>
        <v>0.83333333333333337</v>
      </c>
    </row>
    <row r="304" spans="1:21" x14ac:dyDescent="0.4">
      <c r="B304" s="3" t="s">
        <v>42</v>
      </c>
      <c r="C304" s="1">
        <v>26</v>
      </c>
      <c r="D304" s="1">
        <v>0</v>
      </c>
      <c r="E304" s="1">
        <v>0</v>
      </c>
      <c r="F304" s="1">
        <v>0</v>
      </c>
      <c r="G304" s="1">
        <v>0</v>
      </c>
      <c r="H304" s="1">
        <v>9</v>
      </c>
      <c r="I304" s="1">
        <v>7</v>
      </c>
      <c r="J304" s="1">
        <v>4</v>
      </c>
      <c r="K304" s="1">
        <v>4</v>
      </c>
      <c r="L304" s="3">
        <f t="shared" si="91"/>
        <v>24</v>
      </c>
      <c r="M304" s="3">
        <f t="shared" si="92"/>
        <v>0</v>
      </c>
      <c r="N304" s="3">
        <f t="shared" si="93"/>
        <v>24</v>
      </c>
      <c r="O304" s="3">
        <f t="shared" si="94"/>
        <v>2</v>
      </c>
      <c r="P304" s="3">
        <f t="shared" si="84"/>
        <v>0.92307692307692313</v>
      </c>
    </row>
    <row r="305" spans="1:16" x14ac:dyDescent="0.4">
      <c r="B305" s="3" t="s">
        <v>43</v>
      </c>
      <c r="C305" s="1">
        <v>8</v>
      </c>
      <c r="D305" s="1">
        <v>0</v>
      </c>
      <c r="E305" s="1">
        <v>0</v>
      </c>
      <c r="F305" s="1">
        <v>0</v>
      </c>
      <c r="G305" s="1">
        <v>0</v>
      </c>
      <c r="H305" s="1">
        <v>3</v>
      </c>
      <c r="I305" s="1">
        <v>0</v>
      </c>
      <c r="J305" s="1">
        <v>1</v>
      </c>
      <c r="K305" s="1">
        <v>3</v>
      </c>
      <c r="L305" s="3">
        <f t="shared" si="91"/>
        <v>7</v>
      </c>
      <c r="M305" s="3">
        <f t="shared" si="92"/>
        <v>0</v>
      </c>
      <c r="N305" s="3">
        <f t="shared" si="93"/>
        <v>7</v>
      </c>
      <c r="O305" s="3">
        <f t="shared" si="94"/>
        <v>1</v>
      </c>
      <c r="P305" s="3">
        <f t="shared" si="84"/>
        <v>0.875</v>
      </c>
    </row>
    <row r="306" spans="1:16" x14ac:dyDescent="0.4">
      <c r="B306" s="3" t="s">
        <v>44</v>
      </c>
      <c r="C306" s="1">
        <v>64</v>
      </c>
      <c r="D306" s="1">
        <v>0</v>
      </c>
      <c r="E306" s="1">
        <v>0</v>
      </c>
      <c r="F306" s="1">
        <v>0</v>
      </c>
      <c r="G306" s="1">
        <v>0</v>
      </c>
      <c r="H306" s="1">
        <v>21</v>
      </c>
      <c r="I306" s="3">
        <v>16</v>
      </c>
      <c r="J306" s="1">
        <v>10</v>
      </c>
      <c r="K306" s="1">
        <v>17</v>
      </c>
      <c r="L306" s="3">
        <f t="shared" si="91"/>
        <v>64</v>
      </c>
      <c r="M306" s="3">
        <f t="shared" si="92"/>
        <v>0</v>
      </c>
      <c r="N306" s="3">
        <f t="shared" si="93"/>
        <v>64</v>
      </c>
      <c r="O306" s="3">
        <f t="shared" si="94"/>
        <v>0</v>
      </c>
      <c r="P306" s="3">
        <f t="shared" si="84"/>
        <v>1</v>
      </c>
    </row>
    <row r="307" spans="1:16" x14ac:dyDescent="0.4">
      <c r="B307" s="3" t="s">
        <v>45</v>
      </c>
      <c r="C307" s="1">
        <v>29</v>
      </c>
      <c r="D307" s="1">
        <v>0</v>
      </c>
      <c r="E307" s="1">
        <v>0</v>
      </c>
      <c r="F307" s="1">
        <v>0</v>
      </c>
      <c r="G307" s="1">
        <v>0</v>
      </c>
      <c r="H307" s="1">
        <v>8</v>
      </c>
      <c r="I307" s="1">
        <v>6</v>
      </c>
      <c r="J307" s="1">
        <v>10</v>
      </c>
      <c r="K307" s="1">
        <v>5</v>
      </c>
      <c r="L307" s="3">
        <f t="shared" si="91"/>
        <v>29</v>
      </c>
      <c r="M307" s="3">
        <f t="shared" si="92"/>
        <v>0</v>
      </c>
      <c r="N307" s="3">
        <f t="shared" si="93"/>
        <v>29</v>
      </c>
      <c r="O307" s="3">
        <f t="shared" si="94"/>
        <v>0</v>
      </c>
      <c r="P307" s="3">
        <f t="shared" si="84"/>
        <v>1</v>
      </c>
    </row>
    <row r="308" spans="1:16" x14ac:dyDescent="0.4">
      <c r="B308" s="3" t="s">
        <v>46</v>
      </c>
      <c r="C308" s="1">
        <v>15</v>
      </c>
      <c r="D308" s="1">
        <v>0</v>
      </c>
      <c r="E308" s="1">
        <v>0</v>
      </c>
      <c r="F308" s="1">
        <v>0</v>
      </c>
      <c r="G308" s="1">
        <v>0</v>
      </c>
      <c r="H308" s="1">
        <v>3</v>
      </c>
      <c r="I308" s="1">
        <v>7</v>
      </c>
      <c r="J308" s="1">
        <v>2</v>
      </c>
      <c r="K308" s="1">
        <v>2</v>
      </c>
      <c r="L308" s="3">
        <f t="shared" si="91"/>
        <v>14</v>
      </c>
      <c r="M308" s="3">
        <f t="shared" si="92"/>
        <v>0</v>
      </c>
      <c r="N308" s="3">
        <f t="shared" si="93"/>
        <v>14</v>
      </c>
      <c r="O308" s="3">
        <f t="shared" si="94"/>
        <v>1</v>
      </c>
      <c r="P308" s="3">
        <f t="shared" si="84"/>
        <v>0.93333333333333335</v>
      </c>
    </row>
    <row r="309" spans="1:16" x14ac:dyDescent="0.4">
      <c r="B309" s="3" t="s">
        <v>47</v>
      </c>
      <c r="C309" s="1">
        <v>50</v>
      </c>
      <c r="D309" s="1">
        <v>0</v>
      </c>
      <c r="E309" s="1">
        <v>0</v>
      </c>
      <c r="F309" s="1">
        <v>0</v>
      </c>
      <c r="G309" s="1">
        <v>0</v>
      </c>
      <c r="H309" s="1">
        <v>11</v>
      </c>
      <c r="I309" s="3">
        <v>15</v>
      </c>
      <c r="J309" s="1">
        <v>9</v>
      </c>
      <c r="K309" s="1">
        <v>11</v>
      </c>
      <c r="L309" s="3">
        <f t="shared" si="91"/>
        <v>46</v>
      </c>
      <c r="M309" s="3">
        <f t="shared" si="92"/>
        <v>0</v>
      </c>
      <c r="N309" s="3">
        <f t="shared" si="93"/>
        <v>46</v>
      </c>
      <c r="O309" s="3">
        <f t="shared" si="94"/>
        <v>4</v>
      </c>
      <c r="P309" s="3">
        <f t="shared" si="84"/>
        <v>0.92</v>
      </c>
    </row>
    <row r="310" spans="1:16" x14ac:dyDescent="0.4">
      <c r="B310" s="3" t="s">
        <v>48</v>
      </c>
      <c r="C310" s="1">
        <v>26</v>
      </c>
      <c r="D310" s="1">
        <v>0</v>
      </c>
      <c r="E310" s="1">
        <v>0</v>
      </c>
      <c r="F310" s="1">
        <v>0</v>
      </c>
      <c r="G310" s="1">
        <v>0</v>
      </c>
      <c r="H310" s="1">
        <v>7</v>
      </c>
      <c r="I310" s="3">
        <v>4</v>
      </c>
      <c r="J310" s="1">
        <v>5</v>
      </c>
      <c r="K310" s="1">
        <v>7</v>
      </c>
      <c r="L310" s="3">
        <f t="shared" si="91"/>
        <v>23</v>
      </c>
      <c r="M310" s="3">
        <f t="shared" si="92"/>
        <v>0</v>
      </c>
      <c r="N310" s="3">
        <f t="shared" si="93"/>
        <v>23</v>
      </c>
      <c r="O310" s="3">
        <f t="shared" si="94"/>
        <v>3</v>
      </c>
      <c r="P310" s="3">
        <f t="shared" si="84"/>
        <v>0.88461538461538458</v>
      </c>
    </row>
    <row r="311" spans="1:16" x14ac:dyDescent="0.4">
      <c r="B311" s="3" t="s">
        <v>49</v>
      </c>
      <c r="C311" s="1">
        <v>9</v>
      </c>
      <c r="D311" s="1">
        <v>0</v>
      </c>
      <c r="E311" s="1">
        <v>0</v>
      </c>
      <c r="F311" s="1">
        <v>0</v>
      </c>
      <c r="G311" s="1">
        <v>0</v>
      </c>
      <c r="H311" s="1">
        <v>4</v>
      </c>
      <c r="I311" s="1">
        <v>0</v>
      </c>
      <c r="J311" s="1">
        <v>3</v>
      </c>
      <c r="K311" s="1">
        <v>2</v>
      </c>
      <c r="L311" s="3">
        <f t="shared" si="91"/>
        <v>9</v>
      </c>
      <c r="M311" s="3">
        <f t="shared" si="92"/>
        <v>0</v>
      </c>
      <c r="N311" s="3">
        <f t="shared" si="93"/>
        <v>9</v>
      </c>
      <c r="O311" s="3">
        <f t="shared" si="94"/>
        <v>0</v>
      </c>
      <c r="P311" s="3">
        <f t="shared" si="84"/>
        <v>1</v>
      </c>
    </row>
    <row r="312" spans="1:16" x14ac:dyDescent="0.4">
      <c r="B312" s="3" t="s">
        <v>50</v>
      </c>
      <c r="C312" s="1">
        <v>56</v>
      </c>
      <c r="D312" s="1">
        <v>0</v>
      </c>
      <c r="E312" s="1">
        <v>0</v>
      </c>
      <c r="F312" s="1">
        <v>0</v>
      </c>
      <c r="G312" s="1">
        <v>0</v>
      </c>
      <c r="H312" s="1">
        <v>12</v>
      </c>
      <c r="I312" s="1">
        <v>12</v>
      </c>
      <c r="J312" s="1">
        <v>16</v>
      </c>
      <c r="K312" s="1">
        <v>10</v>
      </c>
      <c r="L312" s="3">
        <f t="shared" si="91"/>
        <v>50</v>
      </c>
      <c r="M312" s="3">
        <f t="shared" si="92"/>
        <v>0</v>
      </c>
      <c r="N312" s="3">
        <f t="shared" si="93"/>
        <v>50</v>
      </c>
      <c r="O312" s="3">
        <f t="shared" si="94"/>
        <v>6</v>
      </c>
      <c r="P312" s="3">
        <f t="shared" si="84"/>
        <v>0.8928571428571429</v>
      </c>
    </row>
    <row r="313" spans="1:16" x14ac:dyDescent="0.4">
      <c r="B313" s="3" t="s">
        <v>51</v>
      </c>
      <c r="C313" s="1">
        <v>44</v>
      </c>
      <c r="D313" s="1">
        <v>0</v>
      </c>
      <c r="E313" s="1">
        <v>0</v>
      </c>
      <c r="F313" s="1">
        <v>0</v>
      </c>
      <c r="G313" s="1">
        <v>0</v>
      </c>
      <c r="H313" s="1">
        <v>9</v>
      </c>
      <c r="I313" s="1">
        <v>12</v>
      </c>
      <c r="J313" s="1">
        <v>10</v>
      </c>
      <c r="K313" s="1">
        <v>11</v>
      </c>
      <c r="L313" s="3">
        <f t="shared" si="91"/>
        <v>42</v>
      </c>
      <c r="M313" s="3">
        <f t="shared" si="92"/>
        <v>0</v>
      </c>
      <c r="N313" s="3">
        <f t="shared" si="93"/>
        <v>42</v>
      </c>
      <c r="O313" s="3">
        <f t="shared" si="94"/>
        <v>2</v>
      </c>
      <c r="P313" s="3">
        <f t="shared" si="84"/>
        <v>0.95454545454545459</v>
      </c>
    </row>
    <row r="314" spans="1:16" x14ac:dyDescent="0.4">
      <c r="B314" s="3" t="s">
        <v>52</v>
      </c>
      <c r="C314" s="1">
        <v>22</v>
      </c>
      <c r="D314" s="1">
        <v>0</v>
      </c>
      <c r="E314" s="1">
        <v>0</v>
      </c>
      <c r="F314" s="1">
        <v>0</v>
      </c>
      <c r="G314" s="1">
        <v>0</v>
      </c>
      <c r="H314" s="1">
        <v>4</v>
      </c>
      <c r="I314" s="1">
        <v>7</v>
      </c>
      <c r="J314" s="1">
        <v>5</v>
      </c>
      <c r="K314" s="1">
        <v>5</v>
      </c>
      <c r="L314" s="3">
        <f t="shared" si="91"/>
        <v>21</v>
      </c>
      <c r="M314" s="3">
        <f t="shared" si="92"/>
        <v>0</v>
      </c>
      <c r="N314" s="3">
        <f t="shared" si="93"/>
        <v>21</v>
      </c>
      <c r="O314" s="3">
        <f t="shared" si="94"/>
        <v>1</v>
      </c>
      <c r="P314" s="3">
        <f t="shared" si="84"/>
        <v>0.95454545454545459</v>
      </c>
    </row>
    <row r="315" spans="1:16" x14ac:dyDescent="0.4">
      <c r="B315" s="3" t="s">
        <v>53</v>
      </c>
      <c r="C315" s="1">
        <v>53</v>
      </c>
      <c r="D315" s="1">
        <v>0</v>
      </c>
      <c r="E315" s="1">
        <v>0</v>
      </c>
      <c r="F315" s="1">
        <v>0</v>
      </c>
      <c r="G315" s="1">
        <v>0</v>
      </c>
      <c r="H315" s="1">
        <v>18</v>
      </c>
      <c r="I315" s="1">
        <v>8</v>
      </c>
      <c r="J315" s="1">
        <v>9</v>
      </c>
      <c r="K315" s="1">
        <v>16</v>
      </c>
      <c r="L315" s="3">
        <f t="shared" si="91"/>
        <v>51</v>
      </c>
      <c r="M315" s="3">
        <f t="shared" si="92"/>
        <v>0</v>
      </c>
      <c r="N315" s="3">
        <f t="shared" si="93"/>
        <v>51</v>
      </c>
      <c r="O315" s="3">
        <f t="shared" si="94"/>
        <v>2</v>
      </c>
      <c r="P315" s="3">
        <f t="shared" si="84"/>
        <v>0.96226415094339623</v>
      </c>
    </row>
    <row r="316" spans="1:16" x14ac:dyDescent="0.4">
      <c r="B316" s="3" t="s">
        <v>54</v>
      </c>
      <c r="C316" s="1">
        <v>26</v>
      </c>
      <c r="D316" s="1">
        <v>0</v>
      </c>
      <c r="E316" s="1">
        <v>0</v>
      </c>
      <c r="F316" s="1">
        <v>0</v>
      </c>
      <c r="G316" s="1">
        <v>0</v>
      </c>
      <c r="H316" s="1">
        <v>5</v>
      </c>
      <c r="I316" s="1">
        <v>4</v>
      </c>
      <c r="J316" s="1">
        <v>9</v>
      </c>
      <c r="K316" s="1">
        <v>4</v>
      </c>
      <c r="L316" s="3">
        <f t="shared" si="91"/>
        <v>22</v>
      </c>
      <c r="M316" s="3">
        <f t="shared" si="92"/>
        <v>0</v>
      </c>
      <c r="N316" s="3">
        <f t="shared" si="93"/>
        <v>22</v>
      </c>
      <c r="O316" s="3">
        <f t="shared" si="94"/>
        <v>4</v>
      </c>
      <c r="P316" s="3">
        <f t="shared" si="84"/>
        <v>0.84615384615384615</v>
      </c>
    </row>
    <row r="317" spans="1:16" x14ac:dyDescent="0.4">
      <c r="B317" s="3" t="s">
        <v>55</v>
      </c>
      <c r="C317" s="1">
        <v>13</v>
      </c>
      <c r="D317" s="1">
        <v>0</v>
      </c>
      <c r="E317" s="1">
        <v>0</v>
      </c>
      <c r="F317" s="1">
        <v>0</v>
      </c>
      <c r="G317" s="1">
        <v>0</v>
      </c>
      <c r="H317" s="1">
        <v>4</v>
      </c>
      <c r="I317" s="1">
        <v>2</v>
      </c>
      <c r="J317" s="1">
        <v>3</v>
      </c>
      <c r="K317" s="1">
        <v>3</v>
      </c>
      <c r="L317" s="3">
        <f t="shared" si="91"/>
        <v>12</v>
      </c>
      <c r="M317" s="3">
        <f t="shared" si="92"/>
        <v>0</v>
      </c>
      <c r="N317" s="3">
        <f t="shared" si="93"/>
        <v>12</v>
      </c>
      <c r="O317" s="3">
        <f t="shared" si="94"/>
        <v>1</v>
      </c>
      <c r="P317" s="3">
        <f t="shared" si="84"/>
        <v>0.92307692307692313</v>
      </c>
    </row>
    <row r="318" spans="1:16" x14ac:dyDescent="0.3">
      <c r="A318" s="4"/>
      <c r="B318" s="4" t="s">
        <v>73</v>
      </c>
      <c r="C318" s="4">
        <f t="shared" ref="C318:L318" si="95">SUM(C303:C317)</f>
        <v>447</v>
      </c>
      <c r="D318" s="4">
        <f t="shared" si="95"/>
        <v>0</v>
      </c>
      <c r="E318" s="4">
        <f t="shared" si="95"/>
        <v>0</v>
      </c>
      <c r="F318" s="4">
        <f t="shared" si="95"/>
        <v>0</v>
      </c>
      <c r="G318" s="4">
        <f t="shared" si="95"/>
        <v>0</v>
      </c>
      <c r="H318" s="4">
        <f t="shared" si="95"/>
        <v>119</v>
      </c>
      <c r="I318" s="4">
        <f t="shared" si="95"/>
        <v>101</v>
      </c>
      <c r="J318" s="4">
        <f t="shared" si="95"/>
        <v>98</v>
      </c>
      <c r="K318" s="4">
        <f t="shared" si="95"/>
        <v>101</v>
      </c>
      <c r="L318" s="4">
        <f t="shared" si="95"/>
        <v>419</v>
      </c>
      <c r="P318" s="3">
        <f t="shared" si="84"/>
        <v>0.93736017897091728</v>
      </c>
    </row>
    <row r="319" spans="1:16" x14ac:dyDescent="0.4">
      <c r="A319" s="3" t="s">
        <v>39</v>
      </c>
      <c r="B319" s="3" t="s">
        <v>41</v>
      </c>
      <c r="C319" s="1">
        <v>65</v>
      </c>
      <c r="D319" s="1">
        <v>0</v>
      </c>
      <c r="E319" s="1">
        <v>0</v>
      </c>
      <c r="F319" s="1">
        <v>0</v>
      </c>
      <c r="G319" s="1">
        <v>0</v>
      </c>
      <c r="H319" s="1">
        <v>16</v>
      </c>
      <c r="I319" s="1">
        <v>12</v>
      </c>
      <c r="J319" s="1">
        <v>15</v>
      </c>
      <c r="K319" s="1">
        <v>16</v>
      </c>
      <c r="L319" s="3">
        <f t="shared" ref="L319:L333" si="96">SUM(D319:K319)</f>
        <v>59</v>
      </c>
      <c r="M319" s="3">
        <f t="shared" ref="M319:M333" si="97">SUM(D319:G319)</f>
        <v>0</v>
      </c>
      <c r="N319" s="3">
        <f t="shared" ref="N319:N333" si="98">L319-M319</f>
        <v>59</v>
      </c>
      <c r="O319" s="3">
        <f t="shared" ref="O319:O333" si="99">C319-L319</f>
        <v>6</v>
      </c>
      <c r="P319" s="3">
        <f t="shared" si="84"/>
        <v>0.90769230769230769</v>
      </c>
    </row>
    <row r="320" spans="1:16" x14ac:dyDescent="0.4">
      <c r="B320" s="3" t="s">
        <v>42</v>
      </c>
      <c r="C320" s="1">
        <v>38</v>
      </c>
      <c r="D320" s="1">
        <v>0</v>
      </c>
      <c r="E320" s="1">
        <v>0</v>
      </c>
      <c r="F320" s="1">
        <v>0</v>
      </c>
      <c r="G320" s="1">
        <v>0</v>
      </c>
      <c r="H320" s="1">
        <v>7</v>
      </c>
      <c r="I320" s="1">
        <v>9</v>
      </c>
      <c r="J320" s="1">
        <v>3</v>
      </c>
      <c r="K320" s="1">
        <v>13</v>
      </c>
      <c r="L320" s="3">
        <f t="shared" si="96"/>
        <v>32</v>
      </c>
      <c r="M320" s="3">
        <f t="shared" si="97"/>
        <v>0</v>
      </c>
      <c r="N320" s="3">
        <f t="shared" si="98"/>
        <v>32</v>
      </c>
      <c r="O320" s="3">
        <f t="shared" si="99"/>
        <v>6</v>
      </c>
      <c r="P320" s="3">
        <f t="shared" si="84"/>
        <v>0.84210526315789469</v>
      </c>
    </row>
    <row r="321" spans="1:16" x14ac:dyDescent="0.4">
      <c r="B321" s="3" t="s">
        <v>43</v>
      </c>
      <c r="C321" s="1">
        <v>29</v>
      </c>
      <c r="D321" s="1">
        <v>0</v>
      </c>
      <c r="E321" s="1">
        <v>0</v>
      </c>
      <c r="F321" s="1">
        <v>0</v>
      </c>
      <c r="G321" s="1">
        <v>0</v>
      </c>
      <c r="H321" s="1">
        <v>7</v>
      </c>
      <c r="I321" s="1">
        <v>6</v>
      </c>
      <c r="J321" s="1">
        <v>10</v>
      </c>
      <c r="K321" s="1">
        <v>5</v>
      </c>
      <c r="L321" s="3">
        <f t="shared" si="96"/>
        <v>28</v>
      </c>
      <c r="M321" s="3">
        <f t="shared" si="97"/>
        <v>0</v>
      </c>
      <c r="N321" s="3">
        <f t="shared" si="98"/>
        <v>28</v>
      </c>
      <c r="O321" s="3">
        <f t="shared" si="99"/>
        <v>1</v>
      </c>
      <c r="P321" s="3">
        <f t="shared" si="84"/>
        <v>0.96551724137931039</v>
      </c>
    </row>
    <row r="322" spans="1:16" x14ac:dyDescent="0.4">
      <c r="B322" s="3" t="s">
        <v>44</v>
      </c>
      <c r="C322" s="1">
        <v>36</v>
      </c>
      <c r="D322" s="1">
        <v>0</v>
      </c>
      <c r="E322" s="1">
        <v>0</v>
      </c>
      <c r="F322" s="1">
        <v>0</v>
      </c>
      <c r="G322" s="1">
        <v>0</v>
      </c>
      <c r="H322" s="1">
        <v>7</v>
      </c>
      <c r="I322" s="1">
        <v>6</v>
      </c>
      <c r="J322" s="1">
        <v>7</v>
      </c>
      <c r="K322" s="1">
        <v>10</v>
      </c>
      <c r="L322" s="3">
        <f t="shared" si="96"/>
        <v>30</v>
      </c>
      <c r="M322" s="3">
        <f t="shared" si="97"/>
        <v>0</v>
      </c>
      <c r="N322" s="3">
        <f t="shared" si="98"/>
        <v>30</v>
      </c>
      <c r="O322" s="3">
        <f t="shared" si="99"/>
        <v>6</v>
      </c>
      <c r="P322" s="3">
        <f t="shared" si="84"/>
        <v>0.83333333333333337</v>
      </c>
    </row>
    <row r="323" spans="1:16" x14ac:dyDescent="0.4">
      <c r="B323" s="3" t="s">
        <v>45</v>
      </c>
      <c r="C323" s="1">
        <v>52</v>
      </c>
      <c r="D323" s="1">
        <v>0</v>
      </c>
      <c r="E323" s="1">
        <v>0</v>
      </c>
      <c r="F323" s="1">
        <v>0</v>
      </c>
      <c r="G323" s="1">
        <v>0</v>
      </c>
      <c r="H323" s="1">
        <v>10</v>
      </c>
      <c r="I323" s="1">
        <v>11</v>
      </c>
      <c r="J323" s="1">
        <v>13</v>
      </c>
      <c r="K323" s="1">
        <v>13</v>
      </c>
      <c r="L323" s="3">
        <f t="shared" si="96"/>
        <v>47</v>
      </c>
      <c r="M323" s="3">
        <f t="shared" si="97"/>
        <v>0</v>
      </c>
      <c r="N323" s="3">
        <f t="shared" si="98"/>
        <v>47</v>
      </c>
      <c r="O323" s="3">
        <f t="shared" si="99"/>
        <v>5</v>
      </c>
      <c r="P323" s="3">
        <f t="shared" si="84"/>
        <v>0.90384615384615385</v>
      </c>
    </row>
    <row r="324" spans="1:16" x14ac:dyDescent="0.4">
      <c r="B324" s="3" t="s">
        <v>46</v>
      </c>
      <c r="C324" s="1">
        <v>34</v>
      </c>
      <c r="D324" s="1">
        <v>0</v>
      </c>
      <c r="E324" s="1">
        <v>0</v>
      </c>
      <c r="F324" s="1">
        <v>0</v>
      </c>
      <c r="G324" s="1">
        <v>0</v>
      </c>
      <c r="H324" s="1">
        <v>8</v>
      </c>
      <c r="I324" s="1">
        <v>10</v>
      </c>
      <c r="J324" s="1">
        <v>8</v>
      </c>
      <c r="K324" s="1">
        <v>8</v>
      </c>
      <c r="L324" s="3">
        <f t="shared" si="96"/>
        <v>34</v>
      </c>
      <c r="M324" s="3">
        <f t="shared" si="97"/>
        <v>0</v>
      </c>
      <c r="N324" s="3">
        <f t="shared" si="98"/>
        <v>34</v>
      </c>
      <c r="O324" s="3">
        <f t="shared" si="99"/>
        <v>0</v>
      </c>
      <c r="P324" s="3">
        <f t="shared" si="84"/>
        <v>1</v>
      </c>
    </row>
    <row r="325" spans="1:16" x14ac:dyDescent="0.4">
      <c r="B325" s="3" t="s">
        <v>47</v>
      </c>
      <c r="C325" s="1"/>
      <c r="D325" s="1" t="s">
        <v>81</v>
      </c>
      <c r="E325" s="1"/>
      <c r="F325" s="1"/>
      <c r="G325" s="1"/>
      <c r="H325" s="1"/>
      <c r="J325" s="1"/>
      <c r="K325" s="1"/>
    </row>
    <row r="326" spans="1:16" x14ac:dyDescent="0.4">
      <c r="B326" s="3" t="s">
        <v>48</v>
      </c>
      <c r="C326" s="1"/>
      <c r="D326" s="1" t="s">
        <v>81</v>
      </c>
      <c r="E326" s="1"/>
      <c r="F326" s="1"/>
      <c r="G326" s="1"/>
      <c r="H326" s="1"/>
      <c r="J326" s="1"/>
      <c r="K326" s="1"/>
    </row>
    <row r="327" spans="1:16" x14ac:dyDescent="0.4">
      <c r="B327" s="3" t="s">
        <v>49</v>
      </c>
      <c r="C327" s="1"/>
      <c r="D327" s="1" t="s">
        <v>81</v>
      </c>
      <c r="E327" s="1"/>
      <c r="F327" s="1"/>
      <c r="G327" s="1"/>
      <c r="H327" s="1"/>
      <c r="I327" s="1"/>
      <c r="J327" s="1"/>
      <c r="K327" s="1"/>
    </row>
    <row r="328" spans="1:16" x14ac:dyDescent="0.4">
      <c r="B328" s="3" t="s">
        <v>50</v>
      </c>
      <c r="C328" s="1">
        <v>75</v>
      </c>
      <c r="D328" s="1">
        <v>0</v>
      </c>
      <c r="E328" s="1">
        <v>0</v>
      </c>
      <c r="F328" s="1">
        <v>0</v>
      </c>
      <c r="G328" s="1">
        <v>0</v>
      </c>
      <c r="H328" s="1">
        <v>15</v>
      </c>
      <c r="I328" s="1">
        <v>17</v>
      </c>
      <c r="J328" s="1">
        <v>18</v>
      </c>
      <c r="K328" s="1">
        <v>23</v>
      </c>
      <c r="L328" s="3">
        <f t="shared" si="96"/>
        <v>73</v>
      </c>
      <c r="M328" s="3">
        <f t="shared" si="97"/>
        <v>0</v>
      </c>
      <c r="N328" s="3">
        <f t="shared" si="98"/>
        <v>73</v>
      </c>
      <c r="O328" s="3">
        <f t="shared" si="99"/>
        <v>2</v>
      </c>
      <c r="P328" s="3">
        <f t="shared" si="84"/>
        <v>0.97333333333333338</v>
      </c>
    </row>
    <row r="329" spans="1:16" x14ac:dyDescent="0.4">
      <c r="B329" s="3" t="s">
        <v>51</v>
      </c>
      <c r="C329" s="1">
        <v>32</v>
      </c>
      <c r="D329" s="1">
        <v>0</v>
      </c>
      <c r="E329" s="1">
        <v>0</v>
      </c>
      <c r="F329" s="1">
        <v>0</v>
      </c>
      <c r="G329" s="1">
        <v>0</v>
      </c>
      <c r="H329" s="1">
        <v>3</v>
      </c>
      <c r="I329" s="1">
        <v>11</v>
      </c>
      <c r="J329" s="1">
        <v>7</v>
      </c>
      <c r="K329" s="1">
        <v>7</v>
      </c>
      <c r="L329" s="3">
        <f t="shared" si="96"/>
        <v>28</v>
      </c>
      <c r="M329" s="3">
        <f t="shared" si="97"/>
        <v>0</v>
      </c>
      <c r="N329" s="3">
        <f t="shared" si="98"/>
        <v>28</v>
      </c>
      <c r="O329" s="3">
        <f t="shared" si="99"/>
        <v>4</v>
      </c>
      <c r="P329" s="3">
        <f t="shared" si="84"/>
        <v>0.875</v>
      </c>
    </row>
    <row r="330" spans="1:16" x14ac:dyDescent="0.4">
      <c r="B330" s="3" t="s">
        <v>52</v>
      </c>
      <c r="C330" s="1">
        <v>21</v>
      </c>
      <c r="D330" s="1">
        <v>0</v>
      </c>
      <c r="E330" s="1">
        <v>0</v>
      </c>
      <c r="F330" s="1">
        <v>0</v>
      </c>
      <c r="G330" s="1">
        <v>0</v>
      </c>
      <c r="H330" s="1">
        <v>4</v>
      </c>
      <c r="I330" s="1">
        <v>3</v>
      </c>
      <c r="J330" s="1">
        <v>7</v>
      </c>
      <c r="K330" s="1">
        <v>7</v>
      </c>
      <c r="L330" s="3">
        <f t="shared" si="96"/>
        <v>21</v>
      </c>
      <c r="M330" s="3">
        <f t="shared" si="97"/>
        <v>0</v>
      </c>
      <c r="N330" s="3">
        <f t="shared" si="98"/>
        <v>21</v>
      </c>
      <c r="O330" s="3">
        <f t="shared" si="99"/>
        <v>0</v>
      </c>
      <c r="P330" s="3">
        <f t="shared" si="84"/>
        <v>1</v>
      </c>
    </row>
    <row r="331" spans="1:16" x14ac:dyDescent="0.4">
      <c r="B331" s="3" t="s">
        <v>53</v>
      </c>
      <c r="C331" s="1">
        <v>77</v>
      </c>
      <c r="D331" s="1">
        <v>0</v>
      </c>
      <c r="E331" s="1">
        <v>0</v>
      </c>
      <c r="F331" s="1">
        <v>0</v>
      </c>
      <c r="G331" s="1">
        <v>0</v>
      </c>
      <c r="H331" s="1">
        <v>13</v>
      </c>
      <c r="I331" s="1">
        <v>20</v>
      </c>
      <c r="J331" s="1">
        <v>13</v>
      </c>
      <c r="K331" s="1">
        <v>20</v>
      </c>
      <c r="L331" s="3">
        <f t="shared" si="96"/>
        <v>66</v>
      </c>
      <c r="M331" s="3">
        <f t="shared" si="97"/>
        <v>0</v>
      </c>
      <c r="N331" s="3">
        <f t="shared" si="98"/>
        <v>66</v>
      </c>
      <c r="O331" s="3">
        <f t="shared" si="99"/>
        <v>11</v>
      </c>
      <c r="P331" s="3">
        <f t="shared" si="84"/>
        <v>0.8571428571428571</v>
      </c>
    </row>
    <row r="332" spans="1:16" x14ac:dyDescent="0.4">
      <c r="B332" s="3" t="s">
        <v>54</v>
      </c>
      <c r="C332" s="1">
        <v>32</v>
      </c>
      <c r="D332" s="1">
        <v>0</v>
      </c>
      <c r="E332" s="1">
        <v>0</v>
      </c>
      <c r="F332" s="1">
        <v>0</v>
      </c>
      <c r="G332" s="1">
        <v>0</v>
      </c>
      <c r="H332" s="1">
        <v>9</v>
      </c>
      <c r="I332" s="3">
        <v>9</v>
      </c>
      <c r="J332" s="1">
        <v>5</v>
      </c>
      <c r="K332" s="1">
        <v>8</v>
      </c>
      <c r="L332" s="3">
        <f t="shared" si="96"/>
        <v>31</v>
      </c>
      <c r="M332" s="3">
        <f t="shared" si="97"/>
        <v>0</v>
      </c>
      <c r="N332" s="3">
        <f t="shared" si="98"/>
        <v>31</v>
      </c>
      <c r="O332" s="3">
        <f t="shared" si="99"/>
        <v>1</v>
      </c>
      <c r="P332" s="3">
        <f t="shared" si="84"/>
        <v>0.96875</v>
      </c>
    </row>
    <row r="333" spans="1:16" x14ac:dyDescent="0.4">
      <c r="B333" s="3" t="s">
        <v>55</v>
      </c>
      <c r="C333" s="1">
        <v>22</v>
      </c>
      <c r="D333" s="1">
        <v>0</v>
      </c>
      <c r="E333" s="1">
        <v>0</v>
      </c>
      <c r="F333" s="1">
        <v>0</v>
      </c>
      <c r="G333" s="1">
        <v>0</v>
      </c>
      <c r="H333" s="1">
        <v>7</v>
      </c>
      <c r="I333" s="1">
        <v>5</v>
      </c>
      <c r="J333" s="1">
        <v>4</v>
      </c>
      <c r="K333" s="1">
        <v>6</v>
      </c>
      <c r="L333" s="3">
        <f t="shared" si="96"/>
        <v>22</v>
      </c>
      <c r="M333" s="3">
        <f t="shared" si="97"/>
        <v>0</v>
      </c>
      <c r="N333" s="3">
        <f t="shared" si="98"/>
        <v>22</v>
      </c>
      <c r="O333" s="3">
        <f t="shared" si="99"/>
        <v>0</v>
      </c>
      <c r="P333" s="3">
        <f t="shared" si="84"/>
        <v>1</v>
      </c>
    </row>
    <row r="334" spans="1:16" x14ac:dyDescent="0.3">
      <c r="A334" s="4"/>
      <c r="B334" s="4" t="s">
        <v>73</v>
      </c>
      <c r="C334" s="4">
        <f t="shared" ref="C334:L334" si="100">SUM(C319:C333)</f>
        <v>513</v>
      </c>
      <c r="D334" s="4">
        <f t="shared" si="100"/>
        <v>0</v>
      </c>
      <c r="E334" s="4">
        <f t="shared" si="100"/>
        <v>0</v>
      </c>
      <c r="F334" s="4">
        <f t="shared" si="100"/>
        <v>0</v>
      </c>
      <c r="G334" s="4">
        <f t="shared" si="100"/>
        <v>0</v>
      </c>
      <c r="H334" s="4">
        <f t="shared" si="100"/>
        <v>106</v>
      </c>
      <c r="I334" s="4">
        <f t="shared" si="100"/>
        <v>119</v>
      </c>
      <c r="J334" s="4">
        <f t="shared" si="100"/>
        <v>110</v>
      </c>
      <c r="K334" s="4">
        <f t="shared" si="100"/>
        <v>136</v>
      </c>
      <c r="L334" s="4">
        <f t="shared" si="100"/>
        <v>471</v>
      </c>
      <c r="M334" s="4"/>
      <c r="N334" s="4"/>
      <c r="O334" s="4"/>
      <c r="P334" s="3">
        <f>L334/C334</f>
        <v>0.91812865497076024</v>
      </c>
    </row>
    <row r="337" spans="1:25" x14ac:dyDescent="0.4">
      <c r="A337" s="6" t="s">
        <v>14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25" x14ac:dyDescent="0.4">
      <c r="A338" s="2" t="s">
        <v>19</v>
      </c>
      <c r="B338" s="2" t="s">
        <v>20</v>
      </c>
      <c r="C338" s="2" t="s">
        <v>21</v>
      </c>
      <c r="D338" s="2" t="s">
        <v>56</v>
      </c>
      <c r="E338" s="2" t="s">
        <v>57</v>
      </c>
      <c r="F338" s="2" t="s">
        <v>58</v>
      </c>
      <c r="G338" s="2" t="s">
        <v>59</v>
      </c>
      <c r="H338" s="2" t="s">
        <v>60</v>
      </c>
      <c r="I338" s="2" t="s">
        <v>61</v>
      </c>
      <c r="J338" s="2" t="s">
        <v>62</v>
      </c>
      <c r="K338" s="2" t="s">
        <v>63</v>
      </c>
      <c r="L338" s="2" t="s">
        <v>22</v>
      </c>
      <c r="M338" s="2" t="s">
        <v>74</v>
      </c>
      <c r="N338" s="2" t="s">
        <v>75</v>
      </c>
      <c r="O338" s="2" t="s">
        <v>77</v>
      </c>
      <c r="R338" s="7" t="s">
        <v>11</v>
      </c>
      <c r="S338" s="7" t="s">
        <v>12</v>
      </c>
      <c r="T338" s="1"/>
      <c r="Y338" s="7"/>
    </row>
    <row r="339" spans="1:25" x14ac:dyDescent="0.4">
      <c r="A339" s="3" t="s">
        <v>23</v>
      </c>
      <c r="B339" s="3" t="s">
        <v>41</v>
      </c>
      <c r="C339" s="1">
        <v>15</v>
      </c>
      <c r="D339" s="1">
        <v>2</v>
      </c>
      <c r="E339" s="1">
        <v>2</v>
      </c>
      <c r="F339" s="1">
        <v>0</v>
      </c>
      <c r="G339" s="1">
        <v>0</v>
      </c>
      <c r="H339" s="1">
        <v>0</v>
      </c>
      <c r="I339" s="1">
        <v>1</v>
      </c>
      <c r="J339" s="1">
        <v>0</v>
      </c>
      <c r="K339" s="1">
        <v>0</v>
      </c>
      <c r="L339" s="1">
        <f t="shared" ref="L339:L353" si="101">SUM(D339:K339)</f>
        <v>5</v>
      </c>
      <c r="M339" s="3">
        <f t="shared" ref="M339:M353" si="102">SUM(D339:G339)</f>
        <v>4</v>
      </c>
      <c r="N339" s="3">
        <f t="shared" ref="N339:N353" si="103">L339-M339</f>
        <v>1</v>
      </c>
      <c r="O339" s="3">
        <f>C339-L339</f>
        <v>10</v>
      </c>
      <c r="P339" s="3">
        <f>L339/C339</f>
        <v>0.33333333333333331</v>
      </c>
      <c r="R339" s="12">
        <v>0.90700000000000003</v>
      </c>
      <c r="S339" s="12">
        <v>4.4499999999999998E-2</v>
      </c>
      <c r="T339" s="1" t="s">
        <v>24</v>
      </c>
    </row>
    <row r="340" spans="1:25" x14ac:dyDescent="0.4">
      <c r="B340" s="3" t="s">
        <v>42</v>
      </c>
      <c r="C340" s="1">
        <v>26</v>
      </c>
      <c r="D340" s="1">
        <v>6</v>
      </c>
      <c r="E340" s="1">
        <v>3</v>
      </c>
      <c r="F340" s="1">
        <v>5</v>
      </c>
      <c r="G340" s="1">
        <v>7</v>
      </c>
      <c r="H340" s="1">
        <v>1</v>
      </c>
      <c r="I340" s="1">
        <v>0</v>
      </c>
      <c r="J340" s="1">
        <v>0</v>
      </c>
      <c r="K340" s="1">
        <v>2</v>
      </c>
      <c r="L340" s="1">
        <f t="shared" si="101"/>
        <v>24</v>
      </c>
      <c r="M340" s="3">
        <f t="shared" si="102"/>
        <v>21</v>
      </c>
      <c r="N340" s="3">
        <f t="shared" si="103"/>
        <v>3</v>
      </c>
      <c r="O340" s="3">
        <f t="shared" ref="O340:O353" si="104">C340-L340</f>
        <v>2</v>
      </c>
      <c r="P340" s="3">
        <f t="shared" ref="P340:P402" si="105">L340/C340</f>
        <v>0.92307692307692313</v>
      </c>
      <c r="R340" s="12">
        <v>0.78600000000000003</v>
      </c>
      <c r="S340" s="12">
        <v>3.6700000000000003E-2</v>
      </c>
      <c r="T340" s="1" t="s">
        <v>25</v>
      </c>
    </row>
    <row r="341" spans="1:25" x14ac:dyDescent="0.4">
      <c r="B341" s="3" t="s">
        <v>43</v>
      </c>
      <c r="C341" s="1">
        <v>18</v>
      </c>
      <c r="D341" s="1">
        <v>2</v>
      </c>
      <c r="E341" s="1">
        <v>4</v>
      </c>
      <c r="F341" s="1">
        <v>4</v>
      </c>
      <c r="G341" s="1">
        <v>7</v>
      </c>
      <c r="H341" s="1">
        <v>0</v>
      </c>
      <c r="I341" s="1">
        <v>1</v>
      </c>
      <c r="J341" s="1">
        <v>0</v>
      </c>
      <c r="K341" s="1">
        <v>0</v>
      </c>
      <c r="L341" s="1">
        <f t="shared" si="101"/>
        <v>18</v>
      </c>
      <c r="M341" s="3">
        <f t="shared" si="102"/>
        <v>17</v>
      </c>
      <c r="N341" s="3">
        <f t="shared" si="103"/>
        <v>1</v>
      </c>
      <c r="O341" s="3">
        <f t="shared" si="104"/>
        <v>0</v>
      </c>
      <c r="P341" s="3">
        <f t="shared" si="105"/>
        <v>1</v>
      </c>
      <c r="R341" s="12">
        <v>0.86499999999999999</v>
      </c>
      <c r="S341" s="12">
        <v>5.6000000000000001E-2</v>
      </c>
      <c r="T341" s="1" t="s">
        <v>26</v>
      </c>
    </row>
    <row r="342" spans="1:25" x14ac:dyDescent="0.4">
      <c r="B342" s="3" t="s">
        <v>44</v>
      </c>
      <c r="C342" s="1">
        <v>23</v>
      </c>
      <c r="D342" s="1">
        <v>5</v>
      </c>
      <c r="E342" s="1">
        <v>4</v>
      </c>
      <c r="F342" s="1">
        <v>1</v>
      </c>
      <c r="G342" s="1">
        <v>6</v>
      </c>
      <c r="H342" s="1">
        <v>2</v>
      </c>
      <c r="I342" s="1">
        <v>2</v>
      </c>
      <c r="J342" s="1">
        <v>0</v>
      </c>
      <c r="K342" s="1">
        <v>1</v>
      </c>
      <c r="L342" s="1">
        <f t="shared" si="101"/>
        <v>21</v>
      </c>
      <c r="M342" s="3">
        <f t="shared" si="102"/>
        <v>16</v>
      </c>
      <c r="N342" s="3">
        <f t="shared" si="103"/>
        <v>5</v>
      </c>
      <c r="O342" s="3">
        <f t="shared" si="104"/>
        <v>2</v>
      </c>
      <c r="P342" s="3">
        <f t="shared" si="105"/>
        <v>0.91304347826086951</v>
      </c>
      <c r="R342" s="12">
        <v>0.91500000000000004</v>
      </c>
      <c r="S342" s="12">
        <v>1.8800000000000001E-2</v>
      </c>
      <c r="T342" s="1" t="s">
        <v>27</v>
      </c>
    </row>
    <row r="343" spans="1:25" x14ac:dyDescent="0.4">
      <c r="B343" s="3" t="s">
        <v>45</v>
      </c>
      <c r="C343" s="1">
        <v>20</v>
      </c>
      <c r="D343" s="1">
        <v>4</v>
      </c>
      <c r="E343" s="1">
        <v>4</v>
      </c>
      <c r="F343" s="1">
        <v>5</v>
      </c>
      <c r="G343" s="1">
        <v>3</v>
      </c>
      <c r="H343" s="1">
        <v>0</v>
      </c>
      <c r="I343" s="1">
        <v>1</v>
      </c>
      <c r="J343" s="1">
        <v>2</v>
      </c>
      <c r="K343" s="1">
        <v>0</v>
      </c>
      <c r="L343" s="1">
        <f t="shared" si="101"/>
        <v>19</v>
      </c>
      <c r="M343" s="3">
        <f t="shared" si="102"/>
        <v>16</v>
      </c>
      <c r="N343" s="3">
        <f t="shared" si="103"/>
        <v>3</v>
      </c>
      <c r="O343" s="3">
        <f t="shared" si="104"/>
        <v>1</v>
      </c>
      <c r="P343" s="3">
        <f t="shared" si="105"/>
        <v>0.95</v>
      </c>
      <c r="R343" s="20">
        <f>AVERAGE(C339:C353)</f>
        <v>18.666666666666668</v>
      </c>
      <c r="S343" s="21">
        <f>STDEV(C339:C353)/SQRT(15)</f>
        <v>1.475729574745243</v>
      </c>
      <c r="T343" s="3" t="s">
        <v>29</v>
      </c>
    </row>
    <row r="344" spans="1:25" x14ac:dyDescent="0.4">
      <c r="B344" s="3" t="s">
        <v>46</v>
      </c>
      <c r="C344" s="1">
        <v>19</v>
      </c>
      <c r="D344" s="1">
        <v>1</v>
      </c>
      <c r="E344" s="1">
        <v>1</v>
      </c>
      <c r="F344" s="1">
        <v>3</v>
      </c>
      <c r="G344" s="1">
        <v>6</v>
      </c>
      <c r="H344" s="1">
        <v>1</v>
      </c>
      <c r="I344" s="1">
        <v>2</v>
      </c>
      <c r="J344" s="1">
        <v>2</v>
      </c>
      <c r="K344" s="1">
        <v>1</v>
      </c>
      <c r="L344" s="1">
        <f t="shared" si="101"/>
        <v>17</v>
      </c>
      <c r="M344" s="3">
        <f t="shared" si="102"/>
        <v>11</v>
      </c>
      <c r="N344" s="3">
        <f t="shared" si="103"/>
        <v>6</v>
      </c>
      <c r="O344" s="3">
        <f t="shared" si="104"/>
        <v>2</v>
      </c>
      <c r="P344" s="3">
        <f t="shared" si="105"/>
        <v>0.89473684210526316</v>
      </c>
      <c r="R344" s="20">
        <f>AVERAGE(C355:C369)</f>
        <v>25.2</v>
      </c>
      <c r="S344" s="21">
        <f>STDEV(C355:C369)/SQRT(15)</f>
        <v>1.2656637633687551</v>
      </c>
      <c r="T344" s="3" t="s">
        <v>30</v>
      </c>
    </row>
    <row r="345" spans="1:25" x14ac:dyDescent="0.4">
      <c r="B345" s="3" t="s">
        <v>47</v>
      </c>
      <c r="C345" s="1">
        <v>9</v>
      </c>
      <c r="D345" s="1">
        <v>0</v>
      </c>
      <c r="E345" s="1">
        <v>3</v>
      </c>
      <c r="F345" s="1">
        <v>2</v>
      </c>
      <c r="G345" s="1">
        <v>2</v>
      </c>
      <c r="H345" s="1">
        <v>0</v>
      </c>
      <c r="I345" s="1">
        <v>0</v>
      </c>
      <c r="J345" s="1">
        <v>0</v>
      </c>
      <c r="K345" s="1">
        <v>1</v>
      </c>
      <c r="L345" s="1">
        <f t="shared" si="101"/>
        <v>8</v>
      </c>
      <c r="M345" s="3">
        <f t="shared" si="102"/>
        <v>7</v>
      </c>
      <c r="N345" s="3">
        <f t="shared" si="103"/>
        <v>1</v>
      </c>
      <c r="O345" s="3">
        <f t="shared" si="104"/>
        <v>1</v>
      </c>
      <c r="P345" s="3">
        <f t="shared" si="105"/>
        <v>0.88888888888888884</v>
      </c>
      <c r="R345" s="20">
        <f>AVERAGE(C371:C385)</f>
        <v>18.071428571428573</v>
      </c>
      <c r="S345" s="21">
        <f>STDEV(C371:C385)/SQRT(14)</f>
        <v>1.4121306702381746</v>
      </c>
      <c r="T345" s="3" t="s">
        <v>31</v>
      </c>
    </row>
    <row r="346" spans="1:25" x14ac:dyDescent="0.4">
      <c r="B346" s="3" t="s">
        <v>48</v>
      </c>
      <c r="C346" s="1">
        <v>15</v>
      </c>
      <c r="D346" s="1">
        <v>1</v>
      </c>
      <c r="E346" s="1">
        <v>4</v>
      </c>
      <c r="F346" s="1">
        <v>1</v>
      </c>
      <c r="G346" s="1">
        <v>3</v>
      </c>
      <c r="H346" s="1">
        <v>1</v>
      </c>
      <c r="I346" s="1">
        <v>2</v>
      </c>
      <c r="J346" s="1">
        <v>1</v>
      </c>
      <c r="K346" s="1">
        <v>0</v>
      </c>
      <c r="L346" s="1">
        <f t="shared" si="101"/>
        <v>13</v>
      </c>
      <c r="M346" s="3">
        <f t="shared" si="102"/>
        <v>9</v>
      </c>
      <c r="N346" s="3">
        <f t="shared" si="103"/>
        <v>4</v>
      </c>
      <c r="O346" s="3">
        <f t="shared" si="104"/>
        <v>2</v>
      </c>
      <c r="P346" s="3">
        <f t="shared" si="105"/>
        <v>0.8666666666666667</v>
      </c>
      <c r="R346" s="20">
        <f>AVERAGE(C387:C401)</f>
        <v>29.384615384615383</v>
      </c>
      <c r="S346" s="21">
        <f>STDEV(C387:C401)/SQRT(13)</f>
        <v>3.2572177476523283</v>
      </c>
      <c r="T346" s="3" t="s">
        <v>32</v>
      </c>
    </row>
    <row r="347" spans="1:25" x14ac:dyDescent="0.4">
      <c r="B347" s="3" t="s">
        <v>49</v>
      </c>
      <c r="C347" s="1">
        <v>15</v>
      </c>
      <c r="D347" s="1">
        <v>0</v>
      </c>
      <c r="E347" s="1">
        <v>2</v>
      </c>
      <c r="F347" s="1">
        <v>3</v>
      </c>
      <c r="G347" s="1">
        <v>5</v>
      </c>
      <c r="H347" s="1">
        <v>1</v>
      </c>
      <c r="I347" s="1">
        <v>1</v>
      </c>
      <c r="J347" s="1">
        <v>1</v>
      </c>
      <c r="K347" s="1">
        <v>2</v>
      </c>
      <c r="L347" s="1">
        <f t="shared" si="101"/>
        <v>15</v>
      </c>
      <c r="M347" s="3">
        <f t="shared" si="102"/>
        <v>10</v>
      </c>
      <c r="N347" s="3">
        <f t="shared" si="103"/>
        <v>5</v>
      </c>
      <c r="O347" s="3">
        <f t="shared" si="104"/>
        <v>0</v>
      </c>
      <c r="P347" s="3">
        <f t="shared" si="105"/>
        <v>1</v>
      </c>
    </row>
    <row r="348" spans="1:25" x14ac:dyDescent="0.4">
      <c r="B348" s="3" t="s">
        <v>50</v>
      </c>
      <c r="C348" s="1">
        <v>16</v>
      </c>
      <c r="D348" s="1">
        <v>2</v>
      </c>
      <c r="E348" s="1">
        <v>1</v>
      </c>
      <c r="F348" s="1">
        <v>0</v>
      </c>
      <c r="G348" s="1">
        <v>0</v>
      </c>
      <c r="H348" s="1">
        <v>0</v>
      </c>
      <c r="I348" s="1">
        <v>1</v>
      </c>
      <c r="J348" s="1">
        <v>0</v>
      </c>
      <c r="K348" s="1">
        <v>0</v>
      </c>
      <c r="L348" s="1">
        <f t="shared" si="101"/>
        <v>4</v>
      </c>
      <c r="M348" s="3">
        <f t="shared" si="102"/>
        <v>3</v>
      </c>
      <c r="N348" s="3">
        <f t="shared" si="103"/>
        <v>1</v>
      </c>
      <c r="O348" s="3">
        <f t="shared" si="104"/>
        <v>12</v>
      </c>
      <c r="P348" s="3">
        <f t="shared" si="105"/>
        <v>0.25</v>
      </c>
    </row>
    <row r="349" spans="1:25" x14ac:dyDescent="0.4">
      <c r="B349" s="3" t="s">
        <v>51</v>
      </c>
      <c r="C349" s="1">
        <v>31</v>
      </c>
      <c r="D349" s="1">
        <v>6</v>
      </c>
      <c r="E349" s="1">
        <v>4</v>
      </c>
      <c r="F349" s="1">
        <v>6</v>
      </c>
      <c r="G349" s="1">
        <v>8</v>
      </c>
      <c r="H349" s="1">
        <v>2</v>
      </c>
      <c r="I349" s="1">
        <v>2</v>
      </c>
      <c r="J349" s="1">
        <v>2</v>
      </c>
      <c r="K349" s="1">
        <v>1</v>
      </c>
      <c r="L349" s="1">
        <f t="shared" si="101"/>
        <v>31</v>
      </c>
      <c r="M349" s="3">
        <f t="shared" si="102"/>
        <v>24</v>
      </c>
      <c r="N349" s="3">
        <f t="shared" si="103"/>
        <v>7</v>
      </c>
      <c r="O349" s="3">
        <f t="shared" si="104"/>
        <v>0</v>
      </c>
      <c r="P349" s="3">
        <f t="shared" si="105"/>
        <v>1</v>
      </c>
    </row>
    <row r="350" spans="1:25" x14ac:dyDescent="0.4">
      <c r="B350" s="3" t="s">
        <v>52</v>
      </c>
      <c r="C350" s="1">
        <v>18</v>
      </c>
      <c r="D350" s="1">
        <v>3</v>
      </c>
      <c r="E350" s="1">
        <v>3</v>
      </c>
      <c r="F350" s="1">
        <v>2</v>
      </c>
      <c r="G350" s="1">
        <v>3</v>
      </c>
      <c r="H350" s="1">
        <v>2</v>
      </c>
      <c r="I350" s="1">
        <v>0</v>
      </c>
      <c r="J350" s="1">
        <v>1</v>
      </c>
      <c r="K350" s="1">
        <v>2</v>
      </c>
      <c r="L350" s="1">
        <f t="shared" si="101"/>
        <v>16</v>
      </c>
      <c r="M350" s="3">
        <f t="shared" si="102"/>
        <v>11</v>
      </c>
      <c r="N350" s="3">
        <f t="shared" si="103"/>
        <v>5</v>
      </c>
      <c r="O350" s="3">
        <f t="shared" si="104"/>
        <v>2</v>
      </c>
      <c r="P350" s="3">
        <f t="shared" si="105"/>
        <v>0.88888888888888884</v>
      </c>
    </row>
    <row r="351" spans="1:25" x14ac:dyDescent="0.4">
      <c r="B351" s="3" t="s">
        <v>53</v>
      </c>
      <c r="C351" s="1">
        <v>15</v>
      </c>
      <c r="D351" s="1">
        <v>1</v>
      </c>
      <c r="E351" s="1">
        <v>2</v>
      </c>
      <c r="F351" s="1">
        <v>2</v>
      </c>
      <c r="G351" s="1">
        <v>2</v>
      </c>
      <c r="H351" s="1">
        <v>0</v>
      </c>
      <c r="I351" s="1">
        <v>0</v>
      </c>
      <c r="J351" s="1">
        <v>0</v>
      </c>
      <c r="K351" s="1">
        <v>1</v>
      </c>
      <c r="L351" s="1">
        <f t="shared" si="101"/>
        <v>8</v>
      </c>
      <c r="M351" s="3">
        <f t="shared" si="102"/>
        <v>7</v>
      </c>
      <c r="N351" s="3">
        <f t="shared" si="103"/>
        <v>1</v>
      </c>
      <c r="O351" s="3">
        <f t="shared" si="104"/>
        <v>7</v>
      </c>
      <c r="P351" s="3">
        <f t="shared" si="105"/>
        <v>0.53333333333333333</v>
      </c>
      <c r="R351" s="8" t="s">
        <v>19</v>
      </c>
      <c r="S351" s="16" t="s">
        <v>34</v>
      </c>
      <c r="T351" s="8" t="s">
        <v>13</v>
      </c>
      <c r="W351" s="8" t="s">
        <v>19</v>
      </c>
      <c r="X351" s="16" t="s">
        <v>34</v>
      </c>
      <c r="Y351" s="8" t="s">
        <v>13</v>
      </c>
    </row>
    <row r="352" spans="1:25" x14ac:dyDescent="0.4">
      <c r="B352" s="3" t="s">
        <v>54</v>
      </c>
      <c r="C352" s="1">
        <v>26</v>
      </c>
      <c r="D352" s="1">
        <v>3</v>
      </c>
      <c r="E352" s="1">
        <v>5</v>
      </c>
      <c r="F352" s="1">
        <v>6</v>
      </c>
      <c r="G352" s="1">
        <v>5</v>
      </c>
      <c r="H352" s="1">
        <v>0</v>
      </c>
      <c r="I352" s="1">
        <v>1</v>
      </c>
      <c r="J352" s="1">
        <v>2</v>
      </c>
      <c r="K352" s="1">
        <v>1</v>
      </c>
      <c r="L352" s="1">
        <f t="shared" si="101"/>
        <v>23</v>
      </c>
      <c r="M352" s="3">
        <f t="shared" si="102"/>
        <v>19</v>
      </c>
      <c r="N352" s="3">
        <f t="shared" si="103"/>
        <v>4</v>
      </c>
      <c r="O352" s="3">
        <f t="shared" si="104"/>
        <v>3</v>
      </c>
      <c r="P352" s="3">
        <f t="shared" si="105"/>
        <v>0.88461538461538458</v>
      </c>
      <c r="R352" s="3" t="s">
        <v>35</v>
      </c>
      <c r="S352" s="3" t="s">
        <v>98</v>
      </c>
      <c r="T352" s="3" t="s">
        <v>36</v>
      </c>
      <c r="W352" s="3" t="s">
        <v>35</v>
      </c>
      <c r="X352" s="3" t="s">
        <v>119</v>
      </c>
      <c r="Y352" s="3" t="s">
        <v>79</v>
      </c>
    </row>
    <row r="353" spans="1:25" x14ac:dyDescent="0.4">
      <c r="B353" s="3" t="s">
        <v>55</v>
      </c>
      <c r="C353" s="1">
        <v>14</v>
      </c>
      <c r="D353" s="1">
        <v>3</v>
      </c>
      <c r="E353" s="1">
        <v>5</v>
      </c>
      <c r="F353" s="1">
        <v>2</v>
      </c>
      <c r="G353" s="1">
        <v>4</v>
      </c>
      <c r="H353" s="1">
        <v>0</v>
      </c>
      <c r="I353" s="1">
        <v>0</v>
      </c>
      <c r="J353" s="1">
        <v>0</v>
      </c>
      <c r="K353" s="1">
        <v>0</v>
      </c>
      <c r="L353" s="1">
        <f t="shared" si="101"/>
        <v>14</v>
      </c>
      <c r="M353" s="3">
        <f t="shared" si="102"/>
        <v>14</v>
      </c>
      <c r="N353" s="3">
        <f t="shared" si="103"/>
        <v>0</v>
      </c>
      <c r="O353" s="3">
        <f t="shared" si="104"/>
        <v>0</v>
      </c>
      <c r="P353" s="3">
        <f t="shared" si="105"/>
        <v>1</v>
      </c>
      <c r="R353" s="3" t="s">
        <v>37</v>
      </c>
      <c r="S353" s="3" t="s">
        <v>95</v>
      </c>
      <c r="T353" s="3" t="s">
        <v>36</v>
      </c>
      <c r="W353" s="3" t="s">
        <v>37</v>
      </c>
      <c r="X353" s="3" t="s">
        <v>120</v>
      </c>
      <c r="Y353" s="3" t="s">
        <v>79</v>
      </c>
    </row>
    <row r="354" spans="1:25" x14ac:dyDescent="0.3">
      <c r="A354" s="4"/>
      <c r="B354" s="4" t="s">
        <v>73</v>
      </c>
      <c r="C354" s="4">
        <f t="shared" ref="C354:L354" si="106">SUM(C339:C353)</f>
        <v>280</v>
      </c>
      <c r="D354" s="4">
        <f t="shared" si="106"/>
        <v>39</v>
      </c>
      <c r="E354" s="4">
        <f t="shared" si="106"/>
        <v>47</v>
      </c>
      <c r="F354" s="4">
        <f t="shared" si="106"/>
        <v>42</v>
      </c>
      <c r="G354" s="4">
        <f t="shared" si="106"/>
        <v>61</v>
      </c>
      <c r="H354" s="4">
        <f t="shared" si="106"/>
        <v>10</v>
      </c>
      <c r="I354" s="4">
        <f t="shared" si="106"/>
        <v>14</v>
      </c>
      <c r="J354" s="4">
        <f t="shared" si="106"/>
        <v>11</v>
      </c>
      <c r="K354" s="4">
        <f t="shared" si="106"/>
        <v>12</v>
      </c>
      <c r="L354" s="4">
        <f t="shared" si="106"/>
        <v>236</v>
      </c>
      <c r="P354" s="3">
        <f t="shared" si="105"/>
        <v>0.84285714285714286</v>
      </c>
    </row>
    <row r="355" spans="1:25" x14ac:dyDescent="0.4">
      <c r="A355" s="3" t="s">
        <v>28</v>
      </c>
      <c r="B355" s="3" t="s">
        <v>41</v>
      </c>
      <c r="C355" s="1">
        <v>26</v>
      </c>
      <c r="D355" s="1">
        <v>4</v>
      </c>
      <c r="E355" s="1">
        <v>6</v>
      </c>
      <c r="F355" s="1">
        <v>4</v>
      </c>
      <c r="G355" s="1">
        <v>3</v>
      </c>
      <c r="H355" s="1">
        <v>2</v>
      </c>
      <c r="I355" s="1">
        <v>0</v>
      </c>
      <c r="J355" s="1">
        <v>0</v>
      </c>
      <c r="K355" s="1">
        <v>0</v>
      </c>
      <c r="L355" s="3">
        <f t="shared" ref="L355:L369" si="107">SUM(D355:K355)</f>
        <v>19</v>
      </c>
      <c r="M355" s="3">
        <f t="shared" ref="M355:M369" si="108">SUM(D355:G355)</f>
        <v>17</v>
      </c>
      <c r="N355" s="3">
        <f t="shared" ref="N355:N369" si="109">L355-M355</f>
        <v>2</v>
      </c>
      <c r="O355" s="3">
        <f t="shared" ref="O355:O369" si="110">C355-L355</f>
        <v>7</v>
      </c>
      <c r="P355" s="3">
        <f t="shared" si="105"/>
        <v>0.73076923076923073</v>
      </c>
    </row>
    <row r="356" spans="1:25" x14ac:dyDescent="0.4">
      <c r="B356" s="3" t="s">
        <v>42</v>
      </c>
      <c r="C356" s="1">
        <v>21</v>
      </c>
      <c r="D356" s="1">
        <v>0</v>
      </c>
      <c r="E356" s="1">
        <v>6</v>
      </c>
      <c r="F356" s="1">
        <v>5</v>
      </c>
      <c r="G356" s="1">
        <v>6</v>
      </c>
      <c r="H356" s="1">
        <v>0</v>
      </c>
      <c r="I356" s="1">
        <v>0</v>
      </c>
      <c r="J356" s="1">
        <v>1</v>
      </c>
      <c r="K356" s="1">
        <v>1</v>
      </c>
      <c r="L356" s="3">
        <f t="shared" si="107"/>
        <v>19</v>
      </c>
      <c r="M356" s="3">
        <f t="shared" si="108"/>
        <v>17</v>
      </c>
      <c r="N356" s="3">
        <f t="shared" si="109"/>
        <v>2</v>
      </c>
      <c r="O356" s="3">
        <f t="shared" si="110"/>
        <v>2</v>
      </c>
      <c r="P356" s="3">
        <f t="shared" si="105"/>
        <v>0.90476190476190477</v>
      </c>
      <c r="R356" s="8" t="s">
        <v>38</v>
      </c>
    </row>
    <row r="357" spans="1:25" x14ac:dyDescent="0.4">
      <c r="B357" s="3" t="s">
        <v>43</v>
      </c>
      <c r="C357" s="1">
        <v>22</v>
      </c>
      <c r="D357" s="1">
        <v>7</v>
      </c>
      <c r="E357" s="1">
        <v>4</v>
      </c>
      <c r="F357" s="1">
        <v>3</v>
      </c>
      <c r="G357" s="1">
        <v>2</v>
      </c>
      <c r="H357" s="1">
        <v>0</v>
      </c>
      <c r="I357" s="1">
        <v>0</v>
      </c>
      <c r="J357" s="1">
        <v>2</v>
      </c>
      <c r="K357" s="1">
        <v>0</v>
      </c>
      <c r="L357" s="3">
        <f t="shared" si="107"/>
        <v>18</v>
      </c>
      <c r="M357" s="3">
        <f t="shared" si="108"/>
        <v>16</v>
      </c>
      <c r="N357" s="3">
        <f t="shared" si="109"/>
        <v>2</v>
      </c>
      <c r="O357" s="3">
        <f t="shared" si="110"/>
        <v>4</v>
      </c>
      <c r="P357" s="3">
        <f t="shared" si="105"/>
        <v>0.81818181818181823</v>
      </c>
      <c r="R357" s="2" t="s">
        <v>19</v>
      </c>
      <c r="S357" s="8" t="s">
        <v>40</v>
      </c>
      <c r="T357" s="8" t="s">
        <v>13</v>
      </c>
      <c r="U357" s="8"/>
    </row>
    <row r="358" spans="1:25" x14ac:dyDescent="0.4">
      <c r="B358" s="3" t="s">
        <v>44</v>
      </c>
      <c r="C358" s="1">
        <v>32</v>
      </c>
      <c r="D358" s="1">
        <v>8</v>
      </c>
      <c r="E358" s="1">
        <v>5</v>
      </c>
      <c r="F358" s="1">
        <v>5</v>
      </c>
      <c r="G358" s="1">
        <v>3</v>
      </c>
      <c r="H358" s="1">
        <v>0</v>
      </c>
      <c r="I358" s="1">
        <v>2</v>
      </c>
      <c r="J358" s="1">
        <v>0</v>
      </c>
      <c r="K358" s="1">
        <v>4</v>
      </c>
      <c r="L358" s="3">
        <f t="shared" si="107"/>
        <v>27</v>
      </c>
      <c r="M358" s="3">
        <f t="shared" si="108"/>
        <v>21</v>
      </c>
      <c r="N358" s="3">
        <f t="shared" si="109"/>
        <v>6</v>
      </c>
      <c r="O358" s="3">
        <f t="shared" si="110"/>
        <v>5</v>
      </c>
      <c r="P358" s="3">
        <f t="shared" si="105"/>
        <v>0.84375</v>
      </c>
      <c r="R358" s="3" t="s">
        <v>23</v>
      </c>
      <c r="S358" s="3" t="s">
        <v>100</v>
      </c>
      <c r="T358" s="3" t="s">
        <v>36</v>
      </c>
    </row>
    <row r="359" spans="1:25" x14ac:dyDescent="0.4">
      <c r="B359" s="3" t="s">
        <v>45</v>
      </c>
      <c r="C359" s="1">
        <v>25</v>
      </c>
      <c r="D359" s="1">
        <v>5</v>
      </c>
      <c r="E359" s="1">
        <v>3</v>
      </c>
      <c r="F359" s="1">
        <v>1</v>
      </c>
      <c r="G359" s="1">
        <v>4</v>
      </c>
      <c r="H359" s="1">
        <v>2</v>
      </c>
      <c r="I359" s="1">
        <v>0</v>
      </c>
      <c r="J359" s="1">
        <v>2</v>
      </c>
      <c r="K359" s="1">
        <v>0</v>
      </c>
      <c r="L359" s="3">
        <f t="shared" si="107"/>
        <v>17</v>
      </c>
      <c r="M359" s="3">
        <f t="shared" si="108"/>
        <v>13</v>
      </c>
      <c r="N359" s="3">
        <f t="shared" si="109"/>
        <v>4</v>
      </c>
      <c r="O359" s="3">
        <f t="shared" si="110"/>
        <v>8</v>
      </c>
      <c r="P359" s="3">
        <f t="shared" si="105"/>
        <v>0.68</v>
      </c>
      <c r="R359" s="3" t="s">
        <v>28</v>
      </c>
      <c r="S359" s="3" t="s">
        <v>99</v>
      </c>
      <c r="T359" s="3" t="s">
        <v>36</v>
      </c>
    </row>
    <row r="360" spans="1:25" x14ac:dyDescent="0.4">
      <c r="B360" s="3" t="s">
        <v>46</v>
      </c>
      <c r="C360" s="1">
        <v>17</v>
      </c>
      <c r="D360" s="1">
        <v>1</v>
      </c>
      <c r="E360" s="1">
        <v>2</v>
      </c>
      <c r="F360" s="1">
        <v>1</v>
      </c>
      <c r="G360" s="1">
        <v>4</v>
      </c>
      <c r="H360" s="1">
        <v>1</v>
      </c>
      <c r="I360" s="1">
        <v>0</v>
      </c>
      <c r="J360" s="1">
        <v>2</v>
      </c>
      <c r="K360" s="1">
        <v>2</v>
      </c>
      <c r="L360" s="3">
        <f t="shared" si="107"/>
        <v>13</v>
      </c>
      <c r="M360" s="3">
        <f t="shared" si="108"/>
        <v>8</v>
      </c>
      <c r="N360" s="3">
        <f t="shared" si="109"/>
        <v>5</v>
      </c>
      <c r="O360" s="3">
        <f t="shared" si="110"/>
        <v>4</v>
      </c>
      <c r="P360" s="3">
        <f t="shared" si="105"/>
        <v>0.76470588235294112</v>
      </c>
      <c r="R360" s="3" t="s">
        <v>33</v>
      </c>
      <c r="S360" s="3" t="s">
        <v>97</v>
      </c>
      <c r="T360" s="3" t="s">
        <v>36</v>
      </c>
    </row>
    <row r="361" spans="1:25" x14ac:dyDescent="0.4">
      <c r="B361" s="3" t="s">
        <v>47</v>
      </c>
      <c r="C361" s="1">
        <v>26</v>
      </c>
      <c r="D361" s="1">
        <v>0</v>
      </c>
      <c r="E361" s="1">
        <v>0</v>
      </c>
      <c r="F361" s="1">
        <v>2</v>
      </c>
      <c r="G361" s="1">
        <v>2</v>
      </c>
      <c r="H361" s="1">
        <v>3</v>
      </c>
      <c r="I361" s="1">
        <v>0</v>
      </c>
      <c r="J361" s="1">
        <v>2</v>
      </c>
      <c r="K361" s="1">
        <v>0</v>
      </c>
      <c r="L361" s="3">
        <f t="shared" si="107"/>
        <v>9</v>
      </c>
      <c r="M361" s="3">
        <f t="shared" si="108"/>
        <v>4</v>
      </c>
      <c r="N361" s="3">
        <f t="shared" si="109"/>
        <v>5</v>
      </c>
      <c r="O361" s="3">
        <f t="shared" si="110"/>
        <v>17</v>
      </c>
      <c r="P361" s="3">
        <f t="shared" si="105"/>
        <v>0.34615384615384615</v>
      </c>
      <c r="R361" s="3" t="s">
        <v>39</v>
      </c>
      <c r="S361" s="3" t="s">
        <v>96</v>
      </c>
      <c r="T361" s="3" t="s">
        <v>36</v>
      </c>
    </row>
    <row r="362" spans="1:25" x14ac:dyDescent="0.4">
      <c r="B362" s="3" t="s">
        <v>48</v>
      </c>
      <c r="C362" s="1">
        <v>27</v>
      </c>
      <c r="D362" s="1">
        <v>5</v>
      </c>
      <c r="E362" s="1">
        <v>1</v>
      </c>
      <c r="F362" s="1">
        <v>5</v>
      </c>
      <c r="G362" s="1">
        <v>1</v>
      </c>
      <c r="H362" s="1">
        <v>2</v>
      </c>
      <c r="I362" s="1">
        <v>1</v>
      </c>
      <c r="J362" s="1">
        <v>4</v>
      </c>
      <c r="K362" s="1">
        <v>3</v>
      </c>
      <c r="L362" s="3">
        <f t="shared" si="107"/>
        <v>22</v>
      </c>
      <c r="M362" s="3">
        <f t="shared" si="108"/>
        <v>12</v>
      </c>
      <c r="N362" s="3">
        <f t="shared" si="109"/>
        <v>10</v>
      </c>
      <c r="O362" s="3">
        <f t="shared" si="110"/>
        <v>5</v>
      </c>
      <c r="P362" s="3">
        <f t="shared" si="105"/>
        <v>0.81481481481481477</v>
      </c>
    </row>
    <row r="363" spans="1:25" x14ac:dyDescent="0.4">
      <c r="B363" s="3" t="s">
        <v>49</v>
      </c>
      <c r="C363" s="1">
        <v>26</v>
      </c>
      <c r="D363" s="1">
        <v>4</v>
      </c>
      <c r="E363" s="1">
        <v>4</v>
      </c>
      <c r="F363" s="1">
        <v>2</v>
      </c>
      <c r="G363" s="1">
        <v>1</v>
      </c>
      <c r="H363" s="1">
        <v>0</v>
      </c>
      <c r="I363" s="1">
        <v>5</v>
      </c>
      <c r="J363" s="1">
        <v>0</v>
      </c>
      <c r="K363" s="1">
        <v>0</v>
      </c>
      <c r="L363" s="3">
        <f t="shared" si="107"/>
        <v>16</v>
      </c>
      <c r="M363" s="3">
        <f t="shared" si="108"/>
        <v>11</v>
      </c>
      <c r="N363" s="3">
        <f t="shared" si="109"/>
        <v>5</v>
      </c>
      <c r="O363" s="3">
        <f t="shared" si="110"/>
        <v>10</v>
      </c>
      <c r="P363" s="3">
        <f t="shared" si="105"/>
        <v>0.61538461538461542</v>
      </c>
    </row>
    <row r="364" spans="1:25" x14ac:dyDescent="0.4">
      <c r="B364" s="3" t="s">
        <v>50</v>
      </c>
      <c r="C364" s="1">
        <v>36</v>
      </c>
      <c r="D364" s="1">
        <v>1</v>
      </c>
      <c r="E364" s="1">
        <v>5</v>
      </c>
      <c r="F364" s="1">
        <v>9</v>
      </c>
      <c r="G364" s="1">
        <v>7</v>
      </c>
      <c r="H364" s="1">
        <v>2</v>
      </c>
      <c r="I364" s="1">
        <v>3</v>
      </c>
      <c r="J364" s="1">
        <v>1</v>
      </c>
      <c r="K364" s="1">
        <v>2</v>
      </c>
      <c r="L364" s="3">
        <f t="shared" si="107"/>
        <v>30</v>
      </c>
      <c r="M364" s="3">
        <f t="shared" si="108"/>
        <v>22</v>
      </c>
      <c r="N364" s="3">
        <f t="shared" si="109"/>
        <v>8</v>
      </c>
      <c r="O364" s="3">
        <f t="shared" si="110"/>
        <v>6</v>
      </c>
      <c r="P364" s="3">
        <f t="shared" si="105"/>
        <v>0.83333333333333337</v>
      </c>
    </row>
    <row r="365" spans="1:25" x14ac:dyDescent="0.4">
      <c r="B365" s="3" t="s">
        <v>51</v>
      </c>
      <c r="C365" s="1">
        <v>23</v>
      </c>
      <c r="D365" s="1">
        <v>1</v>
      </c>
      <c r="E365" s="1">
        <v>4</v>
      </c>
      <c r="F365" s="1">
        <v>5</v>
      </c>
      <c r="G365" s="1">
        <v>6</v>
      </c>
      <c r="H365" s="1">
        <v>1</v>
      </c>
      <c r="I365" s="1">
        <v>1</v>
      </c>
      <c r="J365" s="1">
        <v>2</v>
      </c>
      <c r="K365" s="1">
        <v>0</v>
      </c>
      <c r="L365" s="3">
        <f t="shared" si="107"/>
        <v>20</v>
      </c>
      <c r="M365" s="3">
        <f t="shared" si="108"/>
        <v>16</v>
      </c>
      <c r="N365" s="3">
        <f t="shared" si="109"/>
        <v>4</v>
      </c>
      <c r="O365" s="3">
        <f t="shared" si="110"/>
        <v>3</v>
      </c>
      <c r="P365" s="3">
        <f t="shared" si="105"/>
        <v>0.86956521739130432</v>
      </c>
    </row>
    <row r="366" spans="1:25" x14ac:dyDescent="0.4">
      <c r="B366" s="3" t="s">
        <v>52</v>
      </c>
      <c r="C366" s="1">
        <v>26</v>
      </c>
      <c r="D366" s="1">
        <v>6</v>
      </c>
      <c r="E366" s="1">
        <v>5</v>
      </c>
      <c r="F366" s="1">
        <v>5</v>
      </c>
      <c r="G366" s="1">
        <v>3</v>
      </c>
      <c r="H366" s="1">
        <v>0</v>
      </c>
      <c r="I366" s="1">
        <v>2</v>
      </c>
      <c r="J366" s="1">
        <v>3</v>
      </c>
      <c r="K366" s="1">
        <v>1</v>
      </c>
      <c r="L366" s="3">
        <f t="shared" si="107"/>
        <v>25</v>
      </c>
      <c r="M366" s="3">
        <f t="shared" si="108"/>
        <v>19</v>
      </c>
      <c r="N366" s="3">
        <f t="shared" si="109"/>
        <v>6</v>
      </c>
      <c r="O366" s="3">
        <f t="shared" si="110"/>
        <v>1</v>
      </c>
      <c r="P366" s="3">
        <f t="shared" si="105"/>
        <v>0.96153846153846156</v>
      </c>
    </row>
    <row r="367" spans="1:25" x14ac:dyDescent="0.4">
      <c r="B367" s="3" t="s">
        <v>53</v>
      </c>
      <c r="C367" s="1">
        <v>20</v>
      </c>
      <c r="D367" s="1">
        <v>3</v>
      </c>
      <c r="E367" s="1">
        <v>4</v>
      </c>
      <c r="F367" s="1">
        <v>2</v>
      </c>
      <c r="G367" s="1">
        <v>6</v>
      </c>
      <c r="H367" s="1">
        <v>1</v>
      </c>
      <c r="I367" s="1">
        <v>0</v>
      </c>
      <c r="J367" s="1">
        <v>2</v>
      </c>
      <c r="K367" s="1">
        <v>0</v>
      </c>
      <c r="L367" s="3">
        <f t="shared" si="107"/>
        <v>18</v>
      </c>
      <c r="M367" s="3">
        <f t="shared" si="108"/>
        <v>15</v>
      </c>
      <c r="N367" s="3">
        <f t="shared" si="109"/>
        <v>3</v>
      </c>
      <c r="O367" s="3">
        <f t="shared" si="110"/>
        <v>2</v>
      </c>
      <c r="P367" s="3">
        <f t="shared" si="105"/>
        <v>0.9</v>
      </c>
    </row>
    <row r="368" spans="1:25" x14ac:dyDescent="0.4">
      <c r="B368" s="3" t="s">
        <v>54</v>
      </c>
      <c r="C368" s="1">
        <v>30</v>
      </c>
      <c r="D368" s="1">
        <v>2</v>
      </c>
      <c r="E368" s="1">
        <v>2</v>
      </c>
      <c r="F368" s="1">
        <v>5</v>
      </c>
      <c r="G368" s="1">
        <v>4</v>
      </c>
      <c r="H368" s="1">
        <v>4</v>
      </c>
      <c r="I368" s="1">
        <v>2</v>
      </c>
      <c r="J368" s="1">
        <v>0</v>
      </c>
      <c r="K368" s="1">
        <v>3</v>
      </c>
      <c r="L368" s="3">
        <f t="shared" si="107"/>
        <v>22</v>
      </c>
      <c r="M368" s="3">
        <f t="shared" si="108"/>
        <v>13</v>
      </c>
      <c r="N368" s="3">
        <f t="shared" si="109"/>
        <v>9</v>
      </c>
      <c r="O368" s="3">
        <f t="shared" si="110"/>
        <v>8</v>
      </c>
      <c r="P368" s="3">
        <f t="shared" si="105"/>
        <v>0.73333333333333328</v>
      </c>
    </row>
    <row r="369" spans="1:16" x14ac:dyDescent="0.4">
      <c r="B369" s="3" t="s">
        <v>55</v>
      </c>
      <c r="C369" s="1">
        <v>21</v>
      </c>
      <c r="D369" s="1">
        <v>1</v>
      </c>
      <c r="E369" s="1">
        <v>3</v>
      </c>
      <c r="F369" s="1">
        <v>5</v>
      </c>
      <c r="G369" s="1">
        <v>0</v>
      </c>
      <c r="H369" s="1">
        <v>2</v>
      </c>
      <c r="I369" s="1">
        <v>1</v>
      </c>
      <c r="J369" s="1">
        <v>2</v>
      </c>
      <c r="K369" s="1">
        <v>1</v>
      </c>
      <c r="L369" s="3">
        <f t="shared" si="107"/>
        <v>15</v>
      </c>
      <c r="M369" s="3">
        <f t="shared" si="108"/>
        <v>9</v>
      </c>
      <c r="N369" s="3">
        <f t="shared" si="109"/>
        <v>6</v>
      </c>
      <c r="O369" s="3">
        <f t="shared" si="110"/>
        <v>6</v>
      </c>
      <c r="P369" s="3">
        <f t="shared" si="105"/>
        <v>0.7142857142857143</v>
      </c>
    </row>
    <row r="370" spans="1:16" x14ac:dyDescent="0.3">
      <c r="A370" s="4"/>
      <c r="B370" s="4" t="s">
        <v>73</v>
      </c>
      <c r="C370" s="4">
        <f t="shared" ref="C370:L370" si="111">SUM(C355:C369)</f>
        <v>378</v>
      </c>
      <c r="D370" s="4">
        <f t="shared" si="111"/>
        <v>48</v>
      </c>
      <c r="E370" s="4">
        <f t="shared" si="111"/>
        <v>54</v>
      </c>
      <c r="F370" s="4">
        <f t="shared" si="111"/>
        <v>59</v>
      </c>
      <c r="G370" s="4">
        <f t="shared" si="111"/>
        <v>52</v>
      </c>
      <c r="H370" s="4">
        <f t="shared" si="111"/>
        <v>20</v>
      </c>
      <c r="I370" s="4">
        <f t="shared" si="111"/>
        <v>17</v>
      </c>
      <c r="J370" s="4">
        <f t="shared" si="111"/>
        <v>23</v>
      </c>
      <c r="K370" s="4">
        <f t="shared" si="111"/>
        <v>17</v>
      </c>
      <c r="L370" s="4">
        <f t="shared" si="111"/>
        <v>290</v>
      </c>
      <c r="P370" s="3">
        <f t="shared" si="105"/>
        <v>0.76719576719576721</v>
      </c>
    </row>
    <row r="371" spans="1:16" x14ac:dyDescent="0.4">
      <c r="A371" s="3" t="s">
        <v>33</v>
      </c>
      <c r="B371" s="3" t="s">
        <v>41</v>
      </c>
      <c r="C371" s="1">
        <v>6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1</v>
      </c>
      <c r="J371" s="1">
        <v>1</v>
      </c>
      <c r="K371" s="1">
        <v>2</v>
      </c>
      <c r="L371" s="3">
        <f t="shared" ref="L371:L385" si="112">SUM(D371:K371)</f>
        <v>4</v>
      </c>
      <c r="M371" s="3">
        <f t="shared" ref="M371:M385" si="113">SUM(D371:G371)</f>
        <v>0</v>
      </c>
      <c r="N371" s="3">
        <f t="shared" ref="N371:N385" si="114">L371-M371</f>
        <v>4</v>
      </c>
      <c r="O371" s="3">
        <f>C371-L371</f>
        <v>2</v>
      </c>
      <c r="P371" s="3">
        <f t="shared" si="105"/>
        <v>0.66666666666666663</v>
      </c>
    </row>
    <row r="372" spans="1:16" x14ac:dyDescent="0.4">
      <c r="B372" s="3" t="s">
        <v>42</v>
      </c>
      <c r="C372" s="1">
        <v>25</v>
      </c>
      <c r="D372" s="1">
        <v>0</v>
      </c>
      <c r="E372" s="1">
        <v>0</v>
      </c>
      <c r="F372" s="1">
        <v>0</v>
      </c>
      <c r="G372" s="1">
        <v>0</v>
      </c>
      <c r="H372" s="1">
        <v>2</v>
      </c>
      <c r="I372" s="1">
        <v>9</v>
      </c>
      <c r="J372" s="1">
        <v>6</v>
      </c>
      <c r="K372" s="1">
        <v>5</v>
      </c>
      <c r="L372" s="3">
        <f t="shared" si="112"/>
        <v>22</v>
      </c>
      <c r="M372" s="3">
        <f t="shared" si="113"/>
        <v>0</v>
      </c>
      <c r="N372" s="3">
        <f t="shared" si="114"/>
        <v>22</v>
      </c>
      <c r="O372" s="3">
        <f>C372-L372</f>
        <v>3</v>
      </c>
      <c r="P372" s="3">
        <f t="shared" si="105"/>
        <v>0.88</v>
      </c>
    </row>
    <row r="373" spans="1:16" x14ac:dyDescent="0.4">
      <c r="B373" s="3" t="s">
        <v>43</v>
      </c>
      <c r="C373" s="1">
        <v>15</v>
      </c>
      <c r="D373" s="1">
        <v>0</v>
      </c>
      <c r="E373" s="1">
        <v>0</v>
      </c>
      <c r="F373" s="1">
        <v>0</v>
      </c>
      <c r="G373" s="1">
        <v>0</v>
      </c>
      <c r="H373" s="1">
        <v>5</v>
      </c>
      <c r="I373" s="1">
        <v>3</v>
      </c>
      <c r="J373" s="1">
        <v>3</v>
      </c>
      <c r="K373" s="1">
        <v>3</v>
      </c>
      <c r="L373" s="3">
        <f t="shared" si="112"/>
        <v>14</v>
      </c>
      <c r="M373" s="3">
        <f t="shared" si="113"/>
        <v>0</v>
      </c>
      <c r="N373" s="3">
        <f t="shared" si="114"/>
        <v>14</v>
      </c>
      <c r="O373" s="3">
        <f>C373-L373</f>
        <v>1</v>
      </c>
      <c r="P373" s="3">
        <f t="shared" si="105"/>
        <v>0.93333333333333335</v>
      </c>
    </row>
    <row r="374" spans="1:16" x14ac:dyDescent="0.4">
      <c r="B374" s="3" t="s">
        <v>44</v>
      </c>
      <c r="C374" s="1">
        <v>21</v>
      </c>
      <c r="D374" s="1">
        <v>0</v>
      </c>
      <c r="E374" s="1">
        <v>0</v>
      </c>
      <c r="F374" s="1">
        <v>0</v>
      </c>
      <c r="G374" s="1">
        <v>0</v>
      </c>
      <c r="H374" s="1">
        <v>4</v>
      </c>
      <c r="I374" s="3">
        <v>7</v>
      </c>
      <c r="J374" s="1">
        <v>1</v>
      </c>
      <c r="K374" s="1">
        <v>2</v>
      </c>
      <c r="L374" s="3">
        <f t="shared" si="112"/>
        <v>14</v>
      </c>
      <c r="M374" s="3">
        <f t="shared" si="113"/>
        <v>0</v>
      </c>
      <c r="N374" s="3">
        <f t="shared" si="114"/>
        <v>14</v>
      </c>
      <c r="O374" s="3">
        <f t="shared" ref="O374:O385" si="115">C374-L374</f>
        <v>7</v>
      </c>
      <c r="P374" s="3">
        <f t="shared" si="105"/>
        <v>0.66666666666666663</v>
      </c>
    </row>
    <row r="375" spans="1:16" x14ac:dyDescent="0.4">
      <c r="B375" s="3" t="s">
        <v>45</v>
      </c>
      <c r="C375" s="1">
        <v>22</v>
      </c>
      <c r="D375" s="1">
        <v>0</v>
      </c>
      <c r="E375" s="1">
        <v>0</v>
      </c>
      <c r="F375" s="1">
        <v>0</v>
      </c>
      <c r="G375" s="1">
        <v>0</v>
      </c>
      <c r="H375" s="1">
        <v>4</v>
      </c>
      <c r="I375" s="1">
        <v>8</v>
      </c>
      <c r="J375" s="1">
        <v>5</v>
      </c>
      <c r="K375" s="1">
        <v>5</v>
      </c>
      <c r="L375" s="3">
        <f t="shared" si="112"/>
        <v>22</v>
      </c>
      <c r="M375" s="3">
        <f t="shared" si="113"/>
        <v>0</v>
      </c>
      <c r="N375" s="3">
        <f t="shared" si="114"/>
        <v>22</v>
      </c>
      <c r="O375" s="3">
        <f t="shared" si="115"/>
        <v>0</v>
      </c>
      <c r="P375" s="3">
        <f t="shared" si="105"/>
        <v>1</v>
      </c>
    </row>
    <row r="376" spans="1:16" x14ac:dyDescent="0.4">
      <c r="B376" s="3" t="s">
        <v>46</v>
      </c>
      <c r="C376" s="1">
        <v>16</v>
      </c>
      <c r="D376" s="1">
        <v>0</v>
      </c>
      <c r="E376" s="1">
        <v>0</v>
      </c>
      <c r="F376" s="1">
        <v>0</v>
      </c>
      <c r="G376" s="1">
        <v>0</v>
      </c>
      <c r="H376" s="1">
        <v>7</v>
      </c>
      <c r="I376" s="1">
        <v>4</v>
      </c>
      <c r="J376" s="1">
        <v>3</v>
      </c>
      <c r="K376" s="1">
        <v>1</v>
      </c>
      <c r="L376" s="3">
        <f t="shared" si="112"/>
        <v>15</v>
      </c>
      <c r="M376" s="3">
        <f t="shared" si="113"/>
        <v>0</v>
      </c>
      <c r="N376" s="3">
        <f t="shared" si="114"/>
        <v>15</v>
      </c>
      <c r="O376" s="3">
        <f t="shared" si="115"/>
        <v>1</v>
      </c>
      <c r="P376" s="3">
        <f t="shared" si="105"/>
        <v>0.9375</v>
      </c>
    </row>
    <row r="377" spans="1:16" x14ac:dyDescent="0.4">
      <c r="B377" s="3" t="s">
        <v>47</v>
      </c>
      <c r="C377" s="1">
        <v>19</v>
      </c>
      <c r="D377" s="1">
        <v>0</v>
      </c>
      <c r="E377" s="1">
        <v>0</v>
      </c>
      <c r="F377" s="1">
        <v>0</v>
      </c>
      <c r="G377" s="1">
        <v>0</v>
      </c>
      <c r="H377" s="1">
        <v>4</v>
      </c>
      <c r="I377" s="3">
        <v>3</v>
      </c>
      <c r="J377" s="1">
        <v>4</v>
      </c>
      <c r="K377" s="1">
        <v>3</v>
      </c>
      <c r="L377" s="3">
        <f t="shared" si="112"/>
        <v>14</v>
      </c>
      <c r="M377" s="3">
        <f t="shared" si="113"/>
        <v>0</v>
      </c>
      <c r="N377" s="3">
        <f t="shared" si="114"/>
        <v>14</v>
      </c>
      <c r="O377" s="3">
        <f t="shared" si="115"/>
        <v>5</v>
      </c>
      <c r="P377" s="3">
        <f t="shared" si="105"/>
        <v>0.73684210526315785</v>
      </c>
    </row>
    <row r="378" spans="1:16" x14ac:dyDescent="0.4">
      <c r="B378" s="3" t="s">
        <v>48</v>
      </c>
      <c r="C378" s="1">
        <v>23</v>
      </c>
      <c r="D378" s="1">
        <v>0</v>
      </c>
      <c r="E378" s="1">
        <v>0</v>
      </c>
      <c r="F378" s="1">
        <v>0</v>
      </c>
      <c r="G378" s="1">
        <v>0</v>
      </c>
      <c r="H378" s="1">
        <v>3</v>
      </c>
      <c r="I378" s="3">
        <v>5</v>
      </c>
      <c r="J378" s="1">
        <v>4</v>
      </c>
      <c r="K378" s="1">
        <v>11</v>
      </c>
      <c r="L378" s="3">
        <f t="shared" si="112"/>
        <v>23</v>
      </c>
      <c r="M378" s="3">
        <f t="shared" si="113"/>
        <v>0</v>
      </c>
      <c r="N378" s="3">
        <f t="shared" si="114"/>
        <v>23</v>
      </c>
      <c r="O378" s="3">
        <f t="shared" si="115"/>
        <v>0</v>
      </c>
      <c r="P378" s="3">
        <f t="shared" si="105"/>
        <v>1</v>
      </c>
    </row>
    <row r="379" spans="1:16" x14ac:dyDescent="0.4">
      <c r="B379" s="3" t="s">
        <v>49</v>
      </c>
      <c r="C379" s="1">
        <v>17</v>
      </c>
      <c r="D379" s="1">
        <v>0</v>
      </c>
      <c r="E379" s="1">
        <v>0</v>
      </c>
      <c r="F379" s="1">
        <v>0</v>
      </c>
      <c r="G379" s="1">
        <v>0</v>
      </c>
      <c r="H379" s="1">
        <v>7</v>
      </c>
      <c r="I379" s="1">
        <v>3</v>
      </c>
      <c r="J379" s="1">
        <v>0</v>
      </c>
      <c r="K379" s="1">
        <v>5</v>
      </c>
      <c r="L379" s="3">
        <f t="shared" si="112"/>
        <v>15</v>
      </c>
      <c r="M379" s="3">
        <f t="shared" si="113"/>
        <v>0</v>
      </c>
      <c r="N379" s="3">
        <f t="shared" si="114"/>
        <v>15</v>
      </c>
      <c r="O379" s="3">
        <f t="shared" si="115"/>
        <v>2</v>
      </c>
      <c r="P379" s="3">
        <f t="shared" si="105"/>
        <v>0.88235294117647056</v>
      </c>
    </row>
    <row r="380" spans="1:16" x14ac:dyDescent="0.4">
      <c r="B380" s="3" t="s">
        <v>50</v>
      </c>
      <c r="C380" s="1">
        <v>17</v>
      </c>
      <c r="D380" s="1">
        <v>0</v>
      </c>
      <c r="E380" s="1">
        <v>0</v>
      </c>
      <c r="F380" s="1">
        <v>0</v>
      </c>
      <c r="G380" s="1">
        <v>0</v>
      </c>
      <c r="H380" s="1">
        <v>1</v>
      </c>
      <c r="I380" s="1">
        <v>1</v>
      </c>
      <c r="J380" s="1">
        <v>1</v>
      </c>
      <c r="K380" s="1">
        <v>1</v>
      </c>
      <c r="L380" s="3">
        <f t="shared" si="112"/>
        <v>4</v>
      </c>
      <c r="M380" s="3">
        <f t="shared" si="113"/>
        <v>0</v>
      </c>
      <c r="N380" s="3">
        <f t="shared" si="114"/>
        <v>4</v>
      </c>
      <c r="O380" s="3">
        <f t="shared" si="115"/>
        <v>13</v>
      </c>
      <c r="P380" s="3">
        <f t="shared" si="105"/>
        <v>0.23529411764705882</v>
      </c>
    </row>
    <row r="381" spans="1:16" x14ac:dyDescent="0.4">
      <c r="B381" s="3" t="s">
        <v>51</v>
      </c>
      <c r="C381" s="1">
        <v>14</v>
      </c>
      <c r="D381" s="1">
        <v>0</v>
      </c>
      <c r="E381" s="1">
        <v>0</v>
      </c>
      <c r="F381" s="1">
        <v>0</v>
      </c>
      <c r="G381" s="1">
        <v>0</v>
      </c>
      <c r="H381" s="1">
        <v>1</v>
      </c>
      <c r="I381" s="1">
        <v>1</v>
      </c>
      <c r="J381" s="1">
        <v>2</v>
      </c>
      <c r="K381" s="1">
        <v>2</v>
      </c>
      <c r="L381" s="3">
        <f t="shared" si="112"/>
        <v>6</v>
      </c>
      <c r="M381" s="3">
        <f t="shared" si="113"/>
        <v>0</v>
      </c>
      <c r="N381" s="3">
        <f t="shared" si="114"/>
        <v>6</v>
      </c>
      <c r="O381" s="3">
        <f t="shared" si="115"/>
        <v>8</v>
      </c>
      <c r="P381" s="3">
        <f t="shared" si="105"/>
        <v>0.42857142857142855</v>
      </c>
    </row>
    <row r="382" spans="1:16" x14ac:dyDescent="0.4">
      <c r="B382" s="3" t="s">
        <v>52</v>
      </c>
      <c r="C382" s="1"/>
      <c r="D382" s="1" t="s">
        <v>81</v>
      </c>
      <c r="E382" s="1"/>
      <c r="F382" s="1"/>
      <c r="G382" s="1"/>
      <c r="H382" s="1"/>
      <c r="I382" s="1"/>
      <c r="J382" s="1"/>
      <c r="K382" s="1"/>
    </row>
    <row r="383" spans="1:16" x14ac:dyDescent="0.4">
      <c r="B383" s="3" t="s">
        <v>53</v>
      </c>
      <c r="C383" s="1">
        <v>12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6</v>
      </c>
      <c r="J383" s="1">
        <v>3</v>
      </c>
      <c r="K383" s="1">
        <v>0</v>
      </c>
      <c r="L383" s="3">
        <f t="shared" si="112"/>
        <v>9</v>
      </c>
      <c r="M383" s="3">
        <f t="shared" si="113"/>
        <v>0</v>
      </c>
      <c r="N383" s="3">
        <f t="shared" si="114"/>
        <v>9</v>
      </c>
      <c r="O383" s="3">
        <f t="shared" si="115"/>
        <v>3</v>
      </c>
      <c r="P383" s="3">
        <f t="shared" si="105"/>
        <v>0.75</v>
      </c>
    </row>
    <row r="384" spans="1:16" x14ac:dyDescent="0.4">
      <c r="B384" s="3" t="s">
        <v>54</v>
      </c>
      <c r="C384" s="1">
        <v>24</v>
      </c>
      <c r="D384" s="1">
        <v>0</v>
      </c>
      <c r="E384" s="1">
        <v>0</v>
      </c>
      <c r="F384" s="1">
        <v>0</v>
      </c>
      <c r="G384" s="1">
        <v>0</v>
      </c>
      <c r="H384" s="1">
        <v>3</v>
      </c>
      <c r="I384" s="3">
        <v>9</v>
      </c>
      <c r="J384" s="1">
        <v>4</v>
      </c>
      <c r="K384" s="1">
        <v>5</v>
      </c>
      <c r="L384" s="3">
        <f t="shared" si="112"/>
        <v>21</v>
      </c>
      <c r="M384" s="3">
        <f t="shared" si="113"/>
        <v>0</v>
      </c>
      <c r="N384" s="3">
        <f t="shared" si="114"/>
        <v>21</v>
      </c>
      <c r="O384" s="3">
        <f t="shared" si="115"/>
        <v>3</v>
      </c>
      <c r="P384" s="3">
        <f t="shared" si="105"/>
        <v>0.875</v>
      </c>
    </row>
    <row r="385" spans="1:16" x14ac:dyDescent="0.4">
      <c r="B385" s="3" t="s">
        <v>55</v>
      </c>
      <c r="C385" s="1">
        <v>22</v>
      </c>
      <c r="D385" s="1">
        <v>0</v>
      </c>
      <c r="E385" s="1">
        <v>0</v>
      </c>
      <c r="F385" s="1">
        <v>0</v>
      </c>
      <c r="G385" s="1">
        <v>0</v>
      </c>
      <c r="H385" s="1">
        <v>9</v>
      </c>
      <c r="I385" s="1">
        <v>2</v>
      </c>
      <c r="J385" s="1">
        <v>5</v>
      </c>
      <c r="K385" s="1">
        <v>6</v>
      </c>
      <c r="L385" s="3">
        <f t="shared" si="112"/>
        <v>22</v>
      </c>
      <c r="M385" s="3">
        <f t="shared" si="113"/>
        <v>0</v>
      </c>
      <c r="N385" s="3">
        <f t="shared" si="114"/>
        <v>22</v>
      </c>
      <c r="O385" s="3">
        <f t="shared" si="115"/>
        <v>0</v>
      </c>
      <c r="P385" s="3">
        <f t="shared" si="105"/>
        <v>1</v>
      </c>
    </row>
    <row r="386" spans="1:16" x14ac:dyDescent="0.3">
      <c r="A386" s="4"/>
      <c r="B386" s="4" t="s">
        <v>73</v>
      </c>
      <c r="C386" s="4">
        <f t="shared" ref="C386:L386" si="116">SUM(C371:C385)</f>
        <v>253</v>
      </c>
      <c r="D386" s="4">
        <f t="shared" si="116"/>
        <v>0</v>
      </c>
      <c r="E386" s="4">
        <f t="shared" si="116"/>
        <v>0</v>
      </c>
      <c r="F386" s="4">
        <f t="shared" si="116"/>
        <v>0</v>
      </c>
      <c r="G386" s="4">
        <f t="shared" si="116"/>
        <v>0</v>
      </c>
      <c r="H386" s="4">
        <f t="shared" si="116"/>
        <v>50</v>
      </c>
      <c r="I386" s="4">
        <f t="shared" si="116"/>
        <v>62</v>
      </c>
      <c r="J386" s="4">
        <f t="shared" si="116"/>
        <v>42</v>
      </c>
      <c r="K386" s="4">
        <f t="shared" si="116"/>
        <v>51</v>
      </c>
      <c r="L386" s="4">
        <f t="shared" si="116"/>
        <v>205</v>
      </c>
      <c r="P386" s="3">
        <f t="shared" si="105"/>
        <v>0.81027667984189722</v>
      </c>
    </row>
    <row r="387" spans="1:16" x14ac:dyDescent="0.4">
      <c r="A387" s="3" t="s">
        <v>39</v>
      </c>
      <c r="B387" s="3" t="s">
        <v>41</v>
      </c>
      <c r="C387" s="1">
        <v>49</v>
      </c>
      <c r="D387" s="1"/>
      <c r="E387" s="1"/>
      <c r="F387" s="1"/>
      <c r="G387" s="1"/>
      <c r="H387" s="1">
        <v>13</v>
      </c>
      <c r="I387" s="1">
        <v>7</v>
      </c>
      <c r="J387" s="1">
        <v>17</v>
      </c>
      <c r="K387" s="1">
        <v>11</v>
      </c>
      <c r="L387" s="3">
        <f t="shared" ref="L387:L399" si="117">SUM(D387:K387)</f>
        <v>48</v>
      </c>
      <c r="M387" s="3">
        <f t="shared" ref="M387:M399" si="118">SUM(D387:G387)</f>
        <v>0</v>
      </c>
      <c r="N387" s="3">
        <f t="shared" ref="N387:N399" si="119">L387-M387</f>
        <v>48</v>
      </c>
      <c r="O387" s="3">
        <f t="shared" ref="O387:O399" si="120">C387-L387</f>
        <v>1</v>
      </c>
      <c r="P387" s="3">
        <f t="shared" si="105"/>
        <v>0.97959183673469385</v>
      </c>
    </row>
    <row r="388" spans="1:16" x14ac:dyDescent="0.4">
      <c r="B388" s="3" t="s">
        <v>42</v>
      </c>
      <c r="C388" s="1">
        <v>34</v>
      </c>
      <c r="D388" s="1"/>
      <c r="E388" s="1"/>
      <c r="F388" s="1"/>
      <c r="G388" s="1"/>
      <c r="H388" s="1">
        <v>7</v>
      </c>
      <c r="I388" s="1">
        <v>6</v>
      </c>
      <c r="J388" s="1">
        <v>16</v>
      </c>
      <c r="K388" s="1">
        <v>2</v>
      </c>
      <c r="L388" s="3">
        <f t="shared" si="117"/>
        <v>31</v>
      </c>
      <c r="M388" s="3">
        <f t="shared" si="118"/>
        <v>0</v>
      </c>
      <c r="N388" s="3">
        <f t="shared" si="119"/>
        <v>31</v>
      </c>
      <c r="O388" s="3">
        <f t="shared" si="120"/>
        <v>3</v>
      </c>
      <c r="P388" s="3">
        <f t="shared" si="105"/>
        <v>0.91176470588235292</v>
      </c>
    </row>
    <row r="389" spans="1:16" x14ac:dyDescent="0.4">
      <c r="B389" s="3" t="s">
        <v>43</v>
      </c>
      <c r="C389" s="1">
        <v>26</v>
      </c>
      <c r="D389" s="1"/>
      <c r="E389" s="1"/>
      <c r="F389" s="1"/>
      <c r="G389" s="1"/>
      <c r="H389" s="1">
        <v>8</v>
      </c>
      <c r="I389" s="1">
        <v>6</v>
      </c>
      <c r="J389" s="1">
        <v>4</v>
      </c>
      <c r="K389" s="1">
        <v>8</v>
      </c>
      <c r="L389" s="3">
        <f t="shared" si="117"/>
        <v>26</v>
      </c>
      <c r="M389" s="3">
        <f t="shared" si="118"/>
        <v>0</v>
      </c>
      <c r="N389" s="3">
        <f t="shared" si="119"/>
        <v>26</v>
      </c>
      <c r="O389" s="3">
        <f t="shared" si="120"/>
        <v>0</v>
      </c>
      <c r="P389" s="3">
        <f t="shared" si="105"/>
        <v>1</v>
      </c>
    </row>
    <row r="390" spans="1:16" x14ac:dyDescent="0.4">
      <c r="B390" s="3" t="s">
        <v>44</v>
      </c>
      <c r="C390" s="1">
        <v>45</v>
      </c>
      <c r="D390" s="1"/>
      <c r="F390" s="1"/>
      <c r="G390" s="1"/>
      <c r="H390" s="1">
        <v>8</v>
      </c>
      <c r="I390" s="3">
        <v>16</v>
      </c>
      <c r="J390" s="1">
        <v>7</v>
      </c>
      <c r="K390" s="1">
        <v>11</v>
      </c>
      <c r="L390" s="3">
        <f t="shared" si="117"/>
        <v>42</v>
      </c>
      <c r="M390" s="3">
        <f t="shared" si="118"/>
        <v>0</v>
      </c>
      <c r="N390" s="3">
        <f t="shared" si="119"/>
        <v>42</v>
      </c>
      <c r="O390" s="3">
        <f t="shared" si="120"/>
        <v>3</v>
      </c>
      <c r="P390" s="3">
        <f t="shared" si="105"/>
        <v>0.93333333333333335</v>
      </c>
    </row>
    <row r="391" spans="1:16" x14ac:dyDescent="0.4">
      <c r="B391" s="3" t="s">
        <v>45</v>
      </c>
      <c r="C391" s="1">
        <v>41</v>
      </c>
      <c r="D391" s="1"/>
      <c r="E391" s="1"/>
      <c r="F391" s="1"/>
      <c r="G391" s="1"/>
      <c r="H391" s="1">
        <v>9</v>
      </c>
      <c r="I391" s="1">
        <v>9</v>
      </c>
      <c r="J391" s="1">
        <v>12</v>
      </c>
      <c r="K391" s="1">
        <v>8</v>
      </c>
      <c r="L391" s="3">
        <f t="shared" si="117"/>
        <v>38</v>
      </c>
      <c r="M391" s="3">
        <f t="shared" si="118"/>
        <v>0</v>
      </c>
      <c r="N391" s="3">
        <f t="shared" si="119"/>
        <v>38</v>
      </c>
      <c r="O391" s="3">
        <f t="shared" si="120"/>
        <v>3</v>
      </c>
      <c r="P391" s="3">
        <f t="shared" si="105"/>
        <v>0.92682926829268297</v>
      </c>
    </row>
    <row r="392" spans="1:16" x14ac:dyDescent="0.4">
      <c r="B392" s="3" t="s">
        <v>46</v>
      </c>
      <c r="C392" s="1">
        <v>25</v>
      </c>
      <c r="D392" s="1"/>
      <c r="E392" s="1"/>
      <c r="F392" s="1"/>
      <c r="G392" s="1"/>
      <c r="H392" s="1">
        <v>5</v>
      </c>
      <c r="I392" s="1">
        <v>9</v>
      </c>
      <c r="J392" s="1">
        <v>5</v>
      </c>
      <c r="K392" s="1">
        <v>6</v>
      </c>
      <c r="L392" s="3">
        <f t="shared" si="117"/>
        <v>25</v>
      </c>
      <c r="M392" s="3">
        <f t="shared" si="118"/>
        <v>0</v>
      </c>
      <c r="N392" s="3">
        <f t="shared" si="119"/>
        <v>25</v>
      </c>
      <c r="O392" s="3">
        <f t="shared" si="120"/>
        <v>0</v>
      </c>
      <c r="P392" s="3">
        <f t="shared" si="105"/>
        <v>1</v>
      </c>
    </row>
    <row r="393" spans="1:16" x14ac:dyDescent="0.4">
      <c r="B393" s="3" t="s">
        <v>47</v>
      </c>
      <c r="C393" s="1">
        <v>29</v>
      </c>
      <c r="D393" s="1"/>
      <c r="F393" s="1"/>
      <c r="G393" s="1"/>
      <c r="H393" s="1">
        <v>9</v>
      </c>
      <c r="I393" s="3">
        <v>5</v>
      </c>
      <c r="J393" s="1">
        <v>4</v>
      </c>
      <c r="K393" s="1">
        <v>7</v>
      </c>
      <c r="L393" s="3">
        <f t="shared" si="117"/>
        <v>25</v>
      </c>
      <c r="M393" s="3">
        <f t="shared" si="118"/>
        <v>0</v>
      </c>
      <c r="N393" s="3">
        <f t="shared" si="119"/>
        <v>25</v>
      </c>
      <c r="O393" s="3">
        <f t="shared" si="120"/>
        <v>4</v>
      </c>
      <c r="P393" s="3">
        <f t="shared" si="105"/>
        <v>0.86206896551724133</v>
      </c>
    </row>
    <row r="394" spans="1:16" x14ac:dyDescent="0.4">
      <c r="B394" s="3" t="s">
        <v>48</v>
      </c>
      <c r="C394" s="1">
        <v>23</v>
      </c>
      <c r="D394" s="1"/>
      <c r="F394" s="1"/>
      <c r="G394" s="1"/>
      <c r="H394" s="1">
        <v>3</v>
      </c>
      <c r="I394" s="3">
        <v>7</v>
      </c>
      <c r="J394" s="1">
        <v>8</v>
      </c>
      <c r="K394" s="1">
        <v>4</v>
      </c>
      <c r="L394" s="3">
        <f t="shared" si="117"/>
        <v>22</v>
      </c>
      <c r="M394" s="3">
        <f t="shared" si="118"/>
        <v>0</v>
      </c>
      <c r="N394" s="3">
        <f t="shared" si="119"/>
        <v>22</v>
      </c>
      <c r="O394" s="3">
        <f t="shared" si="120"/>
        <v>1</v>
      </c>
      <c r="P394" s="3">
        <f t="shared" si="105"/>
        <v>0.95652173913043481</v>
      </c>
    </row>
    <row r="395" spans="1:16" x14ac:dyDescent="0.4">
      <c r="B395" s="3" t="s">
        <v>49</v>
      </c>
      <c r="C395" s="1">
        <v>23</v>
      </c>
      <c r="D395" s="1"/>
      <c r="E395" s="1"/>
      <c r="F395" s="1"/>
      <c r="G395" s="1"/>
      <c r="H395" s="1">
        <v>4</v>
      </c>
      <c r="I395" s="1">
        <v>9</v>
      </c>
      <c r="J395" s="1">
        <v>4</v>
      </c>
      <c r="K395" s="1">
        <v>2</v>
      </c>
      <c r="L395" s="3">
        <f t="shared" si="117"/>
        <v>19</v>
      </c>
      <c r="M395" s="3">
        <f t="shared" si="118"/>
        <v>0</v>
      </c>
      <c r="N395" s="3">
        <f t="shared" si="119"/>
        <v>19</v>
      </c>
      <c r="O395" s="3">
        <f t="shared" si="120"/>
        <v>4</v>
      </c>
      <c r="P395" s="3">
        <f t="shared" si="105"/>
        <v>0.82608695652173914</v>
      </c>
    </row>
    <row r="396" spans="1:16" x14ac:dyDescent="0.4">
      <c r="B396" s="3" t="s">
        <v>50</v>
      </c>
      <c r="C396" s="1">
        <v>36</v>
      </c>
      <c r="D396" s="1"/>
      <c r="E396" s="1"/>
      <c r="F396" s="1"/>
      <c r="G396" s="1"/>
      <c r="H396" s="1">
        <v>5</v>
      </c>
      <c r="I396" s="1">
        <v>10</v>
      </c>
      <c r="J396" s="1">
        <v>6</v>
      </c>
      <c r="K396" s="1">
        <v>10</v>
      </c>
      <c r="L396" s="3">
        <f t="shared" si="117"/>
        <v>31</v>
      </c>
      <c r="M396" s="3">
        <f t="shared" si="118"/>
        <v>0</v>
      </c>
      <c r="N396" s="3">
        <f t="shared" si="119"/>
        <v>31</v>
      </c>
      <c r="O396" s="3">
        <f t="shared" si="120"/>
        <v>5</v>
      </c>
      <c r="P396" s="3">
        <f t="shared" si="105"/>
        <v>0.86111111111111116</v>
      </c>
    </row>
    <row r="397" spans="1:16" x14ac:dyDescent="0.4">
      <c r="B397" s="3" t="s">
        <v>51</v>
      </c>
      <c r="C397" s="1">
        <v>23</v>
      </c>
      <c r="D397" s="1"/>
      <c r="E397" s="1"/>
      <c r="F397" s="1"/>
      <c r="G397" s="1"/>
      <c r="H397" s="1">
        <v>4</v>
      </c>
      <c r="I397" s="1">
        <v>5</v>
      </c>
      <c r="J397" s="1">
        <v>5</v>
      </c>
      <c r="K397" s="1">
        <v>5</v>
      </c>
      <c r="L397" s="3">
        <f t="shared" si="117"/>
        <v>19</v>
      </c>
      <c r="M397" s="3">
        <f t="shared" si="118"/>
        <v>0</v>
      </c>
      <c r="N397" s="3">
        <f t="shared" si="119"/>
        <v>19</v>
      </c>
      <c r="O397" s="3">
        <f t="shared" si="120"/>
        <v>4</v>
      </c>
      <c r="P397" s="3">
        <f t="shared" si="105"/>
        <v>0.82608695652173914</v>
      </c>
    </row>
    <row r="398" spans="1:16" x14ac:dyDescent="0.4">
      <c r="B398" s="3" t="s">
        <v>52</v>
      </c>
      <c r="C398" s="1">
        <v>24</v>
      </c>
      <c r="D398" s="1"/>
      <c r="E398" s="1"/>
      <c r="F398" s="1"/>
      <c r="G398" s="1"/>
      <c r="H398" s="1">
        <v>7</v>
      </c>
      <c r="I398" s="1">
        <v>5</v>
      </c>
      <c r="J398" s="1">
        <v>3</v>
      </c>
      <c r="K398" s="1">
        <v>4</v>
      </c>
      <c r="L398" s="3">
        <f t="shared" si="117"/>
        <v>19</v>
      </c>
      <c r="M398" s="3">
        <f t="shared" si="118"/>
        <v>0</v>
      </c>
      <c r="N398" s="3">
        <f t="shared" si="119"/>
        <v>19</v>
      </c>
      <c r="O398" s="3">
        <f t="shared" si="120"/>
        <v>5</v>
      </c>
      <c r="P398" s="3">
        <f t="shared" si="105"/>
        <v>0.79166666666666663</v>
      </c>
    </row>
    <row r="399" spans="1:16" x14ac:dyDescent="0.4">
      <c r="B399" s="3" t="s">
        <v>53</v>
      </c>
      <c r="C399" s="1">
        <v>4</v>
      </c>
      <c r="D399" s="1"/>
      <c r="E399" s="1"/>
      <c r="F399" s="1"/>
      <c r="G399" s="1"/>
      <c r="H399" s="1">
        <v>1</v>
      </c>
      <c r="I399" s="1">
        <v>1</v>
      </c>
      <c r="J399" s="1">
        <v>0</v>
      </c>
      <c r="K399" s="1">
        <v>1</v>
      </c>
      <c r="L399" s="3">
        <f t="shared" si="117"/>
        <v>3</v>
      </c>
      <c r="M399" s="3">
        <f t="shared" si="118"/>
        <v>0</v>
      </c>
      <c r="N399" s="3">
        <f t="shared" si="119"/>
        <v>3</v>
      </c>
      <c r="O399" s="3">
        <f t="shared" si="120"/>
        <v>1</v>
      </c>
      <c r="P399" s="3">
        <f t="shared" si="105"/>
        <v>0.75</v>
      </c>
    </row>
    <row r="400" spans="1:16" x14ac:dyDescent="0.4">
      <c r="B400" s="3" t="s">
        <v>54</v>
      </c>
      <c r="C400" s="1"/>
      <c r="D400" s="1" t="s">
        <v>70</v>
      </c>
      <c r="F400" s="1"/>
      <c r="G400" s="1"/>
      <c r="H400" s="1"/>
      <c r="J400" s="1"/>
      <c r="K400" s="1"/>
    </row>
    <row r="401" spans="1:16" x14ac:dyDescent="0.4">
      <c r="B401" s="3" t="s">
        <v>55</v>
      </c>
      <c r="C401" s="1"/>
      <c r="D401" s="1" t="s">
        <v>70</v>
      </c>
      <c r="E401" s="1"/>
      <c r="F401" s="1"/>
      <c r="G401" s="1"/>
      <c r="H401" s="1"/>
      <c r="I401" s="1"/>
      <c r="J401" s="1"/>
      <c r="K401" s="1"/>
    </row>
    <row r="402" spans="1:16" x14ac:dyDescent="0.3">
      <c r="A402" s="4"/>
      <c r="B402" s="4" t="s">
        <v>73</v>
      </c>
      <c r="C402" s="4">
        <f t="shared" ref="C402:L402" si="121">SUM(C387:C401)</f>
        <v>382</v>
      </c>
      <c r="D402" s="4">
        <f t="shared" si="121"/>
        <v>0</v>
      </c>
      <c r="E402" s="4">
        <f t="shared" si="121"/>
        <v>0</v>
      </c>
      <c r="F402" s="4">
        <f t="shared" si="121"/>
        <v>0</v>
      </c>
      <c r="G402" s="4">
        <f t="shared" si="121"/>
        <v>0</v>
      </c>
      <c r="H402" s="4">
        <f t="shared" si="121"/>
        <v>83</v>
      </c>
      <c r="I402" s="4">
        <f t="shared" si="121"/>
        <v>95</v>
      </c>
      <c r="J402" s="4">
        <f t="shared" si="121"/>
        <v>91</v>
      </c>
      <c r="K402" s="4">
        <f t="shared" si="121"/>
        <v>79</v>
      </c>
      <c r="L402" s="4">
        <f t="shared" si="121"/>
        <v>348</v>
      </c>
      <c r="M402" s="4"/>
      <c r="N402" s="4"/>
      <c r="O402" s="4"/>
      <c r="P402" s="3">
        <f t="shared" si="105"/>
        <v>0.91099476439790572</v>
      </c>
    </row>
  </sheetData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Set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xj_xu</dc:creator>
  <cp:lastModifiedBy>Xu Xuejiao</cp:lastModifiedBy>
  <dcterms:created xsi:type="dcterms:W3CDTF">2024-05-28T06:55:00Z</dcterms:created>
  <dcterms:modified xsi:type="dcterms:W3CDTF">2025-12-29T02:25:37Z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3B65A59B89004DF0AA3B5E1F0D35424A_11</vt:lpwstr>
  </property>
  <property fmtid="{D5CDD505-2E9C-101B-9397-08002B2CF9AE}" pid="3" name="KSOProductBuildVer">
    <vt:lpwstr>2052-12.1.0.16929</vt:lpwstr>
  </property>
</Properties>
</file>